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ul\jfasteen$\Desktop\InterStats\DataSets\CensusData\SampleData\"/>
    </mc:Choice>
  </mc:AlternateContent>
  <bookViews>
    <workbookView xWindow="0" yWindow="0" windowWidth="21885" windowHeight="8895" activeTab="3"/>
  </bookViews>
  <sheets>
    <sheet name="Sheet1" sheetId="2" r:id="rId1"/>
    <sheet name="CensusPopSample3000" sheetId="1" r:id="rId2"/>
    <sheet name="Sheet3" sheetId="4" r:id="rId3"/>
    <sheet name="Sheet4" sheetId="5" r:id="rId4"/>
    <sheet name="CleanedUp" sheetId="3" r:id="rId5"/>
  </sheets>
  <calcPr calcId="162913"/>
  <pivotCaches>
    <pivotCache cacheId="63" r:id="rId6"/>
    <pivotCache cacheId="65" r:id="rId7"/>
  </pivotCaches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Y1943" i="1"/>
  <c r="Y1944" i="1"/>
  <c r="Y1945" i="1"/>
  <c r="Y1946" i="1"/>
  <c r="Y1947" i="1"/>
  <c r="Y1948" i="1"/>
  <c r="Y1949" i="1"/>
  <c r="Y1950" i="1"/>
  <c r="Y1951" i="1"/>
  <c r="Y1952" i="1"/>
  <c r="Y1953" i="1"/>
  <c r="Y1954" i="1"/>
  <c r="Y1955" i="1"/>
  <c r="Y1956" i="1"/>
  <c r="Y1957" i="1"/>
  <c r="Y1958" i="1"/>
  <c r="Y1959" i="1"/>
  <c r="Y1960" i="1"/>
  <c r="Y1961" i="1"/>
  <c r="Y1962" i="1"/>
  <c r="Y1963" i="1"/>
  <c r="Y1964" i="1"/>
  <c r="Y1965" i="1"/>
  <c r="Y1966" i="1"/>
  <c r="Y1967" i="1"/>
  <c r="Y1968" i="1"/>
  <c r="Y1969" i="1"/>
  <c r="Y1970" i="1"/>
  <c r="Y1971" i="1"/>
  <c r="Y1972" i="1"/>
  <c r="Y1973" i="1"/>
  <c r="Y1974" i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Y1990" i="1"/>
  <c r="Y1991" i="1"/>
  <c r="Y1992" i="1"/>
  <c r="Y1993" i="1"/>
  <c r="Y1994" i="1"/>
  <c r="Y1995" i="1"/>
  <c r="Y1996" i="1"/>
  <c r="Y1997" i="1"/>
  <c r="Y1998" i="1"/>
  <c r="Y1999" i="1"/>
  <c r="Y2000" i="1"/>
  <c r="Y2001" i="1"/>
  <c r="Y2002" i="1"/>
  <c r="Y2003" i="1"/>
  <c r="Y2004" i="1"/>
  <c r="Y2005" i="1"/>
  <c r="Y2006" i="1"/>
  <c r="Y2007" i="1"/>
  <c r="Y2008" i="1"/>
  <c r="Y2009" i="1"/>
  <c r="Y2010" i="1"/>
  <c r="Y2011" i="1"/>
  <c r="Y2012" i="1"/>
  <c r="Y2013" i="1"/>
  <c r="Y2014" i="1"/>
  <c r="Y2015" i="1"/>
  <c r="Y2016" i="1"/>
  <c r="Y2017" i="1"/>
  <c r="Y2018" i="1"/>
  <c r="Y2019" i="1"/>
  <c r="Y2020" i="1"/>
  <c r="Y2021" i="1"/>
  <c r="Y2022" i="1"/>
  <c r="Y2023" i="1"/>
  <c r="Y2024" i="1"/>
  <c r="Y2025" i="1"/>
  <c r="Y2026" i="1"/>
  <c r="Y2027" i="1"/>
  <c r="Y2028" i="1"/>
  <c r="Y2029" i="1"/>
  <c r="Y2030" i="1"/>
  <c r="Y2031" i="1"/>
  <c r="Y2032" i="1"/>
  <c r="Y2033" i="1"/>
  <c r="Y2034" i="1"/>
  <c r="Y2035" i="1"/>
  <c r="Y2036" i="1"/>
  <c r="Y2037" i="1"/>
  <c r="Y2038" i="1"/>
  <c r="Y2039" i="1"/>
  <c r="Y2040" i="1"/>
  <c r="Y2041" i="1"/>
  <c r="Y2042" i="1"/>
  <c r="Y2043" i="1"/>
  <c r="Y2044" i="1"/>
  <c r="Y2045" i="1"/>
  <c r="Y2046" i="1"/>
  <c r="Y2047" i="1"/>
  <c r="Y2048" i="1"/>
  <c r="Y2049" i="1"/>
  <c r="Y2050" i="1"/>
  <c r="Y2051" i="1"/>
  <c r="Y2052" i="1"/>
  <c r="Y2053" i="1"/>
  <c r="Y2054" i="1"/>
  <c r="Y2055" i="1"/>
  <c r="Y2056" i="1"/>
  <c r="Y2057" i="1"/>
  <c r="Y2058" i="1"/>
  <c r="Y2059" i="1"/>
  <c r="Y2060" i="1"/>
  <c r="Y2061" i="1"/>
  <c r="Y2062" i="1"/>
  <c r="Y2063" i="1"/>
  <c r="Y2064" i="1"/>
  <c r="Y2065" i="1"/>
  <c r="Y2066" i="1"/>
  <c r="Y2067" i="1"/>
  <c r="Y2068" i="1"/>
  <c r="Y2069" i="1"/>
  <c r="Y2070" i="1"/>
  <c r="Y2071" i="1"/>
  <c r="Y2072" i="1"/>
  <c r="Y2073" i="1"/>
  <c r="Y2074" i="1"/>
  <c r="Y2075" i="1"/>
  <c r="Y2076" i="1"/>
  <c r="Y2077" i="1"/>
  <c r="Y2078" i="1"/>
  <c r="Y2079" i="1"/>
  <c r="Y2080" i="1"/>
  <c r="Y2081" i="1"/>
  <c r="Y2082" i="1"/>
  <c r="Y2083" i="1"/>
  <c r="Y2084" i="1"/>
  <c r="Y2085" i="1"/>
  <c r="Y2086" i="1"/>
  <c r="Y2087" i="1"/>
  <c r="Y2088" i="1"/>
  <c r="Y2089" i="1"/>
  <c r="Y2090" i="1"/>
  <c r="Y2091" i="1"/>
  <c r="Y2092" i="1"/>
  <c r="Y2093" i="1"/>
  <c r="Y2094" i="1"/>
  <c r="Y2095" i="1"/>
  <c r="Y2096" i="1"/>
  <c r="Y2097" i="1"/>
  <c r="Y2098" i="1"/>
  <c r="Y2099" i="1"/>
  <c r="Y2100" i="1"/>
  <c r="Y2101" i="1"/>
  <c r="Y2102" i="1"/>
  <c r="Y2103" i="1"/>
  <c r="Y2104" i="1"/>
  <c r="Y2105" i="1"/>
  <c r="Y2106" i="1"/>
  <c r="Y2107" i="1"/>
  <c r="Y2108" i="1"/>
  <c r="Y2109" i="1"/>
  <c r="Y2110" i="1"/>
  <c r="Y2111" i="1"/>
  <c r="Y2112" i="1"/>
  <c r="Y2113" i="1"/>
  <c r="Y2114" i="1"/>
  <c r="Y2115" i="1"/>
  <c r="Y2116" i="1"/>
  <c r="Y2117" i="1"/>
  <c r="Y2118" i="1"/>
  <c r="Y2119" i="1"/>
  <c r="Y2120" i="1"/>
  <c r="Y2121" i="1"/>
  <c r="Y2122" i="1"/>
  <c r="Y2123" i="1"/>
  <c r="Y2124" i="1"/>
  <c r="Y2125" i="1"/>
  <c r="Y2126" i="1"/>
  <c r="Y2127" i="1"/>
  <c r="Y2128" i="1"/>
  <c r="Y2129" i="1"/>
  <c r="Y2130" i="1"/>
  <c r="Y2131" i="1"/>
  <c r="Y2132" i="1"/>
  <c r="Y2133" i="1"/>
  <c r="Y2134" i="1"/>
  <c r="Y2135" i="1"/>
  <c r="Y2136" i="1"/>
  <c r="Y2137" i="1"/>
  <c r="Y2138" i="1"/>
  <c r="Y2139" i="1"/>
  <c r="Y2140" i="1"/>
  <c r="Y2141" i="1"/>
  <c r="Y2142" i="1"/>
  <c r="Y2143" i="1"/>
  <c r="Y2144" i="1"/>
  <c r="Y2145" i="1"/>
  <c r="Y2146" i="1"/>
  <c r="Y2147" i="1"/>
  <c r="Y2148" i="1"/>
  <c r="Y2149" i="1"/>
  <c r="Y2150" i="1"/>
  <c r="Y2151" i="1"/>
  <c r="Y2152" i="1"/>
  <c r="Y2153" i="1"/>
  <c r="Y2154" i="1"/>
  <c r="Y2155" i="1"/>
  <c r="Y2156" i="1"/>
  <c r="Y2157" i="1"/>
  <c r="Y2158" i="1"/>
  <c r="Y2159" i="1"/>
  <c r="Y2160" i="1"/>
  <c r="Y2161" i="1"/>
  <c r="Y2162" i="1"/>
  <c r="Y2163" i="1"/>
  <c r="Y2164" i="1"/>
  <c r="Y2165" i="1"/>
  <c r="Y2166" i="1"/>
  <c r="Y2167" i="1"/>
  <c r="Y2168" i="1"/>
  <c r="Y2169" i="1"/>
  <c r="Y2170" i="1"/>
  <c r="Y2171" i="1"/>
  <c r="Y2172" i="1"/>
  <c r="Y2173" i="1"/>
  <c r="Y2174" i="1"/>
  <c r="Y2175" i="1"/>
  <c r="Y2176" i="1"/>
  <c r="Y2177" i="1"/>
  <c r="Y2178" i="1"/>
  <c r="Y2179" i="1"/>
  <c r="Y2180" i="1"/>
  <c r="Y2181" i="1"/>
  <c r="Y2182" i="1"/>
  <c r="Y2183" i="1"/>
  <c r="Y2184" i="1"/>
  <c r="Y2185" i="1"/>
  <c r="Y2186" i="1"/>
  <c r="Y2187" i="1"/>
  <c r="Y2188" i="1"/>
  <c r="Y2189" i="1"/>
  <c r="Y2190" i="1"/>
  <c r="Y2191" i="1"/>
  <c r="Y2192" i="1"/>
  <c r="Y2193" i="1"/>
  <c r="Y2194" i="1"/>
  <c r="Y2195" i="1"/>
  <c r="Y2196" i="1"/>
  <c r="Y2197" i="1"/>
  <c r="Y2198" i="1"/>
  <c r="Y2199" i="1"/>
  <c r="Y2200" i="1"/>
  <c r="Y2201" i="1"/>
  <c r="Y2202" i="1"/>
  <c r="Y2203" i="1"/>
  <c r="Y2204" i="1"/>
  <c r="Y2205" i="1"/>
  <c r="Y2206" i="1"/>
  <c r="Y2207" i="1"/>
  <c r="Y2208" i="1"/>
  <c r="Y2209" i="1"/>
  <c r="Y2210" i="1"/>
  <c r="Y2211" i="1"/>
  <c r="Y2212" i="1"/>
  <c r="Y2213" i="1"/>
  <c r="Y2214" i="1"/>
  <c r="Y2215" i="1"/>
  <c r="Y2216" i="1"/>
  <c r="Y2217" i="1"/>
  <c r="Y2218" i="1"/>
  <c r="Y2219" i="1"/>
  <c r="Y2220" i="1"/>
  <c r="Y2221" i="1"/>
  <c r="Y2222" i="1"/>
  <c r="Y2223" i="1"/>
  <c r="Y2224" i="1"/>
  <c r="Y2225" i="1"/>
  <c r="Y2226" i="1"/>
  <c r="Y2227" i="1"/>
  <c r="Y2228" i="1"/>
  <c r="Y2229" i="1"/>
  <c r="Y2230" i="1"/>
  <c r="Y2231" i="1"/>
  <c r="Y2232" i="1"/>
  <c r="Y2233" i="1"/>
  <c r="Y2234" i="1"/>
  <c r="Y2235" i="1"/>
  <c r="Y2236" i="1"/>
  <c r="Y2237" i="1"/>
  <c r="Y2238" i="1"/>
  <c r="Y2239" i="1"/>
  <c r="Y2240" i="1"/>
  <c r="Y2241" i="1"/>
  <c r="Y2242" i="1"/>
  <c r="Y2243" i="1"/>
  <c r="Y2244" i="1"/>
  <c r="Y2245" i="1"/>
  <c r="Y2246" i="1"/>
  <c r="Y2247" i="1"/>
  <c r="Y2248" i="1"/>
  <c r="Y2249" i="1"/>
  <c r="Y2250" i="1"/>
  <c r="Y2251" i="1"/>
  <c r="Y2252" i="1"/>
  <c r="Y2253" i="1"/>
  <c r="Y2254" i="1"/>
  <c r="Y2255" i="1"/>
  <c r="Y2256" i="1"/>
  <c r="Y2257" i="1"/>
  <c r="Y2258" i="1"/>
  <c r="Y2259" i="1"/>
  <c r="Y2260" i="1"/>
  <c r="Y2261" i="1"/>
  <c r="Y2262" i="1"/>
  <c r="Y2263" i="1"/>
  <c r="Y2264" i="1"/>
  <c r="Y2265" i="1"/>
  <c r="Y2266" i="1"/>
  <c r="Y2267" i="1"/>
  <c r="Y2268" i="1"/>
  <c r="Y2269" i="1"/>
  <c r="Y2270" i="1"/>
  <c r="Y2271" i="1"/>
  <c r="Y2272" i="1"/>
  <c r="Y2273" i="1"/>
  <c r="Y2274" i="1"/>
  <c r="Y2275" i="1"/>
  <c r="Y2276" i="1"/>
  <c r="Y2277" i="1"/>
  <c r="Y2278" i="1"/>
  <c r="Y2279" i="1"/>
  <c r="Y2280" i="1"/>
  <c r="Y2281" i="1"/>
  <c r="Y2282" i="1"/>
  <c r="Y2283" i="1"/>
  <c r="Y2284" i="1"/>
  <c r="Y2285" i="1"/>
  <c r="Y2286" i="1"/>
  <c r="Y2287" i="1"/>
  <c r="Y2288" i="1"/>
  <c r="Y2289" i="1"/>
  <c r="Y2290" i="1"/>
  <c r="Y2291" i="1"/>
  <c r="Y2292" i="1"/>
  <c r="Y2293" i="1"/>
  <c r="Y2294" i="1"/>
  <c r="Y2295" i="1"/>
  <c r="Y2296" i="1"/>
  <c r="Y2297" i="1"/>
  <c r="Y2298" i="1"/>
  <c r="Y2299" i="1"/>
  <c r="Y2300" i="1"/>
  <c r="Y2301" i="1"/>
  <c r="Y2302" i="1"/>
  <c r="Y2303" i="1"/>
  <c r="Y2304" i="1"/>
  <c r="Y2305" i="1"/>
  <c r="Y2306" i="1"/>
  <c r="Y2307" i="1"/>
  <c r="Y2308" i="1"/>
  <c r="Y2309" i="1"/>
  <c r="Y2310" i="1"/>
  <c r="Y2311" i="1"/>
  <c r="Y2312" i="1"/>
  <c r="Y2313" i="1"/>
  <c r="Y2314" i="1"/>
  <c r="Y2315" i="1"/>
  <c r="Y2316" i="1"/>
  <c r="Y2317" i="1"/>
  <c r="Y2318" i="1"/>
  <c r="Y2319" i="1"/>
  <c r="Y2320" i="1"/>
  <c r="Y2321" i="1"/>
  <c r="Y2322" i="1"/>
  <c r="Y2323" i="1"/>
  <c r="Y2324" i="1"/>
  <c r="Y2325" i="1"/>
  <c r="Y2326" i="1"/>
  <c r="Y2327" i="1"/>
  <c r="Y2328" i="1"/>
  <c r="Y2329" i="1"/>
  <c r="Y2330" i="1"/>
  <c r="Y2331" i="1"/>
  <c r="Y2332" i="1"/>
  <c r="Y2333" i="1"/>
  <c r="Y2334" i="1"/>
  <c r="Y2335" i="1"/>
  <c r="Y2336" i="1"/>
  <c r="Y2337" i="1"/>
  <c r="Y2338" i="1"/>
  <c r="Y2339" i="1"/>
  <c r="Y2340" i="1"/>
  <c r="Y2341" i="1"/>
  <c r="Y2342" i="1"/>
  <c r="Y2343" i="1"/>
  <c r="Y2344" i="1"/>
  <c r="Y2345" i="1"/>
  <c r="Y2346" i="1"/>
  <c r="Y2347" i="1"/>
  <c r="Y2348" i="1"/>
  <c r="Y2349" i="1"/>
  <c r="Y2350" i="1"/>
  <c r="Y2351" i="1"/>
  <c r="Y2352" i="1"/>
  <c r="Y2353" i="1"/>
  <c r="Y2354" i="1"/>
  <c r="Y2355" i="1"/>
  <c r="Y2356" i="1"/>
  <c r="Y2357" i="1"/>
  <c r="Y2358" i="1"/>
  <c r="Y2359" i="1"/>
  <c r="Y2360" i="1"/>
  <c r="Y2361" i="1"/>
  <c r="Y2362" i="1"/>
  <c r="Y2363" i="1"/>
  <c r="Y2364" i="1"/>
  <c r="Y2365" i="1"/>
  <c r="Y2366" i="1"/>
  <c r="Y2367" i="1"/>
  <c r="Y2368" i="1"/>
  <c r="Y2369" i="1"/>
  <c r="Y2370" i="1"/>
  <c r="Y2371" i="1"/>
  <c r="Y2372" i="1"/>
  <c r="Y2373" i="1"/>
  <c r="Y2374" i="1"/>
  <c r="Y2375" i="1"/>
  <c r="Y2376" i="1"/>
  <c r="Y2377" i="1"/>
  <c r="Y2378" i="1"/>
  <c r="Y2379" i="1"/>
  <c r="Y2380" i="1"/>
  <c r="Y2381" i="1"/>
  <c r="Y2382" i="1"/>
  <c r="Y2383" i="1"/>
  <c r="Y2384" i="1"/>
  <c r="Y2385" i="1"/>
  <c r="Y2386" i="1"/>
  <c r="Y2387" i="1"/>
  <c r="Y2388" i="1"/>
  <c r="Y2389" i="1"/>
  <c r="Y2390" i="1"/>
  <c r="Y2391" i="1"/>
  <c r="Y2392" i="1"/>
  <c r="Y2393" i="1"/>
  <c r="Y2394" i="1"/>
  <c r="Y2395" i="1"/>
  <c r="Y2396" i="1"/>
  <c r="Y2397" i="1"/>
  <c r="Y2398" i="1"/>
  <c r="Y2399" i="1"/>
  <c r="Y2400" i="1"/>
  <c r="Y2401" i="1"/>
  <c r="Y2402" i="1"/>
  <c r="Y2403" i="1"/>
  <c r="Y2404" i="1"/>
  <c r="Y2405" i="1"/>
  <c r="Y2406" i="1"/>
  <c r="Y2407" i="1"/>
  <c r="Y2408" i="1"/>
  <c r="Y2409" i="1"/>
  <c r="Y2410" i="1"/>
  <c r="Y2411" i="1"/>
  <c r="Y2412" i="1"/>
  <c r="Y2413" i="1"/>
  <c r="Y2414" i="1"/>
  <c r="Y2415" i="1"/>
  <c r="Y2416" i="1"/>
  <c r="Y2417" i="1"/>
  <c r="Y2418" i="1"/>
  <c r="Y2419" i="1"/>
  <c r="Y2420" i="1"/>
  <c r="Y2421" i="1"/>
  <c r="Y2422" i="1"/>
  <c r="Y2423" i="1"/>
  <c r="Y2424" i="1"/>
  <c r="Y2425" i="1"/>
  <c r="Y2426" i="1"/>
  <c r="Y2427" i="1"/>
  <c r="Y2428" i="1"/>
  <c r="Y2429" i="1"/>
  <c r="Y2430" i="1"/>
  <c r="Y2431" i="1"/>
  <c r="Y2432" i="1"/>
  <c r="Y2433" i="1"/>
  <c r="Y2434" i="1"/>
  <c r="Y2435" i="1"/>
  <c r="Y2436" i="1"/>
  <c r="Y2437" i="1"/>
  <c r="Y2438" i="1"/>
  <c r="Y2439" i="1"/>
  <c r="Y2440" i="1"/>
  <c r="Y2441" i="1"/>
  <c r="Y2442" i="1"/>
  <c r="Y2443" i="1"/>
  <c r="Y2444" i="1"/>
  <c r="Y2445" i="1"/>
  <c r="Y2446" i="1"/>
  <c r="Y2447" i="1"/>
  <c r="Y2448" i="1"/>
  <c r="Y2449" i="1"/>
  <c r="Y2450" i="1"/>
  <c r="Y2451" i="1"/>
  <c r="Y2452" i="1"/>
  <c r="Y2453" i="1"/>
  <c r="Y2454" i="1"/>
  <c r="Y2455" i="1"/>
  <c r="Y2456" i="1"/>
  <c r="Y2457" i="1"/>
  <c r="Y2458" i="1"/>
  <c r="Y2459" i="1"/>
  <c r="Y2460" i="1"/>
  <c r="Y2461" i="1"/>
  <c r="Y2462" i="1"/>
  <c r="Y2463" i="1"/>
  <c r="Y2464" i="1"/>
  <c r="Y2465" i="1"/>
  <c r="Y2466" i="1"/>
  <c r="Y2467" i="1"/>
  <c r="Y2468" i="1"/>
  <c r="Y2469" i="1"/>
  <c r="Y2470" i="1"/>
  <c r="Y2471" i="1"/>
  <c r="Y2472" i="1"/>
  <c r="Y2473" i="1"/>
  <c r="Y2474" i="1"/>
  <c r="Y2475" i="1"/>
  <c r="Y2476" i="1"/>
  <c r="Y2477" i="1"/>
  <c r="Y2478" i="1"/>
  <c r="Y2479" i="1"/>
  <c r="Y2480" i="1"/>
  <c r="Y2481" i="1"/>
  <c r="Y2482" i="1"/>
  <c r="Y2483" i="1"/>
  <c r="Y2484" i="1"/>
  <c r="Y2485" i="1"/>
  <c r="Y2486" i="1"/>
  <c r="Y2487" i="1"/>
  <c r="Y2488" i="1"/>
  <c r="Y2489" i="1"/>
  <c r="Y2490" i="1"/>
  <c r="Y2491" i="1"/>
  <c r="Y2492" i="1"/>
  <c r="Y2493" i="1"/>
  <c r="Y2494" i="1"/>
  <c r="Y2495" i="1"/>
  <c r="Y2496" i="1"/>
  <c r="Y2497" i="1"/>
  <c r="Y2498" i="1"/>
  <c r="Y2499" i="1"/>
  <c r="Y2500" i="1"/>
  <c r="Y2501" i="1"/>
  <c r="Y2502" i="1"/>
  <c r="Y2503" i="1"/>
  <c r="Y2504" i="1"/>
  <c r="Y2505" i="1"/>
  <c r="Y2506" i="1"/>
  <c r="Y2507" i="1"/>
  <c r="Y2508" i="1"/>
  <c r="Y2509" i="1"/>
  <c r="Y2510" i="1"/>
  <c r="Y2511" i="1"/>
  <c r="Y2512" i="1"/>
  <c r="Y2513" i="1"/>
  <c r="Y2514" i="1"/>
  <c r="Y2515" i="1"/>
  <c r="Y2516" i="1"/>
  <c r="Y2517" i="1"/>
  <c r="Y2518" i="1"/>
  <c r="Y2519" i="1"/>
  <c r="Y2520" i="1"/>
  <c r="Y2521" i="1"/>
  <c r="Y2522" i="1"/>
  <c r="Y2523" i="1"/>
  <c r="Y2524" i="1"/>
  <c r="Y2525" i="1"/>
  <c r="Y2526" i="1"/>
  <c r="Y2527" i="1"/>
  <c r="Y2528" i="1"/>
  <c r="Y2529" i="1"/>
  <c r="Y2530" i="1"/>
  <c r="Y2531" i="1"/>
  <c r="Y2532" i="1"/>
  <c r="Y2533" i="1"/>
  <c r="Y2534" i="1"/>
  <c r="Y2535" i="1"/>
  <c r="Y2536" i="1"/>
  <c r="Y2537" i="1"/>
  <c r="Y2538" i="1"/>
  <c r="Y2539" i="1"/>
  <c r="Y2540" i="1"/>
  <c r="Y2541" i="1"/>
  <c r="Y2542" i="1"/>
  <c r="Y2543" i="1"/>
  <c r="Y2544" i="1"/>
  <c r="Y2545" i="1"/>
  <c r="Y2546" i="1"/>
  <c r="Y2547" i="1"/>
  <c r="Y2548" i="1"/>
  <c r="Y2549" i="1"/>
  <c r="Y2550" i="1"/>
  <c r="Y2551" i="1"/>
  <c r="Y2552" i="1"/>
  <c r="Y2553" i="1"/>
  <c r="Y2554" i="1"/>
  <c r="Y2555" i="1"/>
  <c r="Y2556" i="1"/>
  <c r="Y2557" i="1"/>
  <c r="Y2558" i="1"/>
  <c r="Y2559" i="1"/>
  <c r="Y2560" i="1"/>
  <c r="Y2561" i="1"/>
  <c r="Y2562" i="1"/>
  <c r="Y2563" i="1"/>
  <c r="Y2564" i="1"/>
  <c r="Y2565" i="1"/>
  <c r="Y2566" i="1"/>
  <c r="Y2567" i="1"/>
  <c r="Y2568" i="1"/>
  <c r="Y2569" i="1"/>
  <c r="Y2570" i="1"/>
  <c r="Y2571" i="1"/>
  <c r="Y2572" i="1"/>
  <c r="Y2573" i="1"/>
  <c r="Y2574" i="1"/>
  <c r="Y2575" i="1"/>
  <c r="Y2576" i="1"/>
  <c r="Y2577" i="1"/>
  <c r="Y2578" i="1"/>
  <c r="Y2579" i="1"/>
  <c r="Y2580" i="1"/>
  <c r="Y2581" i="1"/>
  <c r="Y2582" i="1"/>
  <c r="Y2583" i="1"/>
  <c r="Y2584" i="1"/>
  <c r="Y2585" i="1"/>
  <c r="Y2586" i="1"/>
  <c r="Y2587" i="1"/>
  <c r="Y2588" i="1"/>
  <c r="Y2589" i="1"/>
  <c r="Y2590" i="1"/>
  <c r="Y2591" i="1"/>
  <c r="Y2592" i="1"/>
  <c r="Y2593" i="1"/>
  <c r="Y2594" i="1"/>
  <c r="Y2595" i="1"/>
  <c r="Y2596" i="1"/>
  <c r="Y2597" i="1"/>
  <c r="Y2598" i="1"/>
  <c r="Y2599" i="1"/>
  <c r="Y2600" i="1"/>
  <c r="Y2601" i="1"/>
  <c r="Y2602" i="1"/>
  <c r="Y2603" i="1"/>
  <c r="Y2604" i="1"/>
  <c r="Y2605" i="1"/>
  <c r="Y2606" i="1"/>
  <c r="Y2607" i="1"/>
  <c r="Y2608" i="1"/>
  <c r="Y2609" i="1"/>
  <c r="Y2610" i="1"/>
  <c r="Y2611" i="1"/>
  <c r="Y2612" i="1"/>
  <c r="Y2613" i="1"/>
  <c r="Y2614" i="1"/>
  <c r="Y2615" i="1"/>
  <c r="Y2616" i="1"/>
  <c r="Y2617" i="1"/>
  <c r="Y2618" i="1"/>
  <c r="Y2619" i="1"/>
  <c r="Y2620" i="1"/>
  <c r="Y2621" i="1"/>
  <c r="Y2622" i="1"/>
  <c r="Y2623" i="1"/>
  <c r="Y2624" i="1"/>
  <c r="Y2625" i="1"/>
  <c r="Y2626" i="1"/>
  <c r="Y2627" i="1"/>
  <c r="Y2628" i="1"/>
  <c r="Y2629" i="1"/>
  <c r="Y2630" i="1"/>
  <c r="Y2631" i="1"/>
  <c r="Y2632" i="1"/>
  <c r="Y2633" i="1"/>
  <c r="Y2634" i="1"/>
  <c r="Y2635" i="1"/>
  <c r="Y2636" i="1"/>
  <c r="Y2637" i="1"/>
  <c r="Y2638" i="1"/>
  <c r="Y2639" i="1"/>
  <c r="Y2640" i="1"/>
  <c r="Y2641" i="1"/>
  <c r="Y2642" i="1"/>
  <c r="Y2643" i="1"/>
  <c r="Y2644" i="1"/>
  <c r="Y2645" i="1"/>
  <c r="Y2646" i="1"/>
  <c r="Y2647" i="1"/>
  <c r="Y2648" i="1"/>
  <c r="Y2649" i="1"/>
  <c r="Y2650" i="1"/>
  <c r="Y2651" i="1"/>
  <c r="Y2652" i="1"/>
  <c r="Y2653" i="1"/>
  <c r="Y2654" i="1"/>
  <c r="Y2655" i="1"/>
  <c r="Y2656" i="1"/>
  <c r="Y2657" i="1"/>
  <c r="Y2658" i="1"/>
  <c r="Y2659" i="1"/>
  <c r="Y2660" i="1"/>
  <c r="Y2661" i="1"/>
  <c r="Y2662" i="1"/>
  <c r="Y2663" i="1"/>
  <c r="Y2664" i="1"/>
  <c r="Y2665" i="1"/>
  <c r="Y2666" i="1"/>
  <c r="Y2667" i="1"/>
  <c r="Y2668" i="1"/>
  <c r="Y2669" i="1"/>
  <c r="Y2670" i="1"/>
  <c r="Y2671" i="1"/>
  <c r="Y2672" i="1"/>
  <c r="Y2673" i="1"/>
  <c r="Y2674" i="1"/>
  <c r="Y2675" i="1"/>
  <c r="Y2676" i="1"/>
  <c r="Y2677" i="1"/>
  <c r="Y2678" i="1"/>
  <c r="Y2679" i="1"/>
  <c r="Y2680" i="1"/>
  <c r="Y2681" i="1"/>
  <c r="Y2682" i="1"/>
  <c r="Y2683" i="1"/>
  <c r="Y2684" i="1"/>
  <c r="Y2685" i="1"/>
  <c r="Y2686" i="1"/>
  <c r="Y2687" i="1"/>
  <c r="Y2688" i="1"/>
  <c r="Y2689" i="1"/>
  <c r="Y2690" i="1"/>
  <c r="Y2691" i="1"/>
  <c r="Y2692" i="1"/>
  <c r="Y2693" i="1"/>
  <c r="Y2694" i="1"/>
  <c r="Y2695" i="1"/>
  <c r="Y2696" i="1"/>
  <c r="Y2697" i="1"/>
  <c r="Y2698" i="1"/>
  <c r="Y2699" i="1"/>
  <c r="Y2700" i="1"/>
  <c r="Y2701" i="1"/>
  <c r="Y2702" i="1"/>
  <c r="Y2703" i="1"/>
  <c r="Y2704" i="1"/>
  <c r="Y2705" i="1"/>
  <c r="Y2706" i="1"/>
  <c r="Y2707" i="1"/>
  <c r="Y2708" i="1"/>
  <c r="Y2709" i="1"/>
  <c r="Y2710" i="1"/>
  <c r="Y2711" i="1"/>
  <c r="Y2712" i="1"/>
  <c r="Y2713" i="1"/>
  <c r="Y2714" i="1"/>
  <c r="Y2715" i="1"/>
  <c r="Y2716" i="1"/>
  <c r="Y2717" i="1"/>
  <c r="Y2718" i="1"/>
  <c r="Y2719" i="1"/>
  <c r="Y2720" i="1"/>
  <c r="Y2721" i="1"/>
  <c r="Y2722" i="1"/>
  <c r="Y2723" i="1"/>
  <c r="Y2724" i="1"/>
  <c r="Y2725" i="1"/>
  <c r="Y2726" i="1"/>
  <c r="Y2727" i="1"/>
  <c r="Y2728" i="1"/>
  <c r="Y2729" i="1"/>
  <c r="Y2730" i="1"/>
  <c r="Y2731" i="1"/>
  <c r="Y2732" i="1"/>
  <c r="Y2733" i="1"/>
  <c r="Y2734" i="1"/>
  <c r="Y2735" i="1"/>
  <c r="Y2736" i="1"/>
  <c r="Y2737" i="1"/>
  <c r="Y2738" i="1"/>
  <c r="Y2739" i="1"/>
  <c r="Y2740" i="1"/>
  <c r="Y2741" i="1"/>
  <c r="Y2742" i="1"/>
  <c r="Y2743" i="1"/>
  <c r="Y2744" i="1"/>
  <c r="Y2745" i="1"/>
  <c r="Y2746" i="1"/>
  <c r="Y2747" i="1"/>
  <c r="Y2748" i="1"/>
  <c r="Y2749" i="1"/>
  <c r="Y2750" i="1"/>
  <c r="Y2751" i="1"/>
  <c r="Y2752" i="1"/>
  <c r="Y2753" i="1"/>
  <c r="Y2754" i="1"/>
  <c r="Y2755" i="1"/>
  <c r="Y2756" i="1"/>
  <c r="Y2757" i="1"/>
  <c r="Y2758" i="1"/>
  <c r="Y2759" i="1"/>
  <c r="Y2760" i="1"/>
  <c r="Y2761" i="1"/>
  <c r="Y2762" i="1"/>
  <c r="Y2763" i="1"/>
  <c r="Y2764" i="1"/>
  <c r="Y2765" i="1"/>
  <c r="Y2766" i="1"/>
  <c r="Y2767" i="1"/>
  <c r="Y2768" i="1"/>
  <c r="Y2769" i="1"/>
  <c r="Y2770" i="1"/>
  <c r="Y2771" i="1"/>
  <c r="Y2772" i="1"/>
  <c r="Y2773" i="1"/>
  <c r="Y2774" i="1"/>
  <c r="Y2775" i="1"/>
  <c r="Y2776" i="1"/>
  <c r="Y2777" i="1"/>
  <c r="Y2778" i="1"/>
  <c r="Y2779" i="1"/>
  <c r="Y2780" i="1"/>
  <c r="Y2781" i="1"/>
  <c r="Y2782" i="1"/>
  <c r="Y2783" i="1"/>
  <c r="Y2784" i="1"/>
  <c r="Y2785" i="1"/>
  <c r="Y2786" i="1"/>
  <c r="Y2787" i="1"/>
  <c r="Y2788" i="1"/>
  <c r="Y2789" i="1"/>
  <c r="Y2790" i="1"/>
  <c r="Y2791" i="1"/>
  <c r="Y2792" i="1"/>
  <c r="Y2793" i="1"/>
  <c r="Y2794" i="1"/>
  <c r="Y2795" i="1"/>
  <c r="Y2796" i="1"/>
  <c r="Y2797" i="1"/>
  <c r="Y2798" i="1"/>
  <c r="Y2799" i="1"/>
  <c r="Y2800" i="1"/>
  <c r="Y2801" i="1"/>
  <c r="Y2802" i="1"/>
  <c r="Y2803" i="1"/>
  <c r="Y2804" i="1"/>
  <c r="Y2805" i="1"/>
  <c r="Y2806" i="1"/>
  <c r="Y2807" i="1"/>
  <c r="Y2808" i="1"/>
  <c r="Y2809" i="1"/>
  <c r="Y2810" i="1"/>
  <c r="Y2811" i="1"/>
  <c r="Y2812" i="1"/>
  <c r="Y2813" i="1"/>
  <c r="Y2814" i="1"/>
  <c r="Y2815" i="1"/>
  <c r="Y2816" i="1"/>
  <c r="Y2817" i="1"/>
  <c r="Y2818" i="1"/>
  <c r="Y2819" i="1"/>
  <c r="Y2820" i="1"/>
  <c r="Y2821" i="1"/>
  <c r="Y2822" i="1"/>
  <c r="Y2823" i="1"/>
  <c r="Y2824" i="1"/>
  <c r="Y2825" i="1"/>
  <c r="Y2826" i="1"/>
  <c r="Y2827" i="1"/>
  <c r="Y2828" i="1"/>
  <c r="Y2829" i="1"/>
  <c r="Y2830" i="1"/>
  <c r="Y2831" i="1"/>
  <c r="Y2832" i="1"/>
  <c r="Y2833" i="1"/>
  <c r="Y2834" i="1"/>
  <c r="Y2835" i="1"/>
  <c r="Y2836" i="1"/>
  <c r="Y2837" i="1"/>
  <c r="Y2838" i="1"/>
  <c r="Y2839" i="1"/>
  <c r="Y2840" i="1"/>
  <c r="Y2841" i="1"/>
  <c r="Y2842" i="1"/>
  <c r="Y2843" i="1"/>
  <c r="Y2844" i="1"/>
  <c r="Y2845" i="1"/>
  <c r="Y2846" i="1"/>
  <c r="Y2847" i="1"/>
  <c r="Y2848" i="1"/>
  <c r="Y2849" i="1"/>
  <c r="Y2850" i="1"/>
  <c r="Y2851" i="1"/>
  <c r="Y2852" i="1"/>
  <c r="Y2853" i="1"/>
  <c r="Y2854" i="1"/>
  <c r="Y2855" i="1"/>
  <c r="Y2856" i="1"/>
  <c r="Y2857" i="1"/>
  <c r="Y2858" i="1"/>
  <c r="Y2859" i="1"/>
  <c r="Y2860" i="1"/>
  <c r="Y2861" i="1"/>
  <c r="Y2862" i="1"/>
  <c r="Y2863" i="1"/>
  <c r="Y2864" i="1"/>
  <c r="Y2865" i="1"/>
  <c r="Y2866" i="1"/>
  <c r="Y2867" i="1"/>
  <c r="Y2868" i="1"/>
  <c r="Y2869" i="1"/>
  <c r="Y2870" i="1"/>
  <c r="Y2871" i="1"/>
  <c r="Y2872" i="1"/>
  <c r="Y2873" i="1"/>
  <c r="Y2874" i="1"/>
  <c r="Y2875" i="1"/>
  <c r="Y2876" i="1"/>
  <c r="Y2877" i="1"/>
  <c r="Y2878" i="1"/>
  <c r="Y2879" i="1"/>
  <c r="Y2880" i="1"/>
  <c r="Y2881" i="1"/>
  <c r="Y2882" i="1"/>
  <c r="Y2883" i="1"/>
  <c r="Y2884" i="1"/>
  <c r="Y2885" i="1"/>
  <c r="Y2886" i="1"/>
  <c r="Y2887" i="1"/>
  <c r="Y2888" i="1"/>
  <c r="Y2889" i="1"/>
  <c r="Y2890" i="1"/>
  <c r="Y2891" i="1"/>
  <c r="Y2892" i="1"/>
  <c r="Y2893" i="1"/>
  <c r="Y2894" i="1"/>
  <c r="Y2895" i="1"/>
  <c r="Y2896" i="1"/>
  <c r="Y2897" i="1"/>
  <c r="Y2898" i="1"/>
  <c r="Y2899" i="1"/>
  <c r="Y2900" i="1"/>
  <c r="Y2901" i="1"/>
  <c r="Y2902" i="1"/>
  <c r="Y2903" i="1"/>
  <c r="Y2904" i="1"/>
  <c r="Y2905" i="1"/>
  <c r="Y2906" i="1"/>
  <c r="Y2907" i="1"/>
  <c r="Y2908" i="1"/>
  <c r="Y2909" i="1"/>
  <c r="Y2910" i="1"/>
  <c r="Y2911" i="1"/>
  <c r="Y2912" i="1"/>
  <c r="Y2913" i="1"/>
  <c r="Y2914" i="1"/>
  <c r="Y2915" i="1"/>
  <c r="Y2916" i="1"/>
  <c r="Y2917" i="1"/>
  <c r="Y2918" i="1"/>
  <c r="Y2919" i="1"/>
  <c r="Y2920" i="1"/>
  <c r="Y2921" i="1"/>
  <c r="Y2922" i="1"/>
  <c r="Y2923" i="1"/>
  <c r="Y2924" i="1"/>
  <c r="Y2925" i="1"/>
  <c r="Y2926" i="1"/>
  <c r="Y2927" i="1"/>
  <c r="Y2928" i="1"/>
  <c r="Y2929" i="1"/>
  <c r="Y2930" i="1"/>
  <c r="Y2931" i="1"/>
  <c r="Y2932" i="1"/>
  <c r="Y2933" i="1"/>
  <c r="Y2934" i="1"/>
  <c r="Y2935" i="1"/>
  <c r="Y2936" i="1"/>
  <c r="Y2937" i="1"/>
  <c r="Y2938" i="1"/>
  <c r="Y2939" i="1"/>
  <c r="Y2940" i="1"/>
  <c r="Y2941" i="1"/>
  <c r="Y2942" i="1"/>
  <c r="Y2943" i="1"/>
  <c r="Y2944" i="1"/>
  <c r="Y2945" i="1"/>
  <c r="Y2946" i="1"/>
  <c r="Y2947" i="1"/>
  <c r="Y2948" i="1"/>
  <c r="Y2949" i="1"/>
  <c r="Y2950" i="1"/>
  <c r="Y2951" i="1"/>
  <c r="Y2952" i="1"/>
  <c r="Y2953" i="1"/>
  <c r="Y2954" i="1"/>
  <c r="Y2955" i="1"/>
  <c r="Y2956" i="1"/>
  <c r="Y2957" i="1"/>
  <c r="Y2958" i="1"/>
  <c r="Y2959" i="1"/>
  <c r="Y2960" i="1"/>
  <c r="Y2961" i="1"/>
  <c r="Y2962" i="1"/>
  <c r="Y2963" i="1"/>
  <c r="Y2964" i="1"/>
  <c r="Y2965" i="1"/>
  <c r="Y2966" i="1"/>
  <c r="Y2967" i="1"/>
  <c r="Y2968" i="1"/>
  <c r="Y2969" i="1"/>
  <c r="Y2970" i="1"/>
  <c r="Y2971" i="1"/>
  <c r="Y2972" i="1"/>
  <c r="Y2973" i="1"/>
  <c r="Y2974" i="1"/>
  <c r="Y2975" i="1"/>
  <c r="Y2976" i="1"/>
  <c r="Y2977" i="1"/>
  <c r="Y2978" i="1"/>
  <c r="Y2979" i="1"/>
  <c r="Y2980" i="1"/>
  <c r="Y2981" i="1"/>
  <c r="Y2982" i="1"/>
  <c r="Y2983" i="1"/>
  <c r="Y2984" i="1"/>
  <c r="Y2985" i="1"/>
  <c r="Y2986" i="1"/>
  <c r="Y2987" i="1"/>
  <c r="Y2988" i="1"/>
  <c r="Y2989" i="1"/>
  <c r="Y2990" i="1"/>
  <c r="Y2991" i="1"/>
  <c r="Y2992" i="1"/>
  <c r="Y2993" i="1"/>
  <c r="Y2994" i="1"/>
  <c r="Y2995" i="1"/>
  <c r="Y2996" i="1"/>
  <c r="Y2997" i="1"/>
  <c r="Y2998" i="1"/>
  <c r="Y2999" i="1"/>
  <c r="Y3000" i="1"/>
  <c r="Y3001" i="1"/>
  <c r="Y2" i="1"/>
  <c r="C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2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5" i="1"/>
  <c r="C6" i="1"/>
  <c r="C7" i="1"/>
  <c r="C8" i="1"/>
  <c r="C3" i="1"/>
  <c r="C4" i="1"/>
  <c r="D12" i="5"/>
  <c r="G24" i="2"/>
  <c r="F25" i="2"/>
  <c r="E25" i="2"/>
  <c r="C24" i="2"/>
  <c r="B23" i="2"/>
  <c r="C13" i="5"/>
  <c r="G23" i="2"/>
  <c r="D24" i="2"/>
  <c r="C23" i="2"/>
  <c r="C15" i="5"/>
  <c r="C12" i="5"/>
  <c r="F24" i="2"/>
  <c r="D23" i="2"/>
  <c r="B25" i="2"/>
  <c r="D15" i="5"/>
  <c r="E24" i="2"/>
  <c r="G25" i="2"/>
  <c r="D25" i="2"/>
  <c r="B24" i="2"/>
  <c r="E23" i="2"/>
  <c r="D13" i="5"/>
  <c r="F23" i="2"/>
  <c r="C25" i="2"/>
  <c r="D19" i="5" l="1"/>
  <c r="C14" i="5"/>
  <c r="C18" i="5" s="1"/>
  <c r="C20" i="5" s="1"/>
  <c r="C19" i="5"/>
  <c r="D14" i="5"/>
  <c r="D18" i="5" s="1"/>
  <c r="D20" i="5" s="1"/>
  <c r="F28" i="2"/>
  <c r="F27" i="2"/>
  <c r="B28" i="2"/>
  <c r="B27" i="2"/>
  <c r="D28" i="2"/>
  <c r="D27" i="2"/>
  <c r="B29" i="2" l="1"/>
  <c r="F29" i="2"/>
  <c r="D29" i="2"/>
</calcChain>
</file>

<file path=xl/sharedStrings.xml><?xml version="1.0" encoding="utf-8"?>
<sst xmlns="http://schemas.openxmlformats.org/spreadsheetml/2006/main" count="14168" uniqueCount="71">
  <si>
    <t>ST</t>
  </si>
  <si>
    <t>PWGTP</t>
  </si>
  <si>
    <t>HINS1</t>
  </si>
  <si>
    <t>HINS2</t>
  </si>
  <si>
    <t>HINS3</t>
  </si>
  <si>
    <t>HINS4</t>
  </si>
  <si>
    <t>HINS5</t>
  </si>
  <si>
    <t>HINS6</t>
  </si>
  <si>
    <t>HINS7</t>
  </si>
  <si>
    <t>HICOV</t>
  </si>
  <si>
    <t>MAR</t>
  </si>
  <si>
    <t>MIL</t>
  </si>
  <si>
    <t>WAGP</t>
  </si>
  <si>
    <t>Row Labels</t>
  </si>
  <si>
    <t>Grand Total</t>
  </si>
  <si>
    <t>Average of WAGP</t>
  </si>
  <si>
    <t>Count of PINCP</t>
  </si>
  <si>
    <t>Average of PINCP</t>
  </si>
  <si>
    <t>StdDev of PINCP2</t>
  </si>
  <si>
    <t>Count of ST</t>
  </si>
  <si>
    <t>ADULT</t>
  </si>
  <si>
    <t>adult</t>
  </si>
  <si>
    <t>young</t>
  </si>
  <si>
    <t>MT</t>
  </si>
  <si>
    <t>WA</t>
  </si>
  <si>
    <t>avg</t>
  </si>
  <si>
    <t>sd</t>
  </si>
  <si>
    <t>n</t>
  </si>
  <si>
    <t>SE</t>
  </si>
  <si>
    <t>diff</t>
  </si>
  <si>
    <t>t-score</t>
  </si>
  <si>
    <t>ND</t>
  </si>
  <si>
    <t>OR</t>
  </si>
  <si>
    <t>AGE</t>
  </si>
  <si>
    <t>WEIGHT</t>
  </si>
  <si>
    <t>STATE</t>
  </si>
  <si>
    <t>CITIZEN</t>
  </si>
  <si>
    <t>TRAVELTIMETOWORK</t>
  </si>
  <si>
    <t>MARRIED</t>
  </si>
  <si>
    <t>SEXFM</t>
  </si>
  <si>
    <t>SEX_Num</t>
  </si>
  <si>
    <t>PersonINCOME</t>
  </si>
  <si>
    <t>PlaceOfBirth</t>
  </si>
  <si>
    <t>Married</t>
  </si>
  <si>
    <t>Male</t>
  </si>
  <si>
    <t>CA</t>
  </si>
  <si>
    <t>Female</t>
  </si>
  <si>
    <t>UT</t>
  </si>
  <si>
    <t>Separated</t>
  </si>
  <si>
    <t>child</t>
  </si>
  <si>
    <t>NeverMarriedORUnder15</t>
  </si>
  <si>
    <t>Divorced</t>
  </si>
  <si>
    <t>Widowed</t>
  </si>
  <si>
    <t>Identifier</t>
  </si>
  <si>
    <t>BirthState</t>
  </si>
  <si>
    <t>BirthStateCode</t>
  </si>
  <si>
    <t>MILITARY</t>
  </si>
  <si>
    <t>PersonINCOMEno0</t>
  </si>
  <si>
    <t>Count of PersonINCOMEno0</t>
  </si>
  <si>
    <t>Average of PersonINCOMEno0_2</t>
  </si>
  <si>
    <t>StdDev of PersonINCOMEno0_2</t>
  </si>
  <si>
    <t>Average of AGE</t>
  </si>
  <si>
    <t>StdDev of AGE</t>
  </si>
  <si>
    <t>Count of AGE</t>
  </si>
  <si>
    <t>S</t>
  </si>
  <si>
    <t>mu</t>
  </si>
  <si>
    <t>test stat</t>
  </si>
  <si>
    <t>df</t>
  </si>
  <si>
    <t>p-value</t>
  </si>
  <si>
    <t>Column Labels</t>
  </si>
  <si>
    <t>Sum of HINS1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</si>
</sst>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asteen, Jodi" refreshedDate="43025.477174537038" createdVersion="6" refreshedVersion="6" minRefreshableVersion="3" recordCount="3000">
  <cacheSource type="worksheet">
    <worksheetSource ref="B1:X3001" sheet="CensusPopSample3000"/>
  </cacheSource>
  <cacheFields count="20">
    <cacheField name="ST" numFmtId="0">
      <sharedItems containsSemiMixedTypes="0" containsString="0" containsNumber="1" containsInteger="1" minValue="30" maxValue="53" count="5">
        <n v="41"/>
        <n v="53"/>
        <n v="30"/>
        <n v="38"/>
        <n v="49"/>
      </sharedItems>
    </cacheField>
    <cacheField name="PWGTP" numFmtId="0">
      <sharedItems containsSemiMixedTypes="0" containsString="0" containsNumber="1" containsInteger="1" minValue="3" maxValue="1125"/>
    </cacheField>
    <cacheField name="AGEP" numFmtId="0">
      <sharedItems containsSemiMixedTypes="0" containsString="0" containsNumber="1" containsInteger="1" minValue="0" maxValue="95"/>
    </cacheField>
    <cacheField name="ADULT" numFmtId="0">
      <sharedItems count="2">
        <s v="adult"/>
        <s v="young"/>
      </sharedItems>
    </cacheField>
    <cacheField name="CIT" numFmtId="0">
      <sharedItems containsSemiMixedTypes="0" containsString="0" containsNumber="1" containsInteger="1" minValue="1" maxValue="5"/>
    </cacheField>
    <cacheField name="HINS1" numFmtId="0">
      <sharedItems containsSemiMixedTypes="0" containsString="0" containsNumber="1" containsInteger="1" minValue="1" maxValue="2"/>
    </cacheField>
    <cacheField name="HINS2" numFmtId="0">
      <sharedItems containsSemiMixedTypes="0" containsString="0" containsNumber="1" containsInteger="1" minValue="1" maxValue="2"/>
    </cacheField>
    <cacheField name="HINS3" numFmtId="0">
      <sharedItems containsSemiMixedTypes="0" containsString="0" containsNumber="1" containsInteger="1" minValue="1" maxValue="2"/>
    </cacheField>
    <cacheField name="HINS4" numFmtId="0">
      <sharedItems containsSemiMixedTypes="0" containsString="0" containsNumber="1" containsInteger="1" minValue="1" maxValue="2"/>
    </cacheField>
    <cacheField name="HINS5" numFmtId="0">
      <sharedItems containsSemiMixedTypes="0" containsString="0" containsNumber="1" containsInteger="1" minValue="1" maxValue="2"/>
    </cacheField>
    <cacheField name="HINS6" numFmtId="0">
      <sharedItems containsSemiMixedTypes="0" containsString="0" containsNumber="1" containsInteger="1" minValue="1" maxValue="2"/>
    </cacheField>
    <cacheField name="HINS7" numFmtId="0">
      <sharedItems containsSemiMixedTypes="0" containsString="0" containsNumber="1" containsInteger="1" minValue="1" maxValue="2"/>
    </cacheField>
    <cacheField name="HICOV" numFmtId="0">
      <sharedItems containsSemiMixedTypes="0" containsString="0" containsNumber="1" containsInteger="1" minValue="1" maxValue="2"/>
    </cacheField>
    <cacheField name="JWMNP" numFmtId="0">
      <sharedItems containsString="0" containsBlank="1" containsNumber="1" containsInteger="1" minValue="1" maxValue="153"/>
    </cacheField>
    <cacheField name="MAR" numFmtId="0">
      <sharedItems containsSemiMixedTypes="0" containsString="0" containsNumber="1" containsInteger="1" minValue="1" maxValue="5"/>
    </cacheField>
    <cacheField name="MIL" numFmtId="0">
      <sharedItems containsString="0" containsBlank="1" containsNumber="1" containsInteger="1" minValue="1" maxValue="4"/>
    </cacheField>
    <cacheField name="SEX" numFmtId="0">
      <sharedItems containsSemiMixedTypes="0" containsString="0" containsNumber="1" containsInteger="1" minValue="1" maxValue="2"/>
    </cacheField>
    <cacheField name="WAGP" numFmtId="0">
      <sharedItems containsString="0" containsBlank="1" containsNumber="1" containsInteger="1" minValue="0" maxValue="394000"/>
    </cacheField>
    <cacheField name="PINCP" numFmtId="0">
      <sharedItems containsString="0" containsBlank="1" containsNumber="1" containsInteger="1" minValue="-4200" maxValue="431000"/>
    </cacheField>
    <cacheField name="POBP" numFmtId="0">
      <sharedItems containsSemiMixedTypes="0" containsString="0" containsNumber="1" containsInteger="1" minValue="1" maxValue="5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asteen, Jodi" refreshedDate="43025.509541087966" createdVersion="6" refreshedVersion="6" minRefreshableVersion="3" recordCount="3000">
  <cacheSource type="worksheet">
    <worksheetSource ref="A1:W3001" sheet="CleanedUp"/>
  </cacheSource>
  <cacheFields count="24">
    <cacheField name="Identifier" numFmtId="0">
      <sharedItems containsSemiMixedTypes="0" containsString="0" containsNumber="1" containsInteger="1" minValue="61710" maxValue="1436460"/>
    </cacheField>
    <cacheField name="ST" numFmtId="0">
      <sharedItems containsSemiMixedTypes="0" containsString="0" containsNumber="1" containsInteger="1" minValue="30" maxValue="53" count="5">
        <n v="49"/>
        <n v="53"/>
        <n v="38"/>
        <n v="41"/>
        <n v="30"/>
      </sharedItems>
    </cacheField>
    <cacheField name="STATE" numFmtId="0">
      <sharedItems count="5">
        <s v="UT"/>
        <s v="WA"/>
        <s v="ND"/>
        <s v="OR"/>
        <s v="MT"/>
      </sharedItems>
    </cacheField>
    <cacheField name="WEIGHT" numFmtId="0">
      <sharedItems containsSemiMixedTypes="0" containsString="0" containsNumber="1" containsInteger="1" minValue="3" maxValue="1125" count="363">
        <n v="64"/>
        <n v="88"/>
        <n v="91"/>
        <n v="103"/>
        <n v="14"/>
        <n v="127"/>
        <n v="111"/>
        <n v="223"/>
        <n v="42"/>
        <n v="85"/>
        <n v="50"/>
        <n v="102"/>
        <n v="134"/>
        <n v="60"/>
        <n v="97"/>
        <n v="9"/>
        <n v="122"/>
        <n v="117"/>
        <n v="73"/>
        <n v="143"/>
        <n v="189"/>
        <n v="69"/>
        <n v="152"/>
        <n v="19"/>
        <n v="52"/>
        <n v="324"/>
        <n v="115"/>
        <n v="595"/>
        <n v="96"/>
        <n v="84"/>
        <n v="43"/>
        <n v="167"/>
        <n v="67"/>
        <n v="29"/>
        <n v="106"/>
        <n v="282"/>
        <n v="155"/>
        <n v="129"/>
        <n v="72"/>
        <n v="93"/>
        <n v="121"/>
        <n v="78"/>
        <n v="40"/>
        <n v="158"/>
        <n v="21"/>
        <n v="200"/>
        <n v="83"/>
        <n v="12"/>
        <n v="80"/>
        <n v="61"/>
        <n v="48"/>
        <n v="68"/>
        <n v="31"/>
        <n v="183"/>
        <n v="16"/>
        <n v="395"/>
        <n v="98"/>
        <n v="149"/>
        <n v="35"/>
        <n v="141"/>
        <n v="112"/>
        <n v="100"/>
        <n v="260"/>
        <n v="59"/>
        <n v="238"/>
        <n v="92"/>
        <n v="79"/>
        <n v="213"/>
        <n v="74"/>
        <n v="38"/>
        <n v="204"/>
        <n v="264"/>
        <n v="46"/>
        <n v="54"/>
        <n v="77"/>
        <n v="377"/>
        <n v="4"/>
        <n v="244"/>
        <n v="62"/>
        <n v="109"/>
        <n v="157"/>
        <n v="49"/>
        <n v="108"/>
        <n v="128"/>
        <n v="24"/>
        <n v="34"/>
        <n v="58"/>
        <n v="209"/>
        <n v="212"/>
        <n v="383"/>
        <n v="32"/>
        <n v="549"/>
        <n v="107"/>
        <n v="513"/>
        <n v="37"/>
        <n v="94"/>
        <n v="36"/>
        <n v="126"/>
        <n v="53"/>
        <n v="23"/>
        <n v="30"/>
        <n v="135"/>
        <n v="82"/>
        <n v="55"/>
        <n v="51"/>
        <n v="44"/>
        <n v="125"/>
        <n v="381"/>
        <n v="206"/>
        <n v="86"/>
        <n v="22"/>
        <n v="104"/>
        <n v="76"/>
        <n v="27"/>
        <n v="165"/>
        <n v="26"/>
        <n v="65"/>
        <n v="330"/>
        <n v="303"/>
        <n v="75"/>
        <n v="11"/>
        <n v="120"/>
        <n v="66"/>
        <n v="10"/>
        <n v="15"/>
        <n v="194"/>
        <n v="81"/>
        <n v="123"/>
        <n v="250"/>
        <n v="278"/>
        <n v="453"/>
        <n v="71"/>
        <n v="25"/>
        <n v="151"/>
        <n v="180"/>
        <n v="174"/>
        <n v="144"/>
        <n v="113"/>
        <n v="90"/>
        <n v="56"/>
        <n v="140"/>
        <n v="89"/>
        <n v="114"/>
        <n v="1125"/>
        <n v="119"/>
        <n v="169"/>
        <n v="63"/>
        <n v="20"/>
        <n v="133"/>
        <n v="7"/>
        <n v="161"/>
        <n v="3"/>
        <n v="150"/>
        <n v="39"/>
        <n v="154"/>
        <n v="132"/>
        <n v="17"/>
        <n v="70"/>
        <n v="130"/>
        <n v="110"/>
        <n v="101"/>
        <n v="216"/>
        <n v="248"/>
        <n v="322"/>
        <n v="197"/>
        <n v="28"/>
        <n v="951"/>
        <n v="45"/>
        <n v="33"/>
        <n v="345"/>
        <n v="105"/>
        <n v="292"/>
        <n v="8"/>
        <n v="13"/>
        <n v="366"/>
        <n v="47"/>
        <n v="319"/>
        <n v="438"/>
        <n v="139"/>
        <n v="384"/>
        <n v="354"/>
        <n v="57"/>
        <n v="18"/>
        <n v="116"/>
        <n v="166"/>
        <n v="215"/>
        <n v="320"/>
        <n v="379"/>
        <n v="228"/>
        <n v="179"/>
        <n v="456"/>
        <n v="87"/>
        <n v="543"/>
        <n v="181"/>
        <n v="291"/>
        <n v="207"/>
        <n v="173"/>
        <n v="195"/>
        <n v="159"/>
        <n v="633"/>
        <n v="274"/>
        <n v="147"/>
        <n v="156"/>
        <n v="164"/>
        <n v="222"/>
        <n v="227"/>
        <n v="171"/>
        <n v="737"/>
        <n v="146"/>
        <n v="41"/>
        <n v="163"/>
        <n v="5"/>
        <n v="546"/>
        <n v="170"/>
        <n v="266"/>
        <n v="124"/>
        <n v="309"/>
        <n v="178"/>
        <n v="172"/>
        <n v="145"/>
        <n v="287"/>
        <n v="118"/>
        <n v="177"/>
        <n v="137"/>
        <n v="175"/>
        <n v="267"/>
        <n v="162"/>
        <n v="95"/>
        <n v="224"/>
        <n v="391"/>
        <n v="613"/>
        <n v="346"/>
        <n v="315"/>
        <n v="230"/>
        <n v="448"/>
        <n v="232"/>
        <n v="271"/>
        <n v="253"/>
        <n v="369"/>
        <n v="6"/>
        <n v="148"/>
        <n v="436"/>
        <n v="231"/>
        <n v="906"/>
        <n v="332"/>
        <n v="241"/>
        <n v="335"/>
        <n v="99"/>
        <n v="312"/>
        <n v="131"/>
        <n v="186"/>
        <n v="211"/>
        <n v="233"/>
        <n v="219"/>
        <n v="247"/>
        <n v="272"/>
        <n v="225"/>
        <n v="201"/>
        <n v="191"/>
        <n v="720"/>
        <n v="235"/>
        <n v="444"/>
        <n v="138"/>
        <n v="193"/>
        <n v="202"/>
        <n v="388"/>
        <n v="208"/>
        <n v="185"/>
        <n v="360"/>
        <n v="531"/>
        <n v="192"/>
        <n v="305"/>
        <n v="488"/>
        <n v="239"/>
        <n v="451"/>
        <n v="176"/>
        <n v="280"/>
        <n v="419"/>
        <n v="479"/>
        <n v="276"/>
        <n v="190"/>
        <n v="214"/>
        <n v="454"/>
        <n v="188"/>
        <n v="518"/>
        <n v="455"/>
        <n v="398"/>
        <n v="348"/>
        <n v="337"/>
        <n v="269"/>
        <n v="226"/>
        <n v="425"/>
        <n v="539"/>
        <n v="210"/>
        <n v="268"/>
        <n v="329"/>
        <n v="275"/>
        <n v="246"/>
        <n v="449"/>
        <n v="237"/>
        <n v="261"/>
        <n v="220"/>
        <n v="187"/>
        <n v="136"/>
        <n v="364"/>
        <n v="704"/>
        <n v="452"/>
        <n v="218"/>
        <n v="528"/>
        <n v="313"/>
        <n v="168"/>
        <n v="316"/>
        <n v="160"/>
        <n v="294"/>
        <n v="184"/>
        <n v="499"/>
        <n v="400"/>
        <n v="242"/>
        <n v="240"/>
        <n v="205"/>
        <n v="323"/>
        <n v="430"/>
        <n v="412"/>
        <n v="350"/>
        <n v="446"/>
        <n v="356"/>
        <n v="371"/>
        <n v="277"/>
        <n v="295"/>
        <n v="283"/>
        <n v="153"/>
        <n v="393"/>
        <n v="424"/>
        <n v="245"/>
        <n v="262"/>
        <n v="370"/>
        <n v="217"/>
        <n v="199"/>
        <n v="368"/>
        <n v="336"/>
        <n v="300"/>
        <n v="363"/>
        <n v="397"/>
        <n v="314"/>
        <n v="281"/>
        <n v="353"/>
        <n v="441"/>
        <n v="331"/>
        <n v="279"/>
        <n v="325"/>
        <n v="512"/>
        <n v="265"/>
        <n v="318"/>
        <n v="142"/>
        <n v="256"/>
        <n v="410"/>
        <n v="344"/>
        <n v="347"/>
        <n v="372"/>
        <n v="236"/>
        <n v="435"/>
        <n v="650"/>
        <n v="259"/>
      </sharedItems>
    </cacheField>
    <cacheField name="AGE" numFmtId="0">
      <sharedItems containsSemiMixedTypes="0" containsString="0" containsNumber="1" containsInteger="1" minValue="0" maxValue="95"/>
    </cacheField>
    <cacheField name="ADULT" numFmtId="0">
      <sharedItems count="2">
        <s v="adult"/>
        <s v="child"/>
      </sharedItems>
    </cacheField>
    <cacheField name="CITIZEN" numFmtId="0">
      <sharedItems containsSemiMixedTypes="0" containsString="0" containsNumber="1" containsInteger="1" minValue="1" maxValue="5"/>
    </cacheField>
    <cacheField name="HINS1" numFmtId="0">
      <sharedItems containsSemiMixedTypes="0" containsString="0" containsNumber="1" containsInteger="1" minValue="1" maxValue="2" count="2">
        <n v="1"/>
        <n v="2"/>
      </sharedItems>
    </cacheField>
    <cacheField name="HINS2" numFmtId="0">
      <sharedItems containsSemiMixedTypes="0" containsString="0" containsNumber="1" containsInteger="1" minValue="1" maxValue="2"/>
    </cacheField>
    <cacheField name="HINS3" numFmtId="0">
      <sharedItems containsSemiMixedTypes="0" containsString="0" containsNumber="1" containsInteger="1" minValue="1" maxValue="2"/>
    </cacheField>
    <cacheField name="HINS4" numFmtId="0">
      <sharedItems containsSemiMixedTypes="0" containsString="0" containsNumber="1" containsInteger="1" minValue="1" maxValue="2"/>
    </cacheField>
    <cacheField name="HINS5" numFmtId="0">
      <sharedItems containsSemiMixedTypes="0" containsString="0" containsNumber="1" containsInteger="1" minValue="1" maxValue="2"/>
    </cacheField>
    <cacheField name="HINS6" numFmtId="0">
      <sharedItems containsSemiMixedTypes="0" containsString="0" containsNumber="1" containsInteger="1" minValue="1" maxValue="2"/>
    </cacheField>
    <cacheField name="HINS7" numFmtId="0">
      <sharedItems containsSemiMixedTypes="0" containsString="0" containsNumber="1" containsInteger="1" minValue="1" maxValue="2"/>
    </cacheField>
    <cacheField name="HICOV" numFmtId="0">
      <sharedItems containsSemiMixedTypes="0" containsString="0" containsNumber="1" containsInteger="1" minValue="1" maxValue="2"/>
    </cacheField>
    <cacheField name="TRAVELTIMETOWORK" numFmtId="0">
      <sharedItems containsString="0" containsBlank="1" containsNumber="1" containsInteger="1" minValue="1" maxValue="153"/>
    </cacheField>
    <cacheField name="MARRIED" numFmtId="0">
      <sharedItems/>
    </cacheField>
    <cacheField name="MILITARY" numFmtId="0">
      <sharedItems containsString="0" containsBlank="1" containsNumber="1" containsInteger="1" minValue="1" maxValue="4"/>
    </cacheField>
    <cacheField name="SEXFM" numFmtId="0">
      <sharedItems count="2">
        <s v="Female"/>
        <s v="Male"/>
      </sharedItems>
    </cacheField>
    <cacheField name="WAGP" numFmtId="0">
      <sharedItems containsString="0" containsBlank="1" containsNumber="1" containsInteger="1" minValue="0" maxValue="394000"/>
    </cacheField>
    <cacheField name="PersonINCOME" numFmtId="0">
      <sharedItems containsString="0" containsBlank="1" containsNumber="1" containsInteger="1" minValue="-4200" maxValue="431000"/>
    </cacheField>
    <cacheField name="PersonINCOMEno0" numFmtId="0">
      <sharedItems containsString="0" containsBlank="1" containsNumber="1" containsInteger="1" minValue="-4200" maxValue="431000"/>
    </cacheField>
    <cacheField name="BirthStateCode" numFmtId="0">
      <sharedItems containsSemiMixedTypes="0" containsString="0" containsNumber="1" containsInteger="1" minValue="1" maxValue="523"/>
    </cacheField>
    <cacheField name="BirthState" numFmtId="0">
      <sharedItems containsMixedTypes="1" containsNumber="1" containsInteger="1" minValue="1" maxValue="5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0">
  <r>
    <x v="0"/>
    <n v="144"/>
    <n v="53"/>
    <x v="0"/>
    <n v="1"/>
    <n v="1"/>
    <n v="2"/>
    <n v="2"/>
    <n v="2"/>
    <n v="2"/>
    <n v="2"/>
    <n v="2"/>
    <n v="1"/>
    <n v="20"/>
    <n v="1"/>
    <n v="4"/>
    <n v="1"/>
    <n v="42000"/>
    <n v="42000"/>
    <n v="6"/>
  </r>
  <r>
    <x v="1"/>
    <n v="175"/>
    <n v="49"/>
    <x v="0"/>
    <n v="5"/>
    <n v="1"/>
    <n v="2"/>
    <n v="2"/>
    <n v="2"/>
    <n v="2"/>
    <n v="2"/>
    <n v="2"/>
    <n v="1"/>
    <n v="20"/>
    <n v="1"/>
    <n v="4"/>
    <n v="1"/>
    <n v="28600"/>
    <n v="28600"/>
    <n v="217"/>
  </r>
  <r>
    <x v="1"/>
    <n v="88"/>
    <n v="42"/>
    <x v="0"/>
    <n v="4"/>
    <n v="2"/>
    <n v="1"/>
    <n v="2"/>
    <n v="2"/>
    <n v="2"/>
    <n v="2"/>
    <n v="2"/>
    <n v="1"/>
    <m/>
    <n v="1"/>
    <n v="4"/>
    <n v="2"/>
    <n v="0"/>
    <n v="0"/>
    <n v="247"/>
  </r>
  <r>
    <x v="2"/>
    <n v="227"/>
    <n v="62"/>
    <x v="0"/>
    <n v="1"/>
    <n v="2"/>
    <n v="2"/>
    <n v="2"/>
    <n v="2"/>
    <n v="2"/>
    <n v="2"/>
    <n v="2"/>
    <n v="2"/>
    <n v="15"/>
    <n v="1"/>
    <n v="3"/>
    <n v="1"/>
    <n v="0"/>
    <n v="65000"/>
    <n v="30"/>
  </r>
  <r>
    <x v="0"/>
    <n v="62"/>
    <n v="82"/>
    <x v="0"/>
    <n v="1"/>
    <n v="2"/>
    <n v="1"/>
    <n v="1"/>
    <n v="2"/>
    <n v="2"/>
    <n v="2"/>
    <n v="2"/>
    <n v="1"/>
    <m/>
    <n v="1"/>
    <n v="4"/>
    <n v="1"/>
    <n v="0"/>
    <n v="14400"/>
    <n v="49"/>
  </r>
  <r>
    <x v="0"/>
    <n v="720"/>
    <n v="41"/>
    <x v="0"/>
    <n v="1"/>
    <n v="1"/>
    <n v="2"/>
    <n v="2"/>
    <n v="2"/>
    <n v="2"/>
    <n v="2"/>
    <n v="2"/>
    <n v="1"/>
    <n v="30"/>
    <n v="4"/>
    <n v="4"/>
    <n v="2"/>
    <n v="18200"/>
    <n v="18200"/>
    <n v="41"/>
  </r>
  <r>
    <x v="1"/>
    <n v="60"/>
    <n v="78"/>
    <x v="0"/>
    <n v="1"/>
    <n v="2"/>
    <n v="1"/>
    <n v="1"/>
    <n v="2"/>
    <n v="2"/>
    <n v="2"/>
    <n v="2"/>
    <n v="1"/>
    <m/>
    <n v="1"/>
    <n v="2"/>
    <n v="1"/>
    <n v="0"/>
    <n v="15460"/>
    <n v="36"/>
  </r>
  <r>
    <x v="0"/>
    <n v="168"/>
    <n v="43"/>
    <x v="0"/>
    <n v="1"/>
    <n v="1"/>
    <n v="2"/>
    <n v="2"/>
    <n v="2"/>
    <n v="2"/>
    <n v="2"/>
    <n v="2"/>
    <n v="1"/>
    <n v="10"/>
    <n v="1"/>
    <n v="4"/>
    <n v="1"/>
    <n v="40000"/>
    <n v="40000"/>
    <n v="41"/>
  </r>
  <r>
    <x v="0"/>
    <n v="113"/>
    <n v="3"/>
    <x v="1"/>
    <n v="1"/>
    <n v="2"/>
    <n v="2"/>
    <n v="2"/>
    <n v="1"/>
    <n v="2"/>
    <n v="2"/>
    <n v="2"/>
    <n v="1"/>
    <m/>
    <n v="5"/>
    <m/>
    <n v="2"/>
    <m/>
    <m/>
    <n v="41"/>
  </r>
  <r>
    <x v="1"/>
    <n v="161"/>
    <n v="41"/>
    <x v="0"/>
    <n v="1"/>
    <n v="1"/>
    <n v="2"/>
    <n v="2"/>
    <n v="2"/>
    <n v="2"/>
    <n v="2"/>
    <n v="2"/>
    <n v="1"/>
    <n v="20"/>
    <n v="1"/>
    <n v="4"/>
    <n v="1"/>
    <n v="80000"/>
    <n v="86000"/>
    <n v="53"/>
  </r>
  <r>
    <x v="1"/>
    <n v="173"/>
    <n v="37"/>
    <x v="0"/>
    <n v="1"/>
    <n v="2"/>
    <n v="2"/>
    <n v="2"/>
    <n v="2"/>
    <n v="2"/>
    <n v="2"/>
    <n v="2"/>
    <n v="2"/>
    <n v="60"/>
    <n v="5"/>
    <n v="4"/>
    <n v="1"/>
    <n v="6000"/>
    <n v="6000"/>
    <n v="42"/>
  </r>
  <r>
    <x v="3"/>
    <n v="61"/>
    <n v="14"/>
    <x v="1"/>
    <n v="1"/>
    <n v="2"/>
    <n v="1"/>
    <n v="2"/>
    <n v="2"/>
    <n v="2"/>
    <n v="2"/>
    <n v="2"/>
    <n v="1"/>
    <m/>
    <n v="5"/>
    <m/>
    <n v="2"/>
    <m/>
    <m/>
    <n v="38"/>
  </r>
  <r>
    <x v="0"/>
    <n v="63"/>
    <n v="11"/>
    <x v="1"/>
    <n v="1"/>
    <n v="1"/>
    <n v="2"/>
    <n v="2"/>
    <n v="2"/>
    <n v="2"/>
    <n v="2"/>
    <n v="2"/>
    <n v="1"/>
    <m/>
    <n v="5"/>
    <m/>
    <n v="1"/>
    <m/>
    <m/>
    <n v="41"/>
  </r>
  <r>
    <x v="1"/>
    <n v="109"/>
    <n v="34"/>
    <x v="0"/>
    <n v="1"/>
    <n v="2"/>
    <n v="2"/>
    <n v="2"/>
    <n v="2"/>
    <n v="2"/>
    <n v="2"/>
    <n v="2"/>
    <n v="2"/>
    <m/>
    <n v="5"/>
    <n v="4"/>
    <n v="2"/>
    <n v="8000"/>
    <n v="9820"/>
    <n v="53"/>
  </r>
  <r>
    <x v="1"/>
    <n v="91"/>
    <n v="63"/>
    <x v="0"/>
    <n v="1"/>
    <n v="1"/>
    <n v="2"/>
    <n v="2"/>
    <n v="2"/>
    <n v="2"/>
    <n v="2"/>
    <n v="2"/>
    <n v="1"/>
    <m/>
    <n v="1"/>
    <n v="2"/>
    <n v="2"/>
    <n v="0"/>
    <n v="0"/>
    <n v="9"/>
  </r>
  <r>
    <x v="4"/>
    <n v="121"/>
    <n v="54"/>
    <x v="0"/>
    <n v="5"/>
    <n v="1"/>
    <n v="2"/>
    <n v="2"/>
    <n v="1"/>
    <n v="2"/>
    <n v="2"/>
    <n v="2"/>
    <n v="1"/>
    <m/>
    <n v="1"/>
    <n v="4"/>
    <n v="1"/>
    <n v="650"/>
    <n v="3050"/>
    <n v="523"/>
  </r>
  <r>
    <x v="1"/>
    <n v="83"/>
    <n v="48"/>
    <x v="0"/>
    <n v="1"/>
    <n v="1"/>
    <n v="2"/>
    <n v="2"/>
    <n v="2"/>
    <n v="2"/>
    <n v="2"/>
    <n v="2"/>
    <n v="1"/>
    <m/>
    <n v="3"/>
    <n v="4"/>
    <n v="1"/>
    <n v="45000"/>
    <n v="45000"/>
    <n v="6"/>
  </r>
  <r>
    <x v="4"/>
    <n v="162"/>
    <n v="1"/>
    <x v="1"/>
    <n v="1"/>
    <n v="2"/>
    <n v="2"/>
    <n v="2"/>
    <n v="1"/>
    <n v="1"/>
    <n v="2"/>
    <n v="2"/>
    <n v="1"/>
    <m/>
    <n v="5"/>
    <m/>
    <n v="1"/>
    <m/>
    <m/>
    <n v="49"/>
  </r>
  <r>
    <x v="4"/>
    <n v="71"/>
    <n v="44"/>
    <x v="0"/>
    <n v="1"/>
    <n v="2"/>
    <n v="1"/>
    <n v="2"/>
    <n v="2"/>
    <n v="2"/>
    <n v="2"/>
    <n v="2"/>
    <n v="1"/>
    <n v="40"/>
    <n v="5"/>
    <n v="4"/>
    <n v="2"/>
    <n v="30000"/>
    <n v="30030"/>
    <n v="51"/>
  </r>
  <r>
    <x v="0"/>
    <n v="146"/>
    <n v="61"/>
    <x v="0"/>
    <n v="1"/>
    <n v="2"/>
    <n v="2"/>
    <n v="2"/>
    <n v="1"/>
    <n v="2"/>
    <n v="2"/>
    <n v="2"/>
    <n v="1"/>
    <m/>
    <n v="2"/>
    <n v="4"/>
    <n v="2"/>
    <n v="0"/>
    <n v="8500"/>
    <n v="6"/>
  </r>
  <r>
    <x v="1"/>
    <n v="27"/>
    <n v="12"/>
    <x v="1"/>
    <n v="1"/>
    <n v="1"/>
    <n v="2"/>
    <n v="2"/>
    <n v="2"/>
    <n v="2"/>
    <n v="2"/>
    <n v="2"/>
    <n v="1"/>
    <m/>
    <n v="5"/>
    <m/>
    <n v="2"/>
    <m/>
    <m/>
    <n v="6"/>
  </r>
  <r>
    <x v="0"/>
    <n v="43"/>
    <n v="51"/>
    <x v="0"/>
    <n v="3"/>
    <n v="1"/>
    <n v="2"/>
    <n v="2"/>
    <n v="2"/>
    <n v="2"/>
    <n v="2"/>
    <n v="2"/>
    <n v="1"/>
    <n v="25"/>
    <n v="1"/>
    <n v="4"/>
    <n v="1"/>
    <n v="30000"/>
    <n v="30000"/>
    <n v="215"/>
  </r>
  <r>
    <x v="4"/>
    <n v="124"/>
    <n v="26"/>
    <x v="0"/>
    <n v="1"/>
    <n v="1"/>
    <n v="2"/>
    <n v="2"/>
    <n v="2"/>
    <n v="2"/>
    <n v="2"/>
    <n v="2"/>
    <n v="1"/>
    <n v="30"/>
    <n v="1"/>
    <n v="4"/>
    <n v="1"/>
    <n v="48000"/>
    <n v="48000"/>
    <n v="49"/>
  </r>
  <r>
    <x v="1"/>
    <n v="17"/>
    <n v="75"/>
    <x v="0"/>
    <n v="1"/>
    <n v="2"/>
    <n v="1"/>
    <n v="1"/>
    <n v="2"/>
    <n v="2"/>
    <n v="2"/>
    <n v="2"/>
    <n v="1"/>
    <m/>
    <n v="1"/>
    <n v="4"/>
    <n v="2"/>
    <n v="0"/>
    <n v="57200"/>
    <n v="53"/>
  </r>
  <r>
    <x v="4"/>
    <n v="78"/>
    <n v="73"/>
    <x v="0"/>
    <n v="1"/>
    <n v="1"/>
    <n v="2"/>
    <n v="1"/>
    <n v="2"/>
    <n v="2"/>
    <n v="2"/>
    <n v="2"/>
    <n v="1"/>
    <m/>
    <n v="1"/>
    <n v="4"/>
    <n v="1"/>
    <n v="0"/>
    <n v="38100"/>
    <n v="55"/>
  </r>
  <r>
    <x v="1"/>
    <n v="103"/>
    <n v="52"/>
    <x v="0"/>
    <n v="1"/>
    <n v="2"/>
    <n v="2"/>
    <n v="2"/>
    <n v="1"/>
    <n v="2"/>
    <n v="2"/>
    <n v="2"/>
    <n v="1"/>
    <m/>
    <n v="1"/>
    <n v="4"/>
    <n v="2"/>
    <n v="0"/>
    <n v="0"/>
    <n v="53"/>
  </r>
  <r>
    <x v="1"/>
    <n v="90"/>
    <n v="53"/>
    <x v="0"/>
    <n v="1"/>
    <n v="2"/>
    <n v="1"/>
    <n v="2"/>
    <n v="2"/>
    <n v="2"/>
    <n v="2"/>
    <n v="2"/>
    <n v="1"/>
    <n v="17"/>
    <n v="1"/>
    <n v="4"/>
    <n v="2"/>
    <n v="40000"/>
    <n v="40000"/>
    <n v="53"/>
  </r>
  <r>
    <x v="1"/>
    <n v="180"/>
    <n v="50"/>
    <x v="0"/>
    <n v="1"/>
    <n v="1"/>
    <n v="2"/>
    <n v="2"/>
    <n v="1"/>
    <n v="2"/>
    <n v="2"/>
    <n v="2"/>
    <n v="1"/>
    <n v="20"/>
    <n v="3"/>
    <n v="4"/>
    <n v="2"/>
    <n v="9000"/>
    <n v="19000"/>
    <n v="6"/>
  </r>
  <r>
    <x v="0"/>
    <n v="80"/>
    <n v="9"/>
    <x v="1"/>
    <n v="1"/>
    <n v="2"/>
    <n v="2"/>
    <n v="2"/>
    <n v="1"/>
    <n v="2"/>
    <n v="2"/>
    <n v="2"/>
    <n v="1"/>
    <m/>
    <n v="5"/>
    <m/>
    <n v="1"/>
    <m/>
    <m/>
    <n v="32"/>
  </r>
  <r>
    <x v="4"/>
    <n v="397"/>
    <n v="0"/>
    <x v="1"/>
    <n v="1"/>
    <n v="2"/>
    <n v="1"/>
    <n v="2"/>
    <n v="2"/>
    <n v="2"/>
    <n v="2"/>
    <n v="2"/>
    <n v="1"/>
    <m/>
    <n v="5"/>
    <m/>
    <n v="2"/>
    <m/>
    <m/>
    <n v="49"/>
  </r>
  <r>
    <x v="3"/>
    <n v="24"/>
    <n v="59"/>
    <x v="0"/>
    <n v="1"/>
    <n v="2"/>
    <n v="2"/>
    <n v="1"/>
    <n v="2"/>
    <n v="2"/>
    <n v="2"/>
    <n v="2"/>
    <n v="1"/>
    <m/>
    <n v="2"/>
    <n v="4"/>
    <n v="2"/>
    <n v="8000"/>
    <n v="21000"/>
    <n v="46"/>
  </r>
  <r>
    <x v="3"/>
    <n v="91"/>
    <n v="9"/>
    <x v="1"/>
    <n v="1"/>
    <n v="1"/>
    <n v="2"/>
    <n v="2"/>
    <n v="2"/>
    <n v="2"/>
    <n v="2"/>
    <n v="2"/>
    <n v="1"/>
    <m/>
    <n v="5"/>
    <m/>
    <n v="2"/>
    <m/>
    <m/>
    <n v="38"/>
  </r>
  <r>
    <x v="0"/>
    <n v="30"/>
    <n v="53"/>
    <x v="0"/>
    <n v="1"/>
    <n v="1"/>
    <n v="2"/>
    <n v="2"/>
    <n v="2"/>
    <n v="2"/>
    <n v="2"/>
    <n v="2"/>
    <n v="1"/>
    <n v="25"/>
    <n v="1"/>
    <n v="4"/>
    <n v="2"/>
    <n v="35000"/>
    <n v="35000"/>
    <n v="41"/>
  </r>
  <r>
    <x v="2"/>
    <n v="37"/>
    <n v="65"/>
    <x v="0"/>
    <n v="1"/>
    <n v="1"/>
    <n v="2"/>
    <n v="1"/>
    <n v="2"/>
    <n v="1"/>
    <n v="2"/>
    <n v="2"/>
    <n v="1"/>
    <m/>
    <n v="1"/>
    <n v="4"/>
    <n v="2"/>
    <n v="0"/>
    <n v="2400"/>
    <n v="46"/>
  </r>
  <r>
    <x v="4"/>
    <n v="71"/>
    <n v="68"/>
    <x v="0"/>
    <n v="1"/>
    <n v="1"/>
    <n v="1"/>
    <n v="1"/>
    <n v="2"/>
    <n v="2"/>
    <n v="2"/>
    <n v="2"/>
    <n v="1"/>
    <m/>
    <n v="1"/>
    <n v="4"/>
    <n v="1"/>
    <n v="0"/>
    <n v="22400"/>
    <n v="49"/>
  </r>
  <r>
    <x v="1"/>
    <n v="335"/>
    <n v="67"/>
    <x v="0"/>
    <n v="4"/>
    <n v="2"/>
    <n v="2"/>
    <n v="1"/>
    <n v="2"/>
    <n v="2"/>
    <n v="2"/>
    <n v="2"/>
    <n v="1"/>
    <m/>
    <n v="3"/>
    <n v="4"/>
    <n v="2"/>
    <n v="0"/>
    <n v="15200"/>
    <n v="139"/>
  </r>
  <r>
    <x v="4"/>
    <n v="162"/>
    <n v="55"/>
    <x v="0"/>
    <n v="1"/>
    <n v="2"/>
    <n v="2"/>
    <n v="2"/>
    <n v="2"/>
    <n v="2"/>
    <n v="2"/>
    <n v="2"/>
    <n v="2"/>
    <n v="15"/>
    <n v="5"/>
    <n v="4"/>
    <n v="2"/>
    <n v="12000"/>
    <n v="12000"/>
    <n v="49"/>
  </r>
  <r>
    <x v="0"/>
    <n v="137"/>
    <n v="33"/>
    <x v="0"/>
    <n v="4"/>
    <n v="1"/>
    <n v="2"/>
    <n v="2"/>
    <n v="2"/>
    <n v="2"/>
    <n v="2"/>
    <n v="2"/>
    <n v="1"/>
    <n v="10"/>
    <n v="1"/>
    <n v="4"/>
    <n v="1"/>
    <n v="34200"/>
    <n v="34200"/>
    <n v="303"/>
  </r>
  <r>
    <x v="1"/>
    <n v="25"/>
    <n v="60"/>
    <x v="0"/>
    <n v="1"/>
    <n v="2"/>
    <n v="2"/>
    <n v="1"/>
    <n v="2"/>
    <n v="2"/>
    <n v="2"/>
    <n v="2"/>
    <n v="1"/>
    <m/>
    <n v="2"/>
    <n v="4"/>
    <n v="2"/>
    <n v="0"/>
    <n v="42000"/>
    <n v="41"/>
  </r>
  <r>
    <x v="1"/>
    <n v="67"/>
    <n v="48"/>
    <x v="0"/>
    <n v="4"/>
    <n v="2"/>
    <n v="2"/>
    <n v="2"/>
    <n v="2"/>
    <n v="2"/>
    <n v="2"/>
    <n v="2"/>
    <n v="2"/>
    <n v="60"/>
    <n v="1"/>
    <n v="4"/>
    <n v="1"/>
    <n v="50000"/>
    <n v="50000"/>
    <n v="164"/>
  </r>
  <r>
    <x v="1"/>
    <n v="154"/>
    <n v="49"/>
    <x v="0"/>
    <n v="4"/>
    <n v="1"/>
    <n v="2"/>
    <n v="2"/>
    <n v="2"/>
    <n v="2"/>
    <n v="2"/>
    <n v="2"/>
    <n v="1"/>
    <n v="90"/>
    <n v="3"/>
    <n v="4"/>
    <n v="1"/>
    <n v="87000"/>
    <n v="87000"/>
    <n v="247"/>
  </r>
  <r>
    <x v="4"/>
    <n v="14"/>
    <n v="52"/>
    <x v="0"/>
    <n v="1"/>
    <n v="2"/>
    <n v="2"/>
    <n v="1"/>
    <n v="1"/>
    <n v="2"/>
    <n v="2"/>
    <n v="2"/>
    <n v="1"/>
    <m/>
    <n v="3"/>
    <n v="4"/>
    <n v="1"/>
    <n v="0"/>
    <n v="0"/>
    <n v="4"/>
  </r>
  <r>
    <x v="1"/>
    <n v="25"/>
    <n v="36"/>
    <x v="0"/>
    <n v="1"/>
    <n v="1"/>
    <n v="2"/>
    <n v="2"/>
    <n v="2"/>
    <n v="2"/>
    <n v="2"/>
    <n v="2"/>
    <n v="1"/>
    <n v="20"/>
    <n v="1"/>
    <n v="4"/>
    <n v="1"/>
    <n v="55000"/>
    <n v="55000"/>
    <n v="53"/>
  </r>
  <r>
    <x v="1"/>
    <n v="28"/>
    <n v="50"/>
    <x v="0"/>
    <n v="1"/>
    <n v="2"/>
    <n v="1"/>
    <n v="2"/>
    <n v="2"/>
    <n v="2"/>
    <n v="2"/>
    <n v="2"/>
    <n v="1"/>
    <m/>
    <n v="1"/>
    <n v="4"/>
    <n v="2"/>
    <n v="2200"/>
    <n v="2200"/>
    <n v="53"/>
  </r>
  <r>
    <x v="1"/>
    <n v="72"/>
    <n v="59"/>
    <x v="0"/>
    <n v="1"/>
    <n v="1"/>
    <n v="2"/>
    <n v="2"/>
    <n v="2"/>
    <n v="2"/>
    <n v="2"/>
    <n v="2"/>
    <n v="1"/>
    <n v="20"/>
    <n v="1"/>
    <n v="4"/>
    <n v="2"/>
    <n v="97000"/>
    <n v="99400"/>
    <n v="53"/>
  </r>
  <r>
    <x v="1"/>
    <n v="147"/>
    <n v="42"/>
    <x v="0"/>
    <n v="1"/>
    <n v="1"/>
    <n v="2"/>
    <n v="2"/>
    <n v="2"/>
    <n v="2"/>
    <n v="2"/>
    <n v="2"/>
    <n v="1"/>
    <n v="5"/>
    <n v="1"/>
    <n v="4"/>
    <n v="1"/>
    <n v="60000"/>
    <n v="60000"/>
    <n v="36"/>
  </r>
  <r>
    <x v="1"/>
    <n v="22"/>
    <n v="69"/>
    <x v="0"/>
    <n v="1"/>
    <n v="1"/>
    <n v="2"/>
    <n v="1"/>
    <n v="2"/>
    <n v="1"/>
    <n v="2"/>
    <n v="2"/>
    <n v="1"/>
    <m/>
    <n v="1"/>
    <n v="4"/>
    <n v="2"/>
    <n v="0"/>
    <n v="12000"/>
    <n v="36"/>
  </r>
  <r>
    <x v="1"/>
    <n v="93"/>
    <n v="0"/>
    <x v="1"/>
    <n v="1"/>
    <n v="2"/>
    <n v="2"/>
    <n v="2"/>
    <n v="1"/>
    <n v="2"/>
    <n v="2"/>
    <n v="2"/>
    <n v="1"/>
    <m/>
    <n v="5"/>
    <m/>
    <n v="2"/>
    <m/>
    <m/>
    <n v="53"/>
  </r>
  <r>
    <x v="4"/>
    <n v="108"/>
    <n v="10"/>
    <x v="1"/>
    <n v="1"/>
    <n v="1"/>
    <n v="2"/>
    <n v="2"/>
    <n v="2"/>
    <n v="2"/>
    <n v="2"/>
    <n v="2"/>
    <n v="1"/>
    <m/>
    <n v="5"/>
    <m/>
    <n v="2"/>
    <m/>
    <m/>
    <n v="49"/>
  </r>
  <r>
    <x v="1"/>
    <n v="370"/>
    <n v="85"/>
    <x v="0"/>
    <n v="1"/>
    <n v="1"/>
    <n v="2"/>
    <n v="1"/>
    <n v="2"/>
    <n v="2"/>
    <n v="2"/>
    <n v="2"/>
    <n v="1"/>
    <n v="15"/>
    <n v="1"/>
    <n v="2"/>
    <n v="1"/>
    <n v="53000"/>
    <n v="71000"/>
    <n v="49"/>
  </r>
  <r>
    <x v="1"/>
    <n v="59"/>
    <n v="21"/>
    <x v="0"/>
    <n v="4"/>
    <n v="1"/>
    <n v="2"/>
    <n v="2"/>
    <n v="2"/>
    <n v="2"/>
    <n v="2"/>
    <n v="2"/>
    <n v="1"/>
    <n v="30"/>
    <n v="5"/>
    <n v="4"/>
    <n v="1"/>
    <n v="20000"/>
    <n v="20000"/>
    <n v="164"/>
  </r>
  <r>
    <x v="1"/>
    <n v="62"/>
    <n v="58"/>
    <x v="0"/>
    <n v="1"/>
    <n v="1"/>
    <n v="2"/>
    <n v="2"/>
    <n v="2"/>
    <n v="2"/>
    <n v="2"/>
    <n v="2"/>
    <n v="1"/>
    <n v="30"/>
    <n v="1"/>
    <n v="4"/>
    <n v="2"/>
    <n v="35000"/>
    <n v="35000"/>
    <n v="53"/>
  </r>
  <r>
    <x v="2"/>
    <n v="74"/>
    <n v="37"/>
    <x v="0"/>
    <n v="1"/>
    <n v="2"/>
    <n v="2"/>
    <n v="2"/>
    <n v="2"/>
    <n v="2"/>
    <n v="2"/>
    <n v="2"/>
    <n v="2"/>
    <n v="25"/>
    <n v="5"/>
    <n v="4"/>
    <n v="2"/>
    <n v="0"/>
    <n v="590"/>
    <n v="30"/>
  </r>
  <r>
    <x v="0"/>
    <n v="20"/>
    <n v="65"/>
    <x v="0"/>
    <n v="1"/>
    <n v="2"/>
    <n v="1"/>
    <n v="1"/>
    <n v="2"/>
    <n v="1"/>
    <n v="2"/>
    <n v="2"/>
    <n v="1"/>
    <m/>
    <n v="1"/>
    <n v="2"/>
    <n v="1"/>
    <n v="0"/>
    <n v="32100"/>
    <n v="9"/>
  </r>
  <r>
    <x v="1"/>
    <n v="98"/>
    <n v="83"/>
    <x v="0"/>
    <n v="1"/>
    <n v="2"/>
    <n v="1"/>
    <n v="1"/>
    <n v="2"/>
    <n v="2"/>
    <n v="2"/>
    <n v="2"/>
    <n v="1"/>
    <m/>
    <n v="1"/>
    <n v="2"/>
    <n v="1"/>
    <n v="0"/>
    <n v="15800"/>
    <n v="53"/>
  </r>
  <r>
    <x v="0"/>
    <n v="57"/>
    <n v="29"/>
    <x v="0"/>
    <n v="1"/>
    <n v="1"/>
    <n v="2"/>
    <n v="2"/>
    <n v="2"/>
    <n v="2"/>
    <n v="2"/>
    <n v="2"/>
    <n v="1"/>
    <n v="75"/>
    <n v="1"/>
    <n v="4"/>
    <n v="2"/>
    <n v="27000"/>
    <n v="27000"/>
    <n v="6"/>
  </r>
  <r>
    <x v="4"/>
    <n v="80"/>
    <n v="78"/>
    <x v="0"/>
    <n v="1"/>
    <n v="2"/>
    <n v="2"/>
    <n v="1"/>
    <n v="2"/>
    <n v="2"/>
    <n v="2"/>
    <n v="2"/>
    <n v="1"/>
    <m/>
    <n v="1"/>
    <n v="4"/>
    <n v="1"/>
    <n v="0"/>
    <n v="16800"/>
    <n v="49"/>
  </r>
  <r>
    <x v="4"/>
    <n v="17"/>
    <n v="75"/>
    <x v="0"/>
    <n v="1"/>
    <n v="2"/>
    <n v="1"/>
    <n v="1"/>
    <n v="2"/>
    <n v="2"/>
    <n v="2"/>
    <n v="2"/>
    <n v="1"/>
    <m/>
    <n v="1"/>
    <n v="4"/>
    <n v="2"/>
    <n v="0"/>
    <n v="4500"/>
    <n v="49"/>
  </r>
  <r>
    <x v="4"/>
    <n v="79"/>
    <n v="29"/>
    <x v="0"/>
    <n v="1"/>
    <n v="1"/>
    <n v="2"/>
    <n v="2"/>
    <n v="2"/>
    <n v="2"/>
    <n v="2"/>
    <n v="2"/>
    <n v="1"/>
    <n v="30"/>
    <n v="1"/>
    <n v="4"/>
    <n v="1"/>
    <n v="30000"/>
    <n v="42400"/>
    <n v="49"/>
  </r>
  <r>
    <x v="0"/>
    <n v="68"/>
    <n v="26"/>
    <x v="0"/>
    <n v="1"/>
    <n v="1"/>
    <n v="2"/>
    <n v="2"/>
    <n v="2"/>
    <n v="2"/>
    <n v="2"/>
    <n v="2"/>
    <n v="1"/>
    <n v="10"/>
    <n v="5"/>
    <n v="4"/>
    <n v="1"/>
    <n v="25000"/>
    <n v="25000"/>
    <n v="41"/>
  </r>
  <r>
    <x v="0"/>
    <n v="68"/>
    <n v="25"/>
    <x v="0"/>
    <n v="1"/>
    <n v="1"/>
    <n v="2"/>
    <n v="2"/>
    <n v="2"/>
    <n v="2"/>
    <n v="2"/>
    <n v="2"/>
    <n v="1"/>
    <m/>
    <n v="5"/>
    <n v="4"/>
    <n v="1"/>
    <n v="19500"/>
    <n v="19530"/>
    <n v="4"/>
  </r>
  <r>
    <x v="4"/>
    <n v="33"/>
    <n v="36"/>
    <x v="0"/>
    <n v="1"/>
    <n v="1"/>
    <n v="2"/>
    <n v="2"/>
    <n v="2"/>
    <n v="2"/>
    <n v="2"/>
    <n v="2"/>
    <n v="1"/>
    <n v="20"/>
    <n v="1"/>
    <n v="4"/>
    <n v="1"/>
    <n v="50000"/>
    <n v="50000"/>
    <n v="49"/>
  </r>
  <r>
    <x v="2"/>
    <n v="59"/>
    <n v="47"/>
    <x v="0"/>
    <n v="1"/>
    <n v="2"/>
    <n v="2"/>
    <n v="2"/>
    <n v="2"/>
    <n v="2"/>
    <n v="2"/>
    <n v="2"/>
    <n v="2"/>
    <n v="10"/>
    <n v="1"/>
    <n v="4"/>
    <n v="1"/>
    <n v="68000"/>
    <n v="68000"/>
    <n v="30"/>
  </r>
  <r>
    <x v="0"/>
    <n v="6"/>
    <n v="46"/>
    <x v="0"/>
    <n v="5"/>
    <n v="2"/>
    <n v="2"/>
    <n v="2"/>
    <n v="2"/>
    <n v="2"/>
    <n v="2"/>
    <n v="2"/>
    <n v="2"/>
    <n v="10"/>
    <n v="3"/>
    <n v="4"/>
    <n v="1"/>
    <n v="14000"/>
    <n v="14000"/>
    <n v="303"/>
  </r>
  <r>
    <x v="2"/>
    <n v="33"/>
    <n v="70"/>
    <x v="0"/>
    <n v="1"/>
    <n v="1"/>
    <n v="2"/>
    <n v="1"/>
    <n v="2"/>
    <n v="2"/>
    <n v="2"/>
    <n v="2"/>
    <n v="1"/>
    <m/>
    <n v="1"/>
    <n v="4"/>
    <n v="2"/>
    <n v="0"/>
    <n v="2100"/>
    <n v="30"/>
  </r>
  <r>
    <x v="0"/>
    <n v="64"/>
    <n v="25"/>
    <x v="0"/>
    <n v="1"/>
    <n v="1"/>
    <n v="2"/>
    <n v="2"/>
    <n v="2"/>
    <n v="2"/>
    <n v="2"/>
    <n v="2"/>
    <n v="1"/>
    <n v="5"/>
    <n v="5"/>
    <n v="4"/>
    <n v="1"/>
    <n v="18000"/>
    <n v="18000"/>
    <n v="19"/>
  </r>
  <r>
    <x v="4"/>
    <n v="127"/>
    <n v="60"/>
    <x v="0"/>
    <n v="1"/>
    <n v="2"/>
    <n v="2"/>
    <n v="2"/>
    <n v="2"/>
    <n v="2"/>
    <n v="2"/>
    <n v="2"/>
    <n v="2"/>
    <m/>
    <n v="5"/>
    <n v="4"/>
    <n v="1"/>
    <n v="0"/>
    <n v="0"/>
    <n v="6"/>
  </r>
  <r>
    <x v="1"/>
    <n v="205"/>
    <n v="41"/>
    <x v="0"/>
    <n v="1"/>
    <n v="2"/>
    <n v="2"/>
    <n v="2"/>
    <n v="2"/>
    <n v="1"/>
    <n v="2"/>
    <n v="2"/>
    <n v="1"/>
    <m/>
    <n v="1"/>
    <n v="1"/>
    <n v="1"/>
    <n v="47000"/>
    <n v="47000"/>
    <n v="29"/>
  </r>
  <r>
    <x v="1"/>
    <n v="22"/>
    <n v="36"/>
    <x v="0"/>
    <n v="1"/>
    <n v="2"/>
    <n v="1"/>
    <n v="2"/>
    <n v="2"/>
    <n v="2"/>
    <n v="2"/>
    <n v="2"/>
    <n v="1"/>
    <n v="15"/>
    <n v="5"/>
    <n v="4"/>
    <n v="1"/>
    <n v="50000"/>
    <n v="58000"/>
    <n v="53"/>
  </r>
  <r>
    <x v="1"/>
    <n v="128"/>
    <n v="5"/>
    <x v="1"/>
    <n v="4"/>
    <n v="1"/>
    <n v="2"/>
    <n v="2"/>
    <n v="2"/>
    <n v="2"/>
    <n v="2"/>
    <n v="2"/>
    <n v="1"/>
    <m/>
    <n v="5"/>
    <m/>
    <n v="2"/>
    <m/>
    <m/>
    <n v="416"/>
  </r>
  <r>
    <x v="0"/>
    <n v="105"/>
    <n v="49"/>
    <x v="0"/>
    <n v="4"/>
    <n v="1"/>
    <n v="2"/>
    <n v="2"/>
    <n v="2"/>
    <n v="2"/>
    <n v="2"/>
    <n v="2"/>
    <n v="1"/>
    <n v="40"/>
    <n v="1"/>
    <n v="4"/>
    <n v="1"/>
    <n v="28000"/>
    <n v="28000"/>
    <n v="303"/>
  </r>
  <r>
    <x v="1"/>
    <n v="15"/>
    <n v="53"/>
    <x v="0"/>
    <n v="1"/>
    <n v="1"/>
    <n v="2"/>
    <n v="2"/>
    <n v="2"/>
    <n v="2"/>
    <n v="2"/>
    <n v="2"/>
    <n v="1"/>
    <n v="25"/>
    <n v="5"/>
    <n v="4"/>
    <n v="2"/>
    <n v="0"/>
    <n v="276200"/>
    <n v="49"/>
  </r>
  <r>
    <x v="1"/>
    <n v="99"/>
    <n v="66"/>
    <x v="0"/>
    <n v="1"/>
    <n v="2"/>
    <n v="1"/>
    <n v="1"/>
    <n v="2"/>
    <n v="2"/>
    <n v="1"/>
    <n v="2"/>
    <n v="1"/>
    <m/>
    <n v="1"/>
    <n v="2"/>
    <n v="1"/>
    <n v="0"/>
    <n v="53600"/>
    <n v="31"/>
  </r>
  <r>
    <x v="1"/>
    <n v="350"/>
    <n v="29"/>
    <x v="0"/>
    <n v="1"/>
    <n v="1"/>
    <n v="2"/>
    <n v="2"/>
    <n v="2"/>
    <n v="2"/>
    <n v="2"/>
    <n v="2"/>
    <n v="1"/>
    <n v="90"/>
    <n v="1"/>
    <n v="2"/>
    <n v="1"/>
    <n v="44000"/>
    <n v="56000"/>
    <n v="53"/>
  </r>
  <r>
    <x v="1"/>
    <n v="111"/>
    <n v="20"/>
    <x v="0"/>
    <n v="1"/>
    <n v="1"/>
    <n v="2"/>
    <n v="2"/>
    <n v="2"/>
    <n v="2"/>
    <n v="2"/>
    <n v="2"/>
    <n v="1"/>
    <m/>
    <n v="5"/>
    <n v="4"/>
    <n v="2"/>
    <n v="0"/>
    <n v="0"/>
    <n v="51"/>
  </r>
  <r>
    <x v="0"/>
    <n v="185"/>
    <n v="55"/>
    <x v="0"/>
    <n v="1"/>
    <n v="2"/>
    <n v="2"/>
    <n v="2"/>
    <n v="2"/>
    <n v="2"/>
    <n v="2"/>
    <n v="2"/>
    <n v="2"/>
    <m/>
    <n v="3"/>
    <n v="4"/>
    <n v="2"/>
    <n v="19200"/>
    <n v="26200"/>
    <n v="41"/>
  </r>
  <r>
    <x v="0"/>
    <n v="105"/>
    <n v="41"/>
    <x v="0"/>
    <n v="1"/>
    <n v="1"/>
    <n v="2"/>
    <n v="2"/>
    <n v="2"/>
    <n v="2"/>
    <n v="2"/>
    <n v="2"/>
    <n v="1"/>
    <n v="20"/>
    <n v="1"/>
    <n v="4"/>
    <n v="2"/>
    <n v="55000"/>
    <n v="55000"/>
    <n v="29"/>
  </r>
  <r>
    <x v="4"/>
    <n v="184"/>
    <n v="25"/>
    <x v="0"/>
    <n v="1"/>
    <n v="1"/>
    <n v="2"/>
    <n v="2"/>
    <n v="2"/>
    <n v="2"/>
    <n v="2"/>
    <n v="2"/>
    <n v="1"/>
    <n v="15"/>
    <n v="1"/>
    <n v="4"/>
    <n v="1"/>
    <n v="58000"/>
    <n v="58000"/>
    <n v="49"/>
  </r>
  <r>
    <x v="4"/>
    <n v="114"/>
    <n v="7"/>
    <x v="1"/>
    <n v="1"/>
    <n v="2"/>
    <n v="2"/>
    <n v="2"/>
    <n v="1"/>
    <n v="2"/>
    <n v="2"/>
    <n v="2"/>
    <n v="1"/>
    <m/>
    <n v="5"/>
    <m/>
    <n v="1"/>
    <m/>
    <m/>
    <n v="49"/>
  </r>
  <r>
    <x v="4"/>
    <n v="52"/>
    <n v="62"/>
    <x v="0"/>
    <n v="1"/>
    <n v="2"/>
    <n v="2"/>
    <n v="2"/>
    <n v="2"/>
    <n v="2"/>
    <n v="2"/>
    <n v="2"/>
    <n v="2"/>
    <n v="10"/>
    <n v="3"/>
    <n v="4"/>
    <n v="2"/>
    <n v="600"/>
    <n v="6200"/>
    <n v="49"/>
  </r>
  <r>
    <x v="3"/>
    <n v="72"/>
    <n v="26"/>
    <x v="0"/>
    <n v="5"/>
    <n v="1"/>
    <n v="2"/>
    <n v="2"/>
    <n v="2"/>
    <n v="2"/>
    <n v="2"/>
    <n v="2"/>
    <n v="1"/>
    <n v="5"/>
    <n v="1"/>
    <n v="4"/>
    <n v="2"/>
    <n v="17600"/>
    <n v="17600"/>
    <n v="229"/>
  </r>
  <r>
    <x v="0"/>
    <n v="128"/>
    <n v="54"/>
    <x v="0"/>
    <n v="1"/>
    <n v="1"/>
    <n v="2"/>
    <n v="2"/>
    <n v="2"/>
    <n v="2"/>
    <n v="2"/>
    <n v="2"/>
    <n v="1"/>
    <n v="10"/>
    <n v="3"/>
    <n v="4"/>
    <n v="2"/>
    <n v="50000"/>
    <n v="55600"/>
    <n v="27"/>
  </r>
  <r>
    <x v="1"/>
    <n v="371"/>
    <n v="52"/>
    <x v="0"/>
    <n v="1"/>
    <n v="2"/>
    <n v="2"/>
    <n v="2"/>
    <n v="2"/>
    <n v="2"/>
    <n v="2"/>
    <n v="2"/>
    <n v="2"/>
    <n v="15"/>
    <n v="1"/>
    <n v="4"/>
    <n v="1"/>
    <n v="0"/>
    <n v="60000"/>
    <n v="53"/>
  </r>
  <r>
    <x v="0"/>
    <n v="71"/>
    <n v="46"/>
    <x v="0"/>
    <n v="1"/>
    <n v="1"/>
    <n v="2"/>
    <n v="2"/>
    <n v="2"/>
    <n v="2"/>
    <n v="2"/>
    <n v="2"/>
    <n v="1"/>
    <n v="15"/>
    <n v="1"/>
    <n v="4"/>
    <n v="2"/>
    <n v="67000"/>
    <n v="67000"/>
    <n v="41"/>
  </r>
  <r>
    <x v="1"/>
    <n v="223"/>
    <n v="52"/>
    <x v="0"/>
    <n v="1"/>
    <n v="2"/>
    <n v="2"/>
    <n v="2"/>
    <n v="2"/>
    <n v="2"/>
    <n v="2"/>
    <n v="2"/>
    <n v="2"/>
    <m/>
    <n v="1"/>
    <n v="4"/>
    <n v="2"/>
    <n v="0"/>
    <n v="0"/>
    <n v="53"/>
  </r>
  <r>
    <x v="1"/>
    <n v="52"/>
    <n v="12"/>
    <x v="1"/>
    <n v="1"/>
    <n v="1"/>
    <n v="2"/>
    <n v="2"/>
    <n v="2"/>
    <n v="2"/>
    <n v="2"/>
    <n v="2"/>
    <n v="1"/>
    <m/>
    <n v="5"/>
    <m/>
    <n v="1"/>
    <m/>
    <m/>
    <n v="53"/>
  </r>
  <r>
    <x v="0"/>
    <n v="72"/>
    <n v="10"/>
    <x v="1"/>
    <n v="1"/>
    <n v="1"/>
    <n v="2"/>
    <n v="2"/>
    <n v="2"/>
    <n v="2"/>
    <n v="2"/>
    <n v="2"/>
    <n v="1"/>
    <m/>
    <n v="5"/>
    <m/>
    <n v="1"/>
    <m/>
    <m/>
    <n v="26"/>
  </r>
  <r>
    <x v="1"/>
    <n v="32"/>
    <n v="72"/>
    <x v="0"/>
    <n v="1"/>
    <n v="2"/>
    <n v="1"/>
    <n v="1"/>
    <n v="2"/>
    <n v="2"/>
    <n v="2"/>
    <n v="2"/>
    <n v="1"/>
    <m/>
    <n v="1"/>
    <n v="4"/>
    <n v="2"/>
    <n v="0"/>
    <n v="8920"/>
    <n v="16"/>
  </r>
  <r>
    <x v="1"/>
    <n v="101"/>
    <n v="45"/>
    <x v="0"/>
    <n v="1"/>
    <n v="1"/>
    <n v="2"/>
    <n v="2"/>
    <n v="2"/>
    <n v="2"/>
    <n v="2"/>
    <n v="2"/>
    <n v="1"/>
    <n v="140"/>
    <n v="3"/>
    <n v="4"/>
    <n v="1"/>
    <n v="42000"/>
    <n v="42000"/>
    <n v="4"/>
  </r>
  <r>
    <x v="0"/>
    <n v="93"/>
    <n v="59"/>
    <x v="0"/>
    <n v="1"/>
    <n v="1"/>
    <n v="2"/>
    <n v="2"/>
    <n v="2"/>
    <n v="2"/>
    <n v="2"/>
    <n v="2"/>
    <n v="1"/>
    <m/>
    <n v="1"/>
    <n v="4"/>
    <n v="1"/>
    <n v="0"/>
    <n v="60000"/>
    <n v="6"/>
  </r>
  <r>
    <x v="1"/>
    <n v="116"/>
    <n v="49"/>
    <x v="0"/>
    <n v="3"/>
    <n v="1"/>
    <n v="2"/>
    <n v="2"/>
    <n v="2"/>
    <n v="1"/>
    <n v="2"/>
    <n v="2"/>
    <n v="1"/>
    <n v="50"/>
    <n v="1"/>
    <n v="2"/>
    <n v="1"/>
    <n v="44200"/>
    <n v="66900"/>
    <n v="110"/>
  </r>
  <r>
    <x v="0"/>
    <n v="58"/>
    <n v="14"/>
    <x v="1"/>
    <n v="1"/>
    <n v="2"/>
    <n v="2"/>
    <n v="2"/>
    <n v="1"/>
    <n v="2"/>
    <n v="2"/>
    <n v="2"/>
    <n v="1"/>
    <m/>
    <n v="5"/>
    <m/>
    <n v="1"/>
    <m/>
    <m/>
    <n v="40"/>
  </r>
  <r>
    <x v="2"/>
    <n v="73"/>
    <n v="9"/>
    <x v="1"/>
    <n v="1"/>
    <n v="1"/>
    <n v="2"/>
    <n v="2"/>
    <n v="2"/>
    <n v="2"/>
    <n v="2"/>
    <n v="2"/>
    <n v="1"/>
    <m/>
    <n v="5"/>
    <m/>
    <n v="1"/>
    <m/>
    <m/>
    <n v="30"/>
  </r>
  <r>
    <x v="0"/>
    <n v="104"/>
    <n v="6"/>
    <x v="1"/>
    <n v="1"/>
    <n v="2"/>
    <n v="2"/>
    <n v="2"/>
    <n v="1"/>
    <n v="2"/>
    <n v="2"/>
    <n v="2"/>
    <n v="1"/>
    <m/>
    <n v="5"/>
    <m/>
    <n v="1"/>
    <m/>
    <m/>
    <n v="41"/>
  </r>
  <r>
    <x v="1"/>
    <n v="109"/>
    <n v="6"/>
    <x v="1"/>
    <n v="1"/>
    <n v="1"/>
    <n v="2"/>
    <n v="2"/>
    <n v="2"/>
    <n v="2"/>
    <n v="2"/>
    <n v="2"/>
    <n v="1"/>
    <m/>
    <n v="5"/>
    <m/>
    <n v="2"/>
    <m/>
    <m/>
    <n v="53"/>
  </r>
  <r>
    <x v="1"/>
    <n v="42"/>
    <n v="17"/>
    <x v="1"/>
    <n v="5"/>
    <n v="2"/>
    <n v="2"/>
    <n v="2"/>
    <n v="1"/>
    <n v="2"/>
    <n v="2"/>
    <n v="2"/>
    <n v="1"/>
    <m/>
    <n v="5"/>
    <n v="4"/>
    <n v="2"/>
    <n v="0"/>
    <n v="0"/>
    <n v="303"/>
  </r>
  <r>
    <x v="0"/>
    <n v="64"/>
    <n v="56"/>
    <x v="0"/>
    <n v="1"/>
    <n v="1"/>
    <n v="2"/>
    <n v="2"/>
    <n v="2"/>
    <n v="2"/>
    <n v="2"/>
    <n v="2"/>
    <n v="1"/>
    <n v="26"/>
    <n v="1"/>
    <n v="4"/>
    <n v="2"/>
    <n v="42000"/>
    <n v="42000"/>
    <n v="19"/>
  </r>
  <r>
    <x v="0"/>
    <n v="231"/>
    <n v="62"/>
    <x v="0"/>
    <n v="1"/>
    <n v="1"/>
    <n v="2"/>
    <n v="2"/>
    <n v="2"/>
    <n v="2"/>
    <n v="2"/>
    <n v="2"/>
    <n v="1"/>
    <n v="17"/>
    <n v="1"/>
    <n v="4"/>
    <n v="2"/>
    <n v="25800"/>
    <n v="29200"/>
    <n v="41"/>
  </r>
  <r>
    <x v="1"/>
    <n v="35"/>
    <n v="9"/>
    <x v="1"/>
    <n v="1"/>
    <n v="2"/>
    <n v="1"/>
    <n v="2"/>
    <n v="2"/>
    <n v="2"/>
    <n v="2"/>
    <n v="2"/>
    <n v="1"/>
    <m/>
    <n v="5"/>
    <m/>
    <n v="1"/>
    <m/>
    <m/>
    <n v="53"/>
  </r>
  <r>
    <x v="4"/>
    <n v="100"/>
    <n v="40"/>
    <x v="0"/>
    <n v="1"/>
    <n v="1"/>
    <n v="2"/>
    <n v="2"/>
    <n v="2"/>
    <n v="2"/>
    <n v="2"/>
    <n v="2"/>
    <n v="1"/>
    <n v="15"/>
    <n v="5"/>
    <n v="4"/>
    <n v="1"/>
    <n v="35000"/>
    <n v="35000"/>
    <n v="49"/>
  </r>
  <r>
    <x v="4"/>
    <n v="85"/>
    <n v="16"/>
    <x v="1"/>
    <n v="1"/>
    <n v="1"/>
    <n v="2"/>
    <n v="2"/>
    <n v="2"/>
    <n v="2"/>
    <n v="2"/>
    <n v="2"/>
    <n v="1"/>
    <m/>
    <n v="5"/>
    <m/>
    <n v="2"/>
    <n v="0"/>
    <n v="0"/>
    <n v="49"/>
  </r>
  <r>
    <x v="2"/>
    <n v="14"/>
    <n v="54"/>
    <x v="0"/>
    <n v="1"/>
    <n v="2"/>
    <n v="2"/>
    <n v="1"/>
    <n v="1"/>
    <n v="2"/>
    <n v="2"/>
    <n v="2"/>
    <n v="1"/>
    <n v="5"/>
    <n v="5"/>
    <n v="4"/>
    <n v="1"/>
    <n v="800"/>
    <n v="13210"/>
    <n v="55"/>
  </r>
  <r>
    <x v="0"/>
    <n v="379"/>
    <n v="22"/>
    <x v="0"/>
    <n v="1"/>
    <n v="2"/>
    <n v="2"/>
    <n v="2"/>
    <n v="2"/>
    <n v="2"/>
    <n v="2"/>
    <n v="2"/>
    <n v="2"/>
    <m/>
    <n v="5"/>
    <n v="4"/>
    <n v="1"/>
    <n v="4500"/>
    <n v="4500"/>
    <n v="41"/>
  </r>
  <r>
    <x v="4"/>
    <n v="225"/>
    <n v="55"/>
    <x v="0"/>
    <n v="1"/>
    <n v="2"/>
    <n v="2"/>
    <n v="2"/>
    <n v="2"/>
    <n v="2"/>
    <n v="2"/>
    <n v="2"/>
    <n v="2"/>
    <n v="5"/>
    <n v="1"/>
    <n v="4"/>
    <n v="2"/>
    <n v="18000"/>
    <n v="18000"/>
    <n v="49"/>
  </r>
  <r>
    <x v="4"/>
    <n v="50"/>
    <n v="18"/>
    <x v="1"/>
    <n v="1"/>
    <n v="1"/>
    <n v="2"/>
    <n v="2"/>
    <n v="2"/>
    <n v="2"/>
    <n v="2"/>
    <n v="2"/>
    <n v="1"/>
    <m/>
    <n v="5"/>
    <n v="4"/>
    <n v="1"/>
    <n v="0"/>
    <n v="0"/>
    <n v="49"/>
  </r>
  <r>
    <x v="1"/>
    <n v="79"/>
    <n v="65"/>
    <x v="0"/>
    <n v="1"/>
    <n v="1"/>
    <n v="1"/>
    <n v="1"/>
    <n v="2"/>
    <n v="1"/>
    <n v="2"/>
    <n v="2"/>
    <n v="1"/>
    <m/>
    <n v="1"/>
    <n v="4"/>
    <n v="1"/>
    <n v="4700"/>
    <n v="28900"/>
    <n v="53"/>
  </r>
  <r>
    <x v="4"/>
    <n v="314"/>
    <n v="8"/>
    <x v="1"/>
    <n v="1"/>
    <n v="1"/>
    <n v="2"/>
    <n v="2"/>
    <n v="2"/>
    <n v="2"/>
    <n v="2"/>
    <n v="2"/>
    <n v="1"/>
    <m/>
    <n v="5"/>
    <m/>
    <n v="1"/>
    <m/>
    <m/>
    <n v="49"/>
  </r>
  <r>
    <x v="1"/>
    <n v="68"/>
    <n v="20"/>
    <x v="0"/>
    <n v="4"/>
    <n v="1"/>
    <n v="2"/>
    <n v="2"/>
    <n v="2"/>
    <n v="2"/>
    <n v="2"/>
    <n v="2"/>
    <n v="1"/>
    <n v="20"/>
    <n v="5"/>
    <n v="4"/>
    <n v="2"/>
    <n v="7500"/>
    <n v="7510"/>
    <n v="253"/>
  </r>
  <r>
    <x v="0"/>
    <n v="61"/>
    <n v="38"/>
    <x v="0"/>
    <n v="1"/>
    <n v="1"/>
    <n v="2"/>
    <n v="2"/>
    <n v="2"/>
    <n v="2"/>
    <n v="2"/>
    <n v="2"/>
    <n v="1"/>
    <m/>
    <n v="1"/>
    <n v="4"/>
    <n v="2"/>
    <n v="39000"/>
    <n v="39000"/>
    <n v="55"/>
  </r>
  <r>
    <x v="1"/>
    <n v="208"/>
    <n v="78"/>
    <x v="0"/>
    <n v="1"/>
    <n v="2"/>
    <n v="2"/>
    <n v="1"/>
    <n v="2"/>
    <n v="2"/>
    <n v="2"/>
    <n v="2"/>
    <n v="1"/>
    <m/>
    <n v="2"/>
    <n v="4"/>
    <n v="2"/>
    <n v="0"/>
    <n v="60600"/>
    <n v="6"/>
  </r>
  <r>
    <x v="0"/>
    <n v="67"/>
    <n v="32"/>
    <x v="0"/>
    <n v="1"/>
    <n v="1"/>
    <n v="2"/>
    <n v="2"/>
    <n v="2"/>
    <n v="2"/>
    <n v="2"/>
    <n v="2"/>
    <n v="1"/>
    <n v="15"/>
    <n v="1"/>
    <n v="4"/>
    <n v="2"/>
    <n v="70000"/>
    <n v="70000"/>
    <n v="41"/>
  </r>
  <r>
    <x v="1"/>
    <n v="110"/>
    <n v="72"/>
    <x v="0"/>
    <n v="1"/>
    <n v="2"/>
    <n v="2"/>
    <n v="1"/>
    <n v="2"/>
    <n v="1"/>
    <n v="2"/>
    <n v="2"/>
    <n v="1"/>
    <m/>
    <n v="1"/>
    <n v="4"/>
    <n v="1"/>
    <n v="0"/>
    <n v="19630"/>
    <n v="5"/>
  </r>
  <r>
    <x v="0"/>
    <n v="87"/>
    <n v="76"/>
    <x v="0"/>
    <n v="1"/>
    <n v="1"/>
    <n v="2"/>
    <n v="1"/>
    <n v="2"/>
    <n v="2"/>
    <n v="2"/>
    <n v="2"/>
    <n v="1"/>
    <m/>
    <n v="1"/>
    <n v="3"/>
    <n v="1"/>
    <n v="0"/>
    <n v="88700"/>
    <n v="41"/>
  </r>
  <r>
    <x v="3"/>
    <n v="102"/>
    <n v="18"/>
    <x v="1"/>
    <n v="1"/>
    <n v="1"/>
    <n v="2"/>
    <n v="2"/>
    <n v="2"/>
    <n v="2"/>
    <n v="2"/>
    <n v="2"/>
    <n v="1"/>
    <m/>
    <n v="5"/>
    <n v="4"/>
    <n v="2"/>
    <n v="0"/>
    <n v="0"/>
    <n v="38"/>
  </r>
  <r>
    <x v="0"/>
    <n v="60"/>
    <n v="52"/>
    <x v="0"/>
    <n v="4"/>
    <n v="1"/>
    <n v="1"/>
    <n v="2"/>
    <n v="1"/>
    <n v="2"/>
    <n v="2"/>
    <n v="2"/>
    <n v="1"/>
    <n v="20"/>
    <n v="1"/>
    <n v="4"/>
    <n v="1"/>
    <n v="36000"/>
    <n v="36000"/>
    <n v="303"/>
  </r>
  <r>
    <x v="1"/>
    <n v="143"/>
    <n v="26"/>
    <x v="0"/>
    <n v="2"/>
    <n v="2"/>
    <n v="2"/>
    <n v="2"/>
    <n v="2"/>
    <n v="2"/>
    <n v="2"/>
    <n v="2"/>
    <n v="2"/>
    <m/>
    <n v="1"/>
    <n v="4"/>
    <n v="1"/>
    <n v="9600"/>
    <n v="9600"/>
    <n v="60"/>
  </r>
  <r>
    <x v="1"/>
    <n v="134"/>
    <n v="34"/>
    <x v="0"/>
    <n v="1"/>
    <n v="2"/>
    <n v="2"/>
    <n v="2"/>
    <n v="2"/>
    <n v="2"/>
    <n v="2"/>
    <n v="2"/>
    <n v="2"/>
    <m/>
    <n v="5"/>
    <n v="4"/>
    <n v="1"/>
    <n v="0"/>
    <n v="0"/>
    <n v="41"/>
  </r>
  <r>
    <x v="1"/>
    <n v="60"/>
    <n v="34"/>
    <x v="0"/>
    <n v="1"/>
    <n v="2"/>
    <n v="2"/>
    <n v="2"/>
    <n v="2"/>
    <n v="2"/>
    <n v="2"/>
    <n v="2"/>
    <n v="2"/>
    <m/>
    <n v="1"/>
    <n v="4"/>
    <n v="2"/>
    <n v="0"/>
    <n v="0"/>
    <n v="6"/>
  </r>
  <r>
    <x v="0"/>
    <n v="19"/>
    <n v="71"/>
    <x v="0"/>
    <n v="1"/>
    <n v="2"/>
    <n v="1"/>
    <n v="1"/>
    <n v="2"/>
    <n v="2"/>
    <n v="1"/>
    <n v="2"/>
    <n v="1"/>
    <m/>
    <n v="1"/>
    <n v="2"/>
    <n v="1"/>
    <n v="0"/>
    <n v="60000"/>
    <n v="48"/>
  </r>
  <r>
    <x v="3"/>
    <n v="201"/>
    <n v="50"/>
    <x v="0"/>
    <n v="1"/>
    <n v="1"/>
    <n v="2"/>
    <n v="2"/>
    <n v="2"/>
    <n v="2"/>
    <n v="2"/>
    <n v="2"/>
    <n v="1"/>
    <n v="5"/>
    <n v="1"/>
    <n v="4"/>
    <n v="2"/>
    <n v="18000"/>
    <n v="18000"/>
    <n v="38"/>
  </r>
  <r>
    <x v="1"/>
    <n v="43"/>
    <n v="48"/>
    <x v="0"/>
    <n v="1"/>
    <n v="2"/>
    <n v="2"/>
    <n v="2"/>
    <n v="2"/>
    <n v="2"/>
    <n v="2"/>
    <n v="2"/>
    <n v="2"/>
    <m/>
    <n v="1"/>
    <n v="4"/>
    <n v="2"/>
    <n v="0"/>
    <n v="32100"/>
    <n v="53"/>
  </r>
  <r>
    <x v="1"/>
    <n v="348"/>
    <n v="49"/>
    <x v="0"/>
    <n v="1"/>
    <n v="2"/>
    <n v="2"/>
    <n v="2"/>
    <n v="2"/>
    <n v="1"/>
    <n v="2"/>
    <n v="2"/>
    <n v="1"/>
    <n v="30"/>
    <n v="1"/>
    <n v="2"/>
    <n v="1"/>
    <n v="60000"/>
    <n v="70000"/>
    <n v="30"/>
  </r>
  <r>
    <x v="4"/>
    <n v="85"/>
    <n v="59"/>
    <x v="0"/>
    <n v="1"/>
    <n v="1"/>
    <n v="2"/>
    <n v="2"/>
    <n v="2"/>
    <n v="2"/>
    <n v="2"/>
    <n v="2"/>
    <n v="1"/>
    <n v="30"/>
    <n v="1"/>
    <n v="4"/>
    <n v="2"/>
    <n v="50000"/>
    <n v="50000"/>
    <n v="6"/>
  </r>
  <r>
    <x v="4"/>
    <n v="53"/>
    <n v="31"/>
    <x v="0"/>
    <n v="1"/>
    <n v="1"/>
    <n v="2"/>
    <n v="2"/>
    <n v="2"/>
    <n v="2"/>
    <n v="2"/>
    <n v="2"/>
    <n v="1"/>
    <n v="30"/>
    <n v="1"/>
    <n v="4"/>
    <n v="2"/>
    <n v="40000"/>
    <n v="40000"/>
    <n v="49"/>
  </r>
  <r>
    <x v="1"/>
    <n v="138"/>
    <n v="52"/>
    <x v="0"/>
    <n v="1"/>
    <n v="1"/>
    <n v="2"/>
    <n v="2"/>
    <n v="2"/>
    <n v="2"/>
    <n v="2"/>
    <n v="2"/>
    <n v="1"/>
    <n v="40"/>
    <n v="1"/>
    <n v="4"/>
    <n v="2"/>
    <n v="104000"/>
    <n v="104000"/>
    <n v="31"/>
  </r>
  <r>
    <x v="1"/>
    <n v="155"/>
    <n v="14"/>
    <x v="1"/>
    <n v="1"/>
    <n v="1"/>
    <n v="2"/>
    <n v="2"/>
    <n v="2"/>
    <n v="2"/>
    <n v="2"/>
    <n v="2"/>
    <n v="1"/>
    <m/>
    <n v="5"/>
    <m/>
    <n v="2"/>
    <m/>
    <m/>
    <n v="53"/>
  </r>
  <r>
    <x v="1"/>
    <n v="97"/>
    <n v="54"/>
    <x v="0"/>
    <n v="1"/>
    <n v="1"/>
    <n v="2"/>
    <n v="2"/>
    <n v="2"/>
    <n v="2"/>
    <n v="2"/>
    <n v="2"/>
    <n v="1"/>
    <m/>
    <n v="1"/>
    <n v="4"/>
    <n v="2"/>
    <n v="0"/>
    <n v="0"/>
    <n v="16"/>
  </r>
  <r>
    <x v="0"/>
    <n v="180"/>
    <n v="57"/>
    <x v="0"/>
    <n v="1"/>
    <n v="1"/>
    <n v="2"/>
    <n v="2"/>
    <n v="2"/>
    <n v="2"/>
    <n v="2"/>
    <n v="2"/>
    <n v="1"/>
    <n v="15"/>
    <n v="5"/>
    <n v="4"/>
    <n v="2"/>
    <n v="27000"/>
    <n v="27000"/>
    <n v="6"/>
  </r>
  <r>
    <x v="0"/>
    <n v="73"/>
    <n v="23"/>
    <x v="0"/>
    <n v="1"/>
    <n v="2"/>
    <n v="2"/>
    <n v="2"/>
    <n v="2"/>
    <n v="2"/>
    <n v="2"/>
    <n v="2"/>
    <n v="2"/>
    <n v="30"/>
    <n v="5"/>
    <n v="4"/>
    <n v="2"/>
    <n v="7000"/>
    <n v="7000"/>
    <n v="41"/>
  </r>
  <r>
    <x v="4"/>
    <n v="9"/>
    <n v="19"/>
    <x v="0"/>
    <n v="1"/>
    <n v="1"/>
    <n v="1"/>
    <n v="2"/>
    <n v="2"/>
    <n v="2"/>
    <n v="2"/>
    <n v="2"/>
    <n v="1"/>
    <m/>
    <n v="5"/>
    <n v="4"/>
    <n v="1"/>
    <n v="0"/>
    <n v="0"/>
    <n v="36"/>
  </r>
  <r>
    <x v="0"/>
    <n v="31"/>
    <n v="19"/>
    <x v="0"/>
    <n v="1"/>
    <n v="1"/>
    <n v="2"/>
    <n v="2"/>
    <n v="2"/>
    <n v="2"/>
    <n v="2"/>
    <n v="2"/>
    <n v="1"/>
    <m/>
    <n v="5"/>
    <n v="4"/>
    <n v="1"/>
    <n v="5300"/>
    <n v="27301"/>
    <n v="6"/>
  </r>
  <r>
    <x v="0"/>
    <n v="57"/>
    <n v="27"/>
    <x v="0"/>
    <n v="1"/>
    <n v="1"/>
    <n v="2"/>
    <n v="2"/>
    <n v="2"/>
    <n v="2"/>
    <n v="2"/>
    <n v="2"/>
    <n v="1"/>
    <n v="7"/>
    <n v="1"/>
    <n v="4"/>
    <n v="1"/>
    <n v="32000"/>
    <n v="32000"/>
    <n v="41"/>
  </r>
  <r>
    <x v="0"/>
    <n v="119"/>
    <n v="7"/>
    <x v="1"/>
    <n v="1"/>
    <n v="1"/>
    <n v="2"/>
    <n v="2"/>
    <n v="2"/>
    <n v="2"/>
    <n v="2"/>
    <n v="2"/>
    <n v="1"/>
    <m/>
    <n v="5"/>
    <m/>
    <n v="2"/>
    <m/>
    <m/>
    <n v="41"/>
  </r>
  <r>
    <x v="1"/>
    <n v="81"/>
    <n v="18"/>
    <x v="1"/>
    <n v="1"/>
    <n v="1"/>
    <n v="2"/>
    <n v="2"/>
    <n v="2"/>
    <n v="2"/>
    <n v="2"/>
    <n v="2"/>
    <n v="1"/>
    <m/>
    <n v="5"/>
    <n v="4"/>
    <n v="2"/>
    <n v="1100"/>
    <n v="1180"/>
    <n v="53"/>
  </r>
  <r>
    <x v="0"/>
    <n v="101"/>
    <n v="56"/>
    <x v="0"/>
    <n v="1"/>
    <n v="2"/>
    <n v="2"/>
    <n v="2"/>
    <n v="1"/>
    <n v="2"/>
    <n v="1"/>
    <n v="2"/>
    <n v="1"/>
    <m/>
    <n v="3"/>
    <n v="2"/>
    <n v="1"/>
    <n v="0"/>
    <n v="6000"/>
    <n v="8"/>
  </r>
  <r>
    <x v="0"/>
    <n v="16"/>
    <n v="66"/>
    <x v="0"/>
    <n v="1"/>
    <n v="2"/>
    <n v="1"/>
    <n v="1"/>
    <n v="2"/>
    <n v="2"/>
    <n v="2"/>
    <n v="2"/>
    <n v="1"/>
    <m/>
    <n v="1"/>
    <n v="2"/>
    <n v="2"/>
    <n v="0"/>
    <n v="47400"/>
    <n v="2"/>
  </r>
  <r>
    <x v="1"/>
    <n v="16"/>
    <n v="57"/>
    <x v="0"/>
    <n v="1"/>
    <n v="1"/>
    <n v="2"/>
    <n v="2"/>
    <n v="2"/>
    <n v="2"/>
    <n v="2"/>
    <n v="2"/>
    <n v="1"/>
    <n v="15"/>
    <n v="1"/>
    <n v="4"/>
    <n v="1"/>
    <n v="99000"/>
    <n v="99000"/>
    <n v="6"/>
  </r>
  <r>
    <x v="4"/>
    <n v="104"/>
    <n v="65"/>
    <x v="0"/>
    <n v="1"/>
    <n v="1"/>
    <n v="2"/>
    <n v="2"/>
    <n v="2"/>
    <n v="2"/>
    <n v="2"/>
    <n v="2"/>
    <n v="1"/>
    <n v="8"/>
    <n v="1"/>
    <n v="4"/>
    <n v="1"/>
    <n v="45000"/>
    <n v="45000"/>
    <n v="49"/>
  </r>
  <r>
    <x v="0"/>
    <n v="123"/>
    <n v="51"/>
    <x v="0"/>
    <n v="1"/>
    <n v="1"/>
    <n v="2"/>
    <n v="2"/>
    <n v="2"/>
    <n v="2"/>
    <n v="2"/>
    <n v="2"/>
    <n v="1"/>
    <n v="15"/>
    <n v="1"/>
    <n v="4"/>
    <n v="2"/>
    <n v="18900"/>
    <n v="18900"/>
    <n v="41"/>
  </r>
  <r>
    <x v="1"/>
    <n v="39"/>
    <n v="59"/>
    <x v="0"/>
    <n v="1"/>
    <n v="1"/>
    <n v="2"/>
    <n v="2"/>
    <n v="2"/>
    <n v="2"/>
    <n v="2"/>
    <n v="2"/>
    <n v="1"/>
    <n v="15"/>
    <n v="3"/>
    <n v="4"/>
    <n v="2"/>
    <n v="33000"/>
    <n v="33000"/>
    <n v="6"/>
  </r>
  <r>
    <x v="0"/>
    <n v="93"/>
    <n v="6"/>
    <x v="1"/>
    <n v="1"/>
    <n v="1"/>
    <n v="2"/>
    <n v="2"/>
    <n v="2"/>
    <n v="2"/>
    <n v="2"/>
    <n v="2"/>
    <n v="1"/>
    <m/>
    <n v="5"/>
    <m/>
    <n v="2"/>
    <m/>
    <m/>
    <n v="41"/>
  </r>
  <r>
    <x v="0"/>
    <n v="122"/>
    <n v="45"/>
    <x v="0"/>
    <n v="1"/>
    <n v="1"/>
    <n v="2"/>
    <n v="2"/>
    <n v="2"/>
    <n v="2"/>
    <n v="2"/>
    <n v="2"/>
    <n v="1"/>
    <m/>
    <n v="1"/>
    <n v="4"/>
    <n v="2"/>
    <n v="0"/>
    <n v="0"/>
    <n v="47"/>
  </r>
  <r>
    <x v="1"/>
    <n v="63"/>
    <n v="19"/>
    <x v="0"/>
    <n v="1"/>
    <n v="1"/>
    <n v="2"/>
    <n v="2"/>
    <n v="2"/>
    <n v="2"/>
    <n v="2"/>
    <n v="2"/>
    <n v="1"/>
    <n v="7"/>
    <n v="5"/>
    <n v="4"/>
    <n v="1"/>
    <n v="6000"/>
    <n v="6010"/>
    <n v="53"/>
  </r>
  <r>
    <x v="0"/>
    <n v="71"/>
    <n v="55"/>
    <x v="0"/>
    <n v="1"/>
    <n v="2"/>
    <n v="2"/>
    <n v="2"/>
    <n v="2"/>
    <n v="2"/>
    <n v="2"/>
    <n v="2"/>
    <n v="2"/>
    <m/>
    <n v="1"/>
    <n v="4"/>
    <n v="2"/>
    <n v="500"/>
    <n v="500"/>
    <n v="6"/>
  </r>
  <r>
    <x v="2"/>
    <n v="151"/>
    <n v="57"/>
    <x v="0"/>
    <n v="1"/>
    <n v="2"/>
    <n v="2"/>
    <n v="2"/>
    <n v="2"/>
    <n v="2"/>
    <n v="1"/>
    <n v="2"/>
    <n v="1"/>
    <m/>
    <n v="3"/>
    <n v="2"/>
    <n v="1"/>
    <n v="6000"/>
    <n v="13200"/>
    <n v="9"/>
  </r>
  <r>
    <x v="0"/>
    <n v="412"/>
    <n v="39"/>
    <x v="0"/>
    <n v="1"/>
    <n v="1"/>
    <n v="2"/>
    <n v="2"/>
    <n v="2"/>
    <n v="2"/>
    <n v="2"/>
    <n v="2"/>
    <n v="1"/>
    <n v="5"/>
    <n v="5"/>
    <n v="4"/>
    <n v="1"/>
    <n v="55000"/>
    <n v="55000"/>
    <n v="41"/>
  </r>
  <r>
    <x v="0"/>
    <n v="115"/>
    <n v="36"/>
    <x v="0"/>
    <n v="1"/>
    <n v="1"/>
    <n v="2"/>
    <n v="2"/>
    <n v="2"/>
    <n v="2"/>
    <n v="2"/>
    <n v="2"/>
    <n v="1"/>
    <n v="30"/>
    <n v="1"/>
    <n v="4"/>
    <n v="2"/>
    <n v="53000"/>
    <n v="53000"/>
    <n v="26"/>
  </r>
  <r>
    <x v="4"/>
    <n v="58"/>
    <n v="11"/>
    <x v="1"/>
    <n v="1"/>
    <n v="1"/>
    <n v="2"/>
    <n v="2"/>
    <n v="2"/>
    <n v="2"/>
    <n v="2"/>
    <n v="2"/>
    <n v="1"/>
    <m/>
    <n v="5"/>
    <m/>
    <n v="2"/>
    <m/>
    <m/>
    <n v="49"/>
  </r>
  <r>
    <x v="4"/>
    <n v="78"/>
    <n v="46"/>
    <x v="0"/>
    <n v="1"/>
    <n v="2"/>
    <n v="2"/>
    <n v="2"/>
    <n v="1"/>
    <n v="2"/>
    <n v="2"/>
    <n v="2"/>
    <n v="1"/>
    <n v="5"/>
    <n v="1"/>
    <n v="4"/>
    <n v="2"/>
    <n v="14000"/>
    <n v="14520"/>
    <n v="49"/>
  </r>
  <r>
    <x v="0"/>
    <n v="117"/>
    <n v="54"/>
    <x v="0"/>
    <n v="1"/>
    <n v="1"/>
    <n v="2"/>
    <n v="2"/>
    <n v="2"/>
    <n v="2"/>
    <n v="2"/>
    <n v="2"/>
    <n v="1"/>
    <m/>
    <n v="1"/>
    <n v="4"/>
    <n v="2"/>
    <n v="0"/>
    <n v="0"/>
    <n v="41"/>
  </r>
  <r>
    <x v="1"/>
    <n v="68"/>
    <n v="54"/>
    <x v="0"/>
    <n v="1"/>
    <n v="2"/>
    <n v="2"/>
    <n v="2"/>
    <n v="2"/>
    <n v="2"/>
    <n v="2"/>
    <n v="2"/>
    <n v="2"/>
    <m/>
    <n v="3"/>
    <n v="4"/>
    <n v="1"/>
    <n v="0"/>
    <n v="30"/>
    <n v="41"/>
  </r>
  <r>
    <x v="3"/>
    <n v="31"/>
    <n v="78"/>
    <x v="0"/>
    <n v="1"/>
    <n v="2"/>
    <n v="2"/>
    <n v="1"/>
    <n v="2"/>
    <n v="2"/>
    <n v="2"/>
    <n v="2"/>
    <n v="1"/>
    <n v="5"/>
    <n v="1"/>
    <n v="3"/>
    <n v="1"/>
    <n v="0"/>
    <n v="39000"/>
    <n v="38"/>
  </r>
  <r>
    <x v="1"/>
    <n v="201"/>
    <n v="56"/>
    <x v="0"/>
    <n v="1"/>
    <n v="1"/>
    <n v="2"/>
    <n v="2"/>
    <n v="2"/>
    <n v="2"/>
    <n v="2"/>
    <n v="2"/>
    <n v="1"/>
    <n v="25"/>
    <n v="1"/>
    <n v="4"/>
    <n v="2"/>
    <n v="30000"/>
    <n v="30000"/>
    <n v="6"/>
  </r>
  <r>
    <x v="4"/>
    <n v="37"/>
    <n v="40"/>
    <x v="0"/>
    <n v="1"/>
    <n v="1"/>
    <n v="2"/>
    <n v="2"/>
    <n v="2"/>
    <n v="2"/>
    <n v="2"/>
    <n v="2"/>
    <n v="1"/>
    <m/>
    <n v="3"/>
    <n v="4"/>
    <n v="1"/>
    <n v="26000"/>
    <n v="26000"/>
    <n v="49"/>
  </r>
  <r>
    <x v="4"/>
    <n v="126"/>
    <n v="34"/>
    <x v="0"/>
    <n v="1"/>
    <n v="1"/>
    <n v="2"/>
    <n v="2"/>
    <n v="2"/>
    <n v="2"/>
    <n v="2"/>
    <n v="2"/>
    <n v="1"/>
    <n v="10"/>
    <n v="1"/>
    <n v="4"/>
    <n v="1"/>
    <n v="35000"/>
    <n v="35000"/>
    <n v="49"/>
  </r>
  <r>
    <x v="1"/>
    <n v="60"/>
    <n v="5"/>
    <x v="1"/>
    <n v="1"/>
    <n v="2"/>
    <n v="2"/>
    <n v="2"/>
    <n v="1"/>
    <n v="2"/>
    <n v="2"/>
    <n v="2"/>
    <n v="1"/>
    <m/>
    <n v="5"/>
    <m/>
    <n v="1"/>
    <m/>
    <m/>
    <n v="53"/>
  </r>
  <r>
    <x v="1"/>
    <n v="163"/>
    <n v="29"/>
    <x v="0"/>
    <n v="5"/>
    <n v="1"/>
    <n v="2"/>
    <n v="2"/>
    <n v="2"/>
    <n v="2"/>
    <n v="2"/>
    <n v="2"/>
    <n v="1"/>
    <n v="10"/>
    <n v="1"/>
    <n v="4"/>
    <n v="1"/>
    <n v="71000"/>
    <n v="71100"/>
    <n v="210"/>
  </r>
  <r>
    <x v="0"/>
    <n v="228"/>
    <n v="28"/>
    <x v="0"/>
    <n v="1"/>
    <n v="2"/>
    <n v="2"/>
    <n v="2"/>
    <n v="2"/>
    <n v="2"/>
    <n v="2"/>
    <n v="2"/>
    <n v="2"/>
    <n v="126"/>
    <n v="5"/>
    <n v="4"/>
    <n v="1"/>
    <n v="4700"/>
    <n v="4700"/>
    <n v="41"/>
  </r>
  <r>
    <x v="0"/>
    <n v="30"/>
    <n v="49"/>
    <x v="0"/>
    <n v="1"/>
    <n v="1"/>
    <n v="2"/>
    <n v="2"/>
    <n v="2"/>
    <n v="2"/>
    <n v="2"/>
    <n v="2"/>
    <n v="1"/>
    <n v="7"/>
    <n v="1"/>
    <n v="4"/>
    <n v="2"/>
    <n v="22000"/>
    <n v="32000"/>
    <n v="46"/>
  </r>
  <r>
    <x v="4"/>
    <n v="61"/>
    <n v="53"/>
    <x v="0"/>
    <n v="1"/>
    <n v="1"/>
    <n v="2"/>
    <n v="2"/>
    <n v="2"/>
    <n v="2"/>
    <n v="2"/>
    <n v="2"/>
    <n v="1"/>
    <n v="55"/>
    <n v="1"/>
    <n v="4"/>
    <n v="1"/>
    <n v="60000"/>
    <n v="60000"/>
    <n v="6"/>
  </r>
  <r>
    <x v="0"/>
    <n v="55"/>
    <n v="44"/>
    <x v="0"/>
    <n v="5"/>
    <n v="1"/>
    <n v="1"/>
    <n v="2"/>
    <n v="2"/>
    <n v="2"/>
    <n v="2"/>
    <n v="2"/>
    <n v="1"/>
    <n v="12"/>
    <n v="1"/>
    <n v="4"/>
    <n v="1"/>
    <n v="355000"/>
    <n v="355000"/>
    <n v="301"/>
  </r>
  <r>
    <x v="1"/>
    <n v="66"/>
    <n v="50"/>
    <x v="0"/>
    <n v="1"/>
    <n v="1"/>
    <n v="2"/>
    <n v="2"/>
    <n v="2"/>
    <n v="2"/>
    <n v="2"/>
    <n v="2"/>
    <n v="1"/>
    <n v="35"/>
    <n v="1"/>
    <n v="3"/>
    <n v="1"/>
    <n v="31800"/>
    <n v="25300"/>
    <n v="53"/>
  </r>
  <r>
    <x v="4"/>
    <n v="25"/>
    <n v="21"/>
    <x v="0"/>
    <n v="1"/>
    <n v="2"/>
    <n v="2"/>
    <n v="2"/>
    <n v="2"/>
    <n v="2"/>
    <n v="2"/>
    <n v="2"/>
    <n v="2"/>
    <m/>
    <n v="5"/>
    <n v="4"/>
    <n v="2"/>
    <n v="3000"/>
    <n v="3000"/>
    <n v="49"/>
  </r>
  <r>
    <x v="1"/>
    <n v="73"/>
    <n v="16"/>
    <x v="1"/>
    <n v="1"/>
    <n v="1"/>
    <n v="2"/>
    <n v="2"/>
    <n v="2"/>
    <n v="2"/>
    <n v="2"/>
    <n v="2"/>
    <n v="1"/>
    <m/>
    <n v="5"/>
    <m/>
    <n v="2"/>
    <n v="0"/>
    <n v="0"/>
    <n v="53"/>
  </r>
  <r>
    <x v="2"/>
    <n v="24"/>
    <n v="61"/>
    <x v="0"/>
    <n v="1"/>
    <n v="2"/>
    <n v="2"/>
    <n v="2"/>
    <n v="2"/>
    <n v="2"/>
    <n v="2"/>
    <n v="2"/>
    <n v="2"/>
    <n v="30"/>
    <n v="5"/>
    <n v="4"/>
    <n v="2"/>
    <n v="36000"/>
    <n v="36000"/>
    <n v="35"/>
  </r>
  <r>
    <x v="0"/>
    <n v="76"/>
    <n v="35"/>
    <x v="0"/>
    <n v="1"/>
    <n v="1"/>
    <n v="2"/>
    <n v="2"/>
    <n v="2"/>
    <n v="2"/>
    <n v="2"/>
    <n v="2"/>
    <n v="1"/>
    <n v="20"/>
    <n v="1"/>
    <n v="4"/>
    <n v="1"/>
    <n v="43000"/>
    <n v="43000"/>
    <n v="6"/>
  </r>
  <r>
    <x v="2"/>
    <n v="59"/>
    <n v="40"/>
    <x v="0"/>
    <n v="1"/>
    <n v="2"/>
    <n v="1"/>
    <n v="2"/>
    <n v="2"/>
    <n v="2"/>
    <n v="2"/>
    <n v="2"/>
    <n v="1"/>
    <m/>
    <n v="1"/>
    <n v="4"/>
    <n v="2"/>
    <n v="30000"/>
    <n v="30000"/>
    <n v="8"/>
  </r>
  <r>
    <x v="1"/>
    <n v="64"/>
    <n v="64"/>
    <x v="0"/>
    <n v="1"/>
    <n v="2"/>
    <n v="1"/>
    <n v="2"/>
    <n v="2"/>
    <n v="1"/>
    <n v="2"/>
    <n v="2"/>
    <n v="1"/>
    <m/>
    <n v="3"/>
    <n v="4"/>
    <n v="2"/>
    <n v="0"/>
    <n v="73100"/>
    <n v="55"/>
  </r>
  <r>
    <x v="1"/>
    <n v="364"/>
    <n v="82"/>
    <x v="0"/>
    <n v="1"/>
    <n v="1"/>
    <n v="2"/>
    <n v="1"/>
    <n v="2"/>
    <n v="2"/>
    <n v="2"/>
    <n v="2"/>
    <n v="1"/>
    <m/>
    <n v="1"/>
    <n v="2"/>
    <n v="1"/>
    <n v="8000"/>
    <n v="34900"/>
    <n v="4"/>
  </r>
  <r>
    <x v="1"/>
    <n v="55"/>
    <n v="12"/>
    <x v="1"/>
    <n v="1"/>
    <n v="2"/>
    <n v="2"/>
    <n v="2"/>
    <n v="1"/>
    <n v="2"/>
    <n v="2"/>
    <n v="2"/>
    <n v="1"/>
    <m/>
    <n v="5"/>
    <m/>
    <n v="1"/>
    <m/>
    <m/>
    <n v="53"/>
  </r>
  <r>
    <x v="4"/>
    <n v="200"/>
    <n v="55"/>
    <x v="0"/>
    <n v="4"/>
    <n v="1"/>
    <n v="2"/>
    <n v="2"/>
    <n v="2"/>
    <n v="2"/>
    <n v="2"/>
    <n v="2"/>
    <n v="1"/>
    <n v="20"/>
    <n v="1"/>
    <n v="4"/>
    <n v="2"/>
    <n v="14000"/>
    <n v="14000"/>
    <n v="463"/>
  </r>
  <r>
    <x v="0"/>
    <n v="143"/>
    <n v="18"/>
    <x v="1"/>
    <n v="1"/>
    <n v="1"/>
    <n v="2"/>
    <n v="2"/>
    <n v="2"/>
    <n v="2"/>
    <n v="2"/>
    <n v="2"/>
    <n v="1"/>
    <m/>
    <n v="5"/>
    <n v="4"/>
    <n v="2"/>
    <n v="0"/>
    <n v="0"/>
    <n v="53"/>
  </r>
  <r>
    <x v="4"/>
    <n v="117"/>
    <n v="18"/>
    <x v="1"/>
    <n v="1"/>
    <n v="1"/>
    <n v="2"/>
    <n v="2"/>
    <n v="2"/>
    <n v="2"/>
    <n v="2"/>
    <n v="2"/>
    <n v="1"/>
    <n v="12"/>
    <n v="5"/>
    <n v="4"/>
    <n v="1"/>
    <n v="5100"/>
    <n v="5100"/>
    <n v="49"/>
  </r>
  <r>
    <x v="2"/>
    <n v="200"/>
    <n v="42"/>
    <x v="0"/>
    <n v="1"/>
    <n v="1"/>
    <n v="2"/>
    <n v="2"/>
    <n v="2"/>
    <n v="2"/>
    <n v="2"/>
    <n v="2"/>
    <n v="1"/>
    <n v="7"/>
    <n v="5"/>
    <n v="4"/>
    <n v="1"/>
    <n v="42000"/>
    <n v="42000"/>
    <n v="6"/>
  </r>
  <r>
    <x v="1"/>
    <n v="55"/>
    <n v="14"/>
    <x v="1"/>
    <n v="1"/>
    <n v="1"/>
    <n v="2"/>
    <n v="2"/>
    <n v="2"/>
    <n v="2"/>
    <n v="2"/>
    <n v="2"/>
    <n v="1"/>
    <m/>
    <n v="5"/>
    <m/>
    <n v="1"/>
    <m/>
    <m/>
    <n v="53"/>
  </r>
  <r>
    <x v="1"/>
    <n v="101"/>
    <n v="47"/>
    <x v="0"/>
    <n v="1"/>
    <n v="1"/>
    <n v="2"/>
    <n v="2"/>
    <n v="2"/>
    <n v="2"/>
    <n v="2"/>
    <n v="2"/>
    <n v="1"/>
    <n v="20"/>
    <n v="1"/>
    <n v="4"/>
    <n v="1"/>
    <n v="110000"/>
    <n v="140000"/>
    <n v="53"/>
  </r>
  <r>
    <x v="1"/>
    <n v="189"/>
    <n v="36"/>
    <x v="0"/>
    <n v="5"/>
    <n v="1"/>
    <n v="2"/>
    <n v="2"/>
    <n v="2"/>
    <n v="2"/>
    <n v="2"/>
    <n v="2"/>
    <n v="1"/>
    <m/>
    <n v="1"/>
    <n v="4"/>
    <n v="2"/>
    <n v="0"/>
    <n v="0"/>
    <n v="301"/>
  </r>
  <r>
    <x v="0"/>
    <n v="66"/>
    <n v="55"/>
    <x v="0"/>
    <n v="1"/>
    <n v="2"/>
    <n v="2"/>
    <n v="2"/>
    <n v="2"/>
    <n v="2"/>
    <n v="2"/>
    <n v="2"/>
    <n v="2"/>
    <n v="30"/>
    <n v="3"/>
    <n v="2"/>
    <n v="2"/>
    <n v="78000"/>
    <n v="78000"/>
    <n v="53"/>
  </r>
  <r>
    <x v="4"/>
    <n v="81"/>
    <n v="64"/>
    <x v="0"/>
    <n v="1"/>
    <n v="1"/>
    <n v="2"/>
    <n v="2"/>
    <n v="2"/>
    <n v="2"/>
    <n v="2"/>
    <n v="2"/>
    <n v="1"/>
    <n v="20"/>
    <n v="1"/>
    <n v="4"/>
    <n v="1"/>
    <n v="91000"/>
    <n v="91000"/>
    <n v="49"/>
  </r>
  <r>
    <x v="0"/>
    <n v="42"/>
    <n v="84"/>
    <x v="0"/>
    <n v="1"/>
    <n v="2"/>
    <n v="1"/>
    <n v="1"/>
    <n v="2"/>
    <n v="2"/>
    <n v="2"/>
    <n v="2"/>
    <n v="1"/>
    <m/>
    <n v="1"/>
    <n v="4"/>
    <n v="2"/>
    <n v="0"/>
    <n v="4200"/>
    <n v="41"/>
  </r>
  <r>
    <x v="0"/>
    <n v="56"/>
    <n v="11"/>
    <x v="1"/>
    <n v="1"/>
    <n v="1"/>
    <n v="2"/>
    <n v="2"/>
    <n v="2"/>
    <n v="2"/>
    <n v="2"/>
    <n v="2"/>
    <n v="1"/>
    <m/>
    <n v="5"/>
    <m/>
    <n v="2"/>
    <m/>
    <m/>
    <n v="41"/>
  </r>
  <r>
    <x v="0"/>
    <n v="99"/>
    <n v="2"/>
    <x v="1"/>
    <n v="1"/>
    <n v="1"/>
    <n v="2"/>
    <n v="2"/>
    <n v="2"/>
    <n v="2"/>
    <n v="2"/>
    <n v="2"/>
    <n v="1"/>
    <m/>
    <n v="5"/>
    <m/>
    <n v="1"/>
    <m/>
    <m/>
    <n v="41"/>
  </r>
  <r>
    <x v="0"/>
    <n v="83"/>
    <n v="30"/>
    <x v="0"/>
    <n v="1"/>
    <n v="2"/>
    <n v="2"/>
    <n v="1"/>
    <n v="1"/>
    <n v="2"/>
    <n v="2"/>
    <n v="2"/>
    <n v="1"/>
    <m/>
    <n v="5"/>
    <n v="4"/>
    <n v="2"/>
    <n v="0"/>
    <n v="8800"/>
    <n v="53"/>
  </r>
  <r>
    <x v="1"/>
    <n v="59"/>
    <n v="23"/>
    <x v="0"/>
    <n v="1"/>
    <n v="2"/>
    <n v="2"/>
    <n v="2"/>
    <n v="2"/>
    <n v="1"/>
    <n v="2"/>
    <n v="2"/>
    <n v="1"/>
    <m/>
    <n v="4"/>
    <n v="4"/>
    <n v="2"/>
    <n v="0"/>
    <n v="7200"/>
    <n v="53"/>
  </r>
  <r>
    <x v="2"/>
    <n v="170"/>
    <n v="61"/>
    <x v="0"/>
    <n v="1"/>
    <n v="1"/>
    <n v="2"/>
    <n v="2"/>
    <n v="2"/>
    <n v="2"/>
    <n v="2"/>
    <n v="2"/>
    <n v="1"/>
    <n v="15"/>
    <n v="3"/>
    <n v="4"/>
    <n v="2"/>
    <n v="60000"/>
    <n v="66500"/>
    <n v="56"/>
  </r>
  <r>
    <x v="1"/>
    <n v="15"/>
    <n v="81"/>
    <x v="0"/>
    <n v="1"/>
    <n v="2"/>
    <n v="2"/>
    <n v="1"/>
    <n v="1"/>
    <n v="2"/>
    <n v="2"/>
    <n v="2"/>
    <n v="1"/>
    <m/>
    <n v="2"/>
    <n v="4"/>
    <n v="2"/>
    <n v="0"/>
    <n v="21800"/>
    <n v="53"/>
  </r>
  <r>
    <x v="4"/>
    <n v="109"/>
    <n v="0"/>
    <x v="1"/>
    <n v="1"/>
    <n v="2"/>
    <n v="2"/>
    <n v="2"/>
    <n v="1"/>
    <n v="2"/>
    <n v="2"/>
    <n v="2"/>
    <n v="1"/>
    <m/>
    <n v="5"/>
    <m/>
    <n v="2"/>
    <m/>
    <m/>
    <n v="49"/>
  </r>
  <r>
    <x v="1"/>
    <n v="54"/>
    <n v="17"/>
    <x v="1"/>
    <n v="1"/>
    <n v="1"/>
    <n v="2"/>
    <n v="2"/>
    <n v="2"/>
    <n v="2"/>
    <n v="2"/>
    <n v="2"/>
    <n v="1"/>
    <m/>
    <n v="5"/>
    <n v="4"/>
    <n v="2"/>
    <n v="350"/>
    <n v="350"/>
    <n v="53"/>
  </r>
  <r>
    <x v="0"/>
    <n v="88"/>
    <n v="57"/>
    <x v="0"/>
    <n v="1"/>
    <n v="1"/>
    <n v="2"/>
    <n v="2"/>
    <n v="2"/>
    <n v="2"/>
    <n v="2"/>
    <n v="2"/>
    <n v="1"/>
    <n v="10"/>
    <n v="1"/>
    <n v="4"/>
    <n v="2"/>
    <n v="35000"/>
    <n v="35000"/>
    <n v="4"/>
  </r>
  <r>
    <x v="1"/>
    <n v="391"/>
    <n v="7"/>
    <x v="1"/>
    <n v="1"/>
    <n v="2"/>
    <n v="2"/>
    <n v="2"/>
    <n v="1"/>
    <n v="2"/>
    <n v="2"/>
    <n v="2"/>
    <n v="1"/>
    <m/>
    <n v="5"/>
    <m/>
    <n v="1"/>
    <m/>
    <m/>
    <n v="19"/>
  </r>
  <r>
    <x v="1"/>
    <n v="103"/>
    <n v="28"/>
    <x v="0"/>
    <n v="1"/>
    <n v="2"/>
    <n v="2"/>
    <n v="2"/>
    <n v="2"/>
    <n v="1"/>
    <n v="2"/>
    <n v="2"/>
    <n v="1"/>
    <m/>
    <n v="1"/>
    <n v="4"/>
    <n v="2"/>
    <n v="500"/>
    <n v="500"/>
    <n v="49"/>
  </r>
  <r>
    <x v="1"/>
    <n v="143"/>
    <n v="11"/>
    <x v="1"/>
    <n v="1"/>
    <n v="1"/>
    <n v="2"/>
    <n v="2"/>
    <n v="2"/>
    <n v="2"/>
    <n v="2"/>
    <n v="2"/>
    <n v="1"/>
    <m/>
    <n v="5"/>
    <m/>
    <n v="1"/>
    <m/>
    <m/>
    <n v="41"/>
  </r>
  <r>
    <x v="4"/>
    <n v="76"/>
    <n v="45"/>
    <x v="0"/>
    <n v="1"/>
    <n v="1"/>
    <n v="2"/>
    <n v="2"/>
    <n v="2"/>
    <n v="2"/>
    <n v="2"/>
    <n v="2"/>
    <n v="1"/>
    <n v="10"/>
    <n v="1"/>
    <n v="4"/>
    <n v="1"/>
    <n v="84000"/>
    <n v="88004"/>
    <n v="49"/>
  </r>
  <r>
    <x v="1"/>
    <n v="87"/>
    <n v="49"/>
    <x v="0"/>
    <n v="1"/>
    <n v="1"/>
    <n v="2"/>
    <n v="2"/>
    <n v="2"/>
    <n v="2"/>
    <n v="2"/>
    <n v="2"/>
    <n v="1"/>
    <n v="25"/>
    <n v="1"/>
    <n v="4"/>
    <n v="2"/>
    <n v="70000"/>
    <n v="65200"/>
    <n v="53"/>
  </r>
  <r>
    <x v="1"/>
    <n v="49"/>
    <n v="60"/>
    <x v="0"/>
    <n v="1"/>
    <n v="1"/>
    <n v="2"/>
    <n v="2"/>
    <n v="2"/>
    <n v="2"/>
    <n v="2"/>
    <n v="2"/>
    <n v="1"/>
    <n v="30"/>
    <n v="3"/>
    <n v="4"/>
    <n v="1"/>
    <n v="50000"/>
    <n v="50000"/>
    <n v="41"/>
  </r>
  <r>
    <x v="1"/>
    <n v="69"/>
    <n v="40"/>
    <x v="0"/>
    <n v="5"/>
    <n v="1"/>
    <n v="2"/>
    <n v="2"/>
    <n v="2"/>
    <n v="2"/>
    <n v="2"/>
    <n v="2"/>
    <n v="1"/>
    <m/>
    <n v="1"/>
    <n v="4"/>
    <n v="2"/>
    <n v="0"/>
    <n v="0"/>
    <n v="110"/>
  </r>
  <r>
    <x v="1"/>
    <n v="69"/>
    <n v="55"/>
    <x v="0"/>
    <n v="1"/>
    <n v="2"/>
    <n v="2"/>
    <n v="2"/>
    <n v="2"/>
    <n v="2"/>
    <n v="2"/>
    <n v="2"/>
    <n v="2"/>
    <m/>
    <n v="1"/>
    <n v="4"/>
    <n v="2"/>
    <n v="0"/>
    <n v="17000"/>
    <n v="24"/>
  </r>
  <r>
    <x v="0"/>
    <n v="130"/>
    <n v="54"/>
    <x v="0"/>
    <n v="1"/>
    <n v="1"/>
    <n v="2"/>
    <n v="2"/>
    <n v="2"/>
    <n v="2"/>
    <n v="2"/>
    <n v="2"/>
    <n v="1"/>
    <n v="55"/>
    <n v="1"/>
    <n v="4"/>
    <n v="1"/>
    <n v="26700"/>
    <n v="26700"/>
    <n v="41"/>
  </r>
  <r>
    <x v="0"/>
    <n v="71"/>
    <n v="7"/>
    <x v="1"/>
    <n v="1"/>
    <n v="2"/>
    <n v="1"/>
    <n v="2"/>
    <n v="2"/>
    <n v="2"/>
    <n v="2"/>
    <n v="2"/>
    <n v="1"/>
    <m/>
    <n v="5"/>
    <m/>
    <n v="1"/>
    <m/>
    <m/>
    <n v="41"/>
  </r>
  <r>
    <x v="1"/>
    <n v="75"/>
    <n v="71"/>
    <x v="0"/>
    <n v="1"/>
    <n v="1"/>
    <n v="1"/>
    <n v="1"/>
    <n v="2"/>
    <n v="2"/>
    <n v="2"/>
    <n v="2"/>
    <n v="1"/>
    <m/>
    <n v="1"/>
    <n v="2"/>
    <n v="1"/>
    <n v="0"/>
    <n v="26400"/>
    <n v="16"/>
  </r>
  <r>
    <x v="1"/>
    <n v="70"/>
    <n v="56"/>
    <x v="0"/>
    <n v="1"/>
    <n v="1"/>
    <n v="2"/>
    <n v="2"/>
    <n v="2"/>
    <n v="2"/>
    <n v="2"/>
    <n v="2"/>
    <n v="1"/>
    <n v="60"/>
    <n v="5"/>
    <n v="4"/>
    <n v="1"/>
    <n v="235000"/>
    <n v="275000"/>
    <n v="38"/>
  </r>
  <r>
    <x v="0"/>
    <n v="11"/>
    <n v="31"/>
    <x v="0"/>
    <n v="1"/>
    <n v="1"/>
    <n v="2"/>
    <n v="2"/>
    <n v="2"/>
    <n v="2"/>
    <n v="2"/>
    <n v="2"/>
    <n v="1"/>
    <n v="5"/>
    <n v="5"/>
    <n v="4"/>
    <n v="1"/>
    <n v="45000"/>
    <n v="45000"/>
    <n v="53"/>
  </r>
  <r>
    <x v="1"/>
    <n v="281"/>
    <n v="1"/>
    <x v="1"/>
    <n v="1"/>
    <n v="2"/>
    <n v="2"/>
    <n v="2"/>
    <n v="1"/>
    <n v="2"/>
    <n v="2"/>
    <n v="2"/>
    <n v="1"/>
    <m/>
    <n v="5"/>
    <m/>
    <n v="2"/>
    <m/>
    <m/>
    <n v="53"/>
  </r>
  <r>
    <x v="0"/>
    <n v="60"/>
    <n v="68"/>
    <x v="0"/>
    <n v="1"/>
    <n v="2"/>
    <n v="1"/>
    <n v="1"/>
    <n v="2"/>
    <n v="2"/>
    <n v="2"/>
    <n v="2"/>
    <n v="1"/>
    <m/>
    <n v="2"/>
    <n v="4"/>
    <n v="2"/>
    <n v="0"/>
    <n v="33000"/>
    <n v="36"/>
  </r>
  <r>
    <x v="1"/>
    <n v="51"/>
    <n v="4"/>
    <x v="1"/>
    <n v="1"/>
    <n v="1"/>
    <n v="2"/>
    <n v="2"/>
    <n v="2"/>
    <n v="2"/>
    <n v="2"/>
    <n v="2"/>
    <n v="1"/>
    <m/>
    <n v="5"/>
    <m/>
    <n v="1"/>
    <m/>
    <m/>
    <n v="53"/>
  </r>
  <r>
    <x v="0"/>
    <n v="152"/>
    <n v="33"/>
    <x v="0"/>
    <n v="1"/>
    <n v="2"/>
    <n v="2"/>
    <n v="2"/>
    <n v="2"/>
    <n v="2"/>
    <n v="2"/>
    <n v="2"/>
    <n v="2"/>
    <m/>
    <n v="1"/>
    <n v="4"/>
    <n v="2"/>
    <n v="0"/>
    <n v="0"/>
    <n v="41"/>
  </r>
  <r>
    <x v="0"/>
    <n v="65"/>
    <n v="25"/>
    <x v="0"/>
    <n v="1"/>
    <n v="1"/>
    <n v="2"/>
    <n v="2"/>
    <n v="2"/>
    <n v="2"/>
    <n v="2"/>
    <n v="2"/>
    <n v="1"/>
    <n v="30"/>
    <n v="1"/>
    <n v="4"/>
    <n v="1"/>
    <n v="40000"/>
    <n v="40000"/>
    <n v="41"/>
  </r>
  <r>
    <x v="0"/>
    <n v="67"/>
    <n v="0"/>
    <x v="1"/>
    <n v="1"/>
    <n v="1"/>
    <n v="2"/>
    <n v="2"/>
    <n v="2"/>
    <n v="2"/>
    <n v="2"/>
    <n v="2"/>
    <n v="1"/>
    <m/>
    <n v="5"/>
    <m/>
    <n v="1"/>
    <m/>
    <m/>
    <n v="41"/>
  </r>
  <r>
    <x v="1"/>
    <n v="19"/>
    <n v="15"/>
    <x v="1"/>
    <n v="1"/>
    <n v="2"/>
    <n v="2"/>
    <n v="2"/>
    <n v="1"/>
    <n v="2"/>
    <n v="2"/>
    <n v="2"/>
    <n v="1"/>
    <m/>
    <n v="5"/>
    <m/>
    <n v="1"/>
    <n v="0"/>
    <n v="0"/>
    <n v="53"/>
  </r>
  <r>
    <x v="4"/>
    <n v="44"/>
    <n v="75"/>
    <x v="0"/>
    <n v="1"/>
    <n v="2"/>
    <n v="2"/>
    <n v="1"/>
    <n v="2"/>
    <n v="2"/>
    <n v="2"/>
    <n v="2"/>
    <n v="1"/>
    <m/>
    <n v="1"/>
    <n v="4"/>
    <n v="2"/>
    <n v="0"/>
    <n v="8400"/>
    <n v="49"/>
  </r>
  <r>
    <x v="0"/>
    <n v="66"/>
    <n v="65"/>
    <x v="0"/>
    <n v="1"/>
    <n v="2"/>
    <n v="2"/>
    <n v="1"/>
    <n v="2"/>
    <n v="2"/>
    <n v="2"/>
    <n v="2"/>
    <n v="1"/>
    <m/>
    <n v="4"/>
    <n v="4"/>
    <n v="2"/>
    <n v="0"/>
    <n v="10200"/>
    <n v="8"/>
  </r>
  <r>
    <x v="2"/>
    <n v="103"/>
    <n v="58"/>
    <x v="0"/>
    <n v="1"/>
    <n v="1"/>
    <n v="2"/>
    <n v="2"/>
    <n v="2"/>
    <n v="2"/>
    <n v="2"/>
    <n v="2"/>
    <n v="1"/>
    <n v="15"/>
    <n v="1"/>
    <n v="4"/>
    <n v="1"/>
    <n v="43000"/>
    <n v="43000"/>
    <n v="36"/>
  </r>
  <r>
    <x v="1"/>
    <n v="58"/>
    <n v="74"/>
    <x v="0"/>
    <n v="4"/>
    <n v="2"/>
    <n v="1"/>
    <n v="1"/>
    <n v="2"/>
    <n v="2"/>
    <n v="2"/>
    <n v="2"/>
    <n v="1"/>
    <m/>
    <n v="1"/>
    <n v="4"/>
    <n v="2"/>
    <n v="0"/>
    <n v="37700"/>
    <n v="102"/>
  </r>
  <r>
    <x v="1"/>
    <n v="17"/>
    <n v="66"/>
    <x v="0"/>
    <n v="1"/>
    <n v="2"/>
    <n v="2"/>
    <n v="1"/>
    <n v="2"/>
    <n v="2"/>
    <n v="2"/>
    <n v="2"/>
    <n v="1"/>
    <m/>
    <n v="1"/>
    <n v="4"/>
    <n v="1"/>
    <n v="0"/>
    <n v="110800"/>
    <n v="38"/>
  </r>
  <r>
    <x v="4"/>
    <n v="171"/>
    <n v="0"/>
    <x v="1"/>
    <n v="1"/>
    <n v="1"/>
    <n v="2"/>
    <n v="2"/>
    <n v="2"/>
    <n v="2"/>
    <n v="2"/>
    <n v="2"/>
    <n v="1"/>
    <m/>
    <n v="5"/>
    <m/>
    <n v="1"/>
    <m/>
    <m/>
    <n v="49"/>
  </r>
  <r>
    <x v="1"/>
    <n v="92"/>
    <n v="37"/>
    <x v="0"/>
    <n v="1"/>
    <n v="1"/>
    <n v="2"/>
    <n v="2"/>
    <n v="2"/>
    <n v="2"/>
    <n v="2"/>
    <n v="2"/>
    <n v="1"/>
    <n v="30"/>
    <n v="3"/>
    <n v="4"/>
    <n v="2"/>
    <n v="31000"/>
    <n v="31000"/>
    <n v="6"/>
  </r>
  <r>
    <x v="0"/>
    <n v="112"/>
    <n v="29"/>
    <x v="0"/>
    <n v="1"/>
    <n v="1"/>
    <n v="2"/>
    <n v="2"/>
    <n v="2"/>
    <n v="2"/>
    <n v="2"/>
    <n v="2"/>
    <n v="1"/>
    <n v="20"/>
    <n v="1"/>
    <n v="4"/>
    <n v="1"/>
    <n v="100000"/>
    <n v="101000"/>
    <n v="41"/>
  </r>
  <r>
    <x v="1"/>
    <n v="83"/>
    <n v="88"/>
    <x v="0"/>
    <n v="1"/>
    <n v="2"/>
    <n v="2"/>
    <n v="1"/>
    <n v="2"/>
    <n v="2"/>
    <n v="1"/>
    <n v="2"/>
    <n v="1"/>
    <m/>
    <n v="1"/>
    <n v="2"/>
    <n v="1"/>
    <n v="0"/>
    <n v="48000"/>
    <n v="53"/>
  </r>
  <r>
    <x v="0"/>
    <n v="65"/>
    <n v="66"/>
    <x v="0"/>
    <n v="1"/>
    <n v="2"/>
    <n v="2"/>
    <n v="1"/>
    <n v="2"/>
    <n v="2"/>
    <n v="2"/>
    <n v="2"/>
    <n v="1"/>
    <m/>
    <n v="1"/>
    <n v="4"/>
    <n v="2"/>
    <n v="0"/>
    <n v="28000"/>
    <n v="32"/>
  </r>
  <r>
    <x v="0"/>
    <n v="139"/>
    <n v="20"/>
    <x v="0"/>
    <n v="1"/>
    <n v="1"/>
    <n v="2"/>
    <n v="2"/>
    <n v="2"/>
    <n v="2"/>
    <n v="2"/>
    <n v="2"/>
    <n v="1"/>
    <n v="8"/>
    <n v="5"/>
    <n v="4"/>
    <n v="2"/>
    <n v="3000"/>
    <n v="3000"/>
    <n v="4"/>
  </r>
  <r>
    <x v="0"/>
    <n v="51"/>
    <n v="79"/>
    <x v="0"/>
    <n v="1"/>
    <n v="2"/>
    <n v="1"/>
    <n v="1"/>
    <n v="2"/>
    <n v="2"/>
    <n v="1"/>
    <n v="2"/>
    <n v="1"/>
    <n v="1"/>
    <n v="1"/>
    <n v="2"/>
    <n v="1"/>
    <n v="36000"/>
    <n v="58000"/>
    <n v="54"/>
  </r>
  <r>
    <x v="2"/>
    <n v="39"/>
    <n v="61"/>
    <x v="0"/>
    <n v="1"/>
    <n v="1"/>
    <n v="2"/>
    <n v="2"/>
    <n v="2"/>
    <n v="2"/>
    <n v="2"/>
    <n v="2"/>
    <n v="1"/>
    <m/>
    <n v="1"/>
    <n v="4"/>
    <n v="2"/>
    <n v="28000"/>
    <n v="28030"/>
    <n v="30"/>
  </r>
  <r>
    <x v="1"/>
    <n v="51"/>
    <n v="64"/>
    <x v="0"/>
    <n v="1"/>
    <n v="2"/>
    <n v="1"/>
    <n v="1"/>
    <n v="2"/>
    <n v="2"/>
    <n v="2"/>
    <n v="2"/>
    <n v="1"/>
    <m/>
    <n v="1"/>
    <n v="4"/>
    <n v="2"/>
    <n v="0"/>
    <n v="10500"/>
    <n v="53"/>
  </r>
  <r>
    <x v="1"/>
    <n v="276"/>
    <n v="42"/>
    <x v="0"/>
    <n v="1"/>
    <n v="1"/>
    <n v="2"/>
    <n v="2"/>
    <n v="2"/>
    <n v="2"/>
    <n v="2"/>
    <n v="2"/>
    <n v="1"/>
    <n v="25"/>
    <n v="1"/>
    <n v="4"/>
    <n v="2"/>
    <n v="23000"/>
    <n v="23000"/>
    <n v="53"/>
  </r>
  <r>
    <x v="0"/>
    <n v="29"/>
    <n v="37"/>
    <x v="0"/>
    <n v="1"/>
    <n v="2"/>
    <n v="2"/>
    <n v="2"/>
    <n v="2"/>
    <n v="2"/>
    <n v="2"/>
    <n v="2"/>
    <n v="2"/>
    <n v="25"/>
    <n v="1"/>
    <n v="4"/>
    <n v="2"/>
    <n v="10300"/>
    <n v="11900"/>
    <n v="41"/>
  </r>
  <r>
    <x v="1"/>
    <n v="95"/>
    <n v="21"/>
    <x v="0"/>
    <n v="1"/>
    <n v="1"/>
    <n v="2"/>
    <n v="2"/>
    <n v="2"/>
    <n v="2"/>
    <n v="2"/>
    <n v="2"/>
    <n v="1"/>
    <n v="20"/>
    <n v="5"/>
    <n v="4"/>
    <n v="1"/>
    <n v="12000"/>
    <n v="12000"/>
    <n v="6"/>
  </r>
  <r>
    <x v="4"/>
    <n v="63"/>
    <n v="6"/>
    <x v="1"/>
    <n v="1"/>
    <n v="1"/>
    <n v="2"/>
    <n v="2"/>
    <n v="2"/>
    <n v="2"/>
    <n v="2"/>
    <n v="2"/>
    <n v="1"/>
    <m/>
    <n v="5"/>
    <m/>
    <n v="1"/>
    <m/>
    <m/>
    <n v="49"/>
  </r>
  <r>
    <x v="4"/>
    <n v="41"/>
    <n v="10"/>
    <x v="1"/>
    <n v="1"/>
    <n v="1"/>
    <n v="2"/>
    <n v="2"/>
    <n v="2"/>
    <n v="2"/>
    <n v="2"/>
    <n v="2"/>
    <n v="1"/>
    <m/>
    <n v="5"/>
    <m/>
    <n v="2"/>
    <m/>
    <m/>
    <n v="49"/>
  </r>
  <r>
    <x v="1"/>
    <n v="353"/>
    <n v="2"/>
    <x v="1"/>
    <n v="1"/>
    <n v="1"/>
    <n v="2"/>
    <n v="2"/>
    <n v="2"/>
    <n v="2"/>
    <n v="2"/>
    <n v="2"/>
    <n v="1"/>
    <m/>
    <n v="5"/>
    <m/>
    <n v="1"/>
    <m/>
    <m/>
    <n v="53"/>
  </r>
  <r>
    <x v="1"/>
    <n v="61"/>
    <n v="22"/>
    <x v="0"/>
    <n v="1"/>
    <n v="1"/>
    <n v="2"/>
    <n v="2"/>
    <n v="2"/>
    <n v="2"/>
    <n v="2"/>
    <n v="2"/>
    <n v="1"/>
    <m/>
    <n v="5"/>
    <n v="4"/>
    <n v="2"/>
    <n v="5100"/>
    <n v="5100"/>
    <n v="53"/>
  </r>
  <r>
    <x v="4"/>
    <n v="77"/>
    <n v="58"/>
    <x v="0"/>
    <n v="1"/>
    <n v="2"/>
    <n v="2"/>
    <n v="2"/>
    <n v="2"/>
    <n v="2"/>
    <n v="2"/>
    <n v="2"/>
    <n v="2"/>
    <m/>
    <n v="5"/>
    <n v="4"/>
    <n v="1"/>
    <n v="0"/>
    <n v="1100"/>
    <n v="49"/>
  </r>
  <r>
    <x v="2"/>
    <n v="170"/>
    <n v="25"/>
    <x v="0"/>
    <n v="1"/>
    <n v="1"/>
    <n v="1"/>
    <n v="2"/>
    <n v="2"/>
    <n v="2"/>
    <n v="2"/>
    <n v="2"/>
    <n v="1"/>
    <n v="30"/>
    <n v="1"/>
    <n v="4"/>
    <n v="2"/>
    <n v="25000"/>
    <n v="25000"/>
    <n v="30"/>
  </r>
  <r>
    <x v="2"/>
    <n v="53"/>
    <n v="50"/>
    <x v="0"/>
    <n v="1"/>
    <n v="1"/>
    <n v="2"/>
    <n v="2"/>
    <n v="2"/>
    <n v="2"/>
    <n v="2"/>
    <n v="2"/>
    <n v="1"/>
    <m/>
    <n v="1"/>
    <n v="4"/>
    <n v="2"/>
    <n v="0"/>
    <n v="4800"/>
    <n v="4"/>
  </r>
  <r>
    <x v="1"/>
    <n v="45"/>
    <n v="53"/>
    <x v="0"/>
    <n v="1"/>
    <n v="1"/>
    <n v="2"/>
    <n v="2"/>
    <n v="2"/>
    <n v="2"/>
    <n v="2"/>
    <n v="2"/>
    <n v="1"/>
    <n v="10"/>
    <n v="3"/>
    <n v="2"/>
    <n v="1"/>
    <n v="18000"/>
    <n v="18000"/>
    <n v="53"/>
  </r>
  <r>
    <x v="4"/>
    <n v="81"/>
    <n v="63"/>
    <x v="0"/>
    <n v="1"/>
    <n v="1"/>
    <n v="2"/>
    <n v="2"/>
    <n v="2"/>
    <n v="2"/>
    <n v="2"/>
    <n v="2"/>
    <n v="1"/>
    <n v="5"/>
    <n v="1"/>
    <n v="4"/>
    <n v="2"/>
    <n v="62000"/>
    <n v="95000"/>
    <n v="1"/>
  </r>
  <r>
    <x v="0"/>
    <n v="58"/>
    <n v="10"/>
    <x v="1"/>
    <n v="1"/>
    <n v="1"/>
    <n v="2"/>
    <n v="2"/>
    <n v="2"/>
    <n v="2"/>
    <n v="2"/>
    <n v="2"/>
    <n v="1"/>
    <m/>
    <n v="5"/>
    <m/>
    <n v="1"/>
    <m/>
    <m/>
    <n v="41"/>
  </r>
  <r>
    <x v="1"/>
    <n v="127"/>
    <n v="44"/>
    <x v="0"/>
    <n v="1"/>
    <n v="1"/>
    <n v="2"/>
    <n v="2"/>
    <n v="2"/>
    <n v="2"/>
    <n v="2"/>
    <n v="2"/>
    <n v="1"/>
    <n v="45"/>
    <n v="1"/>
    <n v="2"/>
    <n v="1"/>
    <n v="50000"/>
    <n v="50000"/>
    <n v="53"/>
  </r>
  <r>
    <x v="1"/>
    <n v="10"/>
    <n v="56"/>
    <x v="0"/>
    <n v="1"/>
    <n v="2"/>
    <n v="2"/>
    <n v="2"/>
    <n v="2"/>
    <n v="2"/>
    <n v="2"/>
    <n v="2"/>
    <n v="2"/>
    <n v="5"/>
    <n v="3"/>
    <n v="4"/>
    <n v="2"/>
    <n v="16000"/>
    <n v="16320"/>
    <n v="41"/>
  </r>
  <r>
    <x v="0"/>
    <n v="107"/>
    <n v="13"/>
    <x v="1"/>
    <n v="1"/>
    <n v="2"/>
    <n v="1"/>
    <n v="2"/>
    <n v="2"/>
    <n v="2"/>
    <n v="2"/>
    <n v="2"/>
    <n v="1"/>
    <m/>
    <n v="5"/>
    <m/>
    <n v="1"/>
    <m/>
    <m/>
    <n v="41"/>
  </r>
  <r>
    <x v="0"/>
    <n v="52"/>
    <n v="57"/>
    <x v="0"/>
    <n v="1"/>
    <n v="2"/>
    <n v="2"/>
    <n v="2"/>
    <n v="2"/>
    <n v="2"/>
    <n v="2"/>
    <n v="2"/>
    <n v="2"/>
    <m/>
    <n v="3"/>
    <n v="4"/>
    <n v="2"/>
    <n v="0"/>
    <n v="0"/>
    <n v="41"/>
  </r>
  <r>
    <x v="1"/>
    <n v="104"/>
    <n v="38"/>
    <x v="0"/>
    <n v="1"/>
    <n v="1"/>
    <n v="2"/>
    <n v="2"/>
    <n v="2"/>
    <n v="2"/>
    <n v="2"/>
    <n v="2"/>
    <n v="1"/>
    <n v="25"/>
    <n v="5"/>
    <n v="4"/>
    <n v="1"/>
    <n v="80000"/>
    <n v="80000"/>
    <n v="53"/>
  </r>
  <r>
    <x v="1"/>
    <n v="74"/>
    <n v="50"/>
    <x v="0"/>
    <n v="1"/>
    <n v="2"/>
    <n v="1"/>
    <n v="2"/>
    <n v="2"/>
    <n v="2"/>
    <n v="2"/>
    <n v="2"/>
    <n v="1"/>
    <m/>
    <n v="1"/>
    <n v="4"/>
    <n v="1"/>
    <n v="16500"/>
    <n v="16500"/>
    <n v="24"/>
  </r>
  <r>
    <x v="0"/>
    <n v="35"/>
    <n v="27"/>
    <x v="0"/>
    <n v="1"/>
    <n v="2"/>
    <n v="2"/>
    <n v="2"/>
    <n v="1"/>
    <n v="2"/>
    <n v="2"/>
    <n v="2"/>
    <n v="1"/>
    <n v="35"/>
    <n v="3"/>
    <n v="4"/>
    <n v="2"/>
    <n v="1500"/>
    <n v="11300"/>
    <n v="41"/>
  </r>
  <r>
    <x v="4"/>
    <n v="324"/>
    <n v="48"/>
    <x v="0"/>
    <n v="1"/>
    <n v="2"/>
    <n v="2"/>
    <n v="2"/>
    <n v="2"/>
    <n v="2"/>
    <n v="2"/>
    <n v="2"/>
    <n v="2"/>
    <m/>
    <n v="5"/>
    <n v="4"/>
    <n v="1"/>
    <n v="0"/>
    <n v="0"/>
    <n v="49"/>
  </r>
  <r>
    <x v="1"/>
    <n v="17"/>
    <n v="61"/>
    <x v="0"/>
    <n v="1"/>
    <n v="2"/>
    <n v="2"/>
    <n v="1"/>
    <n v="2"/>
    <n v="2"/>
    <n v="2"/>
    <n v="2"/>
    <n v="1"/>
    <m/>
    <n v="4"/>
    <n v="4"/>
    <n v="2"/>
    <n v="0"/>
    <n v="10800"/>
    <n v="17"/>
  </r>
  <r>
    <x v="0"/>
    <n v="116"/>
    <n v="57"/>
    <x v="0"/>
    <n v="1"/>
    <n v="1"/>
    <n v="2"/>
    <n v="2"/>
    <n v="2"/>
    <n v="2"/>
    <n v="2"/>
    <n v="2"/>
    <n v="1"/>
    <m/>
    <n v="1"/>
    <n v="2"/>
    <n v="1"/>
    <n v="88000"/>
    <n v="88000"/>
    <n v="41"/>
  </r>
  <r>
    <x v="1"/>
    <n v="93"/>
    <n v="64"/>
    <x v="0"/>
    <n v="1"/>
    <n v="1"/>
    <n v="2"/>
    <n v="2"/>
    <n v="2"/>
    <n v="2"/>
    <n v="2"/>
    <n v="2"/>
    <n v="1"/>
    <n v="20"/>
    <n v="1"/>
    <n v="4"/>
    <n v="1"/>
    <n v="48000"/>
    <n v="48000"/>
    <n v="53"/>
  </r>
  <r>
    <x v="1"/>
    <n v="211"/>
    <n v="47"/>
    <x v="0"/>
    <n v="1"/>
    <n v="1"/>
    <n v="2"/>
    <n v="2"/>
    <n v="2"/>
    <n v="2"/>
    <n v="2"/>
    <n v="2"/>
    <n v="1"/>
    <n v="2"/>
    <n v="1"/>
    <n v="4"/>
    <n v="2"/>
    <n v="40000"/>
    <n v="50000"/>
    <n v="53"/>
  </r>
  <r>
    <x v="0"/>
    <n v="106"/>
    <n v="35"/>
    <x v="0"/>
    <n v="1"/>
    <n v="2"/>
    <n v="2"/>
    <n v="2"/>
    <n v="2"/>
    <n v="2"/>
    <n v="1"/>
    <n v="2"/>
    <n v="1"/>
    <m/>
    <n v="1"/>
    <n v="2"/>
    <n v="1"/>
    <n v="0"/>
    <n v="40000"/>
    <n v="6"/>
  </r>
  <r>
    <x v="1"/>
    <n v="126"/>
    <n v="37"/>
    <x v="0"/>
    <n v="1"/>
    <n v="2"/>
    <n v="2"/>
    <n v="2"/>
    <n v="2"/>
    <n v="1"/>
    <n v="2"/>
    <n v="2"/>
    <n v="1"/>
    <n v="45"/>
    <n v="1"/>
    <n v="4"/>
    <n v="2"/>
    <n v="70000"/>
    <n v="74500"/>
    <n v="53"/>
  </r>
  <r>
    <x v="1"/>
    <n v="24"/>
    <n v="86"/>
    <x v="0"/>
    <n v="1"/>
    <n v="2"/>
    <n v="1"/>
    <n v="1"/>
    <n v="2"/>
    <n v="2"/>
    <n v="2"/>
    <n v="2"/>
    <n v="1"/>
    <m/>
    <n v="1"/>
    <n v="4"/>
    <n v="2"/>
    <n v="0"/>
    <n v="22600"/>
    <n v="16"/>
  </r>
  <r>
    <x v="1"/>
    <n v="9"/>
    <n v="45"/>
    <x v="0"/>
    <n v="1"/>
    <n v="2"/>
    <n v="2"/>
    <n v="2"/>
    <n v="1"/>
    <n v="2"/>
    <n v="2"/>
    <n v="2"/>
    <n v="1"/>
    <m/>
    <n v="3"/>
    <n v="4"/>
    <n v="1"/>
    <n v="0"/>
    <n v="8300"/>
    <n v="6"/>
  </r>
  <r>
    <x v="1"/>
    <n v="53"/>
    <n v="86"/>
    <x v="0"/>
    <n v="1"/>
    <n v="1"/>
    <n v="2"/>
    <n v="1"/>
    <n v="2"/>
    <n v="2"/>
    <n v="2"/>
    <n v="2"/>
    <n v="1"/>
    <m/>
    <n v="2"/>
    <n v="4"/>
    <n v="2"/>
    <n v="0"/>
    <n v="26500"/>
    <n v="6"/>
  </r>
  <r>
    <x v="1"/>
    <n v="116"/>
    <n v="60"/>
    <x v="0"/>
    <n v="1"/>
    <n v="1"/>
    <n v="2"/>
    <n v="2"/>
    <n v="2"/>
    <n v="2"/>
    <n v="2"/>
    <n v="2"/>
    <n v="1"/>
    <n v="45"/>
    <n v="1"/>
    <n v="4"/>
    <n v="1"/>
    <n v="185000"/>
    <n v="185000"/>
    <n v="17"/>
  </r>
  <r>
    <x v="4"/>
    <n v="116"/>
    <n v="50"/>
    <x v="0"/>
    <n v="4"/>
    <n v="1"/>
    <n v="2"/>
    <n v="2"/>
    <n v="2"/>
    <n v="2"/>
    <n v="2"/>
    <n v="2"/>
    <n v="1"/>
    <n v="20"/>
    <n v="1"/>
    <n v="4"/>
    <n v="1"/>
    <n v="48000"/>
    <n v="48000"/>
    <n v="523"/>
  </r>
  <r>
    <x v="0"/>
    <n v="35"/>
    <n v="90"/>
    <x v="0"/>
    <n v="1"/>
    <n v="1"/>
    <n v="2"/>
    <n v="1"/>
    <n v="2"/>
    <n v="2"/>
    <n v="1"/>
    <n v="2"/>
    <n v="1"/>
    <m/>
    <n v="3"/>
    <n v="2"/>
    <n v="1"/>
    <n v="0"/>
    <n v="23960"/>
    <n v="25"/>
  </r>
  <r>
    <x v="1"/>
    <n v="77"/>
    <n v="12"/>
    <x v="1"/>
    <n v="1"/>
    <n v="1"/>
    <n v="2"/>
    <n v="2"/>
    <n v="2"/>
    <n v="2"/>
    <n v="2"/>
    <n v="2"/>
    <n v="1"/>
    <m/>
    <n v="5"/>
    <m/>
    <n v="2"/>
    <m/>
    <m/>
    <n v="53"/>
  </r>
  <r>
    <x v="1"/>
    <n v="91"/>
    <n v="63"/>
    <x v="0"/>
    <n v="1"/>
    <n v="1"/>
    <n v="2"/>
    <n v="2"/>
    <n v="2"/>
    <n v="2"/>
    <n v="2"/>
    <n v="2"/>
    <n v="1"/>
    <n v="30"/>
    <n v="2"/>
    <n v="4"/>
    <n v="2"/>
    <n v="88000"/>
    <n v="103000"/>
    <n v="53"/>
  </r>
  <r>
    <x v="1"/>
    <n v="97"/>
    <n v="68"/>
    <x v="0"/>
    <n v="1"/>
    <n v="2"/>
    <n v="1"/>
    <n v="1"/>
    <n v="2"/>
    <n v="2"/>
    <n v="2"/>
    <n v="2"/>
    <n v="1"/>
    <m/>
    <n v="3"/>
    <n v="4"/>
    <n v="2"/>
    <n v="0"/>
    <n v="43200"/>
    <n v="13"/>
  </r>
  <r>
    <x v="4"/>
    <n v="65"/>
    <n v="10"/>
    <x v="1"/>
    <n v="1"/>
    <n v="1"/>
    <n v="2"/>
    <n v="2"/>
    <n v="2"/>
    <n v="2"/>
    <n v="2"/>
    <n v="2"/>
    <n v="1"/>
    <m/>
    <n v="5"/>
    <m/>
    <n v="2"/>
    <m/>
    <m/>
    <n v="49"/>
  </r>
  <r>
    <x v="1"/>
    <n v="14"/>
    <n v="58"/>
    <x v="0"/>
    <n v="1"/>
    <n v="2"/>
    <n v="2"/>
    <n v="2"/>
    <n v="1"/>
    <n v="2"/>
    <n v="2"/>
    <n v="1"/>
    <n v="1"/>
    <m/>
    <n v="1"/>
    <n v="4"/>
    <n v="1"/>
    <n v="0"/>
    <n v="2000"/>
    <n v="53"/>
  </r>
  <r>
    <x v="3"/>
    <n v="23"/>
    <n v="79"/>
    <x v="0"/>
    <n v="1"/>
    <n v="2"/>
    <n v="1"/>
    <n v="1"/>
    <n v="2"/>
    <n v="2"/>
    <n v="2"/>
    <n v="2"/>
    <n v="1"/>
    <m/>
    <n v="2"/>
    <n v="4"/>
    <n v="2"/>
    <n v="0"/>
    <n v="14400"/>
    <n v="38"/>
  </r>
  <r>
    <x v="1"/>
    <n v="150"/>
    <n v="24"/>
    <x v="0"/>
    <n v="1"/>
    <n v="1"/>
    <n v="2"/>
    <n v="2"/>
    <n v="2"/>
    <n v="2"/>
    <n v="2"/>
    <n v="2"/>
    <n v="1"/>
    <m/>
    <n v="5"/>
    <n v="4"/>
    <n v="1"/>
    <n v="0"/>
    <n v="600"/>
    <n v="53"/>
  </r>
  <r>
    <x v="4"/>
    <n v="83"/>
    <n v="49"/>
    <x v="0"/>
    <n v="1"/>
    <n v="1"/>
    <n v="2"/>
    <n v="2"/>
    <n v="2"/>
    <n v="2"/>
    <n v="2"/>
    <n v="2"/>
    <n v="1"/>
    <n v="30"/>
    <n v="5"/>
    <n v="4"/>
    <n v="1"/>
    <n v="50000"/>
    <n v="50000"/>
    <n v="6"/>
  </r>
  <r>
    <x v="1"/>
    <n v="115"/>
    <n v="47"/>
    <x v="0"/>
    <n v="1"/>
    <n v="2"/>
    <n v="2"/>
    <n v="2"/>
    <n v="2"/>
    <n v="2"/>
    <n v="2"/>
    <n v="2"/>
    <n v="2"/>
    <m/>
    <n v="1"/>
    <n v="4"/>
    <n v="2"/>
    <n v="0"/>
    <n v="0"/>
    <n v="6"/>
  </r>
  <r>
    <x v="4"/>
    <n v="67"/>
    <n v="82"/>
    <x v="0"/>
    <n v="1"/>
    <n v="2"/>
    <n v="1"/>
    <n v="1"/>
    <n v="2"/>
    <n v="2"/>
    <n v="2"/>
    <n v="2"/>
    <n v="1"/>
    <m/>
    <n v="2"/>
    <n v="4"/>
    <n v="2"/>
    <n v="0"/>
    <n v="34000"/>
    <n v="49"/>
  </r>
  <r>
    <x v="1"/>
    <n v="54"/>
    <n v="46"/>
    <x v="0"/>
    <n v="1"/>
    <n v="1"/>
    <n v="2"/>
    <n v="2"/>
    <n v="2"/>
    <n v="2"/>
    <n v="2"/>
    <n v="2"/>
    <n v="1"/>
    <n v="15"/>
    <n v="3"/>
    <n v="4"/>
    <n v="2"/>
    <n v="69000"/>
    <n v="74400"/>
    <n v="38"/>
  </r>
  <r>
    <x v="0"/>
    <n v="133"/>
    <n v="60"/>
    <x v="0"/>
    <n v="4"/>
    <n v="2"/>
    <n v="2"/>
    <n v="2"/>
    <n v="2"/>
    <n v="2"/>
    <n v="2"/>
    <n v="2"/>
    <n v="2"/>
    <m/>
    <n v="3"/>
    <n v="4"/>
    <n v="2"/>
    <n v="5000"/>
    <n v="5000"/>
    <n v="247"/>
  </r>
  <r>
    <x v="4"/>
    <n v="51"/>
    <n v="63"/>
    <x v="0"/>
    <n v="1"/>
    <n v="2"/>
    <n v="1"/>
    <n v="2"/>
    <n v="2"/>
    <n v="2"/>
    <n v="2"/>
    <n v="2"/>
    <n v="1"/>
    <m/>
    <n v="1"/>
    <n v="4"/>
    <n v="1"/>
    <n v="0"/>
    <n v="16800"/>
    <n v="17"/>
  </r>
  <r>
    <x v="1"/>
    <n v="69"/>
    <n v="47"/>
    <x v="0"/>
    <n v="1"/>
    <n v="1"/>
    <n v="2"/>
    <n v="2"/>
    <n v="2"/>
    <n v="2"/>
    <n v="2"/>
    <n v="2"/>
    <n v="1"/>
    <n v="90"/>
    <n v="1"/>
    <n v="4"/>
    <n v="2"/>
    <n v="115000"/>
    <n v="115000"/>
    <n v="6"/>
  </r>
  <r>
    <x v="2"/>
    <n v="50"/>
    <n v="60"/>
    <x v="0"/>
    <n v="1"/>
    <n v="2"/>
    <n v="1"/>
    <n v="2"/>
    <n v="2"/>
    <n v="2"/>
    <n v="2"/>
    <n v="2"/>
    <n v="1"/>
    <n v="15"/>
    <n v="1"/>
    <n v="4"/>
    <n v="1"/>
    <n v="110000"/>
    <n v="110000"/>
    <n v="30"/>
  </r>
  <r>
    <x v="1"/>
    <n v="60"/>
    <n v="34"/>
    <x v="0"/>
    <n v="1"/>
    <n v="1"/>
    <n v="2"/>
    <n v="2"/>
    <n v="2"/>
    <n v="2"/>
    <n v="2"/>
    <n v="2"/>
    <n v="1"/>
    <n v="60"/>
    <n v="3"/>
    <n v="4"/>
    <n v="1"/>
    <n v="60000"/>
    <n v="60000"/>
    <n v="53"/>
  </r>
  <r>
    <x v="4"/>
    <n v="87"/>
    <n v="54"/>
    <x v="0"/>
    <n v="4"/>
    <n v="1"/>
    <n v="2"/>
    <n v="2"/>
    <n v="2"/>
    <n v="2"/>
    <n v="2"/>
    <n v="2"/>
    <n v="1"/>
    <n v="45"/>
    <n v="1"/>
    <n v="4"/>
    <n v="1"/>
    <n v="57000"/>
    <n v="57000"/>
    <n v="370"/>
  </r>
  <r>
    <x v="0"/>
    <n v="176"/>
    <n v="47"/>
    <x v="0"/>
    <n v="1"/>
    <n v="1"/>
    <n v="2"/>
    <n v="2"/>
    <n v="2"/>
    <n v="2"/>
    <n v="2"/>
    <n v="2"/>
    <n v="1"/>
    <n v="20"/>
    <n v="1"/>
    <n v="4"/>
    <n v="1"/>
    <n v="100000"/>
    <n v="100500"/>
    <n v="6"/>
  </r>
  <r>
    <x v="4"/>
    <n v="79"/>
    <n v="4"/>
    <x v="1"/>
    <n v="1"/>
    <n v="1"/>
    <n v="2"/>
    <n v="2"/>
    <n v="2"/>
    <n v="2"/>
    <n v="2"/>
    <n v="2"/>
    <n v="1"/>
    <m/>
    <n v="5"/>
    <m/>
    <n v="2"/>
    <m/>
    <m/>
    <n v="49"/>
  </r>
  <r>
    <x v="0"/>
    <n v="86"/>
    <n v="42"/>
    <x v="0"/>
    <n v="1"/>
    <n v="1"/>
    <n v="2"/>
    <n v="2"/>
    <n v="2"/>
    <n v="2"/>
    <n v="2"/>
    <n v="2"/>
    <n v="1"/>
    <n v="35"/>
    <n v="1"/>
    <n v="4"/>
    <n v="1"/>
    <n v="69000"/>
    <n v="69000"/>
    <n v="41"/>
  </r>
  <r>
    <x v="1"/>
    <n v="368"/>
    <n v="58"/>
    <x v="0"/>
    <n v="1"/>
    <n v="1"/>
    <n v="2"/>
    <n v="2"/>
    <n v="2"/>
    <n v="2"/>
    <n v="2"/>
    <n v="2"/>
    <n v="1"/>
    <n v="35"/>
    <n v="1"/>
    <n v="2"/>
    <n v="1"/>
    <n v="85000"/>
    <n v="85000"/>
    <n v="39"/>
  </r>
  <r>
    <x v="1"/>
    <n v="62"/>
    <n v="60"/>
    <x v="0"/>
    <n v="4"/>
    <n v="2"/>
    <n v="2"/>
    <n v="2"/>
    <n v="2"/>
    <n v="1"/>
    <n v="1"/>
    <n v="2"/>
    <n v="1"/>
    <n v="15"/>
    <n v="1"/>
    <n v="2"/>
    <n v="1"/>
    <n v="53000"/>
    <n v="68300"/>
    <n v="215"/>
  </r>
  <r>
    <x v="4"/>
    <n v="92"/>
    <n v="58"/>
    <x v="0"/>
    <n v="1"/>
    <n v="2"/>
    <n v="2"/>
    <n v="1"/>
    <n v="1"/>
    <n v="2"/>
    <n v="2"/>
    <n v="2"/>
    <n v="1"/>
    <m/>
    <n v="1"/>
    <n v="4"/>
    <n v="1"/>
    <n v="0"/>
    <n v="23900"/>
    <n v="49"/>
  </r>
  <r>
    <x v="4"/>
    <n v="93"/>
    <n v="7"/>
    <x v="1"/>
    <n v="1"/>
    <n v="2"/>
    <n v="2"/>
    <n v="2"/>
    <n v="1"/>
    <n v="2"/>
    <n v="2"/>
    <n v="2"/>
    <n v="1"/>
    <m/>
    <n v="5"/>
    <m/>
    <n v="1"/>
    <m/>
    <m/>
    <n v="49"/>
  </r>
  <r>
    <x v="0"/>
    <n v="43"/>
    <n v="57"/>
    <x v="0"/>
    <n v="1"/>
    <n v="1"/>
    <n v="2"/>
    <n v="2"/>
    <n v="2"/>
    <n v="2"/>
    <n v="2"/>
    <n v="2"/>
    <n v="1"/>
    <n v="15"/>
    <n v="3"/>
    <n v="4"/>
    <n v="2"/>
    <n v="118000"/>
    <n v="349800"/>
    <n v="41"/>
  </r>
  <r>
    <x v="0"/>
    <n v="595"/>
    <n v="43"/>
    <x v="0"/>
    <n v="5"/>
    <n v="2"/>
    <n v="2"/>
    <n v="2"/>
    <n v="2"/>
    <n v="2"/>
    <n v="2"/>
    <n v="2"/>
    <n v="2"/>
    <m/>
    <n v="1"/>
    <n v="4"/>
    <n v="2"/>
    <n v="0"/>
    <n v="0"/>
    <n v="303"/>
  </r>
  <r>
    <x v="4"/>
    <n v="50"/>
    <n v="37"/>
    <x v="0"/>
    <n v="1"/>
    <n v="2"/>
    <n v="1"/>
    <n v="2"/>
    <n v="2"/>
    <n v="2"/>
    <n v="2"/>
    <n v="2"/>
    <n v="1"/>
    <n v="12"/>
    <n v="1"/>
    <n v="4"/>
    <n v="2"/>
    <n v="10000"/>
    <n v="10000"/>
    <n v="49"/>
  </r>
  <r>
    <x v="0"/>
    <n v="96"/>
    <n v="15"/>
    <x v="1"/>
    <n v="1"/>
    <n v="1"/>
    <n v="2"/>
    <n v="2"/>
    <n v="2"/>
    <n v="2"/>
    <n v="2"/>
    <n v="2"/>
    <n v="1"/>
    <m/>
    <n v="5"/>
    <m/>
    <n v="2"/>
    <n v="0"/>
    <n v="0"/>
    <n v="41"/>
  </r>
  <r>
    <x v="0"/>
    <n v="46"/>
    <n v="53"/>
    <x v="0"/>
    <n v="1"/>
    <n v="2"/>
    <n v="2"/>
    <n v="2"/>
    <n v="1"/>
    <n v="2"/>
    <n v="2"/>
    <n v="2"/>
    <n v="1"/>
    <m/>
    <n v="1"/>
    <n v="4"/>
    <n v="2"/>
    <n v="0"/>
    <n v="9700"/>
    <n v="41"/>
  </r>
  <r>
    <x v="3"/>
    <n v="128"/>
    <n v="57"/>
    <x v="0"/>
    <n v="1"/>
    <n v="1"/>
    <n v="2"/>
    <n v="2"/>
    <n v="2"/>
    <n v="2"/>
    <n v="2"/>
    <n v="2"/>
    <n v="1"/>
    <n v="15"/>
    <n v="3"/>
    <n v="4"/>
    <n v="2"/>
    <n v="59000"/>
    <n v="72000"/>
    <n v="55"/>
  </r>
  <r>
    <x v="4"/>
    <n v="48"/>
    <n v="10"/>
    <x v="1"/>
    <n v="1"/>
    <n v="1"/>
    <n v="2"/>
    <n v="2"/>
    <n v="2"/>
    <n v="2"/>
    <n v="2"/>
    <n v="2"/>
    <n v="1"/>
    <m/>
    <n v="5"/>
    <m/>
    <n v="2"/>
    <m/>
    <m/>
    <n v="51"/>
  </r>
  <r>
    <x v="1"/>
    <n v="215"/>
    <n v="57"/>
    <x v="0"/>
    <n v="1"/>
    <n v="1"/>
    <n v="2"/>
    <n v="2"/>
    <n v="2"/>
    <n v="2"/>
    <n v="2"/>
    <n v="2"/>
    <n v="1"/>
    <m/>
    <n v="1"/>
    <n v="4"/>
    <n v="2"/>
    <n v="0"/>
    <n v="82000"/>
    <n v="53"/>
  </r>
  <r>
    <x v="1"/>
    <n v="126"/>
    <n v="27"/>
    <x v="0"/>
    <n v="4"/>
    <n v="2"/>
    <n v="1"/>
    <n v="2"/>
    <n v="2"/>
    <n v="2"/>
    <n v="2"/>
    <n v="2"/>
    <n v="1"/>
    <m/>
    <n v="5"/>
    <n v="4"/>
    <n v="2"/>
    <n v="0"/>
    <n v="10900"/>
    <n v="160"/>
  </r>
  <r>
    <x v="2"/>
    <n v="237"/>
    <n v="90"/>
    <x v="0"/>
    <n v="4"/>
    <n v="2"/>
    <n v="2"/>
    <n v="1"/>
    <n v="2"/>
    <n v="2"/>
    <n v="2"/>
    <n v="2"/>
    <n v="1"/>
    <m/>
    <n v="1"/>
    <n v="4"/>
    <n v="1"/>
    <n v="0"/>
    <n v="32000"/>
    <n v="127"/>
  </r>
  <r>
    <x v="0"/>
    <n v="62"/>
    <n v="59"/>
    <x v="0"/>
    <n v="1"/>
    <n v="1"/>
    <n v="2"/>
    <n v="2"/>
    <n v="2"/>
    <n v="2"/>
    <n v="2"/>
    <n v="2"/>
    <n v="1"/>
    <n v="30"/>
    <n v="1"/>
    <n v="2"/>
    <n v="1"/>
    <n v="49000"/>
    <n v="49000"/>
    <n v="41"/>
  </r>
  <r>
    <x v="1"/>
    <n v="98"/>
    <n v="62"/>
    <x v="0"/>
    <n v="1"/>
    <n v="1"/>
    <n v="2"/>
    <n v="2"/>
    <n v="2"/>
    <n v="2"/>
    <n v="2"/>
    <n v="2"/>
    <n v="1"/>
    <n v="45"/>
    <n v="3"/>
    <n v="4"/>
    <n v="2"/>
    <n v="18600"/>
    <n v="32800"/>
    <n v="53"/>
  </r>
  <r>
    <x v="0"/>
    <n v="112"/>
    <n v="95"/>
    <x v="0"/>
    <n v="1"/>
    <n v="2"/>
    <n v="1"/>
    <n v="1"/>
    <n v="2"/>
    <n v="2"/>
    <n v="2"/>
    <n v="2"/>
    <n v="1"/>
    <m/>
    <n v="1"/>
    <n v="2"/>
    <n v="1"/>
    <n v="0"/>
    <n v="17500"/>
    <n v="6"/>
  </r>
  <r>
    <x v="2"/>
    <n v="34"/>
    <n v="47"/>
    <x v="0"/>
    <n v="1"/>
    <n v="2"/>
    <n v="1"/>
    <n v="2"/>
    <n v="2"/>
    <n v="2"/>
    <n v="2"/>
    <n v="2"/>
    <n v="1"/>
    <n v="30"/>
    <n v="1"/>
    <n v="4"/>
    <n v="2"/>
    <n v="1800"/>
    <n v="1800"/>
    <n v="13"/>
  </r>
  <r>
    <x v="0"/>
    <n v="71"/>
    <n v="38"/>
    <x v="0"/>
    <n v="1"/>
    <n v="1"/>
    <n v="2"/>
    <n v="2"/>
    <n v="2"/>
    <n v="2"/>
    <n v="2"/>
    <n v="2"/>
    <n v="1"/>
    <n v="15"/>
    <n v="1"/>
    <n v="4"/>
    <n v="2"/>
    <n v="23300"/>
    <n v="23300"/>
    <n v="6"/>
  </r>
  <r>
    <x v="0"/>
    <n v="84"/>
    <n v="30"/>
    <x v="0"/>
    <n v="1"/>
    <n v="2"/>
    <n v="2"/>
    <n v="2"/>
    <n v="1"/>
    <n v="2"/>
    <n v="2"/>
    <n v="2"/>
    <n v="1"/>
    <m/>
    <n v="1"/>
    <n v="4"/>
    <n v="1"/>
    <n v="2500"/>
    <n v="8500"/>
    <n v="40"/>
  </r>
  <r>
    <x v="4"/>
    <n v="84"/>
    <n v="12"/>
    <x v="1"/>
    <n v="5"/>
    <n v="2"/>
    <n v="2"/>
    <n v="2"/>
    <n v="2"/>
    <n v="2"/>
    <n v="2"/>
    <n v="2"/>
    <n v="2"/>
    <m/>
    <n v="5"/>
    <m/>
    <n v="2"/>
    <m/>
    <m/>
    <n v="370"/>
  </r>
  <r>
    <x v="0"/>
    <n v="419"/>
    <n v="30"/>
    <x v="0"/>
    <n v="5"/>
    <n v="2"/>
    <n v="2"/>
    <n v="2"/>
    <n v="2"/>
    <n v="2"/>
    <n v="2"/>
    <n v="2"/>
    <n v="2"/>
    <n v="40"/>
    <n v="5"/>
    <n v="4"/>
    <n v="1"/>
    <n v="22500"/>
    <n v="22500"/>
    <n v="303"/>
  </r>
  <r>
    <x v="0"/>
    <n v="63"/>
    <n v="42"/>
    <x v="0"/>
    <n v="1"/>
    <n v="2"/>
    <n v="2"/>
    <n v="2"/>
    <n v="2"/>
    <n v="2"/>
    <n v="2"/>
    <n v="2"/>
    <n v="2"/>
    <n v="10"/>
    <n v="3"/>
    <n v="4"/>
    <n v="2"/>
    <n v="0"/>
    <n v="24600"/>
    <n v="2"/>
  </r>
  <r>
    <x v="1"/>
    <n v="39"/>
    <n v="78"/>
    <x v="0"/>
    <n v="1"/>
    <n v="1"/>
    <n v="2"/>
    <n v="1"/>
    <n v="1"/>
    <n v="2"/>
    <n v="2"/>
    <n v="2"/>
    <n v="1"/>
    <m/>
    <n v="2"/>
    <n v="4"/>
    <n v="2"/>
    <n v="0"/>
    <n v="11500"/>
    <n v="53"/>
  </r>
  <r>
    <x v="1"/>
    <n v="120"/>
    <n v="83"/>
    <x v="0"/>
    <n v="1"/>
    <n v="1"/>
    <n v="2"/>
    <n v="1"/>
    <n v="2"/>
    <n v="2"/>
    <n v="2"/>
    <n v="2"/>
    <n v="1"/>
    <m/>
    <n v="1"/>
    <n v="4"/>
    <n v="2"/>
    <n v="0"/>
    <n v="48600"/>
    <n v="30"/>
  </r>
  <r>
    <x v="0"/>
    <n v="84"/>
    <n v="30"/>
    <x v="0"/>
    <n v="1"/>
    <n v="1"/>
    <n v="2"/>
    <n v="2"/>
    <n v="2"/>
    <n v="2"/>
    <n v="2"/>
    <n v="2"/>
    <n v="1"/>
    <m/>
    <n v="5"/>
    <n v="4"/>
    <n v="2"/>
    <n v="0"/>
    <n v="0"/>
    <n v="6"/>
  </r>
  <r>
    <x v="0"/>
    <n v="53"/>
    <n v="76"/>
    <x v="0"/>
    <n v="1"/>
    <n v="1"/>
    <n v="2"/>
    <n v="1"/>
    <n v="2"/>
    <n v="2"/>
    <n v="2"/>
    <n v="2"/>
    <n v="1"/>
    <n v="35"/>
    <n v="1"/>
    <n v="4"/>
    <n v="1"/>
    <n v="35000"/>
    <n v="54200"/>
    <n v="19"/>
  </r>
  <r>
    <x v="1"/>
    <n v="441"/>
    <n v="5"/>
    <x v="1"/>
    <n v="1"/>
    <n v="1"/>
    <n v="2"/>
    <n v="2"/>
    <n v="1"/>
    <n v="2"/>
    <n v="2"/>
    <n v="2"/>
    <n v="1"/>
    <m/>
    <n v="5"/>
    <m/>
    <n v="1"/>
    <m/>
    <m/>
    <n v="53"/>
  </r>
  <r>
    <x v="1"/>
    <n v="27"/>
    <n v="67"/>
    <x v="0"/>
    <n v="1"/>
    <n v="2"/>
    <n v="2"/>
    <n v="1"/>
    <n v="1"/>
    <n v="2"/>
    <n v="2"/>
    <n v="2"/>
    <n v="1"/>
    <m/>
    <n v="3"/>
    <n v="4"/>
    <n v="1"/>
    <n v="0"/>
    <n v="10200"/>
    <n v="49"/>
  </r>
  <r>
    <x v="1"/>
    <n v="137"/>
    <n v="83"/>
    <x v="0"/>
    <n v="1"/>
    <n v="2"/>
    <n v="2"/>
    <n v="1"/>
    <n v="2"/>
    <n v="2"/>
    <n v="2"/>
    <n v="2"/>
    <n v="1"/>
    <n v="45"/>
    <n v="5"/>
    <n v="4"/>
    <n v="2"/>
    <n v="4000"/>
    <n v="15400"/>
    <n v="6"/>
  </r>
  <r>
    <x v="1"/>
    <n v="303"/>
    <n v="71"/>
    <x v="0"/>
    <n v="1"/>
    <n v="2"/>
    <n v="2"/>
    <n v="1"/>
    <n v="2"/>
    <n v="2"/>
    <n v="2"/>
    <n v="2"/>
    <n v="1"/>
    <m/>
    <n v="1"/>
    <n v="2"/>
    <n v="1"/>
    <n v="0"/>
    <n v="14600"/>
    <n v="6"/>
  </r>
  <r>
    <x v="4"/>
    <n v="43"/>
    <n v="57"/>
    <x v="0"/>
    <n v="1"/>
    <n v="1"/>
    <n v="2"/>
    <n v="2"/>
    <n v="2"/>
    <n v="2"/>
    <n v="2"/>
    <n v="2"/>
    <n v="1"/>
    <n v="80"/>
    <n v="1"/>
    <n v="4"/>
    <n v="2"/>
    <n v="90000"/>
    <n v="90000"/>
    <n v="53"/>
  </r>
  <r>
    <x v="1"/>
    <n v="114"/>
    <n v="4"/>
    <x v="1"/>
    <n v="1"/>
    <n v="1"/>
    <n v="2"/>
    <n v="2"/>
    <n v="2"/>
    <n v="2"/>
    <n v="2"/>
    <n v="2"/>
    <n v="1"/>
    <m/>
    <n v="5"/>
    <m/>
    <n v="1"/>
    <m/>
    <m/>
    <n v="53"/>
  </r>
  <r>
    <x v="1"/>
    <n v="316"/>
    <n v="58"/>
    <x v="0"/>
    <n v="1"/>
    <n v="1"/>
    <n v="2"/>
    <n v="2"/>
    <n v="2"/>
    <n v="2"/>
    <n v="2"/>
    <n v="2"/>
    <n v="1"/>
    <n v="20"/>
    <n v="1"/>
    <n v="4"/>
    <n v="2"/>
    <n v="40000"/>
    <n v="40000"/>
    <n v="17"/>
  </r>
  <r>
    <x v="1"/>
    <n v="76"/>
    <n v="75"/>
    <x v="0"/>
    <n v="1"/>
    <n v="2"/>
    <n v="1"/>
    <n v="1"/>
    <n v="2"/>
    <n v="1"/>
    <n v="1"/>
    <n v="2"/>
    <n v="1"/>
    <m/>
    <n v="1"/>
    <n v="2"/>
    <n v="1"/>
    <n v="0"/>
    <n v="65500"/>
    <n v="25"/>
  </r>
  <r>
    <x v="0"/>
    <n v="89"/>
    <n v="14"/>
    <x v="1"/>
    <n v="1"/>
    <n v="1"/>
    <n v="2"/>
    <n v="2"/>
    <n v="2"/>
    <n v="2"/>
    <n v="2"/>
    <n v="2"/>
    <n v="1"/>
    <m/>
    <n v="5"/>
    <m/>
    <n v="1"/>
    <m/>
    <m/>
    <n v="41"/>
  </r>
  <r>
    <x v="1"/>
    <n v="331"/>
    <n v="8"/>
    <x v="1"/>
    <n v="1"/>
    <n v="2"/>
    <n v="2"/>
    <n v="2"/>
    <n v="1"/>
    <n v="2"/>
    <n v="2"/>
    <n v="2"/>
    <n v="1"/>
    <m/>
    <n v="5"/>
    <m/>
    <n v="1"/>
    <m/>
    <m/>
    <n v="53"/>
  </r>
  <r>
    <x v="1"/>
    <n v="86"/>
    <n v="45"/>
    <x v="0"/>
    <n v="1"/>
    <n v="1"/>
    <n v="2"/>
    <n v="2"/>
    <n v="2"/>
    <n v="2"/>
    <n v="2"/>
    <n v="2"/>
    <n v="1"/>
    <n v="60"/>
    <n v="3"/>
    <n v="4"/>
    <n v="1"/>
    <n v="394000"/>
    <n v="394000"/>
    <n v="34"/>
  </r>
  <r>
    <x v="1"/>
    <n v="76"/>
    <n v="45"/>
    <x v="0"/>
    <n v="5"/>
    <n v="2"/>
    <n v="2"/>
    <n v="2"/>
    <n v="2"/>
    <n v="2"/>
    <n v="2"/>
    <n v="2"/>
    <n v="2"/>
    <n v="30"/>
    <n v="1"/>
    <n v="4"/>
    <n v="1"/>
    <n v="11300"/>
    <n v="11300"/>
    <n v="164"/>
  </r>
  <r>
    <x v="0"/>
    <n v="102"/>
    <n v="33"/>
    <x v="0"/>
    <n v="1"/>
    <n v="1"/>
    <n v="2"/>
    <n v="2"/>
    <n v="2"/>
    <n v="2"/>
    <n v="2"/>
    <n v="2"/>
    <n v="1"/>
    <n v="5"/>
    <n v="1"/>
    <n v="4"/>
    <n v="2"/>
    <n v="8000"/>
    <n v="8000"/>
    <n v="41"/>
  </r>
  <r>
    <x v="1"/>
    <n v="15"/>
    <n v="47"/>
    <x v="0"/>
    <n v="1"/>
    <n v="1"/>
    <n v="2"/>
    <n v="2"/>
    <n v="2"/>
    <n v="2"/>
    <n v="2"/>
    <n v="2"/>
    <n v="1"/>
    <n v="15"/>
    <n v="3"/>
    <n v="2"/>
    <n v="2"/>
    <n v="27000"/>
    <n v="30000"/>
    <n v="15"/>
  </r>
  <r>
    <x v="4"/>
    <n v="43"/>
    <n v="47"/>
    <x v="0"/>
    <n v="4"/>
    <n v="1"/>
    <n v="2"/>
    <n v="2"/>
    <n v="2"/>
    <n v="2"/>
    <n v="2"/>
    <n v="2"/>
    <n v="1"/>
    <m/>
    <n v="1"/>
    <n v="4"/>
    <n v="2"/>
    <n v="0"/>
    <n v="0"/>
    <n v="231"/>
  </r>
  <r>
    <x v="4"/>
    <n v="45"/>
    <n v="80"/>
    <x v="0"/>
    <n v="1"/>
    <n v="1"/>
    <n v="2"/>
    <n v="1"/>
    <n v="2"/>
    <n v="2"/>
    <n v="2"/>
    <n v="2"/>
    <n v="1"/>
    <m/>
    <n v="2"/>
    <n v="4"/>
    <n v="2"/>
    <n v="0"/>
    <n v="9500"/>
    <n v="49"/>
  </r>
  <r>
    <x v="1"/>
    <n v="82"/>
    <n v="88"/>
    <x v="0"/>
    <n v="1"/>
    <n v="2"/>
    <n v="1"/>
    <n v="1"/>
    <n v="2"/>
    <n v="2"/>
    <n v="2"/>
    <n v="2"/>
    <n v="1"/>
    <m/>
    <n v="2"/>
    <n v="4"/>
    <n v="2"/>
    <n v="0"/>
    <n v="17400"/>
    <n v="55"/>
  </r>
  <r>
    <x v="1"/>
    <n v="76"/>
    <n v="46"/>
    <x v="0"/>
    <n v="4"/>
    <n v="2"/>
    <n v="2"/>
    <n v="2"/>
    <n v="2"/>
    <n v="2"/>
    <n v="2"/>
    <n v="2"/>
    <n v="2"/>
    <m/>
    <n v="1"/>
    <n v="4"/>
    <n v="1"/>
    <n v="10000"/>
    <n v="10000"/>
    <n v="233"/>
  </r>
  <r>
    <x v="1"/>
    <n v="189"/>
    <n v="39"/>
    <x v="0"/>
    <n v="5"/>
    <n v="2"/>
    <n v="2"/>
    <n v="2"/>
    <n v="2"/>
    <n v="2"/>
    <n v="2"/>
    <n v="2"/>
    <n v="2"/>
    <n v="15"/>
    <n v="1"/>
    <n v="4"/>
    <n v="1"/>
    <n v="16000"/>
    <n v="16000"/>
    <n v="303"/>
  </r>
  <r>
    <x v="1"/>
    <n v="95"/>
    <n v="61"/>
    <x v="0"/>
    <n v="1"/>
    <n v="1"/>
    <n v="2"/>
    <n v="2"/>
    <n v="2"/>
    <n v="2"/>
    <n v="2"/>
    <n v="2"/>
    <n v="1"/>
    <m/>
    <n v="1"/>
    <n v="4"/>
    <n v="1"/>
    <n v="100000"/>
    <n v="100000"/>
    <n v="53"/>
  </r>
  <r>
    <x v="3"/>
    <n v="158"/>
    <n v="75"/>
    <x v="0"/>
    <n v="1"/>
    <n v="2"/>
    <n v="1"/>
    <n v="1"/>
    <n v="1"/>
    <n v="2"/>
    <n v="2"/>
    <n v="2"/>
    <n v="1"/>
    <m/>
    <n v="3"/>
    <n v="4"/>
    <n v="1"/>
    <n v="0"/>
    <n v="20400"/>
    <n v="38"/>
  </r>
  <r>
    <x v="4"/>
    <n v="167"/>
    <n v="66"/>
    <x v="0"/>
    <n v="5"/>
    <n v="2"/>
    <n v="1"/>
    <n v="1"/>
    <n v="2"/>
    <n v="2"/>
    <n v="2"/>
    <n v="2"/>
    <n v="1"/>
    <m/>
    <n v="2"/>
    <n v="4"/>
    <n v="2"/>
    <n v="0"/>
    <n v="0"/>
    <n v="303"/>
  </r>
  <r>
    <x v="0"/>
    <n v="67"/>
    <n v="15"/>
    <x v="1"/>
    <n v="1"/>
    <n v="2"/>
    <n v="1"/>
    <n v="2"/>
    <n v="2"/>
    <n v="2"/>
    <n v="2"/>
    <n v="2"/>
    <n v="1"/>
    <m/>
    <n v="5"/>
    <m/>
    <n v="1"/>
    <n v="0"/>
    <n v="0"/>
    <n v="41"/>
  </r>
  <r>
    <x v="0"/>
    <n v="75"/>
    <n v="51"/>
    <x v="0"/>
    <n v="1"/>
    <n v="1"/>
    <n v="2"/>
    <n v="2"/>
    <n v="2"/>
    <n v="2"/>
    <n v="2"/>
    <n v="2"/>
    <n v="1"/>
    <n v="20"/>
    <n v="2"/>
    <n v="4"/>
    <n v="2"/>
    <n v="27000"/>
    <n v="35000"/>
    <n v="6"/>
  </r>
  <r>
    <x v="1"/>
    <n v="72"/>
    <n v="12"/>
    <x v="1"/>
    <n v="1"/>
    <n v="1"/>
    <n v="2"/>
    <n v="2"/>
    <n v="2"/>
    <n v="2"/>
    <n v="2"/>
    <n v="2"/>
    <n v="1"/>
    <m/>
    <n v="5"/>
    <m/>
    <n v="1"/>
    <m/>
    <m/>
    <n v="53"/>
  </r>
  <r>
    <x v="4"/>
    <n v="47"/>
    <n v="31"/>
    <x v="0"/>
    <n v="1"/>
    <n v="1"/>
    <n v="2"/>
    <n v="2"/>
    <n v="2"/>
    <n v="2"/>
    <n v="2"/>
    <n v="2"/>
    <n v="1"/>
    <n v="45"/>
    <n v="1"/>
    <n v="4"/>
    <n v="2"/>
    <n v="12000"/>
    <n v="12000"/>
    <n v="6"/>
  </r>
  <r>
    <x v="0"/>
    <n v="29"/>
    <n v="19"/>
    <x v="0"/>
    <n v="1"/>
    <n v="1"/>
    <n v="2"/>
    <n v="2"/>
    <n v="2"/>
    <n v="2"/>
    <n v="2"/>
    <n v="2"/>
    <n v="1"/>
    <m/>
    <n v="5"/>
    <n v="4"/>
    <n v="1"/>
    <n v="0"/>
    <n v="0"/>
    <n v="41"/>
  </r>
  <r>
    <x v="4"/>
    <n v="130"/>
    <n v="10"/>
    <x v="1"/>
    <n v="1"/>
    <n v="2"/>
    <n v="1"/>
    <n v="2"/>
    <n v="1"/>
    <n v="2"/>
    <n v="2"/>
    <n v="2"/>
    <n v="1"/>
    <m/>
    <n v="5"/>
    <m/>
    <n v="2"/>
    <m/>
    <m/>
    <n v="49"/>
  </r>
  <r>
    <x v="1"/>
    <n v="119"/>
    <n v="41"/>
    <x v="0"/>
    <n v="5"/>
    <n v="1"/>
    <n v="2"/>
    <n v="2"/>
    <n v="2"/>
    <n v="2"/>
    <n v="2"/>
    <n v="2"/>
    <n v="1"/>
    <n v="60"/>
    <n v="1"/>
    <n v="4"/>
    <n v="2"/>
    <n v="27300"/>
    <n v="27300"/>
    <n v="416"/>
  </r>
  <r>
    <x v="1"/>
    <n v="110"/>
    <n v="66"/>
    <x v="0"/>
    <n v="1"/>
    <n v="2"/>
    <n v="1"/>
    <n v="1"/>
    <n v="2"/>
    <n v="2"/>
    <n v="2"/>
    <n v="2"/>
    <n v="1"/>
    <n v="40"/>
    <n v="3"/>
    <n v="4"/>
    <n v="2"/>
    <n v="42000"/>
    <n v="87600"/>
    <n v="53"/>
  </r>
  <r>
    <x v="2"/>
    <n v="40"/>
    <n v="13"/>
    <x v="1"/>
    <n v="1"/>
    <n v="1"/>
    <n v="2"/>
    <n v="2"/>
    <n v="2"/>
    <n v="2"/>
    <n v="2"/>
    <n v="2"/>
    <n v="1"/>
    <m/>
    <n v="5"/>
    <m/>
    <n v="1"/>
    <m/>
    <m/>
    <n v="30"/>
  </r>
  <r>
    <x v="1"/>
    <n v="185"/>
    <n v="12"/>
    <x v="1"/>
    <n v="1"/>
    <n v="2"/>
    <n v="2"/>
    <n v="2"/>
    <n v="1"/>
    <n v="2"/>
    <n v="2"/>
    <n v="2"/>
    <n v="1"/>
    <m/>
    <n v="5"/>
    <m/>
    <n v="1"/>
    <m/>
    <m/>
    <n v="53"/>
  </r>
  <r>
    <x v="0"/>
    <n v="43"/>
    <n v="20"/>
    <x v="0"/>
    <n v="1"/>
    <n v="1"/>
    <n v="2"/>
    <n v="2"/>
    <n v="2"/>
    <n v="2"/>
    <n v="2"/>
    <n v="2"/>
    <n v="1"/>
    <n v="10"/>
    <n v="5"/>
    <n v="4"/>
    <n v="2"/>
    <n v="1400"/>
    <n v="1400"/>
    <n v="30"/>
  </r>
  <r>
    <x v="4"/>
    <n v="83"/>
    <n v="29"/>
    <x v="0"/>
    <n v="1"/>
    <n v="1"/>
    <n v="2"/>
    <n v="2"/>
    <n v="2"/>
    <n v="2"/>
    <n v="2"/>
    <n v="2"/>
    <n v="1"/>
    <m/>
    <n v="1"/>
    <n v="4"/>
    <n v="1"/>
    <n v="28000"/>
    <n v="28000"/>
    <n v="49"/>
  </r>
  <r>
    <x v="0"/>
    <n v="60"/>
    <n v="73"/>
    <x v="0"/>
    <n v="5"/>
    <n v="1"/>
    <n v="1"/>
    <n v="2"/>
    <n v="2"/>
    <n v="2"/>
    <n v="2"/>
    <n v="2"/>
    <n v="1"/>
    <m/>
    <n v="3"/>
    <n v="4"/>
    <n v="2"/>
    <n v="0"/>
    <n v="35200"/>
    <n v="138"/>
  </r>
  <r>
    <x v="0"/>
    <n v="97"/>
    <n v="47"/>
    <x v="0"/>
    <n v="1"/>
    <n v="1"/>
    <n v="2"/>
    <n v="2"/>
    <n v="2"/>
    <n v="2"/>
    <n v="2"/>
    <n v="2"/>
    <n v="1"/>
    <n v="30"/>
    <n v="1"/>
    <n v="4"/>
    <n v="1"/>
    <n v="75000"/>
    <n v="75000"/>
    <n v="41"/>
  </r>
  <r>
    <x v="1"/>
    <n v="41"/>
    <n v="94"/>
    <x v="0"/>
    <n v="1"/>
    <n v="2"/>
    <n v="1"/>
    <n v="1"/>
    <n v="2"/>
    <n v="2"/>
    <n v="2"/>
    <n v="2"/>
    <n v="1"/>
    <m/>
    <n v="2"/>
    <n v="4"/>
    <n v="2"/>
    <n v="0"/>
    <n v="24800"/>
    <n v="53"/>
  </r>
  <r>
    <x v="1"/>
    <n v="106"/>
    <n v="17"/>
    <x v="1"/>
    <n v="5"/>
    <n v="2"/>
    <n v="2"/>
    <n v="2"/>
    <n v="2"/>
    <n v="2"/>
    <n v="2"/>
    <n v="2"/>
    <n v="2"/>
    <m/>
    <n v="5"/>
    <n v="4"/>
    <n v="1"/>
    <n v="0"/>
    <n v="0"/>
    <n v="217"/>
  </r>
  <r>
    <x v="1"/>
    <n v="117"/>
    <n v="41"/>
    <x v="0"/>
    <n v="1"/>
    <n v="1"/>
    <n v="2"/>
    <n v="2"/>
    <n v="2"/>
    <n v="2"/>
    <n v="2"/>
    <n v="2"/>
    <n v="1"/>
    <n v="20"/>
    <n v="1"/>
    <n v="4"/>
    <n v="2"/>
    <n v="2400"/>
    <n v="2400"/>
    <n v="53"/>
  </r>
  <r>
    <x v="4"/>
    <n v="75"/>
    <n v="19"/>
    <x v="0"/>
    <n v="1"/>
    <n v="2"/>
    <n v="1"/>
    <n v="2"/>
    <n v="2"/>
    <n v="2"/>
    <n v="2"/>
    <n v="2"/>
    <n v="1"/>
    <n v="4"/>
    <n v="5"/>
    <n v="4"/>
    <n v="2"/>
    <n v="4200"/>
    <n v="4200"/>
    <n v="49"/>
  </r>
  <r>
    <x v="0"/>
    <n v="277"/>
    <n v="53"/>
    <x v="0"/>
    <n v="1"/>
    <n v="1"/>
    <n v="2"/>
    <n v="2"/>
    <n v="2"/>
    <n v="2"/>
    <n v="2"/>
    <n v="2"/>
    <n v="1"/>
    <n v="60"/>
    <n v="1"/>
    <n v="4"/>
    <n v="2"/>
    <n v="60000"/>
    <n v="60000"/>
    <n v="6"/>
  </r>
  <r>
    <x v="0"/>
    <n v="95"/>
    <n v="65"/>
    <x v="0"/>
    <n v="4"/>
    <n v="2"/>
    <n v="2"/>
    <n v="1"/>
    <n v="2"/>
    <n v="2"/>
    <n v="2"/>
    <n v="2"/>
    <n v="1"/>
    <n v="60"/>
    <n v="1"/>
    <n v="4"/>
    <n v="1"/>
    <n v="14000"/>
    <n v="36000"/>
    <n v="303"/>
  </r>
  <r>
    <x v="1"/>
    <n v="88"/>
    <n v="12"/>
    <x v="1"/>
    <n v="4"/>
    <n v="2"/>
    <n v="2"/>
    <n v="2"/>
    <n v="1"/>
    <n v="2"/>
    <n v="2"/>
    <n v="2"/>
    <n v="1"/>
    <m/>
    <n v="5"/>
    <m/>
    <n v="1"/>
    <m/>
    <m/>
    <n v="247"/>
  </r>
  <r>
    <x v="4"/>
    <n v="97"/>
    <n v="21"/>
    <x v="0"/>
    <n v="1"/>
    <n v="2"/>
    <n v="2"/>
    <n v="2"/>
    <n v="2"/>
    <n v="2"/>
    <n v="2"/>
    <n v="2"/>
    <n v="2"/>
    <n v="15"/>
    <n v="5"/>
    <n v="4"/>
    <n v="2"/>
    <n v="7000"/>
    <n v="7000"/>
    <n v="49"/>
  </r>
  <r>
    <x v="4"/>
    <n v="126"/>
    <n v="36"/>
    <x v="0"/>
    <n v="1"/>
    <n v="1"/>
    <n v="2"/>
    <n v="2"/>
    <n v="2"/>
    <n v="2"/>
    <n v="2"/>
    <n v="2"/>
    <n v="1"/>
    <n v="20"/>
    <n v="5"/>
    <n v="4"/>
    <n v="2"/>
    <n v="80000"/>
    <n v="80000"/>
    <n v="53"/>
  </r>
  <r>
    <x v="1"/>
    <n v="51"/>
    <n v="23"/>
    <x v="0"/>
    <n v="1"/>
    <n v="1"/>
    <n v="2"/>
    <n v="2"/>
    <n v="2"/>
    <n v="2"/>
    <n v="2"/>
    <n v="2"/>
    <n v="1"/>
    <n v="10"/>
    <n v="5"/>
    <n v="4"/>
    <n v="2"/>
    <n v="7600"/>
    <n v="8100"/>
    <n v="53"/>
  </r>
  <r>
    <x v="4"/>
    <n v="13"/>
    <n v="91"/>
    <x v="0"/>
    <n v="1"/>
    <n v="2"/>
    <n v="1"/>
    <n v="1"/>
    <n v="1"/>
    <n v="2"/>
    <n v="2"/>
    <n v="2"/>
    <n v="1"/>
    <m/>
    <n v="2"/>
    <n v="4"/>
    <n v="2"/>
    <n v="0"/>
    <n v="2500"/>
    <n v="48"/>
  </r>
  <r>
    <x v="1"/>
    <n v="282"/>
    <n v="15"/>
    <x v="1"/>
    <n v="1"/>
    <n v="2"/>
    <n v="2"/>
    <n v="2"/>
    <n v="2"/>
    <n v="2"/>
    <n v="2"/>
    <n v="1"/>
    <n v="2"/>
    <m/>
    <n v="5"/>
    <m/>
    <n v="2"/>
    <n v="0"/>
    <n v="0"/>
    <n v="53"/>
  </r>
  <r>
    <x v="1"/>
    <n v="113"/>
    <n v="55"/>
    <x v="0"/>
    <n v="1"/>
    <n v="2"/>
    <n v="2"/>
    <n v="1"/>
    <n v="2"/>
    <n v="2"/>
    <n v="2"/>
    <n v="2"/>
    <n v="1"/>
    <m/>
    <n v="3"/>
    <n v="4"/>
    <n v="2"/>
    <n v="0"/>
    <n v="12600"/>
    <n v="53"/>
  </r>
  <r>
    <x v="4"/>
    <n v="79"/>
    <n v="63"/>
    <x v="0"/>
    <n v="1"/>
    <n v="2"/>
    <n v="2"/>
    <n v="1"/>
    <n v="2"/>
    <n v="2"/>
    <n v="2"/>
    <n v="2"/>
    <n v="1"/>
    <m/>
    <n v="1"/>
    <n v="4"/>
    <n v="2"/>
    <n v="0"/>
    <n v="20100"/>
    <n v="49"/>
  </r>
  <r>
    <x v="0"/>
    <n v="68"/>
    <n v="40"/>
    <x v="0"/>
    <n v="1"/>
    <n v="1"/>
    <n v="2"/>
    <n v="2"/>
    <n v="2"/>
    <n v="2"/>
    <n v="2"/>
    <n v="2"/>
    <n v="1"/>
    <n v="30"/>
    <n v="1"/>
    <n v="4"/>
    <n v="1"/>
    <n v="80000"/>
    <n v="80000"/>
    <n v="53"/>
  </r>
  <r>
    <x v="1"/>
    <n v="98"/>
    <n v="35"/>
    <x v="0"/>
    <n v="1"/>
    <n v="1"/>
    <n v="1"/>
    <n v="2"/>
    <n v="2"/>
    <n v="2"/>
    <n v="2"/>
    <n v="2"/>
    <n v="1"/>
    <n v="40"/>
    <n v="1"/>
    <n v="2"/>
    <n v="1"/>
    <n v="58000"/>
    <n v="58000"/>
    <n v="29"/>
  </r>
  <r>
    <x v="1"/>
    <n v="98"/>
    <n v="73"/>
    <x v="0"/>
    <n v="1"/>
    <n v="2"/>
    <n v="1"/>
    <n v="1"/>
    <n v="2"/>
    <n v="2"/>
    <n v="2"/>
    <n v="2"/>
    <n v="1"/>
    <m/>
    <n v="2"/>
    <n v="4"/>
    <n v="2"/>
    <n v="0"/>
    <n v="10200"/>
    <n v="53"/>
  </r>
  <r>
    <x v="1"/>
    <n v="184"/>
    <n v="0"/>
    <x v="1"/>
    <n v="1"/>
    <n v="1"/>
    <n v="2"/>
    <n v="2"/>
    <n v="2"/>
    <n v="2"/>
    <n v="2"/>
    <n v="2"/>
    <n v="1"/>
    <m/>
    <n v="5"/>
    <m/>
    <n v="1"/>
    <m/>
    <m/>
    <n v="53"/>
  </r>
  <r>
    <x v="1"/>
    <n v="42"/>
    <n v="14"/>
    <x v="1"/>
    <n v="1"/>
    <n v="1"/>
    <n v="2"/>
    <n v="2"/>
    <n v="2"/>
    <n v="2"/>
    <n v="2"/>
    <n v="2"/>
    <n v="1"/>
    <m/>
    <n v="5"/>
    <m/>
    <n v="1"/>
    <m/>
    <m/>
    <n v="53"/>
  </r>
  <r>
    <x v="1"/>
    <n v="50"/>
    <n v="45"/>
    <x v="0"/>
    <n v="4"/>
    <n v="1"/>
    <n v="2"/>
    <n v="2"/>
    <n v="2"/>
    <n v="2"/>
    <n v="2"/>
    <n v="2"/>
    <n v="1"/>
    <n v="15"/>
    <n v="1"/>
    <n v="4"/>
    <n v="1"/>
    <n v="31000"/>
    <n v="34000"/>
    <n v="303"/>
  </r>
  <r>
    <x v="1"/>
    <n v="67"/>
    <n v="27"/>
    <x v="0"/>
    <n v="1"/>
    <n v="1"/>
    <n v="2"/>
    <n v="2"/>
    <n v="2"/>
    <n v="2"/>
    <n v="2"/>
    <n v="2"/>
    <n v="1"/>
    <n v="30"/>
    <n v="5"/>
    <n v="4"/>
    <n v="1"/>
    <n v="97000"/>
    <n v="97000"/>
    <n v="53"/>
  </r>
  <r>
    <x v="2"/>
    <n v="130"/>
    <n v="10"/>
    <x v="1"/>
    <n v="1"/>
    <n v="1"/>
    <n v="2"/>
    <n v="2"/>
    <n v="2"/>
    <n v="2"/>
    <n v="2"/>
    <n v="2"/>
    <n v="1"/>
    <m/>
    <n v="5"/>
    <m/>
    <n v="2"/>
    <m/>
    <m/>
    <n v="30"/>
  </r>
  <r>
    <x v="4"/>
    <n v="80"/>
    <n v="36"/>
    <x v="0"/>
    <n v="1"/>
    <n v="1"/>
    <n v="2"/>
    <n v="2"/>
    <n v="2"/>
    <n v="2"/>
    <n v="2"/>
    <n v="2"/>
    <n v="1"/>
    <n v="30"/>
    <n v="1"/>
    <n v="4"/>
    <n v="1"/>
    <n v="67000"/>
    <n v="67004"/>
    <n v="49"/>
  </r>
  <r>
    <x v="1"/>
    <n v="77"/>
    <n v="51"/>
    <x v="0"/>
    <n v="1"/>
    <n v="1"/>
    <n v="2"/>
    <n v="2"/>
    <n v="2"/>
    <n v="2"/>
    <n v="2"/>
    <n v="2"/>
    <n v="1"/>
    <n v="30"/>
    <n v="1"/>
    <n v="4"/>
    <n v="1"/>
    <n v="85000"/>
    <n v="85000"/>
    <n v="6"/>
  </r>
  <r>
    <x v="2"/>
    <n v="65"/>
    <n v="48"/>
    <x v="0"/>
    <n v="1"/>
    <n v="1"/>
    <n v="2"/>
    <n v="2"/>
    <n v="2"/>
    <n v="2"/>
    <n v="2"/>
    <n v="2"/>
    <n v="1"/>
    <n v="30"/>
    <n v="1"/>
    <n v="4"/>
    <n v="2"/>
    <n v="26100"/>
    <n v="26600"/>
    <n v="41"/>
  </r>
  <r>
    <x v="1"/>
    <n v="86"/>
    <n v="49"/>
    <x v="0"/>
    <n v="1"/>
    <n v="1"/>
    <n v="2"/>
    <n v="2"/>
    <n v="2"/>
    <n v="2"/>
    <n v="2"/>
    <n v="2"/>
    <n v="1"/>
    <n v="10"/>
    <n v="1"/>
    <n v="2"/>
    <n v="1"/>
    <n v="52000"/>
    <n v="55500"/>
    <n v="6"/>
  </r>
  <r>
    <x v="1"/>
    <n v="30"/>
    <n v="89"/>
    <x v="0"/>
    <n v="1"/>
    <n v="2"/>
    <n v="2"/>
    <n v="1"/>
    <n v="2"/>
    <n v="2"/>
    <n v="2"/>
    <n v="2"/>
    <n v="1"/>
    <m/>
    <n v="5"/>
    <n v="4"/>
    <n v="2"/>
    <n v="0"/>
    <n v="1400"/>
    <n v="6"/>
  </r>
  <r>
    <x v="4"/>
    <n v="546"/>
    <n v="58"/>
    <x v="0"/>
    <n v="1"/>
    <n v="2"/>
    <n v="2"/>
    <n v="1"/>
    <n v="2"/>
    <n v="2"/>
    <n v="2"/>
    <n v="2"/>
    <n v="1"/>
    <m/>
    <n v="2"/>
    <n v="4"/>
    <n v="2"/>
    <n v="0"/>
    <n v="9100"/>
    <n v="20"/>
  </r>
  <r>
    <x v="0"/>
    <n v="9"/>
    <n v="57"/>
    <x v="0"/>
    <n v="1"/>
    <n v="1"/>
    <n v="2"/>
    <n v="2"/>
    <n v="2"/>
    <n v="2"/>
    <n v="2"/>
    <n v="2"/>
    <n v="1"/>
    <n v="12"/>
    <n v="3"/>
    <n v="4"/>
    <n v="2"/>
    <n v="44000"/>
    <n v="44300"/>
    <n v="41"/>
  </r>
  <r>
    <x v="4"/>
    <n v="75"/>
    <n v="9"/>
    <x v="1"/>
    <n v="1"/>
    <n v="1"/>
    <n v="2"/>
    <n v="2"/>
    <n v="2"/>
    <n v="2"/>
    <n v="2"/>
    <n v="2"/>
    <n v="1"/>
    <m/>
    <n v="5"/>
    <m/>
    <n v="2"/>
    <m/>
    <m/>
    <n v="49"/>
  </r>
  <r>
    <x v="0"/>
    <n v="80"/>
    <n v="44"/>
    <x v="0"/>
    <n v="3"/>
    <n v="1"/>
    <n v="2"/>
    <n v="2"/>
    <n v="2"/>
    <n v="2"/>
    <n v="2"/>
    <n v="2"/>
    <n v="1"/>
    <n v="15"/>
    <n v="1"/>
    <n v="4"/>
    <n v="1"/>
    <n v="45000"/>
    <n v="49040"/>
    <n v="110"/>
  </r>
  <r>
    <x v="4"/>
    <n v="34"/>
    <n v="17"/>
    <x v="1"/>
    <n v="1"/>
    <n v="1"/>
    <n v="1"/>
    <n v="2"/>
    <n v="2"/>
    <n v="2"/>
    <n v="2"/>
    <n v="2"/>
    <n v="1"/>
    <m/>
    <n v="5"/>
    <n v="4"/>
    <n v="2"/>
    <n v="2000"/>
    <n v="2000"/>
    <n v="49"/>
  </r>
  <r>
    <x v="1"/>
    <n v="66"/>
    <n v="41"/>
    <x v="0"/>
    <n v="1"/>
    <n v="2"/>
    <n v="1"/>
    <n v="2"/>
    <n v="2"/>
    <n v="2"/>
    <n v="2"/>
    <n v="2"/>
    <n v="1"/>
    <n v="10"/>
    <n v="1"/>
    <n v="4"/>
    <n v="2"/>
    <n v="159000"/>
    <n v="294000"/>
    <n v="53"/>
  </r>
  <r>
    <x v="0"/>
    <n v="112"/>
    <n v="40"/>
    <x v="0"/>
    <n v="1"/>
    <n v="2"/>
    <n v="2"/>
    <n v="2"/>
    <n v="2"/>
    <n v="2"/>
    <n v="2"/>
    <n v="2"/>
    <n v="2"/>
    <n v="40"/>
    <n v="1"/>
    <n v="4"/>
    <n v="1"/>
    <n v="13000"/>
    <n v="22000"/>
    <n v="41"/>
  </r>
  <r>
    <x v="0"/>
    <n v="112"/>
    <n v="9"/>
    <x v="1"/>
    <n v="1"/>
    <n v="1"/>
    <n v="2"/>
    <n v="2"/>
    <n v="2"/>
    <n v="2"/>
    <n v="2"/>
    <n v="2"/>
    <n v="1"/>
    <m/>
    <n v="5"/>
    <m/>
    <n v="2"/>
    <m/>
    <m/>
    <n v="41"/>
  </r>
  <r>
    <x v="1"/>
    <n v="32"/>
    <n v="29"/>
    <x v="0"/>
    <n v="5"/>
    <n v="2"/>
    <n v="2"/>
    <n v="2"/>
    <n v="2"/>
    <n v="2"/>
    <n v="2"/>
    <n v="2"/>
    <n v="2"/>
    <n v="9"/>
    <n v="5"/>
    <n v="4"/>
    <n v="1"/>
    <n v="5000"/>
    <n v="5000"/>
    <n v="301"/>
  </r>
  <r>
    <x v="1"/>
    <n v="55"/>
    <n v="53"/>
    <x v="0"/>
    <n v="1"/>
    <n v="1"/>
    <n v="2"/>
    <n v="2"/>
    <n v="2"/>
    <n v="2"/>
    <n v="2"/>
    <n v="2"/>
    <n v="1"/>
    <n v="5"/>
    <n v="1"/>
    <n v="4"/>
    <n v="2"/>
    <n v="50000"/>
    <n v="50000"/>
    <n v="53"/>
  </r>
  <r>
    <x v="2"/>
    <n v="63"/>
    <n v="29"/>
    <x v="0"/>
    <n v="1"/>
    <n v="2"/>
    <n v="2"/>
    <n v="2"/>
    <n v="2"/>
    <n v="2"/>
    <n v="2"/>
    <n v="2"/>
    <n v="2"/>
    <n v="5"/>
    <n v="5"/>
    <n v="4"/>
    <n v="1"/>
    <n v="30000"/>
    <n v="30000"/>
    <n v="30"/>
  </r>
  <r>
    <x v="1"/>
    <n v="74"/>
    <n v="65"/>
    <x v="0"/>
    <n v="1"/>
    <n v="1"/>
    <n v="2"/>
    <n v="1"/>
    <n v="2"/>
    <n v="2"/>
    <n v="2"/>
    <n v="2"/>
    <n v="1"/>
    <m/>
    <n v="1"/>
    <n v="4"/>
    <n v="2"/>
    <n v="0"/>
    <n v="10480"/>
    <n v="41"/>
  </r>
  <r>
    <x v="1"/>
    <n v="33"/>
    <n v="20"/>
    <x v="0"/>
    <n v="1"/>
    <n v="1"/>
    <n v="2"/>
    <n v="2"/>
    <n v="2"/>
    <n v="2"/>
    <n v="2"/>
    <n v="2"/>
    <n v="1"/>
    <n v="30"/>
    <n v="5"/>
    <n v="4"/>
    <n v="1"/>
    <n v="28500"/>
    <n v="28500"/>
    <n v="53"/>
  </r>
  <r>
    <x v="0"/>
    <n v="388"/>
    <n v="42"/>
    <x v="0"/>
    <n v="1"/>
    <n v="2"/>
    <n v="2"/>
    <n v="2"/>
    <n v="2"/>
    <n v="2"/>
    <n v="2"/>
    <n v="2"/>
    <n v="2"/>
    <n v="10"/>
    <n v="1"/>
    <n v="4"/>
    <n v="2"/>
    <n v="20000"/>
    <n v="20000"/>
    <n v="41"/>
  </r>
  <r>
    <x v="1"/>
    <n v="208"/>
    <n v="48"/>
    <x v="0"/>
    <n v="1"/>
    <n v="2"/>
    <n v="1"/>
    <n v="2"/>
    <n v="2"/>
    <n v="2"/>
    <n v="2"/>
    <n v="2"/>
    <n v="1"/>
    <m/>
    <n v="4"/>
    <n v="4"/>
    <n v="2"/>
    <n v="20000"/>
    <n v="20000"/>
    <n v="17"/>
  </r>
  <r>
    <x v="4"/>
    <n v="73"/>
    <n v="58"/>
    <x v="0"/>
    <n v="1"/>
    <n v="2"/>
    <n v="2"/>
    <n v="1"/>
    <n v="2"/>
    <n v="2"/>
    <n v="2"/>
    <n v="2"/>
    <n v="1"/>
    <m/>
    <n v="2"/>
    <n v="4"/>
    <n v="2"/>
    <n v="0"/>
    <n v="24000"/>
    <n v="49"/>
  </r>
  <r>
    <x v="1"/>
    <n v="240"/>
    <n v="36"/>
    <x v="0"/>
    <n v="1"/>
    <n v="1"/>
    <n v="2"/>
    <n v="2"/>
    <n v="2"/>
    <n v="2"/>
    <n v="2"/>
    <n v="2"/>
    <n v="1"/>
    <n v="6"/>
    <n v="1"/>
    <n v="4"/>
    <n v="2"/>
    <n v="46500"/>
    <n v="46500"/>
    <n v="53"/>
  </r>
  <r>
    <x v="1"/>
    <n v="239"/>
    <n v="59"/>
    <x v="0"/>
    <n v="1"/>
    <n v="1"/>
    <n v="2"/>
    <n v="2"/>
    <n v="2"/>
    <n v="2"/>
    <n v="2"/>
    <n v="2"/>
    <n v="1"/>
    <n v="30"/>
    <n v="1"/>
    <n v="4"/>
    <n v="1"/>
    <n v="0"/>
    <n v="48000"/>
    <n v="53"/>
  </r>
  <r>
    <x v="2"/>
    <n v="56"/>
    <n v="26"/>
    <x v="0"/>
    <n v="1"/>
    <n v="2"/>
    <n v="2"/>
    <n v="2"/>
    <n v="2"/>
    <n v="2"/>
    <n v="2"/>
    <n v="2"/>
    <n v="2"/>
    <n v="5"/>
    <n v="5"/>
    <n v="4"/>
    <n v="2"/>
    <n v="15000"/>
    <n v="15000"/>
    <n v="30"/>
  </r>
  <r>
    <x v="1"/>
    <n v="126"/>
    <n v="6"/>
    <x v="1"/>
    <n v="4"/>
    <n v="1"/>
    <n v="2"/>
    <n v="2"/>
    <n v="2"/>
    <n v="2"/>
    <n v="2"/>
    <n v="2"/>
    <n v="1"/>
    <m/>
    <n v="5"/>
    <m/>
    <n v="2"/>
    <m/>
    <m/>
    <n v="210"/>
  </r>
  <r>
    <x v="4"/>
    <n v="225"/>
    <n v="13"/>
    <x v="1"/>
    <n v="1"/>
    <n v="1"/>
    <n v="2"/>
    <n v="2"/>
    <n v="2"/>
    <n v="2"/>
    <n v="2"/>
    <n v="2"/>
    <n v="1"/>
    <m/>
    <n v="5"/>
    <m/>
    <n v="1"/>
    <m/>
    <m/>
    <n v="49"/>
  </r>
  <r>
    <x v="0"/>
    <n v="70"/>
    <n v="5"/>
    <x v="1"/>
    <n v="1"/>
    <n v="2"/>
    <n v="2"/>
    <n v="2"/>
    <n v="1"/>
    <n v="2"/>
    <n v="2"/>
    <n v="2"/>
    <n v="1"/>
    <m/>
    <n v="5"/>
    <m/>
    <n v="2"/>
    <m/>
    <m/>
    <n v="41"/>
  </r>
  <r>
    <x v="1"/>
    <n v="64"/>
    <n v="57"/>
    <x v="0"/>
    <n v="1"/>
    <n v="1"/>
    <n v="2"/>
    <n v="2"/>
    <n v="2"/>
    <n v="2"/>
    <n v="2"/>
    <n v="2"/>
    <n v="1"/>
    <n v="20"/>
    <n v="1"/>
    <n v="4"/>
    <n v="2"/>
    <n v="24000"/>
    <n v="24000"/>
    <n v="5"/>
  </r>
  <r>
    <x v="4"/>
    <n v="67"/>
    <n v="18"/>
    <x v="1"/>
    <n v="1"/>
    <n v="1"/>
    <n v="2"/>
    <n v="2"/>
    <n v="2"/>
    <n v="2"/>
    <n v="2"/>
    <n v="2"/>
    <n v="1"/>
    <m/>
    <n v="5"/>
    <n v="4"/>
    <n v="2"/>
    <n v="0"/>
    <n v="0"/>
    <n v="49"/>
  </r>
  <r>
    <x v="0"/>
    <n v="103"/>
    <n v="21"/>
    <x v="0"/>
    <n v="1"/>
    <n v="1"/>
    <n v="2"/>
    <n v="2"/>
    <n v="2"/>
    <n v="2"/>
    <n v="2"/>
    <n v="2"/>
    <n v="1"/>
    <n v="45"/>
    <n v="5"/>
    <n v="4"/>
    <n v="1"/>
    <n v="6000"/>
    <n v="6000"/>
    <n v="41"/>
  </r>
  <r>
    <x v="1"/>
    <n v="15"/>
    <n v="13"/>
    <x v="1"/>
    <n v="1"/>
    <n v="1"/>
    <n v="2"/>
    <n v="2"/>
    <n v="2"/>
    <n v="2"/>
    <n v="2"/>
    <n v="2"/>
    <n v="1"/>
    <m/>
    <n v="5"/>
    <m/>
    <n v="1"/>
    <m/>
    <m/>
    <n v="53"/>
  </r>
  <r>
    <x v="1"/>
    <n v="72"/>
    <n v="66"/>
    <x v="0"/>
    <n v="1"/>
    <n v="1"/>
    <n v="2"/>
    <n v="1"/>
    <n v="2"/>
    <n v="2"/>
    <n v="2"/>
    <n v="2"/>
    <n v="1"/>
    <m/>
    <n v="1"/>
    <n v="2"/>
    <n v="1"/>
    <n v="0"/>
    <n v="18000"/>
    <n v="29"/>
  </r>
  <r>
    <x v="1"/>
    <n v="155"/>
    <n v="17"/>
    <x v="1"/>
    <n v="1"/>
    <n v="1"/>
    <n v="2"/>
    <n v="2"/>
    <n v="2"/>
    <n v="2"/>
    <n v="2"/>
    <n v="2"/>
    <n v="1"/>
    <m/>
    <n v="5"/>
    <n v="4"/>
    <n v="1"/>
    <n v="0"/>
    <n v="0"/>
    <n v="53"/>
  </r>
  <r>
    <x v="1"/>
    <n v="108"/>
    <n v="31"/>
    <x v="0"/>
    <n v="1"/>
    <n v="1"/>
    <n v="2"/>
    <n v="2"/>
    <n v="2"/>
    <n v="2"/>
    <n v="2"/>
    <n v="2"/>
    <n v="1"/>
    <n v="15"/>
    <n v="1"/>
    <n v="4"/>
    <n v="2"/>
    <n v="25000"/>
    <n v="25000"/>
    <n v="15"/>
  </r>
  <r>
    <x v="1"/>
    <n v="105"/>
    <n v="41"/>
    <x v="0"/>
    <n v="1"/>
    <n v="2"/>
    <n v="2"/>
    <n v="2"/>
    <n v="1"/>
    <n v="2"/>
    <n v="2"/>
    <n v="2"/>
    <n v="1"/>
    <m/>
    <n v="5"/>
    <n v="4"/>
    <n v="2"/>
    <n v="0"/>
    <n v="2400"/>
    <n v="53"/>
  </r>
  <r>
    <x v="4"/>
    <n v="160"/>
    <n v="1"/>
    <x v="1"/>
    <n v="1"/>
    <n v="2"/>
    <n v="2"/>
    <n v="2"/>
    <n v="1"/>
    <n v="2"/>
    <n v="2"/>
    <n v="2"/>
    <n v="1"/>
    <m/>
    <n v="5"/>
    <m/>
    <n v="2"/>
    <m/>
    <m/>
    <n v="49"/>
  </r>
  <r>
    <x v="1"/>
    <n v="224"/>
    <n v="38"/>
    <x v="0"/>
    <n v="1"/>
    <n v="2"/>
    <n v="2"/>
    <n v="2"/>
    <n v="2"/>
    <n v="2"/>
    <n v="2"/>
    <n v="2"/>
    <n v="2"/>
    <n v="20"/>
    <n v="1"/>
    <n v="4"/>
    <n v="1"/>
    <n v="12000"/>
    <n v="12000"/>
    <n v="53"/>
  </r>
  <r>
    <x v="3"/>
    <n v="41"/>
    <n v="31"/>
    <x v="0"/>
    <n v="1"/>
    <n v="2"/>
    <n v="2"/>
    <n v="2"/>
    <n v="2"/>
    <n v="2"/>
    <n v="2"/>
    <n v="2"/>
    <n v="2"/>
    <n v="20"/>
    <n v="5"/>
    <n v="2"/>
    <n v="1"/>
    <n v="40000"/>
    <n v="40000"/>
    <n v="38"/>
  </r>
  <r>
    <x v="1"/>
    <n v="135"/>
    <n v="16"/>
    <x v="1"/>
    <n v="1"/>
    <n v="1"/>
    <n v="2"/>
    <n v="2"/>
    <n v="1"/>
    <n v="2"/>
    <n v="2"/>
    <n v="2"/>
    <n v="1"/>
    <m/>
    <n v="5"/>
    <m/>
    <n v="2"/>
    <n v="0"/>
    <n v="4900"/>
    <n v="53"/>
  </r>
  <r>
    <x v="0"/>
    <n v="214"/>
    <n v="32"/>
    <x v="0"/>
    <n v="1"/>
    <n v="1"/>
    <n v="2"/>
    <n v="2"/>
    <n v="2"/>
    <n v="2"/>
    <n v="2"/>
    <n v="2"/>
    <n v="1"/>
    <n v="5"/>
    <n v="5"/>
    <n v="4"/>
    <n v="1"/>
    <n v="40000"/>
    <n v="40000"/>
    <n v="39"/>
  </r>
  <r>
    <x v="1"/>
    <n v="148"/>
    <n v="38"/>
    <x v="0"/>
    <n v="1"/>
    <n v="2"/>
    <n v="1"/>
    <n v="2"/>
    <n v="2"/>
    <n v="2"/>
    <n v="2"/>
    <n v="2"/>
    <n v="1"/>
    <n v="20"/>
    <n v="1"/>
    <n v="4"/>
    <n v="1"/>
    <n v="0"/>
    <n v="70000"/>
    <n v="41"/>
  </r>
  <r>
    <x v="1"/>
    <n v="65"/>
    <n v="58"/>
    <x v="0"/>
    <n v="1"/>
    <n v="1"/>
    <n v="2"/>
    <n v="2"/>
    <n v="2"/>
    <n v="2"/>
    <n v="2"/>
    <n v="2"/>
    <n v="1"/>
    <n v="8"/>
    <n v="1"/>
    <n v="4"/>
    <n v="2"/>
    <n v="207000"/>
    <n v="209000"/>
    <n v="36"/>
  </r>
  <r>
    <x v="1"/>
    <n v="22"/>
    <n v="46"/>
    <x v="0"/>
    <n v="1"/>
    <n v="1"/>
    <n v="2"/>
    <n v="2"/>
    <n v="2"/>
    <n v="2"/>
    <n v="2"/>
    <n v="2"/>
    <n v="1"/>
    <n v="20"/>
    <n v="1"/>
    <n v="4"/>
    <n v="2"/>
    <n v="30000"/>
    <n v="30000"/>
    <n v="30"/>
  </r>
  <r>
    <x v="1"/>
    <n v="43"/>
    <n v="12"/>
    <x v="1"/>
    <n v="1"/>
    <n v="2"/>
    <n v="2"/>
    <n v="2"/>
    <n v="1"/>
    <n v="2"/>
    <n v="2"/>
    <n v="2"/>
    <n v="1"/>
    <m/>
    <n v="5"/>
    <m/>
    <n v="2"/>
    <m/>
    <m/>
    <n v="53"/>
  </r>
  <r>
    <x v="1"/>
    <n v="129"/>
    <n v="80"/>
    <x v="0"/>
    <n v="5"/>
    <n v="2"/>
    <n v="2"/>
    <n v="2"/>
    <n v="2"/>
    <n v="2"/>
    <n v="2"/>
    <n v="2"/>
    <n v="2"/>
    <m/>
    <n v="1"/>
    <n v="4"/>
    <n v="1"/>
    <n v="0"/>
    <n v="0"/>
    <n v="303"/>
  </r>
  <r>
    <x v="4"/>
    <n v="73"/>
    <n v="26"/>
    <x v="0"/>
    <n v="1"/>
    <n v="1"/>
    <n v="2"/>
    <n v="2"/>
    <n v="2"/>
    <n v="2"/>
    <n v="2"/>
    <n v="2"/>
    <n v="1"/>
    <n v="30"/>
    <n v="1"/>
    <n v="4"/>
    <n v="2"/>
    <n v="40000"/>
    <n v="40000"/>
    <n v="49"/>
  </r>
  <r>
    <x v="0"/>
    <n v="17"/>
    <n v="31"/>
    <x v="0"/>
    <n v="1"/>
    <n v="2"/>
    <n v="2"/>
    <n v="2"/>
    <n v="1"/>
    <n v="2"/>
    <n v="2"/>
    <n v="2"/>
    <n v="1"/>
    <m/>
    <n v="1"/>
    <n v="4"/>
    <n v="1"/>
    <n v="0"/>
    <n v="3500"/>
    <n v="41"/>
  </r>
  <r>
    <x v="1"/>
    <n v="72"/>
    <n v="33"/>
    <x v="0"/>
    <n v="1"/>
    <n v="1"/>
    <n v="2"/>
    <n v="2"/>
    <n v="2"/>
    <n v="2"/>
    <n v="2"/>
    <n v="2"/>
    <n v="1"/>
    <n v="75"/>
    <n v="1"/>
    <n v="4"/>
    <n v="1"/>
    <n v="57000"/>
    <n v="57000"/>
    <n v="53"/>
  </r>
  <r>
    <x v="1"/>
    <n v="74"/>
    <n v="19"/>
    <x v="0"/>
    <n v="1"/>
    <n v="1"/>
    <n v="2"/>
    <n v="2"/>
    <n v="2"/>
    <n v="2"/>
    <n v="2"/>
    <n v="2"/>
    <n v="1"/>
    <n v="10"/>
    <n v="5"/>
    <n v="4"/>
    <n v="2"/>
    <n v="2400"/>
    <n v="16800"/>
    <n v="53"/>
  </r>
  <r>
    <x v="1"/>
    <n v="29"/>
    <n v="62"/>
    <x v="0"/>
    <n v="4"/>
    <n v="1"/>
    <n v="2"/>
    <n v="2"/>
    <n v="2"/>
    <n v="2"/>
    <n v="2"/>
    <n v="2"/>
    <n v="1"/>
    <n v="10"/>
    <n v="1"/>
    <n v="4"/>
    <n v="2"/>
    <n v="39600"/>
    <n v="39600"/>
    <n v="207"/>
  </r>
  <r>
    <x v="4"/>
    <n v="35"/>
    <n v="77"/>
    <x v="0"/>
    <n v="4"/>
    <n v="2"/>
    <n v="2"/>
    <n v="1"/>
    <n v="1"/>
    <n v="2"/>
    <n v="2"/>
    <n v="2"/>
    <n v="1"/>
    <m/>
    <n v="1"/>
    <n v="4"/>
    <n v="1"/>
    <n v="0"/>
    <n v="68000"/>
    <n v="301"/>
  </r>
  <r>
    <x v="4"/>
    <n v="78"/>
    <n v="7"/>
    <x v="1"/>
    <n v="1"/>
    <n v="1"/>
    <n v="2"/>
    <n v="2"/>
    <n v="2"/>
    <n v="2"/>
    <n v="2"/>
    <n v="2"/>
    <n v="1"/>
    <m/>
    <n v="5"/>
    <m/>
    <n v="1"/>
    <m/>
    <m/>
    <n v="49"/>
  </r>
  <r>
    <x v="2"/>
    <n v="26"/>
    <n v="59"/>
    <x v="0"/>
    <n v="1"/>
    <n v="1"/>
    <n v="2"/>
    <n v="2"/>
    <n v="2"/>
    <n v="2"/>
    <n v="2"/>
    <n v="2"/>
    <n v="1"/>
    <n v="30"/>
    <n v="1"/>
    <n v="4"/>
    <n v="1"/>
    <n v="0"/>
    <n v="35000"/>
    <n v="30"/>
  </r>
  <r>
    <x v="0"/>
    <n v="102"/>
    <n v="23"/>
    <x v="0"/>
    <n v="3"/>
    <n v="1"/>
    <n v="2"/>
    <n v="2"/>
    <n v="2"/>
    <n v="2"/>
    <n v="2"/>
    <n v="2"/>
    <n v="1"/>
    <m/>
    <n v="5"/>
    <n v="4"/>
    <n v="2"/>
    <n v="0"/>
    <n v="0"/>
    <n v="213"/>
  </r>
  <r>
    <x v="1"/>
    <n v="92"/>
    <n v="65"/>
    <x v="0"/>
    <n v="1"/>
    <n v="1"/>
    <n v="2"/>
    <n v="1"/>
    <n v="2"/>
    <n v="2"/>
    <n v="2"/>
    <n v="2"/>
    <n v="1"/>
    <n v="30"/>
    <n v="1"/>
    <n v="4"/>
    <n v="2"/>
    <n v="59000"/>
    <n v="59000"/>
    <n v="16"/>
  </r>
  <r>
    <x v="4"/>
    <n v="75"/>
    <n v="31"/>
    <x v="0"/>
    <n v="1"/>
    <n v="1"/>
    <n v="2"/>
    <n v="2"/>
    <n v="2"/>
    <n v="2"/>
    <n v="2"/>
    <n v="2"/>
    <n v="1"/>
    <n v="20"/>
    <n v="1"/>
    <n v="4"/>
    <n v="1"/>
    <n v="0"/>
    <n v="20000"/>
    <n v="49"/>
  </r>
  <r>
    <x v="0"/>
    <n v="62"/>
    <n v="28"/>
    <x v="0"/>
    <n v="1"/>
    <n v="2"/>
    <n v="2"/>
    <n v="2"/>
    <n v="2"/>
    <n v="2"/>
    <n v="2"/>
    <n v="2"/>
    <n v="2"/>
    <m/>
    <n v="1"/>
    <n v="4"/>
    <n v="2"/>
    <n v="9400"/>
    <n v="9400"/>
    <n v="2"/>
  </r>
  <r>
    <x v="2"/>
    <n v="42"/>
    <n v="7"/>
    <x v="1"/>
    <n v="1"/>
    <n v="1"/>
    <n v="2"/>
    <n v="2"/>
    <n v="2"/>
    <n v="2"/>
    <n v="2"/>
    <n v="2"/>
    <n v="1"/>
    <m/>
    <n v="5"/>
    <m/>
    <n v="1"/>
    <m/>
    <m/>
    <n v="30"/>
  </r>
  <r>
    <x v="1"/>
    <n v="57"/>
    <n v="0"/>
    <x v="1"/>
    <n v="1"/>
    <n v="1"/>
    <n v="2"/>
    <n v="2"/>
    <n v="2"/>
    <n v="2"/>
    <n v="2"/>
    <n v="2"/>
    <n v="1"/>
    <m/>
    <n v="5"/>
    <m/>
    <n v="1"/>
    <m/>
    <m/>
    <n v="53"/>
  </r>
  <r>
    <x v="1"/>
    <n v="369"/>
    <n v="43"/>
    <x v="0"/>
    <n v="1"/>
    <n v="2"/>
    <n v="2"/>
    <n v="2"/>
    <n v="1"/>
    <n v="2"/>
    <n v="2"/>
    <n v="2"/>
    <n v="1"/>
    <m/>
    <n v="1"/>
    <n v="4"/>
    <n v="2"/>
    <n v="11500"/>
    <n v="13800"/>
    <n v="48"/>
  </r>
  <r>
    <x v="1"/>
    <n v="39"/>
    <n v="40"/>
    <x v="0"/>
    <n v="1"/>
    <n v="2"/>
    <n v="2"/>
    <n v="2"/>
    <n v="2"/>
    <n v="1"/>
    <n v="2"/>
    <n v="2"/>
    <n v="1"/>
    <m/>
    <n v="1"/>
    <n v="2"/>
    <n v="1"/>
    <n v="24000"/>
    <n v="38000"/>
    <n v="6"/>
  </r>
  <r>
    <x v="0"/>
    <n v="60"/>
    <n v="53"/>
    <x v="0"/>
    <n v="1"/>
    <n v="2"/>
    <n v="1"/>
    <n v="1"/>
    <n v="2"/>
    <n v="2"/>
    <n v="2"/>
    <n v="2"/>
    <n v="1"/>
    <m/>
    <n v="1"/>
    <n v="4"/>
    <n v="2"/>
    <n v="0"/>
    <n v="15600"/>
    <n v="41"/>
  </r>
  <r>
    <x v="1"/>
    <n v="158"/>
    <n v="47"/>
    <x v="0"/>
    <n v="1"/>
    <n v="1"/>
    <n v="2"/>
    <n v="2"/>
    <n v="2"/>
    <n v="2"/>
    <n v="2"/>
    <n v="2"/>
    <n v="1"/>
    <n v="15"/>
    <n v="1"/>
    <n v="4"/>
    <n v="1"/>
    <n v="62000"/>
    <n v="63000"/>
    <n v="53"/>
  </r>
  <r>
    <x v="0"/>
    <n v="69"/>
    <n v="47"/>
    <x v="0"/>
    <n v="1"/>
    <n v="2"/>
    <n v="1"/>
    <n v="2"/>
    <n v="2"/>
    <n v="2"/>
    <n v="2"/>
    <n v="2"/>
    <n v="1"/>
    <m/>
    <n v="1"/>
    <n v="4"/>
    <n v="1"/>
    <n v="12500"/>
    <n v="14100"/>
    <n v="6"/>
  </r>
  <r>
    <x v="0"/>
    <n v="25"/>
    <n v="55"/>
    <x v="0"/>
    <n v="1"/>
    <n v="1"/>
    <n v="2"/>
    <n v="2"/>
    <n v="2"/>
    <n v="2"/>
    <n v="2"/>
    <n v="2"/>
    <n v="1"/>
    <n v="25"/>
    <n v="3"/>
    <n v="4"/>
    <n v="1"/>
    <n v="55000"/>
    <n v="100000"/>
    <n v="41"/>
  </r>
  <r>
    <x v="1"/>
    <n v="154"/>
    <n v="33"/>
    <x v="0"/>
    <n v="1"/>
    <n v="2"/>
    <n v="1"/>
    <n v="2"/>
    <n v="2"/>
    <n v="2"/>
    <n v="2"/>
    <n v="2"/>
    <n v="1"/>
    <n v="20"/>
    <n v="5"/>
    <n v="4"/>
    <n v="1"/>
    <n v="40000"/>
    <n v="70000"/>
    <n v="53"/>
  </r>
  <r>
    <x v="1"/>
    <n v="86"/>
    <n v="5"/>
    <x v="1"/>
    <n v="5"/>
    <n v="2"/>
    <n v="1"/>
    <n v="2"/>
    <n v="2"/>
    <n v="2"/>
    <n v="2"/>
    <n v="2"/>
    <n v="1"/>
    <m/>
    <n v="5"/>
    <m/>
    <n v="1"/>
    <m/>
    <m/>
    <n v="210"/>
  </r>
  <r>
    <x v="1"/>
    <n v="81"/>
    <n v="65"/>
    <x v="0"/>
    <n v="1"/>
    <n v="2"/>
    <n v="2"/>
    <n v="1"/>
    <n v="2"/>
    <n v="2"/>
    <n v="2"/>
    <n v="2"/>
    <n v="1"/>
    <m/>
    <n v="1"/>
    <n v="4"/>
    <n v="2"/>
    <n v="0"/>
    <n v="55100"/>
    <n v="6"/>
  </r>
  <r>
    <x v="1"/>
    <n v="14"/>
    <n v="57"/>
    <x v="0"/>
    <n v="1"/>
    <n v="1"/>
    <n v="2"/>
    <n v="2"/>
    <n v="2"/>
    <n v="2"/>
    <n v="2"/>
    <n v="2"/>
    <n v="1"/>
    <m/>
    <n v="1"/>
    <n v="4"/>
    <n v="1"/>
    <n v="0"/>
    <n v="0"/>
    <n v="41"/>
  </r>
  <r>
    <x v="1"/>
    <n v="67"/>
    <n v="48"/>
    <x v="0"/>
    <n v="1"/>
    <n v="2"/>
    <n v="1"/>
    <n v="2"/>
    <n v="2"/>
    <n v="2"/>
    <n v="2"/>
    <n v="2"/>
    <n v="1"/>
    <n v="30"/>
    <n v="1"/>
    <n v="4"/>
    <n v="1"/>
    <n v="39500"/>
    <n v="48300"/>
    <n v="53"/>
  </r>
  <r>
    <x v="4"/>
    <n v="22"/>
    <n v="68"/>
    <x v="0"/>
    <n v="1"/>
    <n v="1"/>
    <n v="2"/>
    <n v="1"/>
    <n v="2"/>
    <n v="2"/>
    <n v="2"/>
    <n v="2"/>
    <n v="1"/>
    <m/>
    <n v="1"/>
    <n v="4"/>
    <n v="2"/>
    <n v="0"/>
    <n v="10800"/>
    <n v="49"/>
  </r>
  <r>
    <x v="4"/>
    <n v="82"/>
    <n v="65"/>
    <x v="0"/>
    <n v="1"/>
    <n v="1"/>
    <n v="2"/>
    <n v="1"/>
    <n v="2"/>
    <n v="2"/>
    <n v="2"/>
    <n v="2"/>
    <n v="1"/>
    <m/>
    <n v="1"/>
    <n v="3"/>
    <n v="1"/>
    <n v="5000"/>
    <n v="85300"/>
    <n v="49"/>
  </r>
  <r>
    <x v="2"/>
    <n v="58"/>
    <n v="37"/>
    <x v="0"/>
    <n v="1"/>
    <n v="2"/>
    <n v="2"/>
    <n v="2"/>
    <n v="2"/>
    <n v="2"/>
    <n v="2"/>
    <n v="2"/>
    <n v="2"/>
    <m/>
    <n v="1"/>
    <n v="4"/>
    <n v="2"/>
    <n v="26000"/>
    <n v="26000"/>
    <n v="51"/>
  </r>
  <r>
    <x v="1"/>
    <n v="127"/>
    <n v="55"/>
    <x v="0"/>
    <n v="3"/>
    <n v="1"/>
    <n v="2"/>
    <n v="2"/>
    <n v="2"/>
    <n v="2"/>
    <n v="2"/>
    <n v="2"/>
    <n v="1"/>
    <n v="20"/>
    <n v="1"/>
    <n v="4"/>
    <n v="1"/>
    <n v="18100"/>
    <n v="21100"/>
    <n v="109"/>
  </r>
  <r>
    <x v="1"/>
    <n v="72"/>
    <n v="18"/>
    <x v="1"/>
    <n v="1"/>
    <n v="1"/>
    <n v="2"/>
    <n v="2"/>
    <n v="2"/>
    <n v="2"/>
    <n v="2"/>
    <n v="2"/>
    <n v="1"/>
    <m/>
    <n v="5"/>
    <n v="4"/>
    <n v="2"/>
    <n v="0"/>
    <n v="0"/>
    <n v="53"/>
  </r>
  <r>
    <x v="1"/>
    <n v="147"/>
    <n v="5"/>
    <x v="1"/>
    <n v="1"/>
    <n v="1"/>
    <n v="2"/>
    <n v="2"/>
    <n v="2"/>
    <n v="2"/>
    <n v="2"/>
    <n v="2"/>
    <n v="1"/>
    <m/>
    <n v="5"/>
    <m/>
    <n v="2"/>
    <m/>
    <m/>
    <n v="53"/>
  </r>
  <r>
    <x v="4"/>
    <n v="110"/>
    <n v="76"/>
    <x v="0"/>
    <n v="1"/>
    <n v="2"/>
    <n v="1"/>
    <n v="1"/>
    <n v="2"/>
    <n v="2"/>
    <n v="2"/>
    <n v="2"/>
    <n v="1"/>
    <m/>
    <n v="1"/>
    <n v="4"/>
    <n v="1"/>
    <n v="0"/>
    <n v="19200"/>
    <n v="49"/>
  </r>
  <r>
    <x v="1"/>
    <n v="93"/>
    <n v="19"/>
    <x v="0"/>
    <n v="1"/>
    <n v="1"/>
    <n v="2"/>
    <n v="2"/>
    <n v="2"/>
    <n v="2"/>
    <n v="2"/>
    <n v="2"/>
    <n v="1"/>
    <m/>
    <n v="5"/>
    <n v="4"/>
    <n v="1"/>
    <n v="0"/>
    <n v="0"/>
    <n v="53"/>
  </r>
  <r>
    <x v="0"/>
    <n v="60"/>
    <n v="9"/>
    <x v="1"/>
    <n v="1"/>
    <n v="1"/>
    <n v="2"/>
    <n v="2"/>
    <n v="2"/>
    <n v="2"/>
    <n v="2"/>
    <n v="2"/>
    <n v="1"/>
    <m/>
    <n v="5"/>
    <m/>
    <n v="1"/>
    <m/>
    <m/>
    <n v="41"/>
  </r>
  <r>
    <x v="4"/>
    <n v="71"/>
    <n v="30"/>
    <x v="0"/>
    <n v="1"/>
    <n v="1"/>
    <n v="2"/>
    <n v="2"/>
    <n v="2"/>
    <n v="2"/>
    <n v="2"/>
    <n v="2"/>
    <n v="1"/>
    <m/>
    <n v="1"/>
    <n v="4"/>
    <n v="2"/>
    <n v="2000"/>
    <n v="2000"/>
    <n v="49"/>
  </r>
  <r>
    <x v="1"/>
    <n v="63"/>
    <n v="22"/>
    <x v="0"/>
    <n v="1"/>
    <n v="2"/>
    <n v="2"/>
    <n v="2"/>
    <n v="2"/>
    <n v="2"/>
    <n v="2"/>
    <n v="2"/>
    <n v="2"/>
    <m/>
    <n v="5"/>
    <n v="4"/>
    <n v="1"/>
    <n v="0"/>
    <n v="150"/>
    <n v="53"/>
  </r>
  <r>
    <x v="0"/>
    <n v="9"/>
    <n v="22"/>
    <x v="0"/>
    <n v="1"/>
    <n v="2"/>
    <n v="2"/>
    <n v="2"/>
    <n v="1"/>
    <n v="2"/>
    <n v="2"/>
    <n v="2"/>
    <n v="1"/>
    <m/>
    <n v="5"/>
    <n v="4"/>
    <n v="1"/>
    <n v="10300"/>
    <n v="14700"/>
    <n v="41"/>
  </r>
  <r>
    <x v="1"/>
    <n v="127"/>
    <n v="51"/>
    <x v="0"/>
    <n v="1"/>
    <n v="2"/>
    <n v="2"/>
    <n v="2"/>
    <n v="2"/>
    <n v="2"/>
    <n v="2"/>
    <n v="2"/>
    <n v="2"/>
    <n v="15"/>
    <n v="5"/>
    <n v="4"/>
    <n v="2"/>
    <n v="23700"/>
    <n v="23700"/>
    <n v="53"/>
  </r>
  <r>
    <x v="4"/>
    <n v="62"/>
    <n v="43"/>
    <x v="0"/>
    <n v="1"/>
    <n v="1"/>
    <n v="2"/>
    <n v="2"/>
    <n v="2"/>
    <n v="2"/>
    <n v="2"/>
    <n v="2"/>
    <n v="1"/>
    <n v="30"/>
    <n v="1"/>
    <n v="4"/>
    <n v="1"/>
    <n v="30000"/>
    <n v="30000"/>
    <n v="49"/>
  </r>
  <r>
    <x v="3"/>
    <n v="126"/>
    <n v="21"/>
    <x v="0"/>
    <n v="1"/>
    <n v="2"/>
    <n v="2"/>
    <n v="2"/>
    <n v="2"/>
    <n v="2"/>
    <n v="2"/>
    <n v="2"/>
    <n v="2"/>
    <n v="5"/>
    <n v="5"/>
    <n v="3"/>
    <n v="1"/>
    <n v="14000"/>
    <n v="14000"/>
    <n v="28"/>
  </r>
  <r>
    <x v="2"/>
    <n v="68"/>
    <n v="8"/>
    <x v="1"/>
    <n v="1"/>
    <n v="2"/>
    <n v="2"/>
    <n v="2"/>
    <n v="1"/>
    <n v="2"/>
    <n v="2"/>
    <n v="2"/>
    <n v="1"/>
    <m/>
    <n v="5"/>
    <m/>
    <n v="1"/>
    <m/>
    <m/>
    <n v="41"/>
  </r>
  <r>
    <x v="4"/>
    <n v="47"/>
    <n v="53"/>
    <x v="0"/>
    <n v="5"/>
    <n v="1"/>
    <n v="2"/>
    <n v="2"/>
    <n v="2"/>
    <n v="2"/>
    <n v="2"/>
    <n v="2"/>
    <n v="1"/>
    <m/>
    <n v="3"/>
    <n v="4"/>
    <n v="2"/>
    <n v="0"/>
    <n v="23800"/>
    <n v="126"/>
  </r>
  <r>
    <x v="0"/>
    <n v="7"/>
    <n v="47"/>
    <x v="0"/>
    <n v="1"/>
    <n v="2"/>
    <n v="2"/>
    <n v="2"/>
    <n v="2"/>
    <n v="2"/>
    <n v="2"/>
    <n v="2"/>
    <n v="2"/>
    <n v="30"/>
    <n v="1"/>
    <n v="4"/>
    <n v="1"/>
    <n v="45000"/>
    <n v="45000"/>
    <n v="40"/>
  </r>
  <r>
    <x v="2"/>
    <n v="346"/>
    <n v="36"/>
    <x v="0"/>
    <n v="1"/>
    <n v="1"/>
    <n v="2"/>
    <n v="2"/>
    <n v="2"/>
    <n v="2"/>
    <n v="2"/>
    <n v="2"/>
    <n v="1"/>
    <n v="12"/>
    <n v="5"/>
    <n v="4"/>
    <n v="1"/>
    <n v="12500"/>
    <n v="12500"/>
    <n v="29"/>
  </r>
  <r>
    <x v="4"/>
    <n v="121"/>
    <n v="16"/>
    <x v="1"/>
    <n v="1"/>
    <n v="2"/>
    <n v="2"/>
    <n v="2"/>
    <n v="2"/>
    <n v="2"/>
    <n v="2"/>
    <n v="2"/>
    <n v="2"/>
    <m/>
    <n v="5"/>
    <m/>
    <n v="2"/>
    <n v="0"/>
    <n v="0"/>
    <n v="6"/>
  </r>
  <r>
    <x v="1"/>
    <n v="75"/>
    <n v="44"/>
    <x v="0"/>
    <n v="1"/>
    <n v="1"/>
    <n v="2"/>
    <n v="2"/>
    <n v="2"/>
    <n v="2"/>
    <n v="2"/>
    <n v="2"/>
    <n v="1"/>
    <n v="45"/>
    <n v="1"/>
    <n v="4"/>
    <n v="2"/>
    <n v="73000"/>
    <n v="73000"/>
    <n v="53"/>
  </r>
  <r>
    <x v="0"/>
    <n v="14"/>
    <n v="27"/>
    <x v="0"/>
    <n v="1"/>
    <n v="1"/>
    <n v="2"/>
    <n v="2"/>
    <n v="1"/>
    <n v="2"/>
    <n v="2"/>
    <n v="2"/>
    <n v="1"/>
    <m/>
    <n v="5"/>
    <n v="4"/>
    <n v="2"/>
    <n v="0"/>
    <n v="10200"/>
    <n v="41"/>
  </r>
  <r>
    <x v="0"/>
    <n v="38"/>
    <n v="53"/>
    <x v="0"/>
    <n v="1"/>
    <n v="1"/>
    <n v="2"/>
    <n v="2"/>
    <n v="2"/>
    <n v="2"/>
    <n v="2"/>
    <n v="2"/>
    <n v="1"/>
    <n v="20"/>
    <n v="1"/>
    <n v="4"/>
    <n v="1"/>
    <n v="46000"/>
    <n v="46010"/>
    <n v="41"/>
  </r>
  <r>
    <x v="0"/>
    <n v="179"/>
    <n v="82"/>
    <x v="0"/>
    <n v="1"/>
    <n v="1"/>
    <n v="2"/>
    <n v="1"/>
    <n v="2"/>
    <n v="2"/>
    <n v="2"/>
    <n v="2"/>
    <n v="1"/>
    <m/>
    <n v="2"/>
    <n v="4"/>
    <n v="2"/>
    <n v="0"/>
    <n v="29400"/>
    <n v="16"/>
  </r>
  <r>
    <x v="4"/>
    <n v="43"/>
    <n v="9"/>
    <x v="1"/>
    <n v="1"/>
    <n v="1"/>
    <n v="2"/>
    <n v="2"/>
    <n v="2"/>
    <n v="2"/>
    <n v="2"/>
    <n v="2"/>
    <n v="1"/>
    <m/>
    <n v="5"/>
    <m/>
    <n v="2"/>
    <m/>
    <m/>
    <n v="49"/>
  </r>
  <r>
    <x v="1"/>
    <n v="152"/>
    <n v="29"/>
    <x v="0"/>
    <n v="1"/>
    <n v="1"/>
    <n v="2"/>
    <n v="2"/>
    <n v="2"/>
    <n v="1"/>
    <n v="2"/>
    <n v="2"/>
    <n v="1"/>
    <n v="15"/>
    <n v="1"/>
    <n v="1"/>
    <n v="1"/>
    <n v="60000"/>
    <n v="60000"/>
    <n v="39"/>
  </r>
  <r>
    <x v="4"/>
    <n v="77"/>
    <n v="23"/>
    <x v="0"/>
    <n v="1"/>
    <n v="2"/>
    <n v="2"/>
    <n v="2"/>
    <n v="2"/>
    <n v="2"/>
    <n v="2"/>
    <n v="2"/>
    <n v="2"/>
    <n v="5"/>
    <n v="1"/>
    <n v="4"/>
    <n v="1"/>
    <n v="52000"/>
    <n v="52000"/>
    <n v="53"/>
  </r>
  <r>
    <x v="1"/>
    <n v="27"/>
    <n v="20"/>
    <x v="0"/>
    <n v="1"/>
    <n v="2"/>
    <n v="2"/>
    <n v="2"/>
    <n v="2"/>
    <n v="1"/>
    <n v="2"/>
    <n v="2"/>
    <n v="1"/>
    <n v="20"/>
    <n v="5"/>
    <n v="1"/>
    <n v="1"/>
    <n v="19000"/>
    <n v="19000"/>
    <n v="48"/>
  </r>
  <r>
    <x v="1"/>
    <n v="54"/>
    <n v="32"/>
    <x v="0"/>
    <n v="4"/>
    <n v="1"/>
    <n v="2"/>
    <n v="2"/>
    <n v="2"/>
    <n v="2"/>
    <n v="2"/>
    <n v="2"/>
    <n v="1"/>
    <m/>
    <n v="1"/>
    <n v="4"/>
    <n v="2"/>
    <n v="200"/>
    <n v="200"/>
    <n v="300"/>
  </r>
  <r>
    <x v="1"/>
    <n v="43"/>
    <n v="58"/>
    <x v="0"/>
    <n v="1"/>
    <n v="2"/>
    <n v="2"/>
    <n v="2"/>
    <n v="1"/>
    <n v="2"/>
    <n v="2"/>
    <n v="2"/>
    <n v="1"/>
    <m/>
    <n v="3"/>
    <n v="4"/>
    <n v="1"/>
    <n v="0"/>
    <n v="8300"/>
    <n v="45"/>
  </r>
  <r>
    <x v="1"/>
    <n v="48"/>
    <n v="64"/>
    <x v="0"/>
    <n v="1"/>
    <n v="1"/>
    <n v="2"/>
    <n v="2"/>
    <n v="2"/>
    <n v="2"/>
    <n v="2"/>
    <n v="2"/>
    <n v="1"/>
    <m/>
    <n v="4"/>
    <n v="4"/>
    <n v="1"/>
    <n v="18000"/>
    <n v="24000"/>
    <n v="6"/>
  </r>
  <r>
    <x v="1"/>
    <n v="92"/>
    <n v="87"/>
    <x v="0"/>
    <n v="1"/>
    <n v="2"/>
    <n v="1"/>
    <n v="1"/>
    <n v="2"/>
    <n v="2"/>
    <n v="2"/>
    <n v="2"/>
    <n v="1"/>
    <m/>
    <n v="2"/>
    <n v="4"/>
    <n v="2"/>
    <n v="0"/>
    <n v="22600"/>
    <n v="46"/>
  </r>
  <r>
    <x v="0"/>
    <n v="62"/>
    <n v="71"/>
    <x v="0"/>
    <n v="1"/>
    <n v="2"/>
    <n v="2"/>
    <n v="1"/>
    <n v="1"/>
    <n v="2"/>
    <n v="2"/>
    <n v="2"/>
    <n v="1"/>
    <m/>
    <n v="2"/>
    <n v="4"/>
    <n v="2"/>
    <n v="0"/>
    <n v="32300"/>
    <n v="41"/>
  </r>
  <r>
    <x v="0"/>
    <n v="71"/>
    <n v="62"/>
    <x v="0"/>
    <n v="4"/>
    <n v="1"/>
    <n v="2"/>
    <n v="2"/>
    <n v="2"/>
    <n v="2"/>
    <n v="2"/>
    <n v="2"/>
    <n v="1"/>
    <m/>
    <n v="5"/>
    <n v="4"/>
    <n v="1"/>
    <n v="24000"/>
    <n v="26200"/>
    <n v="110"/>
  </r>
  <r>
    <x v="1"/>
    <n v="56"/>
    <n v="38"/>
    <x v="0"/>
    <n v="1"/>
    <n v="1"/>
    <n v="2"/>
    <n v="2"/>
    <n v="2"/>
    <n v="2"/>
    <n v="2"/>
    <n v="2"/>
    <n v="1"/>
    <n v="20"/>
    <n v="1"/>
    <n v="2"/>
    <n v="1"/>
    <n v="394000"/>
    <n v="394000"/>
    <n v="53"/>
  </r>
  <r>
    <x v="1"/>
    <n v="35"/>
    <n v="70"/>
    <x v="0"/>
    <n v="1"/>
    <n v="2"/>
    <n v="1"/>
    <n v="1"/>
    <n v="2"/>
    <n v="2"/>
    <n v="2"/>
    <n v="2"/>
    <n v="1"/>
    <m/>
    <n v="1"/>
    <n v="4"/>
    <n v="2"/>
    <n v="0"/>
    <n v="13200"/>
    <n v="41"/>
  </r>
  <r>
    <x v="0"/>
    <n v="63"/>
    <n v="65"/>
    <x v="0"/>
    <n v="1"/>
    <n v="2"/>
    <n v="2"/>
    <n v="1"/>
    <n v="2"/>
    <n v="2"/>
    <n v="2"/>
    <n v="2"/>
    <n v="1"/>
    <n v="20"/>
    <n v="2"/>
    <n v="4"/>
    <n v="2"/>
    <n v="25000"/>
    <n v="25000"/>
    <n v="41"/>
  </r>
  <r>
    <x v="4"/>
    <n v="71"/>
    <n v="64"/>
    <x v="0"/>
    <n v="4"/>
    <n v="1"/>
    <n v="2"/>
    <n v="2"/>
    <n v="2"/>
    <n v="2"/>
    <n v="2"/>
    <n v="2"/>
    <n v="1"/>
    <m/>
    <n v="1"/>
    <n v="4"/>
    <n v="2"/>
    <n v="0"/>
    <n v="4000"/>
    <n v="301"/>
  </r>
  <r>
    <x v="1"/>
    <n v="279"/>
    <n v="3"/>
    <x v="1"/>
    <n v="1"/>
    <n v="2"/>
    <n v="2"/>
    <n v="2"/>
    <n v="2"/>
    <n v="2"/>
    <n v="2"/>
    <n v="2"/>
    <n v="2"/>
    <m/>
    <n v="5"/>
    <m/>
    <n v="1"/>
    <m/>
    <m/>
    <n v="30"/>
  </r>
  <r>
    <x v="1"/>
    <n v="391"/>
    <n v="58"/>
    <x v="0"/>
    <n v="5"/>
    <n v="2"/>
    <n v="2"/>
    <n v="2"/>
    <n v="2"/>
    <n v="2"/>
    <n v="2"/>
    <n v="2"/>
    <n v="2"/>
    <n v="20"/>
    <n v="1"/>
    <n v="4"/>
    <n v="1"/>
    <n v="12000"/>
    <n v="12000"/>
    <n v="303"/>
  </r>
  <r>
    <x v="0"/>
    <n v="71"/>
    <n v="18"/>
    <x v="1"/>
    <n v="1"/>
    <n v="2"/>
    <n v="2"/>
    <n v="2"/>
    <n v="2"/>
    <n v="2"/>
    <n v="2"/>
    <n v="2"/>
    <n v="2"/>
    <m/>
    <n v="5"/>
    <n v="4"/>
    <n v="1"/>
    <n v="290"/>
    <n v="290"/>
    <n v="41"/>
  </r>
  <r>
    <x v="1"/>
    <n v="59"/>
    <n v="58"/>
    <x v="0"/>
    <n v="1"/>
    <n v="1"/>
    <n v="2"/>
    <n v="2"/>
    <n v="2"/>
    <n v="2"/>
    <n v="2"/>
    <n v="2"/>
    <n v="1"/>
    <n v="15"/>
    <n v="1"/>
    <n v="4"/>
    <n v="2"/>
    <n v="220000"/>
    <n v="220000"/>
    <n v="36"/>
  </r>
  <r>
    <x v="4"/>
    <n v="75"/>
    <n v="7"/>
    <x v="1"/>
    <n v="1"/>
    <n v="2"/>
    <n v="2"/>
    <n v="2"/>
    <n v="1"/>
    <n v="2"/>
    <n v="2"/>
    <n v="2"/>
    <n v="1"/>
    <m/>
    <n v="5"/>
    <m/>
    <n v="2"/>
    <m/>
    <m/>
    <n v="49"/>
  </r>
  <r>
    <x v="4"/>
    <n v="65"/>
    <n v="69"/>
    <x v="0"/>
    <n v="1"/>
    <n v="2"/>
    <n v="2"/>
    <n v="1"/>
    <n v="2"/>
    <n v="2"/>
    <n v="2"/>
    <n v="2"/>
    <n v="1"/>
    <m/>
    <n v="1"/>
    <n v="3"/>
    <n v="1"/>
    <n v="0"/>
    <n v="60700"/>
    <n v="49"/>
  </r>
  <r>
    <x v="3"/>
    <n v="27"/>
    <n v="76"/>
    <x v="0"/>
    <n v="1"/>
    <n v="1"/>
    <n v="1"/>
    <n v="1"/>
    <n v="2"/>
    <n v="2"/>
    <n v="2"/>
    <n v="2"/>
    <n v="1"/>
    <m/>
    <n v="1"/>
    <n v="4"/>
    <n v="2"/>
    <n v="0"/>
    <n v="7700"/>
    <n v="38"/>
  </r>
  <r>
    <x v="1"/>
    <n v="28"/>
    <n v="87"/>
    <x v="0"/>
    <n v="1"/>
    <n v="2"/>
    <n v="2"/>
    <n v="1"/>
    <n v="2"/>
    <n v="2"/>
    <n v="2"/>
    <n v="2"/>
    <n v="1"/>
    <m/>
    <n v="2"/>
    <n v="4"/>
    <n v="2"/>
    <n v="0"/>
    <n v="19400"/>
    <n v="22"/>
  </r>
  <r>
    <x v="0"/>
    <n v="64"/>
    <n v="54"/>
    <x v="0"/>
    <n v="1"/>
    <n v="1"/>
    <n v="2"/>
    <n v="2"/>
    <n v="2"/>
    <n v="2"/>
    <n v="2"/>
    <n v="2"/>
    <n v="1"/>
    <n v="20"/>
    <n v="1"/>
    <n v="4"/>
    <n v="1"/>
    <n v="66000"/>
    <n v="66000"/>
    <n v="41"/>
  </r>
  <r>
    <x v="0"/>
    <n v="94"/>
    <n v="46"/>
    <x v="0"/>
    <n v="1"/>
    <n v="1"/>
    <n v="2"/>
    <n v="2"/>
    <n v="2"/>
    <n v="2"/>
    <n v="2"/>
    <n v="2"/>
    <n v="1"/>
    <n v="15"/>
    <n v="1"/>
    <n v="4"/>
    <n v="1"/>
    <n v="120000"/>
    <n v="120050"/>
    <n v="48"/>
  </r>
  <r>
    <x v="3"/>
    <n v="36"/>
    <n v="54"/>
    <x v="0"/>
    <n v="1"/>
    <n v="2"/>
    <n v="1"/>
    <n v="2"/>
    <n v="2"/>
    <n v="2"/>
    <n v="2"/>
    <n v="2"/>
    <n v="1"/>
    <n v="2"/>
    <n v="2"/>
    <n v="4"/>
    <n v="2"/>
    <n v="33000"/>
    <n v="33000"/>
    <n v="38"/>
  </r>
  <r>
    <x v="1"/>
    <n v="22"/>
    <n v="47"/>
    <x v="0"/>
    <n v="4"/>
    <n v="2"/>
    <n v="1"/>
    <n v="2"/>
    <n v="2"/>
    <n v="2"/>
    <n v="2"/>
    <n v="2"/>
    <n v="1"/>
    <m/>
    <n v="1"/>
    <n v="4"/>
    <n v="1"/>
    <n v="394000"/>
    <n v="430000"/>
    <n v="132"/>
  </r>
  <r>
    <x v="4"/>
    <n v="37"/>
    <n v="56"/>
    <x v="0"/>
    <n v="1"/>
    <n v="1"/>
    <n v="2"/>
    <n v="2"/>
    <n v="2"/>
    <n v="2"/>
    <n v="2"/>
    <n v="2"/>
    <n v="1"/>
    <n v="15"/>
    <n v="1"/>
    <n v="4"/>
    <n v="1"/>
    <n v="308000"/>
    <n v="388000"/>
    <n v="49"/>
  </r>
  <r>
    <x v="1"/>
    <n v="86"/>
    <n v="34"/>
    <x v="0"/>
    <n v="1"/>
    <n v="1"/>
    <n v="2"/>
    <n v="2"/>
    <n v="2"/>
    <n v="2"/>
    <n v="2"/>
    <n v="2"/>
    <n v="1"/>
    <n v="10"/>
    <n v="1"/>
    <n v="4"/>
    <n v="1"/>
    <n v="68000"/>
    <n v="68000"/>
    <n v="53"/>
  </r>
  <r>
    <x v="1"/>
    <n v="239"/>
    <n v="65"/>
    <x v="0"/>
    <n v="4"/>
    <n v="1"/>
    <n v="2"/>
    <n v="1"/>
    <n v="2"/>
    <n v="2"/>
    <n v="2"/>
    <n v="2"/>
    <n v="1"/>
    <n v="5"/>
    <n v="4"/>
    <n v="4"/>
    <n v="2"/>
    <n v="22000"/>
    <n v="22000"/>
    <n v="217"/>
  </r>
  <r>
    <x v="1"/>
    <n v="82"/>
    <n v="14"/>
    <x v="1"/>
    <n v="1"/>
    <n v="2"/>
    <n v="1"/>
    <n v="2"/>
    <n v="1"/>
    <n v="2"/>
    <n v="2"/>
    <n v="2"/>
    <n v="1"/>
    <m/>
    <n v="5"/>
    <m/>
    <n v="2"/>
    <m/>
    <m/>
    <n v="53"/>
  </r>
  <r>
    <x v="0"/>
    <n v="379"/>
    <n v="21"/>
    <x v="0"/>
    <n v="1"/>
    <n v="2"/>
    <n v="2"/>
    <n v="2"/>
    <n v="2"/>
    <n v="2"/>
    <n v="2"/>
    <n v="2"/>
    <n v="2"/>
    <n v="10"/>
    <n v="5"/>
    <n v="4"/>
    <n v="1"/>
    <n v="17800"/>
    <n v="17800"/>
    <n v="41"/>
  </r>
  <r>
    <x v="1"/>
    <n v="64"/>
    <n v="59"/>
    <x v="0"/>
    <n v="1"/>
    <n v="1"/>
    <n v="2"/>
    <n v="2"/>
    <n v="2"/>
    <n v="2"/>
    <n v="2"/>
    <n v="2"/>
    <n v="1"/>
    <m/>
    <n v="1"/>
    <n v="4"/>
    <n v="1"/>
    <n v="0"/>
    <n v="0"/>
    <n v="53"/>
  </r>
  <r>
    <x v="0"/>
    <n v="114"/>
    <n v="80"/>
    <x v="0"/>
    <n v="1"/>
    <n v="2"/>
    <n v="2"/>
    <n v="1"/>
    <n v="2"/>
    <n v="2"/>
    <n v="2"/>
    <n v="2"/>
    <n v="1"/>
    <m/>
    <n v="5"/>
    <n v="4"/>
    <n v="2"/>
    <n v="0"/>
    <n v="37200"/>
    <n v="41"/>
  </r>
  <r>
    <x v="1"/>
    <n v="149"/>
    <n v="66"/>
    <x v="0"/>
    <n v="1"/>
    <n v="2"/>
    <n v="2"/>
    <n v="1"/>
    <n v="2"/>
    <n v="1"/>
    <n v="2"/>
    <n v="2"/>
    <n v="1"/>
    <m/>
    <n v="1"/>
    <n v="4"/>
    <n v="2"/>
    <n v="0"/>
    <n v="10200"/>
    <n v="37"/>
  </r>
  <r>
    <x v="0"/>
    <n v="227"/>
    <n v="66"/>
    <x v="0"/>
    <n v="1"/>
    <n v="2"/>
    <n v="1"/>
    <n v="1"/>
    <n v="2"/>
    <n v="2"/>
    <n v="2"/>
    <n v="2"/>
    <n v="1"/>
    <m/>
    <n v="4"/>
    <n v="4"/>
    <n v="2"/>
    <n v="0"/>
    <n v="8400"/>
    <n v="41"/>
  </r>
  <r>
    <x v="1"/>
    <n v="168"/>
    <n v="0"/>
    <x v="1"/>
    <n v="1"/>
    <n v="1"/>
    <n v="2"/>
    <n v="2"/>
    <n v="2"/>
    <n v="2"/>
    <n v="2"/>
    <n v="2"/>
    <n v="1"/>
    <m/>
    <n v="5"/>
    <m/>
    <n v="1"/>
    <m/>
    <m/>
    <n v="53"/>
  </r>
  <r>
    <x v="2"/>
    <n v="111"/>
    <n v="54"/>
    <x v="0"/>
    <n v="1"/>
    <n v="2"/>
    <n v="2"/>
    <n v="2"/>
    <n v="2"/>
    <n v="2"/>
    <n v="2"/>
    <n v="2"/>
    <n v="2"/>
    <n v="1"/>
    <n v="3"/>
    <n v="4"/>
    <n v="2"/>
    <n v="54000"/>
    <n v="54000"/>
    <n v="30"/>
  </r>
  <r>
    <x v="4"/>
    <n v="77"/>
    <n v="7"/>
    <x v="1"/>
    <n v="1"/>
    <n v="2"/>
    <n v="2"/>
    <n v="2"/>
    <n v="2"/>
    <n v="2"/>
    <n v="2"/>
    <n v="2"/>
    <n v="2"/>
    <m/>
    <n v="5"/>
    <m/>
    <n v="1"/>
    <m/>
    <m/>
    <n v="49"/>
  </r>
  <r>
    <x v="4"/>
    <n v="68"/>
    <n v="56"/>
    <x v="0"/>
    <n v="1"/>
    <n v="1"/>
    <n v="2"/>
    <n v="2"/>
    <n v="2"/>
    <n v="2"/>
    <n v="2"/>
    <n v="2"/>
    <n v="1"/>
    <n v="20"/>
    <n v="1"/>
    <n v="4"/>
    <n v="1"/>
    <n v="38000"/>
    <n v="38000"/>
    <n v="49"/>
  </r>
  <r>
    <x v="1"/>
    <n v="82"/>
    <n v="1"/>
    <x v="1"/>
    <n v="1"/>
    <n v="1"/>
    <n v="2"/>
    <n v="2"/>
    <n v="2"/>
    <n v="2"/>
    <n v="2"/>
    <n v="2"/>
    <n v="1"/>
    <m/>
    <n v="5"/>
    <m/>
    <n v="1"/>
    <m/>
    <m/>
    <n v="53"/>
  </r>
  <r>
    <x v="2"/>
    <n v="53"/>
    <n v="59"/>
    <x v="0"/>
    <n v="1"/>
    <n v="2"/>
    <n v="2"/>
    <n v="2"/>
    <n v="2"/>
    <n v="2"/>
    <n v="2"/>
    <n v="2"/>
    <n v="2"/>
    <n v="10"/>
    <n v="4"/>
    <n v="4"/>
    <n v="2"/>
    <n v="3000"/>
    <n v="3000"/>
    <n v="30"/>
  </r>
  <r>
    <x v="0"/>
    <n v="59"/>
    <n v="54"/>
    <x v="0"/>
    <n v="4"/>
    <n v="2"/>
    <n v="1"/>
    <n v="2"/>
    <n v="2"/>
    <n v="2"/>
    <n v="2"/>
    <n v="2"/>
    <n v="1"/>
    <n v="15"/>
    <n v="1"/>
    <n v="4"/>
    <n v="2"/>
    <n v="110000"/>
    <n v="110000"/>
    <n v="236"/>
  </r>
  <r>
    <x v="1"/>
    <n v="68"/>
    <n v="61"/>
    <x v="0"/>
    <n v="1"/>
    <n v="1"/>
    <n v="2"/>
    <n v="2"/>
    <n v="2"/>
    <n v="2"/>
    <n v="2"/>
    <n v="2"/>
    <n v="1"/>
    <n v="55"/>
    <n v="1"/>
    <n v="3"/>
    <n v="1"/>
    <n v="111000"/>
    <n v="112100"/>
    <n v="53"/>
  </r>
  <r>
    <x v="1"/>
    <n v="138"/>
    <n v="68"/>
    <x v="0"/>
    <n v="1"/>
    <n v="1"/>
    <n v="1"/>
    <n v="1"/>
    <n v="2"/>
    <n v="2"/>
    <n v="1"/>
    <n v="2"/>
    <n v="1"/>
    <n v="2"/>
    <n v="3"/>
    <n v="2"/>
    <n v="1"/>
    <n v="54000"/>
    <n v="74200"/>
    <n v="41"/>
  </r>
  <r>
    <x v="1"/>
    <n v="152"/>
    <n v="52"/>
    <x v="0"/>
    <n v="1"/>
    <n v="1"/>
    <n v="2"/>
    <n v="2"/>
    <n v="2"/>
    <n v="2"/>
    <n v="2"/>
    <n v="2"/>
    <n v="1"/>
    <n v="30"/>
    <n v="1"/>
    <n v="4"/>
    <n v="2"/>
    <n v="105000"/>
    <n v="105030"/>
    <n v="53"/>
  </r>
  <r>
    <x v="0"/>
    <n v="27"/>
    <n v="48"/>
    <x v="0"/>
    <n v="1"/>
    <n v="1"/>
    <n v="2"/>
    <n v="2"/>
    <n v="2"/>
    <n v="2"/>
    <n v="2"/>
    <n v="2"/>
    <n v="1"/>
    <n v="15"/>
    <n v="5"/>
    <n v="4"/>
    <n v="1"/>
    <n v="19000"/>
    <n v="19000"/>
    <n v="41"/>
  </r>
  <r>
    <x v="2"/>
    <n v="60"/>
    <n v="54"/>
    <x v="0"/>
    <n v="1"/>
    <n v="2"/>
    <n v="2"/>
    <n v="1"/>
    <n v="1"/>
    <n v="2"/>
    <n v="1"/>
    <n v="2"/>
    <n v="1"/>
    <m/>
    <n v="1"/>
    <n v="2"/>
    <n v="1"/>
    <n v="0"/>
    <n v="15000"/>
    <n v="30"/>
  </r>
  <r>
    <x v="0"/>
    <n v="95"/>
    <n v="43"/>
    <x v="0"/>
    <n v="1"/>
    <n v="1"/>
    <n v="2"/>
    <n v="2"/>
    <n v="2"/>
    <n v="2"/>
    <n v="2"/>
    <n v="2"/>
    <n v="1"/>
    <n v="15"/>
    <n v="1"/>
    <n v="4"/>
    <n v="2"/>
    <n v="13000"/>
    <n v="13000"/>
    <n v="38"/>
  </r>
  <r>
    <x v="2"/>
    <n v="131"/>
    <n v="60"/>
    <x v="0"/>
    <n v="3"/>
    <n v="1"/>
    <n v="2"/>
    <n v="2"/>
    <n v="2"/>
    <n v="2"/>
    <n v="2"/>
    <n v="1"/>
    <n v="1"/>
    <m/>
    <n v="1"/>
    <n v="4"/>
    <n v="1"/>
    <n v="25000"/>
    <n v="58000"/>
    <n v="301"/>
  </r>
  <r>
    <x v="0"/>
    <n v="78"/>
    <n v="45"/>
    <x v="0"/>
    <n v="5"/>
    <n v="1"/>
    <n v="2"/>
    <n v="2"/>
    <n v="2"/>
    <n v="2"/>
    <n v="2"/>
    <n v="2"/>
    <n v="1"/>
    <m/>
    <n v="1"/>
    <n v="4"/>
    <n v="2"/>
    <n v="0"/>
    <n v="0"/>
    <n v="137"/>
  </r>
  <r>
    <x v="1"/>
    <n v="93"/>
    <n v="26"/>
    <x v="0"/>
    <n v="1"/>
    <n v="2"/>
    <n v="2"/>
    <n v="2"/>
    <n v="2"/>
    <n v="2"/>
    <n v="2"/>
    <n v="2"/>
    <n v="2"/>
    <n v="15"/>
    <n v="5"/>
    <n v="4"/>
    <n v="2"/>
    <n v="15000"/>
    <n v="15000"/>
    <n v="53"/>
  </r>
  <r>
    <x v="1"/>
    <n v="115"/>
    <n v="69"/>
    <x v="0"/>
    <n v="1"/>
    <n v="1"/>
    <n v="2"/>
    <n v="1"/>
    <n v="2"/>
    <n v="2"/>
    <n v="2"/>
    <n v="2"/>
    <n v="1"/>
    <m/>
    <n v="1"/>
    <n v="4"/>
    <n v="2"/>
    <n v="0"/>
    <n v="11800"/>
    <n v="8"/>
  </r>
  <r>
    <x v="4"/>
    <n v="40"/>
    <n v="15"/>
    <x v="1"/>
    <n v="1"/>
    <n v="1"/>
    <n v="2"/>
    <n v="2"/>
    <n v="2"/>
    <n v="2"/>
    <n v="2"/>
    <n v="2"/>
    <n v="1"/>
    <m/>
    <n v="5"/>
    <m/>
    <n v="2"/>
    <n v="0"/>
    <n v="0"/>
    <n v="49"/>
  </r>
  <r>
    <x v="4"/>
    <n v="125"/>
    <n v="85"/>
    <x v="0"/>
    <n v="3"/>
    <n v="1"/>
    <n v="2"/>
    <n v="1"/>
    <n v="1"/>
    <n v="2"/>
    <n v="2"/>
    <n v="2"/>
    <n v="1"/>
    <m/>
    <n v="1"/>
    <n v="4"/>
    <n v="1"/>
    <n v="0"/>
    <n v="23200"/>
    <n v="301"/>
  </r>
  <r>
    <x v="0"/>
    <n v="68"/>
    <n v="0"/>
    <x v="1"/>
    <n v="1"/>
    <n v="1"/>
    <n v="2"/>
    <n v="2"/>
    <n v="2"/>
    <n v="2"/>
    <n v="2"/>
    <n v="2"/>
    <n v="1"/>
    <m/>
    <n v="5"/>
    <m/>
    <n v="1"/>
    <m/>
    <m/>
    <n v="41"/>
  </r>
  <r>
    <x v="2"/>
    <n v="539"/>
    <n v="27"/>
    <x v="0"/>
    <n v="1"/>
    <n v="2"/>
    <n v="2"/>
    <n v="2"/>
    <n v="2"/>
    <n v="2"/>
    <n v="2"/>
    <n v="2"/>
    <n v="2"/>
    <n v="15"/>
    <n v="1"/>
    <n v="4"/>
    <n v="1"/>
    <n v="30000"/>
    <n v="30000"/>
    <n v="30"/>
  </r>
  <r>
    <x v="1"/>
    <n v="107"/>
    <n v="40"/>
    <x v="0"/>
    <n v="1"/>
    <n v="2"/>
    <n v="2"/>
    <n v="2"/>
    <n v="2"/>
    <n v="2"/>
    <n v="2"/>
    <n v="2"/>
    <n v="2"/>
    <n v="20"/>
    <n v="5"/>
    <n v="4"/>
    <n v="2"/>
    <n v="21800"/>
    <n v="21800"/>
    <n v="53"/>
  </r>
  <r>
    <x v="2"/>
    <n v="23"/>
    <n v="87"/>
    <x v="0"/>
    <n v="1"/>
    <n v="2"/>
    <n v="2"/>
    <n v="1"/>
    <n v="2"/>
    <n v="2"/>
    <n v="1"/>
    <n v="2"/>
    <n v="1"/>
    <m/>
    <n v="2"/>
    <n v="2"/>
    <n v="2"/>
    <n v="0"/>
    <n v="37800"/>
    <n v="30"/>
  </r>
  <r>
    <x v="1"/>
    <n v="233"/>
    <n v="2"/>
    <x v="1"/>
    <n v="1"/>
    <n v="1"/>
    <n v="2"/>
    <n v="2"/>
    <n v="2"/>
    <n v="2"/>
    <n v="2"/>
    <n v="2"/>
    <n v="1"/>
    <m/>
    <n v="5"/>
    <m/>
    <n v="2"/>
    <m/>
    <m/>
    <n v="53"/>
  </r>
  <r>
    <x v="1"/>
    <n v="271"/>
    <n v="64"/>
    <x v="0"/>
    <n v="1"/>
    <n v="2"/>
    <n v="2"/>
    <n v="2"/>
    <n v="2"/>
    <n v="2"/>
    <n v="2"/>
    <n v="2"/>
    <n v="2"/>
    <m/>
    <n v="2"/>
    <n v="4"/>
    <n v="2"/>
    <n v="0"/>
    <n v="13200"/>
    <n v="53"/>
  </r>
  <r>
    <x v="4"/>
    <n v="119"/>
    <n v="1"/>
    <x v="1"/>
    <n v="1"/>
    <n v="1"/>
    <n v="2"/>
    <n v="2"/>
    <n v="2"/>
    <n v="2"/>
    <n v="2"/>
    <n v="2"/>
    <n v="1"/>
    <m/>
    <n v="5"/>
    <m/>
    <n v="2"/>
    <m/>
    <m/>
    <n v="49"/>
  </r>
  <r>
    <x v="0"/>
    <n v="158"/>
    <n v="16"/>
    <x v="1"/>
    <n v="1"/>
    <n v="2"/>
    <n v="2"/>
    <n v="2"/>
    <n v="1"/>
    <n v="2"/>
    <n v="2"/>
    <n v="2"/>
    <n v="1"/>
    <m/>
    <n v="5"/>
    <m/>
    <n v="2"/>
    <n v="0"/>
    <n v="0"/>
    <n v="41"/>
  </r>
  <r>
    <x v="4"/>
    <n v="11"/>
    <n v="44"/>
    <x v="0"/>
    <n v="1"/>
    <n v="2"/>
    <n v="2"/>
    <n v="2"/>
    <n v="2"/>
    <n v="2"/>
    <n v="2"/>
    <n v="2"/>
    <n v="2"/>
    <m/>
    <n v="3"/>
    <n v="4"/>
    <n v="1"/>
    <n v="3400"/>
    <n v="3400"/>
    <n v="49"/>
  </r>
  <r>
    <x v="4"/>
    <n v="77"/>
    <n v="2"/>
    <x v="1"/>
    <n v="1"/>
    <n v="1"/>
    <n v="2"/>
    <n v="2"/>
    <n v="2"/>
    <n v="2"/>
    <n v="2"/>
    <n v="2"/>
    <n v="1"/>
    <m/>
    <n v="5"/>
    <m/>
    <n v="2"/>
    <m/>
    <m/>
    <n v="49"/>
  </r>
  <r>
    <x v="1"/>
    <n v="325"/>
    <n v="7"/>
    <x v="1"/>
    <n v="1"/>
    <n v="1"/>
    <n v="2"/>
    <n v="2"/>
    <n v="2"/>
    <n v="2"/>
    <n v="2"/>
    <n v="2"/>
    <n v="1"/>
    <m/>
    <n v="5"/>
    <m/>
    <n v="2"/>
    <m/>
    <m/>
    <n v="53"/>
  </r>
  <r>
    <x v="3"/>
    <n v="157"/>
    <n v="94"/>
    <x v="0"/>
    <n v="1"/>
    <n v="2"/>
    <n v="1"/>
    <n v="1"/>
    <n v="2"/>
    <n v="2"/>
    <n v="2"/>
    <n v="2"/>
    <n v="1"/>
    <m/>
    <n v="2"/>
    <n v="4"/>
    <n v="1"/>
    <n v="0"/>
    <n v="13000"/>
    <n v="38"/>
  </r>
  <r>
    <x v="1"/>
    <n v="24"/>
    <n v="31"/>
    <x v="0"/>
    <n v="4"/>
    <n v="2"/>
    <n v="2"/>
    <n v="2"/>
    <n v="2"/>
    <n v="2"/>
    <n v="2"/>
    <n v="2"/>
    <n v="2"/>
    <n v="5"/>
    <n v="5"/>
    <n v="4"/>
    <n v="2"/>
    <n v="24000"/>
    <n v="24000"/>
    <n v="233"/>
  </r>
  <r>
    <x v="4"/>
    <n v="91"/>
    <n v="16"/>
    <x v="1"/>
    <n v="1"/>
    <n v="1"/>
    <n v="2"/>
    <n v="2"/>
    <n v="2"/>
    <n v="2"/>
    <n v="2"/>
    <n v="2"/>
    <n v="1"/>
    <n v="5"/>
    <n v="5"/>
    <m/>
    <n v="2"/>
    <n v="200"/>
    <n v="200"/>
    <n v="49"/>
  </r>
  <r>
    <x v="0"/>
    <n v="110"/>
    <n v="34"/>
    <x v="0"/>
    <n v="1"/>
    <n v="1"/>
    <n v="2"/>
    <n v="2"/>
    <n v="2"/>
    <n v="2"/>
    <n v="2"/>
    <n v="2"/>
    <n v="1"/>
    <n v="25"/>
    <n v="1"/>
    <n v="4"/>
    <n v="2"/>
    <n v="116000"/>
    <n v="116000"/>
    <n v="27"/>
  </r>
  <r>
    <x v="1"/>
    <n v="66"/>
    <n v="28"/>
    <x v="0"/>
    <n v="1"/>
    <n v="2"/>
    <n v="2"/>
    <n v="2"/>
    <n v="2"/>
    <n v="2"/>
    <n v="2"/>
    <n v="2"/>
    <n v="2"/>
    <m/>
    <n v="1"/>
    <n v="4"/>
    <n v="1"/>
    <n v="2100"/>
    <n v="2100"/>
    <n v="53"/>
  </r>
  <r>
    <x v="0"/>
    <n v="67"/>
    <n v="55"/>
    <x v="0"/>
    <n v="1"/>
    <n v="2"/>
    <n v="2"/>
    <n v="2"/>
    <n v="2"/>
    <n v="2"/>
    <n v="2"/>
    <n v="2"/>
    <n v="2"/>
    <m/>
    <n v="3"/>
    <n v="2"/>
    <n v="1"/>
    <n v="7900"/>
    <n v="7900"/>
    <n v="4"/>
  </r>
  <r>
    <x v="0"/>
    <n v="113"/>
    <n v="95"/>
    <x v="0"/>
    <n v="1"/>
    <n v="1"/>
    <n v="2"/>
    <n v="1"/>
    <n v="1"/>
    <n v="2"/>
    <n v="2"/>
    <n v="2"/>
    <n v="1"/>
    <m/>
    <n v="2"/>
    <n v="4"/>
    <n v="2"/>
    <n v="0"/>
    <n v="15000"/>
    <n v="41"/>
  </r>
  <r>
    <x v="1"/>
    <n v="58"/>
    <n v="6"/>
    <x v="1"/>
    <n v="1"/>
    <n v="2"/>
    <n v="2"/>
    <n v="2"/>
    <n v="2"/>
    <n v="1"/>
    <n v="2"/>
    <n v="2"/>
    <n v="1"/>
    <m/>
    <n v="5"/>
    <m/>
    <n v="2"/>
    <m/>
    <m/>
    <n v="37"/>
  </r>
  <r>
    <x v="0"/>
    <n v="80"/>
    <n v="68"/>
    <x v="0"/>
    <n v="1"/>
    <n v="2"/>
    <n v="1"/>
    <n v="1"/>
    <n v="2"/>
    <n v="2"/>
    <n v="1"/>
    <n v="1"/>
    <n v="1"/>
    <m/>
    <n v="1"/>
    <n v="2"/>
    <n v="1"/>
    <n v="0"/>
    <n v="16500"/>
    <n v="41"/>
  </r>
  <r>
    <x v="4"/>
    <n v="21"/>
    <n v="37"/>
    <x v="0"/>
    <n v="1"/>
    <n v="2"/>
    <n v="1"/>
    <n v="2"/>
    <n v="2"/>
    <n v="2"/>
    <n v="2"/>
    <n v="2"/>
    <n v="1"/>
    <m/>
    <n v="1"/>
    <n v="4"/>
    <n v="2"/>
    <n v="0"/>
    <n v="0"/>
    <n v="49"/>
  </r>
  <r>
    <x v="4"/>
    <n v="83"/>
    <n v="35"/>
    <x v="0"/>
    <n v="1"/>
    <n v="2"/>
    <n v="2"/>
    <n v="2"/>
    <n v="2"/>
    <n v="2"/>
    <n v="2"/>
    <n v="2"/>
    <n v="2"/>
    <n v="60"/>
    <n v="2"/>
    <n v="4"/>
    <n v="2"/>
    <n v="19200"/>
    <n v="34700"/>
    <n v="49"/>
  </r>
  <r>
    <x v="4"/>
    <n v="65"/>
    <n v="10"/>
    <x v="1"/>
    <n v="1"/>
    <n v="1"/>
    <n v="2"/>
    <n v="2"/>
    <n v="2"/>
    <n v="2"/>
    <n v="2"/>
    <n v="2"/>
    <n v="1"/>
    <m/>
    <n v="5"/>
    <m/>
    <n v="2"/>
    <m/>
    <m/>
    <n v="16"/>
  </r>
  <r>
    <x v="0"/>
    <n v="121"/>
    <n v="50"/>
    <x v="0"/>
    <n v="1"/>
    <n v="2"/>
    <n v="2"/>
    <n v="2"/>
    <n v="2"/>
    <n v="2"/>
    <n v="2"/>
    <n v="2"/>
    <n v="2"/>
    <m/>
    <n v="3"/>
    <n v="4"/>
    <n v="2"/>
    <n v="25000"/>
    <n v="25000"/>
    <n v="41"/>
  </r>
  <r>
    <x v="0"/>
    <n v="60"/>
    <n v="42"/>
    <x v="0"/>
    <n v="1"/>
    <n v="1"/>
    <n v="2"/>
    <n v="2"/>
    <n v="2"/>
    <n v="2"/>
    <n v="2"/>
    <n v="2"/>
    <n v="1"/>
    <n v="20"/>
    <n v="3"/>
    <n v="4"/>
    <n v="2"/>
    <n v="35000"/>
    <n v="35000"/>
    <n v="41"/>
  </r>
  <r>
    <x v="1"/>
    <n v="119"/>
    <n v="38"/>
    <x v="0"/>
    <n v="1"/>
    <n v="2"/>
    <n v="1"/>
    <n v="2"/>
    <n v="2"/>
    <n v="2"/>
    <n v="2"/>
    <n v="2"/>
    <n v="1"/>
    <m/>
    <n v="1"/>
    <n v="4"/>
    <n v="2"/>
    <n v="0"/>
    <n v="100"/>
    <n v="53"/>
  </r>
  <r>
    <x v="0"/>
    <n v="187"/>
    <n v="79"/>
    <x v="0"/>
    <n v="1"/>
    <n v="2"/>
    <n v="1"/>
    <n v="1"/>
    <n v="2"/>
    <n v="2"/>
    <n v="2"/>
    <n v="1"/>
    <n v="1"/>
    <n v="10"/>
    <n v="2"/>
    <n v="4"/>
    <n v="2"/>
    <n v="6800"/>
    <n v="33980"/>
    <n v="2"/>
  </r>
  <r>
    <x v="1"/>
    <n v="79"/>
    <n v="52"/>
    <x v="0"/>
    <n v="1"/>
    <n v="1"/>
    <n v="2"/>
    <n v="2"/>
    <n v="2"/>
    <n v="2"/>
    <n v="2"/>
    <n v="2"/>
    <n v="1"/>
    <n v="40"/>
    <n v="1"/>
    <n v="4"/>
    <n v="1"/>
    <n v="200000"/>
    <n v="200020"/>
    <n v="9"/>
  </r>
  <r>
    <x v="3"/>
    <n v="217"/>
    <n v="79"/>
    <x v="0"/>
    <n v="1"/>
    <n v="2"/>
    <n v="2"/>
    <n v="1"/>
    <n v="2"/>
    <n v="2"/>
    <n v="2"/>
    <n v="2"/>
    <n v="1"/>
    <m/>
    <n v="2"/>
    <n v="4"/>
    <n v="2"/>
    <n v="0"/>
    <n v="72900"/>
    <n v="38"/>
  </r>
  <r>
    <x v="0"/>
    <n v="111"/>
    <n v="1"/>
    <x v="1"/>
    <n v="1"/>
    <n v="1"/>
    <n v="2"/>
    <n v="2"/>
    <n v="2"/>
    <n v="2"/>
    <n v="2"/>
    <n v="2"/>
    <n v="1"/>
    <m/>
    <n v="5"/>
    <m/>
    <n v="2"/>
    <m/>
    <m/>
    <n v="41"/>
  </r>
  <r>
    <x v="4"/>
    <n v="42"/>
    <n v="32"/>
    <x v="0"/>
    <n v="1"/>
    <n v="1"/>
    <n v="2"/>
    <n v="2"/>
    <n v="2"/>
    <n v="2"/>
    <n v="2"/>
    <n v="2"/>
    <n v="1"/>
    <n v="5"/>
    <n v="1"/>
    <n v="4"/>
    <n v="2"/>
    <n v="0"/>
    <n v="30000"/>
    <n v="55"/>
  </r>
  <r>
    <x v="1"/>
    <n v="200"/>
    <n v="52"/>
    <x v="0"/>
    <n v="5"/>
    <n v="2"/>
    <n v="2"/>
    <n v="2"/>
    <n v="1"/>
    <n v="2"/>
    <n v="2"/>
    <n v="2"/>
    <n v="1"/>
    <m/>
    <n v="5"/>
    <n v="4"/>
    <n v="1"/>
    <n v="0"/>
    <n v="0"/>
    <n v="213"/>
  </r>
  <r>
    <x v="1"/>
    <n v="36"/>
    <n v="24"/>
    <x v="0"/>
    <n v="1"/>
    <n v="1"/>
    <n v="1"/>
    <n v="2"/>
    <n v="2"/>
    <n v="1"/>
    <n v="2"/>
    <n v="2"/>
    <n v="1"/>
    <n v="20"/>
    <n v="1"/>
    <n v="4"/>
    <n v="2"/>
    <n v="32900"/>
    <n v="33100"/>
    <n v="32"/>
  </r>
  <r>
    <x v="4"/>
    <n v="40"/>
    <n v="6"/>
    <x v="1"/>
    <n v="1"/>
    <n v="2"/>
    <n v="2"/>
    <n v="2"/>
    <n v="2"/>
    <n v="1"/>
    <n v="2"/>
    <n v="2"/>
    <n v="1"/>
    <m/>
    <n v="5"/>
    <m/>
    <n v="1"/>
    <m/>
    <m/>
    <n v="10"/>
  </r>
  <r>
    <x v="4"/>
    <n v="5"/>
    <n v="31"/>
    <x v="0"/>
    <n v="1"/>
    <n v="2"/>
    <n v="2"/>
    <n v="1"/>
    <n v="1"/>
    <n v="2"/>
    <n v="2"/>
    <n v="2"/>
    <n v="1"/>
    <m/>
    <n v="5"/>
    <n v="4"/>
    <n v="1"/>
    <n v="0"/>
    <n v="8700"/>
    <n v="49"/>
  </r>
  <r>
    <x v="4"/>
    <n v="98"/>
    <n v="45"/>
    <x v="0"/>
    <n v="1"/>
    <n v="1"/>
    <n v="2"/>
    <n v="2"/>
    <n v="2"/>
    <n v="2"/>
    <n v="2"/>
    <n v="2"/>
    <n v="1"/>
    <m/>
    <n v="1"/>
    <n v="4"/>
    <n v="2"/>
    <n v="0"/>
    <n v="205000"/>
    <n v="49"/>
  </r>
  <r>
    <x v="1"/>
    <n v="134"/>
    <n v="56"/>
    <x v="0"/>
    <n v="1"/>
    <n v="2"/>
    <n v="1"/>
    <n v="2"/>
    <n v="2"/>
    <n v="2"/>
    <n v="2"/>
    <n v="2"/>
    <n v="1"/>
    <n v="35"/>
    <n v="1"/>
    <n v="2"/>
    <n v="1"/>
    <n v="160000"/>
    <n v="160000"/>
    <n v="31"/>
  </r>
  <r>
    <x v="1"/>
    <n v="98"/>
    <n v="14"/>
    <x v="1"/>
    <n v="5"/>
    <n v="2"/>
    <n v="1"/>
    <n v="2"/>
    <n v="2"/>
    <n v="2"/>
    <n v="2"/>
    <n v="2"/>
    <n v="1"/>
    <m/>
    <n v="5"/>
    <m/>
    <n v="2"/>
    <m/>
    <m/>
    <n v="217"/>
  </r>
  <r>
    <x v="1"/>
    <n v="100"/>
    <n v="33"/>
    <x v="0"/>
    <n v="1"/>
    <n v="1"/>
    <n v="2"/>
    <n v="2"/>
    <n v="2"/>
    <n v="2"/>
    <n v="2"/>
    <n v="2"/>
    <n v="1"/>
    <n v="30"/>
    <n v="1"/>
    <n v="4"/>
    <n v="2"/>
    <n v="45000"/>
    <n v="45000"/>
    <n v="53"/>
  </r>
  <r>
    <x v="1"/>
    <n v="111"/>
    <n v="64"/>
    <x v="0"/>
    <n v="1"/>
    <n v="2"/>
    <n v="2"/>
    <n v="2"/>
    <n v="2"/>
    <n v="2"/>
    <n v="1"/>
    <n v="1"/>
    <n v="1"/>
    <m/>
    <n v="5"/>
    <n v="2"/>
    <n v="1"/>
    <n v="0"/>
    <n v="12300"/>
    <n v="41"/>
  </r>
  <r>
    <x v="1"/>
    <n v="120"/>
    <n v="58"/>
    <x v="0"/>
    <n v="1"/>
    <n v="1"/>
    <n v="2"/>
    <n v="2"/>
    <n v="2"/>
    <n v="2"/>
    <n v="2"/>
    <n v="2"/>
    <n v="1"/>
    <n v="20"/>
    <n v="1"/>
    <n v="4"/>
    <n v="1"/>
    <n v="126000"/>
    <n v="126000"/>
    <n v="53"/>
  </r>
  <r>
    <x v="1"/>
    <n v="99"/>
    <n v="75"/>
    <x v="0"/>
    <n v="1"/>
    <n v="2"/>
    <n v="1"/>
    <n v="1"/>
    <n v="2"/>
    <n v="2"/>
    <n v="2"/>
    <n v="2"/>
    <n v="1"/>
    <m/>
    <n v="1"/>
    <n v="4"/>
    <n v="2"/>
    <n v="0"/>
    <n v="20200"/>
    <n v="42"/>
  </r>
  <r>
    <x v="1"/>
    <n v="424"/>
    <n v="64"/>
    <x v="0"/>
    <n v="1"/>
    <n v="1"/>
    <n v="2"/>
    <n v="2"/>
    <n v="2"/>
    <n v="2"/>
    <n v="2"/>
    <n v="2"/>
    <n v="1"/>
    <n v="10"/>
    <n v="1"/>
    <n v="2"/>
    <n v="1"/>
    <n v="68000"/>
    <n v="68000"/>
    <n v="53"/>
  </r>
  <r>
    <x v="1"/>
    <n v="70"/>
    <n v="3"/>
    <x v="1"/>
    <n v="1"/>
    <n v="2"/>
    <n v="2"/>
    <n v="2"/>
    <n v="1"/>
    <n v="2"/>
    <n v="2"/>
    <n v="2"/>
    <n v="1"/>
    <m/>
    <n v="5"/>
    <m/>
    <n v="1"/>
    <m/>
    <m/>
    <n v="53"/>
  </r>
  <r>
    <x v="0"/>
    <n v="72"/>
    <n v="8"/>
    <x v="1"/>
    <n v="1"/>
    <n v="1"/>
    <n v="2"/>
    <n v="2"/>
    <n v="2"/>
    <n v="2"/>
    <n v="2"/>
    <n v="2"/>
    <n v="1"/>
    <m/>
    <n v="5"/>
    <m/>
    <n v="1"/>
    <m/>
    <m/>
    <n v="29"/>
  </r>
  <r>
    <x v="0"/>
    <n v="12"/>
    <n v="75"/>
    <x v="0"/>
    <n v="1"/>
    <n v="2"/>
    <n v="2"/>
    <n v="1"/>
    <n v="2"/>
    <n v="2"/>
    <n v="2"/>
    <n v="2"/>
    <n v="1"/>
    <m/>
    <n v="3"/>
    <n v="4"/>
    <n v="1"/>
    <n v="0"/>
    <n v="9300"/>
    <n v="31"/>
  </r>
  <r>
    <x v="0"/>
    <n v="69"/>
    <n v="18"/>
    <x v="1"/>
    <n v="1"/>
    <n v="1"/>
    <n v="2"/>
    <n v="2"/>
    <n v="2"/>
    <n v="2"/>
    <n v="2"/>
    <n v="2"/>
    <n v="1"/>
    <m/>
    <n v="5"/>
    <n v="4"/>
    <n v="2"/>
    <n v="0"/>
    <n v="15600"/>
    <n v="24"/>
  </r>
  <r>
    <x v="4"/>
    <n v="33"/>
    <n v="10"/>
    <x v="1"/>
    <n v="1"/>
    <n v="2"/>
    <n v="1"/>
    <n v="2"/>
    <n v="2"/>
    <n v="2"/>
    <n v="2"/>
    <n v="2"/>
    <n v="1"/>
    <m/>
    <n v="5"/>
    <m/>
    <n v="2"/>
    <m/>
    <m/>
    <n v="4"/>
  </r>
  <r>
    <x v="1"/>
    <n v="83"/>
    <n v="16"/>
    <x v="1"/>
    <n v="1"/>
    <n v="2"/>
    <n v="1"/>
    <n v="2"/>
    <n v="2"/>
    <n v="2"/>
    <n v="2"/>
    <n v="2"/>
    <n v="1"/>
    <m/>
    <n v="5"/>
    <m/>
    <n v="2"/>
    <n v="0"/>
    <n v="0"/>
    <n v="53"/>
  </r>
  <r>
    <x v="1"/>
    <n v="47"/>
    <n v="79"/>
    <x v="0"/>
    <n v="4"/>
    <n v="2"/>
    <n v="2"/>
    <n v="1"/>
    <n v="1"/>
    <n v="2"/>
    <n v="2"/>
    <n v="2"/>
    <n v="1"/>
    <m/>
    <n v="3"/>
    <n v="4"/>
    <n v="2"/>
    <n v="0"/>
    <n v="4600"/>
    <n v="139"/>
  </r>
  <r>
    <x v="1"/>
    <n v="45"/>
    <n v="74"/>
    <x v="0"/>
    <n v="1"/>
    <n v="2"/>
    <n v="1"/>
    <n v="1"/>
    <n v="2"/>
    <n v="2"/>
    <n v="2"/>
    <n v="1"/>
    <n v="1"/>
    <m/>
    <n v="3"/>
    <n v="4"/>
    <n v="2"/>
    <n v="0"/>
    <n v="16700"/>
    <n v="40"/>
  </r>
  <r>
    <x v="4"/>
    <n v="42"/>
    <n v="4"/>
    <x v="1"/>
    <n v="1"/>
    <n v="2"/>
    <n v="2"/>
    <n v="2"/>
    <n v="1"/>
    <n v="2"/>
    <n v="2"/>
    <n v="2"/>
    <n v="1"/>
    <m/>
    <n v="5"/>
    <m/>
    <n v="1"/>
    <m/>
    <m/>
    <n v="16"/>
  </r>
  <r>
    <x v="0"/>
    <n v="12"/>
    <n v="29"/>
    <x v="0"/>
    <n v="1"/>
    <n v="2"/>
    <n v="2"/>
    <n v="2"/>
    <n v="1"/>
    <n v="2"/>
    <n v="2"/>
    <n v="2"/>
    <n v="1"/>
    <m/>
    <n v="1"/>
    <n v="4"/>
    <n v="1"/>
    <n v="0"/>
    <n v="0"/>
    <n v="41"/>
  </r>
  <r>
    <x v="0"/>
    <n v="88"/>
    <n v="26"/>
    <x v="0"/>
    <n v="4"/>
    <n v="1"/>
    <n v="2"/>
    <n v="2"/>
    <n v="2"/>
    <n v="2"/>
    <n v="2"/>
    <n v="2"/>
    <n v="1"/>
    <n v="5"/>
    <n v="1"/>
    <n v="4"/>
    <n v="2"/>
    <n v="31000"/>
    <n v="31000"/>
    <n v="303"/>
  </r>
  <r>
    <x v="1"/>
    <n v="87"/>
    <n v="40"/>
    <x v="0"/>
    <n v="1"/>
    <n v="1"/>
    <n v="2"/>
    <n v="2"/>
    <n v="2"/>
    <n v="2"/>
    <n v="2"/>
    <n v="2"/>
    <n v="1"/>
    <n v="45"/>
    <n v="1"/>
    <n v="2"/>
    <n v="1"/>
    <n v="82000"/>
    <n v="82000"/>
    <n v="53"/>
  </r>
  <r>
    <x v="1"/>
    <n v="128"/>
    <n v="25"/>
    <x v="0"/>
    <n v="1"/>
    <n v="1"/>
    <n v="2"/>
    <n v="2"/>
    <n v="2"/>
    <n v="2"/>
    <n v="2"/>
    <n v="2"/>
    <n v="1"/>
    <n v="30"/>
    <n v="1"/>
    <n v="4"/>
    <n v="1"/>
    <n v="10000"/>
    <n v="45000"/>
    <n v="8"/>
  </r>
  <r>
    <x v="1"/>
    <n v="80"/>
    <n v="42"/>
    <x v="0"/>
    <n v="1"/>
    <n v="1"/>
    <n v="2"/>
    <n v="2"/>
    <n v="2"/>
    <n v="2"/>
    <n v="2"/>
    <n v="2"/>
    <n v="1"/>
    <n v="25"/>
    <n v="1"/>
    <n v="2"/>
    <n v="1"/>
    <n v="73000"/>
    <n v="73000"/>
    <n v="53"/>
  </r>
  <r>
    <x v="0"/>
    <n v="98"/>
    <n v="79"/>
    <x v="0"/>
    <n v="1"/>
    <n v="2"/>
    <n v="2"/>
    <n v="1"/>
    <n v="2"/>
    <n v="2"/>
    <n v="2"/>
    <n v="2"/>
    <n v="1"/>
    <m/>
    <n v="1"/>
    <n v="4"/>
    <n v="2"/>
    <n v="0"/>
    <n v="1800"/>
    <n v="30"/>
  </r>
  <r>
    <x v="3"/>
    <n v="30"/>
    <n v="88"/>
    <x v="0"/>
    <n v="1"/>
    <n v="2"/>
    <n v="1"/>
    <n v="1"/>
    <n v="2"/>
    <n v="2"/>
    <n v="2"/>
    <n v="2"/>
    <n v="1"/>
    <m/>
    <n v="2"/>
    <n v="4"/>
    <n v="2"/>
    <n v="0"/>
    <n v="30300"/>
    <n v="38"/>
  </r>
  <r>
    <x v="2"/>
    <n v="32"/>
    <n v="27"/>
    <x v="0"/>
    <n v="1"/>
    <n v="2"/>
    <n v="2"/>
    <n v="2"/>
    <n v="2"/>
    <n v="2"/>
    <n v="2"/>
    <n v="2"/>
    <n v="2"/>
    <m/>
    <n v="1"/>
    <n v="4"/>
    <n v="2"/>
    <n v="6000"/>
    <n v="6000"/>
    <n v="30"/>
  </r>
  <r>
    <x v="1"/>
    <n v="66"/>
    <n v="52"/>
    <x v="0"/>
    <n v="1"/>
    <n v="2"/>
    <n v="2"/>
    <n v="1"/>
    <n v="1"/>
    <n v="2"/>
    <n v="2"/>
    <n v="2"/>
    <n v="1"/>
    <m/>
    <n v="5"/>
    <n v="4"/>
    <n v="2"/>
    <n v="0"/>
    <n v="14750"/>
    <n v="53"/>
  </r>
  <r>
    <x v="4"/>
    <n v="104"/>
    <n v="11"/>
    <x v="1"/>
    <n v="1"/>
    <n v="2"/>
    <n v="2"/>
    <n v="2"/>
    <n v="1"/>
    <n v="2"/>
    <n v="2"/>
    <n v="2"/>
    <n v="1"/>
    <m/>
    <n v="5"/>
    <m/>
    <n v="1"/>
    <m/>
    <m/>
    <n v="49"/>
  </r>
  <r>
    <x v="4"/>
    <n v="50"/>
    <n v="4"/>
    <x v="1"/>
    <n v="1"/>
    <n v="1"/>
    <n v="2"/>
    <n v="2"/>
    <n v="2"/>
    <n v="2"/>
    <n v="2"/>
    <n v="2"/>
    <n v="1"/>
    <m/>
    <n v="5"/>
    <m/>
    <n v="2"/>
    <m/>
    <m/>
    <n v="49"/>
  </r>
  <r>
    <x v="1"/>
    <n v="79"/>
    <n v="33"/>
    <x v="0"/>
    <n v="1"/>
    <n v="2"/>
    <n v="2"/>
    <n v="2"/>
    <n v="1"/>
    <n v="2"/>
    <n v="2"/>
    <n v="2"/>
    <n v="1"/>
    <m/>
    <n v="1"/>
    <n v="4"/>
    <n v="2"/>
    <n v="0"/>
    <n v="2400"/>
    <n v="53"/>
  </r>
  <r>
    <x v="0"/>
    <n v="123"/>
    <n v="14"/>
    <x v="1"/>
    <n v="1"/>
    <n v="1"/>
    <n v="2"/>
    <n v="2"/>
    <n v="2"/>
    <n v="2"/>
    <n v="2"/>
    <n v="2"/>
    <n v="1"/>
    <m/>
    <n v="5"/>
    <m/>
    <n v="2"/>
    <m/>
    <m/>
    <n v="41"/>
  </r>
  <r>
    <x v="1"/>
    <n v="178"/>
    <n v="53"/>
    <x v="0"/>
    <n v="1"/>
    <n v="1"/>
    <n v="2"/>
    <n v="1"/>
    <n v="1"/>
    <n v="2"/>
    <n v="2"/>
    <n v="2"/>
    <n v="1"/>
    <m/>
    <n v="1"/>
    <n v="4"/>
    <n v="2"/>
    <n v="0"/>
    <n v="9900"/>
    <n v="53"/>
  </r>
  <r>
    <x v="1"/>
    <n v="84"/>
    <n v="33"/>
    <x v="0"/>
    <n v="1"/>
    <n v="1"/>
    <n v="2"/>
    <n v="2"/>
    <n v="2"/>
    <n v="2"/>
    <n v="2"/>
    <n v="2"/>
    <n v="1"/>
    <n v="15"/>
    <n v="1"/>
    <n v="4"/>
    <n v="1"/>
    <n v="190000"/>
    <n v="196000"/>
    <n v="6"/>
  </r>
  <r>
    <x v="2"/>
    <n v="157"/>
    <n v="36"/>
    <x v="0"/>
    <n v="1"/>
    <n v="1"/>
    <n v="2"/>
    <n v="2"/>
    <n v="2"/>
    <n v="1"/>
    <n v="1"/>
    <n v="2"/>
    <n v="1"/>
    <n v="30"/>
    <n v="4"/>
    <n v="2"/>
    <n v="1"/>
    <n v="13000"/>
    <n v="34000"/>
    <n v="18"/>
  </r>
  <r>
    <x v="0"/>
    <n v="43"/>
    <n v="36"/>
    <x v="0"/>
    <n v="1"/>
    <n v="1"/>
    <n v="2"/>
    <n v="2"/>
    <n v="2"/>
    <n v="2"/>
    <n v="2"/>
    <n v="2"/>
    <n v="1"/>
    <n v="8"/>
    <n v="1"/>
    <n v="4"/>
    <n v="2"/>
    <n v="26400"/>
    <n v="26400"/>
    <n v="41"/>
  </r>
  <r>
    <x v="1"/>
    <n v="76"/>
    <n v="94"/>
    <x v="0"/>
    <n v="1"/>
    <n v="2"/>
    <n v="1"/>
    <n v="1"/>
    <n v="2"/>
    <n v="1"/>
    <n v="1"/>
    <n v="2"/>
    <n v="1"/>
    <m/>
    <n v="1"/>
    <n v="2"/>
    <n v="1"/>
    <n v="0"/>
    <n v="143000"/>
    <n v="31"/>
  </r>
  <r>
    <x v="0"/>
    <n v="27"/>
    <n v="44"/>
    <x v="0"/>
    <n v="5"/>
    <n v="2"/>
    <n v="2"/>
    <n v="2"/>
    <n v="2"/>
    <n v="2"/>
    <n v="2"/>
    <n v="2"/>
    <n v="2"/>
    <m/>
    <n v="2"/>
    <n v="4"/>
    <n v="1"/>
    <n v="0"/>
    <n v="1200"/>
    <n v="511"/>
  </r>
  <r>
    <x v="4"/>
    <n v="70"/>
    <n v="34"/>
    <x v="0"/>
    <n v="5"/>
    <n v="2"/>
    <n v="2"/>
    <n v="2"/>
    <n v="2"/>
    <n v="2"/>
    <n v="2"/>
    <n v="2"/>
    <n v="2"/>
    <m/>
    <n v="1"/>
    <n v="4"/>
    <n v="2"/>
    <n v="0"/>
    <n v="760"/>
    <n v="303"/>
  </r>
  <r>
    <x v="0"/>
    <n v="33"/>
    <n v="82"/>
    <x v="0"/>
    <n v="1"/>
    <n v="1"/>
    <n v="2"/>
    <n v="1"/>
    <n v="2"/>
    <n v="1"/>
    <n v="1"/>
    <n v="2"/>
    <n v="1"/>
    <m/>
    <n v="2"/>
    <n v="2"/>
    <n v="1"/>
    <n v="0"/>
    <n v="53230"/>
    <n v="6"/>
  </r>
  <r>
    <x v="3"/>
    <n v="205"/>
    <n v="45"/>
    <x v="0"/>
    <n v="1"/>
    <n v="2"/>
    <n v="2"/>
    <n v="2"/>
    <n v="2"/>
    <n v="2"/>
    <n v="2"/>
    <n v="2"/>
    <n v="2"/>
    <n v="10"/>
    <n v="5"/>
    <n v="4"/>
    <n v="1"/>
    <n v="49000"/>
    <n v="49000"/>
    <n v="38"/>
  </r>
  <r>
    <x v="1"/>
    <n v="99"/>
    <n v="0"/>
    <x v="1"/>
    <n v="1"/>
    <n v="1"/>
    <n v="2"/>
    <n v="2"/>
    <n v="2"/>
    <n v="2"/>
    <n v="2"/>
    <n v="2"/>
    <n v="1"/>
    <m/>
    <n v="5"/>
    <m/>
    <n v="1"/>
    <m/>
    <m/>
    <n v="53"/>
  </r>
  <r>
    <x v="0"/>
    <n v="133"/>
    <n v="60"/>
    <x v="0"/>
    <n v="5"/>
    <n v="1"/>
    <n v="2"/>
    <n v="2"/>
    <n v="2"/>
    <n v="2"/>
    <n v="2"/>
    <n v="2"/>
    <n v="1"/>
    <n v="12"/>
    <n v="1"/>
    <n v="4"/>
    <n v="2"/>
    <n v="18000"/>
    <n v="18000"/>
    <n v="303"/>
  </r>
  <r>
    <x v="4"/>
    <n v="80"/>
    <n v="20"/>
    <x v="0"/>
    <n v="1"/>
    <n v="1"/>
    <n v="2"/>
    <n v="2"/>
    <n v="2"/>
    <n v="2"/>
    <n v="2"/>
    <n v="2"/>
    <n v="1"/>
    <m/>
    <n v="5"/>
    <n v="4"/>
    <n v="1"/>
    <n v="0"/>
    <n v="0"/>
    <n v="49"/>
  </r>
  <r>
    <x v="0"/>
    <n v="101"/>
    <n v="3"/>
    <x v="1"/>
    <n v="1"/>
    <n v="2"/>
    <n v="2"/>
    <n v="2"/>
    <n v="1"/>
    <n v="2"/>
    <n v="2"/>
    <n v="2"/>
    <n v="1"/>
    <m/>
    <n v="5"/>
    <m/>
    <n v="1"/>
    <m/>
    <m/>
    <n v="41"/>
  </r>
  <r>
    <x v="1"/>
    <n v="72"/>
    <n v="29"/>
    <x v="0"/>
    <n v="1"/>
    <n v="2"/>
    <n v="2"/>
    <n v="2"/>
    <n v="2"/>
    <n v="2"/>
    <n v="2"/>
    <n v="2"/>
    <n v="2"/>
    <n v="25"/>
    <n v="5"/>
    <n v="4"/>
    <n v="1"/>
    <n v="30000"/>
    <n v="30000"/>
    <n v="12"/>
  </r>
  <r>
    <x v="3"/>
    <n v="1125"/>
    <n v="20"/>
    <x v="0"/>
    <n v="1"/>
    <n v="1"/>
    <n v="2"/>
    <n v="2"/>
    <n v="2"/>
    <n v="2"/>
    <n v="2"/>
    <n v="2"/>
    <n v="1"/>
    <m/>
    <n v="5"/>
    <n v="4"/>
    <n v="1"/>
    <n v="0"/>
    <n v="50"/>
    <n v="38"/>
  </r>
  <r>
    <x v="1"/>
    <n v="14"/>
    <n v="59"/>
    <x v="0"/>
    <n v="1"/>
    <n v="1"/>
    <n v="2"/>
    <n v="2"/>
    <n v="2"/>
    <n v="2"/>
    <n v="2"/>
    <n v="2"/>
    <n v="1"/>
    <m/>
    <n v="1"/>
    <n v="4"/>
    <n v="2"/>
    <n v="100000"/>
    <n v="100000"/>
    <n v="6"/>
  </r>
  <r>
    <x v="4"/>
    <n v="50"/>
    <n v="64"/>
    <x v="0"/>
    <n v="1"/>
    <n v="1"/>
    <n v="2"/>
    <n v="2"/>
    <n v="2"/>
    <n v="2"/>
    <n v="2"/>
    <n v="2"/>
    <n v="1"/>
    <n v="45"/>
    <n v="1"/>
    <n v="3"/>
    <n v="1"/>
    <n v="29000"/>
    <n v="29000"/>
    <n v="49"/>
  </r>
  <r>
    <x v="1"/>
    <n v="80"/>
    <n v="20"/>
    <x v="0"/>
    <n v="1"/>
    <n v="2"/>
    <n v="2"/>
    <n v="1"/>
    <n v="1"/>
    <n v="2"/>
    <n v="2"/>
    <n v="2"/>
    <n v="1"/>
    <m/>
    <n v="5"/>
    <n v="4"/>
    <n v="2"/>
    <n v="0"/>
    <n v="8600"/>
    <n v="41"/>
  </r>
  <r>
    <x v="1"/>
    <n v="61"/>
    <n v="47"/>
    <x v="0"/>
    <n v="4"/>
    <n v="2"/>
    <n v="2"/>
    <n v="2"/>
    <n v="1"/>
    <n v="2"/>
    <n v="2"/>
    <n v="2"/>
    <n v="1"/>
    <n v="20"/>
    <n v="1"/>
    <n v="4"/>
    <n v="2"/>
    <n v="8000"/>
    <n v="8000"/>
    <n v="246"/>
  </r>
  <r>
    <x v="4"/>
    <n v="63"/>
    <n v="48"/>
    <x v="0"/>
    <n v="1"/>
    <n v="2"/>
    <n v="2"/>
    <n v="2"/>
    <n v="2"/>
    <n v="2"/>
    <n v="2"/>
    <n v="2"/>
    <n v="2"/>
    <n v="3"/>
    <n v="1"/>
    <n v="4"/>
    <n v="2"/>
    <n v="40000"/>
    <n v="40000"/>
    <n v="49"/>
  </r>
  <r>
    <x v="4"/>
    <n v="161"/>
    <n v="33"/>
    <x v="0"/>
    <n v="1"/>
    <n v="2"/>
    <n v="2"/>
    <n v="2"/>
    <n v="2"/>
    <n v="2"/>
    <n v="2"/>
    <n v="2"/>
    <n v="2"/>
    <n v="10"/>
    <n v="1"/>
    <n v="4"/>
    <n v="2"/>
    <n v="16000"/>
    <n v="16000"/>
    <n v="6"/>
  </r>
  <r>
    <x v="4"/>
    <n v="57"/>
    <n v="53"/>
    <x v="0"/>
    <n v="1"/>
    <n v="2"/>
    <n v="2"/>
    <n v="2"/>
    <n v="1"/>
    <n v="2"/>
    <n v="2"/>
    <n v="2"/>
    <n v="1"/>
    <m/>
    <n v="3"/>
    <n v="4"/>
    <n v="2"/>
    <n v="0"/>
    <n v="8400"/>
    <n v="17"/>
  </r>
  <r>
    <x v="4"/>
    <n v="38"/>
    <n v="4"/>
    <x v="1"/>
    <n v="1"/>
    <n v="1"/>
    <n v="2"/>
    <n v="2"/>
    <n v="2"/>
    <n v="2"/>
    <n v="2"/>
    <n v="2"/>
    <n v="1"/>
    <m/>
    <n v="5"/>
    <m/>
    <n v="2"/>
    <m/>
    <m/>
    <n v="49"/>
  </r>
  <r>
    <x v="1"/>
    <n v="15"/>
    <n v="0"/>
    <x v="1"/>
    <n v="1"/>
    <n v="1"/>
    <n v="2"/>
    <n v="2"/>
    <n v="2"/>
    <n v="2"/>
    <n v="2"/>
    <n v="2"/>
    <n v="1"/>
    <m/>
    <n v="5"/>
    <m/>
    <n v="2"/>
    <m/>
    <m/>
    <n v="53"/>
  </r>
  <r>
    <x v="2"/>
    <n v="18"/>
    <n v="6"/>
    <x v="1"/>
    <n v="1"/>
    <n v="2"/>
    <n v="1"/>
    <n v="2"/>
    <n v="2"/>
    <n v="2"/>
    <n v="2"/>
    <n v="2"/>
    <n v="1"/>
    <m/>
    <n v="5"/>
    <m/>
    <n v="2"/>
    <m/>
    <m/>
    <n v="30"/>
  </r>
  <r>
    <x v="0"/>
    <n v="9"/>
    <n v="63"/>
    <x v="0"/>
    <n v="1"/>
    <n v="2"/>
    <n v="2"/>
    <n v="2"/>
    <n v="2"/>
    <n v="2"/>
    <n v="2"/>
    <n v="2"/>
    <n v="2"/>
    <m/>
    <n v="1"/>
    <n v="4"/>
    <n v="2"/>
    <n v="0"/>
    <n v="9800"/>
    <n v="41"/>
  </r>
  <r>
    <x v="0"/>
    <n v="95"/>
    <n v="28"/>
    <x v="0"/>
    <n v="1"/>
    <n v="1"/>
    <n v="2"/>
    <n v="2"/>
    <n v="2"/>
    <n v="2"/>
    <n v="2"/>
    <n v="2"/>
    <n v="1"/>
    <n v="35"/>
    <n v="1"/>
    <n v="4"/>
    <n v="1"/>
    <n v="80000"/>
    <n v="80000"/>
    <n v="53"/>
  </r>
  <r>
    <x v="0"/>
    <n v="84"/>
    <n v="22"/>
    <x v="0"/>
    <n v="1"/>
    <n v="1"/>
    <n v="2"/>
    <n v="2"/>
    <n v="2"/>
    <n v="2"/>
    <n v="2"/>
    <n v="2"/>
    <n v="1"/>
    <n v="10"/>
    <n v="5"/>
    <n v="4"/>
    <n v="1"/>
    <n v="11000"/>
    <n v="11000"/>
    <n v="6"/>
  </r>
  <r>
    <x v="0"/>
    <n v="64"/>
    <n v="48"/>
    <x v="0"/>
    <n v="1"/>
    <n v="1"/>
    <n v="2"/>
    <n v="2"/>
    <n v="2"/>
    <n v="2"/>
    <n v="2"/>
    <n v="2"/>
    <n v="1"/>
    <m/>
    <n v="1"/>
    <n v="4"/>
    <n v="2"/>
    <n v="0"/>
    <n v="0"/>
    <n v="41"/>
  </r>
  <r>
    <x v="1"/>
    <n v="55"/>
    <n v="32"/>
    <x v="0"/>
    <n v="1"/>
    <n v="2"/>
    <n v="2"/>
    <n v="2"/>
    <n v="2"/>
    <n v="1"/>
    <n v="2"/>
    <n v="2"/>
    <n v="1"/>
    <n v="15"/>
    <n v="1"/>
    <n v="1"/>
    <n v="1"/>
    <n v="60000"/>
    <n v="60000"/>
    <n v="49"/>
  </r>
  <r>
    <x v="0"/>
    <n v="106"/>
    <n v="45"/>
    <x v="0"/>
    <n v="1"/>
    <n v="2"/>
    <n v="2"/>
    <n v="2"/>
    <n v="2"/>
    <n v="2"/>
    <n v="2"/>
    <n v="2"/>
    <n v="2"/>
    <n v="60"/>
    <n v="5"/>
    <n v="4"/>
    <n v="1"/>
    <n v="9500"/>
    <n v="22100"/>
    <n v="6"/>
  </r>
  <r>
    <x v="4"/>
    <n v="61"/>
    <n v="68"/>
    <x v="0"/>
    <n v="1"/>
    <n v="1"/>
    <n v="2"/>
    <n v="1"/>
    <n v="2"/>
    <n v="2"/>
    <n v="2"/>
    <n v="2"/>
    <n v="1"/>
    <m/>
    <n v="1"/>
    <n v="4"/>
    <n v="2"/>
    <n v="0"/>
    <n v="0"/>
    <n v="4"/>
  </r>
  <r>
    <x v="1"/>
    <n v="73"/>
    <n v="22"/>
    <x v="0"/>
    <n v="1"/>
    <n v="1"/>
    <n v="2"/>
    <n v="2"/>
    <n v="2"/>
    <n v="2"/>
    <n v="2"/>
    <n v="2"/>
    <n v="1"/>
    <n v="5"/>
    <n v="5"/>
    <n v="4"/>
    <n v="2"/>
    <n v="2000"/>
    <n v="2000"/>
    <n v="5"/>
  </r>
  <r>
    <x v="0"/>
    <n v="49"/>
    <n v="83"/>
    <x v="0"/>
    <n v="1"/>
    <n v="1"/>
    <n v="2"/>
    <n v="1"/>
    <n v="2"/>
    <n v="2"/>
    <n v="2"/>
    <n v="2"/>
    <n v="1"/>
    <m/>
    <n v="2"/>
    <n v="4"/>
    <n v="2"/>
    <n v="0"/>
    <n v="24300"/>
    <n v="6"/>
  </r>
  <r>
    <x v="0"/>
    <n v="56"/>
    <n v="3"/>
    <x v="1"/>
    <n v="1"/>
    <n v="2"/>
    <n v="2"/>
    <n v="2"/>
    <n v="2"/>
    <n v="2"/>
    <n v="2"/>
    <n v="2"/>
    <n v="2"/>
    <m/>
    <n v="5"/>
    <m/>
    <n v="2"/>
    <m/>
    <m/>
    <n v="41"/>
  </r>
  <r>
    <x v="3"/>
    <n v="34"/>
    <n v="70"/>
    <x v="0"/>
    <n v="1"/>
    <n v="2"/>
    <n v="1"/>
    <n v="1"/>
    <n v="2"/>
    <n v="2"/>
    <n v="2"/>
    <n v="2"/>
    <n v="1"/>
    <n v="30"/>
    <n v="2"/>
    <n v="4"/>
    <n v="2"/>
    <n v="12000"/>
    <n v="16800"/>
    <n v="38"/>
  </r>
  <r>
    <x v="0"/>
    <n v="108"/>
    <n v="59"/>
    <x v="0"/>
    <n v="1"/>
    <n v="1"/>
    <n v="2"/>
    <n v="2"/>
    <n v="2"/>
    <n v="2"/>
    <n v="2"/>
    <n v="2"/>
    <n v="1"/>
    <n v="25"/>
    <n v="1"/>
    <n v="4"/>
    <n v="1"/>
    <n v="95000"/>
    <n v="95040"/>
    <n v="26"/>
  </r>
  <r>
    <x v="1"/>
    <n v="64"/>
    <n v="3"/>
    <x v="1"/>
    <n v="1"/>
    <n v="1"/>
    <n v="2"/>
    <n v="2"/>
    <n v="2"/>
    <n v="2"/>
    <n v="2"/>
    <n v="2"/>
    <n v="1"/>
    <m/>
    <n v="5"/>
    <m/>
    <n v="1"/>
    <m/>
    <m/>
    <n v="53"/>
  </r>
  <r>
    <x v="4"/>
    <n v="130"/>
    <n v="76"/>
    <x v="0"/>
    <n v="1"/>
    <n v="1"/>
    <n v="2"/>
    <n v="2"/>
    <n v="2"/>
    <n v="2"/>
    <n v="2"/>
    <n v="2"/>
    <n v="1"/>
    <m/>
    <n v="1"/>
    <n v="4"/>
    <n v="2"/>
    <n v="0"/>
    <n v="25000"/>
    <n v="16"/>
  </r>
  <r>
    <x v="1"/>
    <n v="117"/>
    <n v="43"/>
    <x v="0"/>
    <n v="1"/>
    <n v="2"/>
    <n v="2"/>
    <n v="2"/>
    <n v="2"/>
    <n v="2"/>
    <n v="2"/>
    <n v="2"/>
    <n v="2"/>
    <n v="60"/>
    <n v="1"/>
    <n v="2"/>
    <n v="1"/>
    <n v="105000"/>
    <n v="105000"/>
    <n v="53"/>
  </r>
  <r>
    <x v="2"/>
    <n v="80"/>
    <n v="11"/>
    <x v="1"/>
    <n v="1"/>
    <n v="2"/>
    <n v="2"/>
    <n v="2"/>
    <n v="1"/>
    <n v="2"/>
    <n v="2"/>
    <n v="2"/>
    <n v="1"/>
    <m/>
    <n v="5"/>
    <m/>
    <n v="2"/>
    <m/>
    <m/>
    <n v="53"/>
  </r>
  <r>
    <x v="4"/>
    <n v="89"/>
    <n v="58"/>
    <x v="0"/>
    <n v="1"/>
    <n v="1"/>
    <n v="1"/>
    <n v="2"/>
    <n v="2"/>
    <n v="2"/>
    <n v="2"/>
    <n v="2"/>
    <n v="1"/>
    <n v="20"/>
    <n v="1"/>
    <n v="4"/>
    <n v="1"/>
    <n v="58000"/>
    <n v="58000"/>
    <n v="49"/>
  </r>
  <r>
    <x v="1"/>
    <n v="82"/>
    <n v="37"/>
    <x v="0"/>
    <n v="1"/>
    <n v="1"/>
    <n v="2"/>
    <n v="2"/>
    <n v="2"/>
    <n v="2"/>
    <n v="2"/>
    <n v="2"/>
    <n v="1"/>
    <n v="45"/>
    <n v="1"/>
    <n v="4"/>
    <n v="1"/>
    <n v="90000"/>
    <n v="90000"/>
    <n v="34"/>
  </r>
  <r>
    <x v="2"/>
    <n v="48"/>
    <n v="41"/>
    <x v="0"/>
    <n v="1"/>
    <n v="1"/>
    <n v="2"/>
    <n v="2"/>
    <n v="2"/>
    <n v="2"/>
    <n v="2"/>
    <n v="2"/>
    <n v="1"/>
    <m/>
    <n v="1"/>
    <n v="4"/>
    <n v="2"/>
    <n v="0"/>
    <n v="0"/>
    <n v="42"/>
  </r>
  <r>
    <x v="4"/>
    <n v="56"/>
    <n v="23"/>
    <x v="0"/>
    <n v="1"/>
    <n v="2"/>
    <n v="1"/>
    <n v="2"/>
    <n v="2"/>
    <n v="2"/>
    <n v="2"/>
    <n v="2"/>
    <n v="1"/>
    <n v="10"/>
    <n v="1"/>
    <n v="4"/>
    <n v="1"/>
    <n v="8000"/>
    <n v="8000"/>
    <n v="49"/>
  </r>
  <r>
    <x v="4"/>
    <n v="26"/>
    <n v="53"/>
    <x v="0"/>
    <n v="1"/>
    <n v="2"/>
    <n v="2"/>
    <n v="2"/>
    <n v="2"/>
    <n v="2"/>
    <n v="2"/>
    <n v="2"/>
    <n v="2"/>
    <m/>
    <n v="4"/>
    <n v="4"/>
    <n v="2"/>
    <n v="30000"/>
    <n v="30000"/>
    <n v="49"/>
  </r>
  <r>
    <x v="1"/>
    <n v="36"/>
    <n v="71"/>
    <x v="0"/>
    <n v="1"/>
    <n v="2"/>
    <n v="1"/>
    <n v="1"/>
    <n v="2"/>
    <n v="2"/>
    <n v="2"/>
    <n v="2"/>
    <n v="1"/>
    <m/>
    <n v="1"/>
    <n v="4"/>
    <n v="2"/>
    <n v="0"/>
    <n v="12400"/>
    <n v="41"/>
  </r>
  <r>
    <x v="0"/>
    <n v="309"/>
    <n v="23"/>
    <x v="0"/>
    <n v="1"/>
    <n v="1"/>
    <n v="2"/>
    <n v="2"/>
    <n v="2"/>
    <n v="2"/>
    <n v="2"/>
    <n v="2"/>
    <n v="1"/>
    <n v="3"/>
    <n v="1"/>
    <n v="4"/>
    <n v="1"/>
    <n v="4000"/>
    <n v="9800"/>
    <n v="41"/>
  </r>
  <r>
    <x v="1"/>
    <n v="41"/>
    <n v="45"/>
    <x v="0"/>
    <n v="1"/>
    <n v="1"/>
    <n v="2"/>
    <n v="2"/>
    <n v="2"/>
    <n v="2"/>
    <n v="2"/>
    <n v="2"/>
    <n v="1"/>
    <n v="20"/>
    <n v="1"/>
    <n v="4"/>
    <n v="2"/>
    <n v="0"/>
    <n v="276500"/>
    <n v="53"/>
  </r>
  <r>
    <x v="4"/>
    <n v="179"/>
    <n v="4"/>
    <x v="1"/>
    <n v="1"/>
    <n v="1"/>
    <n v="2"/>
    <n v="2"/>
    <n v="2"/>
    <n v="2"/>
    <n v="2"/>
    <n v="2"/>
    <n v="1"/>
    <m/>
    <n v="5"/>
    <m/>
    <n v="1"/>
    <m/>
    <m/>
    <n v="49"/>
  </r>
  <r>
    <x v="1"/>
    <n v="118"/>
    <n v="6"/>
    <x v="1"/>
    <n v="1"/>
    <n v="1"/>
    <n v="2"/>
    <n v="2"/>
    <n v="2"/>
    <n v="2"/>
    <n v="2"/>
    <n v="2"/>
    <n v="1"/>
    <m/>
    <n v="5"/>
    <m/>
    <n v="2"/>
    <m/>
    <m/>
    <n v="53"/>
  </r>
  <r>
    <x v="0"/>
    <n v="117"/>
    <n v="72"/>
    <x v="0"/>
    <n v="1"/>
    <n v="2"/>
    <n v="1"/>
    <n v="1"/>
    <n v="2"/>
    <n v="2"/>
    <n v="2"/>
    <n v="2"/>
    <n v="1"/>
    <m/>
    <n v="2"/>
    <n v="4"/>
    <n v="2"/>
    <n v="0"/>
    <n v="19700"/>
    <n v="41"/>
  </r>
  <r>
    <x v="4"/>
    <n v="40"/>
    <n v="17"/>
    <x v="1"/>
    <n v="1"/>
    <n v="2"/>
    <n v="2"/>
    <n v="2"/>
    <n v="2"/>
    <n v="2"/>
    <n v="2"/>
    <n v="2"/>
    <n v="2"/>
    <m/>
    <n v="5"/>
    <n v="4"/>
    <n v="2"/>
    <n v="0"/>
    <n v="0"/>
    <n v="49"/>
  </r>
  <r>
    <x v="1"/>
    <n v="77"/>
    <n v="63"/>
    <x v="0"/>
    <n v="1"/>
    <n v="2"/>
    <n v="2"/>
    <n v="1"/>
    <n v="1"/>
    <n v="2"/>
    <n v="2"/>
    <n v="2"/>
    <n v="1"/>
    <m/>
    <n v="3"/>
    <n v="4"/>
    <n v="2"/>
    <n v="0"/>
    <n v="6600"/>
    <n v="4"/>
  </r>
  <r>
    <x v="1"/>
    <n v="19"/>
    <n v="63"/>
    <x v="0"/>
    <n v="1"/>
    <n v="1"/>
    <n v="2"/>
    <n v="2"/>
    <n v="2"/>
    <n v="2"/>
    <n v="2"/>
    <n v="2"/>
    <n v="1"/>
    <n v="50"/>
    <n v="5"/>
    <n v="2"/>
    <n v="1"/>
    <n v="96000"/>
    <n v="96000"/>
    <n v="42"/>
  </r>
  <r>
    <x v="3"/>
    <n v="80"/>
    <n v="65"/>
    <x v="0"/>
    <n v="1"/>
    <n v="1"/>
    <n v="1"/>
    <n v="1"/>
    <n v="1"/>
    <n v="2"/>
    <n v="2"/>
    <n v="2"/>
    <n v="1"/>
    <m/>
    <n v="3"/>
    <n v="2"/>
    <n v="1"/>
    <n v="0"/>
    <n v="7600"/>
    <n v="38"/>
  </r>
  <r>
    <x v="1"/>
    <n v="128"/>
    <n v="61"/>
    <x v="0"/>
    <n v="1"/>
    <n v="1"/>
    <n v="2"/>
    <n v="2"/>
    <n v="2"/>
    <n v="2"/>
    <n v="2"/>
    <n v="2"/>
    <n v="1"/>
    <n v="35"/>
    <n v="1"/>
    <n v="4"/>
    <n v="1"/>
    <n v="85000"/>
    <n v="88000"/>
    <n v="36"/>
  </r>
  <r>
    <x v="2"/>
    <n v="38"/>
    <n v="29"/>
    <x v="0"/>
    <n v="1"/>
    <n v="2"/>
    <n v="2"/>
    <n v="2"/>
    <n v="2"/>
    <n v="2"/>
    <n v="2"/>
    <n v="2"/>
    <n v="2"/>
    <n v="5"/>
    <n v="1"/>
    <n v="4"/>
    <n v="1"/>
    <n v="14400"/>
    <n v="14400"/>
    <n v="30"/>
  </r>
  <r>
    <x v="4"/>
    <n v="63"/>
    <n v="13"/>
    <x v="1"/>
    <n v="1"/>
    <n v="2"/>
    <n v="1"/>
    <n v="2"/>
    <n v="2"/>
    <n v="2"/>
    <n v="2"/>
    <n v="2"/>
    <n v="1"/>
    <m/>
    <n v="5"/>
    <m/>
    <n v="2"/>
    <m/>
    <m/>
    <n v="49"/>
  </r>
  <r>
    <x v="2"/>
    <n v="118"/>
    <n v="13"/>
    <x v="1"/>
    <n v="1"/>
    <n v="1"/>
    <n v="2"/>
    <n v="2"/>
    <n v="2"/>
    <n v="2"/>
    <n v="2"/>
    <n v="2"/>
    <n v="1"/>
    <m/>
    <n v="5"/>
    <m/>
    <n v="2"/>
    <m/>
    <m/>
    <n v="30"/>
  </r>
  <r>
    <x v="1"/>
    <n v="54"/>
    <n v="82"/>
    <x v="0"/>
    <n v="1"/>
    <n v="2"/>
    <n v="2"/>
    <n v="1"/>
    <n v="2"/>
    <n v="2"/>
    <n v="2"/>
    <n v="2"/>
    <n v="1"/>
    <m/>
    <n v="1"/>
    <n v="4"/>
    <n v="2"/>
    <n v="0"/>
    <n v="8900"/>
    <n v="32"/>
  </r>
  <r>
    <x v="4"/>
    <n v="200"/>
    <n v="16"/>
    <x v="1"/>
    <n v="1"/>
    <n v="2"/>
    <n v="2"/>
    <n v="2"/>
    <n v="1"/>
    <n v="2"/>
    <n v="2"/>
    <n v="2"/>
    <n v="1"/>
    <m/>
    <n v="5"/>
    <m/>
    <n v="1"/>
    <n v="1300"/>
    <n v="1300"/>
    <n v="49"/>
  </r>
  <r>
    <x v="2"/>
    <n v="148"/>
    <n v="4"/>
    <x v="1"/>
    <n v="1"/>
    <n v="2"/>
    <n v="2"/>
    <n v="2"/>
    <n v="1"/>
    <n v="2"/>
    <n v="2"/>
    <n v="2"/>
    <n v="1"/>
    <m/>
    <n v="5"/>
    <m/>
    <n v="1"/>
    <m/>
    <m/>
    <n v="30"/>
  </r>
  <r>
    <x v="1"/>
    <n v="117"/>
    <n v="46"/>
    <x v="0"/>
    <n v="1"/>
    <n v="2"/>
    <n v="2"/>
    <n v="2"/>
    <n v="2"/>
    <n v="2"/>
    <n v="2"/>
    <n v="2"/>
    <n v="2"/>
    <m/>
    <n v="3"/>
    <n v="4"/>
    <n v="2"/>
    <n v="1200"/>
    <n v="1200"/>
    <n v="24"/>
  </r>
  <r>
    <x v="3"/>
    <n v="68"/>
    <n v="43"/>
    <x v="0"/>
    <n v="1"/>
    <n v="2"/>
    <n v="2"/>
    <n v="2"/>
    <n v="2"/>
    <n v="2"/>
    <n v="2"/>
    <n v="2"/>
    <n v="2"/>
    <m/>
    <n v="3"/>
    <n v="4"/>
    <n v="2"/>
    <n v="0"/>
    <n v="0"/>
    <n v="38"/>
  </r>
  <r>
    <x v="0"/>
    <n v="109"/>
    <n v="51"/>
    <x v="0"/>
    <n v="1"/>
    <n v="1"/>
    <n v="2"/>
    <n v="2"/>
    <n v="2"/>
    <n v="2"/>
    <n v="2"/>
    <n v="2"/>
    <n v="1"/>
    <n v="10"/>
    <n v="1"/>
    <n v="4"/>
    <n v="1"/>
    <n v="163000"/>
    <n v="163000"/>
    <n v="8"/>
  </r>
  <r>
    <x v="0"/>
    <n v="185"/>
    <n v="67"/>
    <x v="0"/>
    <n v="1"/>
    <n v="2"/>
    <n v="2"/>
    <n v="1"/>
    <n v="2"/>
    <n v="2"/>
    <n v="2"/>
    <n v="2"/>
    <n v="1"/>
    <m/>
    <n v="3"/>
    <n v="4"/>
    <n v="2"/>
    <n v="0"/>
    <n v="20000"/>
    <n v="42"/>
  </r>
  <r>
    <x v="1"/>
    <n v="21"/>
    <n v="94"/>
    <x v="0"/>
    <n v="1"/>
    <n v="2"/>
    <n v="1"/>
    <n v="1"/>
    <n v="2"/>
    <n v="2"/>
    <n v="2"/>
    <n v="2"/>
    <n v="1"/>
    <m/>
    <n v="1"/>
    <n v="4"/>
    <n v="2"/>
    <n v="0"/>
    <n v="0"/>
    <n v="17"/>
  </r>
  <r>
    <x v="4"/>
    <n v="292"/>
    <n v="30"/>
    <x v="0"/>
    <n v="1"/>
    <n v="2"/>
    <n v="2"/>
    <n v="2"/>
    <n v="1"/>
    <n v="2"/>
    <n v="2"/>
    <n v="2"/>
    <n v="1"/>
    <m/>
    <n v="5"/>
    <n v="4"/>
    <n v="2"/>
    <n v="2400"/>
    <n v="2400"/>
    <n v="49"/>
  </r>
  <r>
    <x v="2"/>
    <n v="38"/>
    <n v="64"/>
    <x v="0"/>
    <n v="1"/>
    <n v="1"/>
    <n v="2"/>
    <n v="2"/>
    <n v="2"/>
    <n v="2"/>
    <n v="2"/>
    <n v="2"/>
    <n v="1"/>
    <m/>
    <n v="1"/>
    <n v="4"/>
    <n v="1"/>
    <n v="0"/>
    <n v="41900"/>
    <n v="30"/>
  </r>
  <r>
    <x v="4"/>
    <n v="56"/>
    <n v="69"/>
    <x v="0"/>
    <n v="1"/>
    <n v="2"/>
    <n v="2"/>
    <n v="1"/>
    <n v="2"/>
    <n v="2"/>
    <n v="2"/>
    <n v="2"/>
    <n v="1"/>
    <n v="7"/>
    <n v="1"/>
    <n v="4"/>
    <n v="1"/>
    <n v="0"/>
    <n v="40000"/>
    <n v="49"/>
  </r>
  <r>
    <x v="1"/>
    <n v="97"/>
    <n v="4"/>
    <x v="1"/>
    <n v="1"/>
    <n v="2"/>
    <n v="2"/>
    <n v="2"/>
    <n v="1"/>
    <n v="2"/>
    <n v="2"/>
    <n v="2"/>
    <n v="1"/>
    <m/>
    <n v="5"/>
    <m/>
    <n v="2"/>
    <m/>
    <m/>
    <n v="53"/>
  </r>
  <r>
    <x v="1"/>
    <n v="214"/>
    <n v="38"/>
    <x v="0"/>
    <n v="4"/>
    <n v="1"/>
    <n v="2"/>
    <n v="2"/>
    <n v="2"/>
    <n v="2"/>
    <n v="2"/>
    <n v="2"/>
    <n v="1"/>
    <n v="30"/>
    <n v="1"/>
    <n v="4"/>
    <n v="1"/>
    <n v="24000"/>
    <n v="24000"/>
    <n v="313"/>
  </r>
  <r>
    <x v="0"/>
    <n v="400"/>
    <n v="56"/>
    <x v="0"/>
    <n v="1"/>
    <n v="1"/>
    <n v="2"/>
    <n v="1"/>
    <n v="2"/>
    <n v="1"/>
    <n v="1"/>
    <n v="2"/>
    <n v="1"/>
    <m/>
    <n v="3"/>
    <n v="2"/>
    <n v="1"/>
    <n v="0"/>
    <n v="44130"/>
    <n v="39"/>
  </r>
  <r>
    <x v="0"/>
    <n v="103"/>
    <n v="65"/>
    <x v="0"/>
    <n v="1"/>
    <n v="2"/>
    <n v="1"/>
    <n v="1"/>
    <n v="2"/>
    <n v="2"/>
    <n v="1"/>
    <n v="1"/>
    <n v="1"/>
    <m/>
    <n v="1"/>
    <n v="2"/>
    <n v="1"/>
    <n v="0"/>
    <n v="3200"/>
    <n v="41"/>
  </r>
  <r>
    <x v="1"/>
    <n v="141"/>
    <n v="39"/>
    <x v="0"/>
    <n v="1"/>
    <n v="2"/>
    <n v="2"/>
    <n v="2"/>
    <n v="2"/>
    <n v="2"/>
    <n v="2"/>
    <n v="2"/>
    <n v="2"/>
    <n v="15"/>
    <n v="5"/>
    <n v="4"/>
    <n v="2"/>
    <n v="3000"/>
    <n v="3000"/>
    <n v="6"/>
  </r>
  <r>
    <x v="4"/>
    <n v="143"/>
    <n v="29"/>
    <x v="0"/>
    <n v="1"/>
    <n v="1"/>
    <n v="2"/>
    <n v="2"/>
    <n v="2"/>
    <n v="2"/>
    <n v="2"/>
    <n v="2"/>
    <n v="1"/>
    <n v="20"/>
    <n v="5"/>
    <n v="4"/>
    <n v="2"/>
    <n v="48000"/>
    <n v="51000"/>
    <n v="49"/>
  </r>
  <r>
    <x v="0"/>
    <n v="66"/>
    <n v="47"/>
    <x v="0"/>
    <n v="1"/>
    <n v="1"/>
    <n v="2"/>
    <n v="2"/>
    <n v="2"/>
    <n v="2"/>
    <n v="2"/>
    <n v="2"/>
    <n v="1"/>
    <n v="10"/>
    <n v="1"/>
    <n v="4"/>
    <n v="2"/>
    <n v="50000"/>
    <n v="50100"/>
    <n v="19"/>
  </r>
  <r>
    <x v="0"/>
    <n v="19"/>
    <n v="14"/>
    <x v="1"/>
    <n v="1"/>
    <n v="2"/>
    <n v="2"/>
    <n v="2"/>
    <n v="1"/>
    <n v="2"/>
    <n v="2"/>
    <n v="1"/>
    <n v="1"/>
    <m/>
    <n v="5"/>
    <m/>
    <n v="2"/>
    <m/>
    <m/>
    <n v="41"/>
  </r>
  <r>
    <x v="0"/>
    <n v="135"/>
    <n v="29"/>
    <x v="0"/>
    <n v="1"/>
    <n v="2"/>
    <n v="2"/>
    <n v="2"/>
    <n v="2"/>
    <n v="2"/>
    <n v="2"/>
    <n v="2"/>
    <n v="2"/>
    <m/>
    <n v="5"/>
    <n v="4"/>
    <n v="1"/>
    <n v="8000"/>
    <n v="8000"/>
    <n v="6"/>
  </r>
  <r>
    <x v="1"/>
    <n v="89"/>
    <n v="32"/>
    <x v="0"/>
    <n v="1"/>
    <n v="2"/>
    <n v="2"/>
    <n v="2"/>
    <n v="2"/>
    <n v="2"/>
    <n v="2"/>
    <n v="2"/>
    <n v="2"/>
    <m/>
    <n v="5"/>
    <n v="4"/>
    <n v="1"/>
    <n v="10000"/>
    <n v="10000"/>
    <n v="6"/>
  </r>
  <r>
    <x v="1"/>
    <n v="66"/>
    <n v="47"/>
    <x v="0"/>
    <n v="1"/>
    <n v="1"/>
    <n v="2"/>
    <n v="2"/>
    <n v="2"/>
    <n v="2"/>
    <n v="2"/>
    <n v="2"/>
    <n v="1"/>
    <n v="10"/>
    <n v="1"/>
    <n v="4"/>
    <n v="1"/>
    <n v="140000"/>
    <n v="140000"/>
    <n v="1"/>
  </r>
  <r>
    <x v="4"/>
    <n v="147"/>
    <n v="73"/>
    <x v="0"/>
    <n v="1"/>
    <n v="1"/>
    <n v="2"/>
    <n v="1"/>
    <n v="2"/>
    <n v="2"/>
    <n v="2"/>
    <n v="2"/>
    <n v="1"/>
    <m/>
    <n v="1"/>
    <n v="4"/>
    <n v="2"/>
    <n v="0"/>
    <n v="27600"/>
    <n v="49"/>
  </r>
  <r>
    <x v="0"/>
    <n v="96"/>
    <n v="62"/>
    <x v="0"/>
    <n v="1"/>
    <n v="1"/>
    <n v="2"/>
    <n v="2"/>
    <n v="2"/>
    <n v="2"/>
    <n v="2"/>
    <n v="2"/>
    <n v="1"/>
    <n v="50"/>
    <n v="1"/>
    <n v="4"/>
    <n v="2"/>
    <n v="24000"/>
    <n v="24000"/>
    <n v="41"/>
  </r>
  <r>
    <x v="1"/>
    <n v="91"/>
    <n v="28"/>
    <x v="0"/>
    <n v="1"/>
    <n v="2"/>
    <n v="2"/>
    <n v="2"/>
    <n v="2"/>
    <n v="2"/>
    <n v="2"/>
    <n v="2"/>
    <n v="2"/>
    <n v="20"/>
    <n v="5"/>
    <n v="4"/>
    <n v="1"/>
    <n v="20000"/>
    <n v="20000"/>
    <n v="2"/>
  </r>
  <r>
    <x v="1"/>
    <n v="73"/>
    <n v="65"/>
    <x v="0"/>
    <n v="1"/>
    <n v="2"/>
    <n v="2"/>
    <n v="1"/>
    <n v="2"/>
    <n v="1"/>
    <n v="2"/>
    <n v="2"/>
    <n v="1"/>
    <m/>
    <n v="1"/>
    <n v="4"/>
    <n v="2"/>
    <n v="0"/>
    <n v="12140"/>
    <n v="30"/>
  </r>
  <r>
    <x v="1"/>
    <n v="90"/>
    <n v="6"/>
    <x v="1"/>
    <n v="1"/>
    <n v="2"/>
    <n v="2"/>
    <n v="2"/>
    <n v="2"/>
    <n v="2"/>
    <n v="2"/>
    <n v="2"/>
    <n v="2"/>
    <m/>
    <n v="5"/>
    <m/>
    <n v="2"/>
    <m/>
    <m/>
    <n v="53"/>
  </r>
  <r>
    <x v="1"/>
    <n v="94"/>
    <n v="51"/>
    <x v="0"/>
    <n v="4"/>
    <n v="2"/>
    <n v="1"/>
    <n v="2"/>
    <n v="2"/>
    <n v="2"/>
    <n v="2"/>
    <n v="2"/>
    <n v="1"/>
    <n v="45"/>
    <n v="1"/>
    <n v="4"/>
    <n v="2"/>
    <n v="16300"/>
    <n v="16300"/>
    <n v="217"/>
  </r>
  <r>
    <x v="1"/>
    <n v="66"/>
    <n v="48"/>
    <x v="0"/>
    <n v="1"/>
    <n v="1"/>
    <n v="2"/>
    <n v="2"/>
    <n v="2"/>
    <n v="2"/>
    <n v="2"/>
    <n v="2"/>
    <n v="1"/>
    <n v="20"/>
    <n v="5"/>
    <n v="4"/>
    <n v="1"/>
    <n v="57000"/>
    <n v="57000"/>
    <n v="53"/>
  </r>
  <r>
    <x v="2"/>
    <n v="152"/>
    <n v="22"/>
    <x v="0"/>
    <n v="1"/>
    <n v="1"/>
    <n v="2"/>
    <n v="2"/>
    <n v="2"/>
    <n v="2"/>
    <n v="2"/>
    <n v="2"/>
    <n v="1"/>
    <m/>
    <n v="5"/>
    <n v="4"/>
    <n v="2"/>
    <n v="0"/>
    <n v="0"/>
    <n v="30"/>
  </r>
  <r>
    <x v="1"/>
    <n v="82"/>
    <n v="19"/>
    <x v="0"/>
    <n v="1"/>
    <n v="2"/>
    <n v="2"/>
    <n v="2"/>
    <n v="2"/>
    <n v="2"/>
    <n v="2"/>
    <n v="2"/>
    <n v="2"/>
    <n v="7"/>
    <n v="5"/>
    <n v="4"/>
    <n v="2"/>
    <n v="3400"/>
    <n v="3400"/>
    <n v="53"/>
  </r>
  <r>
    <x v="4"/>
    <n v="42"/>
    <n v="7"/>
    <x v="1"/>
    <n v="1"/>
    <n v="2"/>
    <n v="2"/>
    <n v="2"/>
    <n v="1"/>
    <n v="2"/>
    <n v="2"/>
    <n v="2"/>
    <n v="1"/>
    <m/>
    <n v="5"/>
    <m/>
    <n v="1"/>
    <m/>
    <m/>
    <n v="49"/>
  </r>
  <r>
    <x v="1"/>
    <n v="95"/>
    <n v="6"/>
    <x v="1"/>
    <n v="1"/>
    <n v="2"/>
    <n v="1"/>
    <n v="2"/>
    <n v="1"/>
    <n v="2"/>
    <n v="2"/>
    <n v="2"/>
    <n v="1"/>
    <m/>
    <n v="5"/>
    <m/>
    <n v="1"/>
    <m/>
    <m/>
    <n v="53"/>
  </r>
  <r>
    <x v="0"/>
    <n v="38"/>
    <n v="82"/>
    <x v="0"/>
    <n v="1"/>
    <n v="2"/>
    <n v="2"/>
    <n v="1"/>
    <n v="2"/>
    <n v="2"/>
    <n v="2"/>
    <n v="2"/>
    <n v="1"/>
    <m/>
    <n v="3"/>
    <n v="4"/>
    <n v="2"/>
    <n v="0"/>
    <n v="1300"/>
    <n v="36"/>
  </r>
  <r>
    <x v="4"/>
    <n v="121"/>
    <n v="34"/>
    <x v="0"/>
    <n v="1"/>
    <n v="1"/>
    <n v="2"/>
    <n v="2"/>
    <n v="2"/>
    <n v="2"/>
    <n v="2"/>
    <n v="2"/>
    <n v="1"/>
    <n v="35"/>
    <n v="1"/>
    <n v="4"/>
    <n v="1"/>
    <n v="46400"/>
    <n v="46400"/>
    <n v="49"/>
  </r>
  <r>
    <x v="0"/>
    <n v="60"/>
    <n v="71"/>
    <x v="0"/>
    <n v="1"/>
    <n v="1"/>
    <n v="1"/>
    <n v="1"/>
    <n v="2"/>
    <n v="2"/>
    <n v="2"/>
    <n v="2"/>
    <n v="1"/>
    <m/>
    <n v="1"/>
    <n v="4"/>
    <n v="2"/>
    <n v="0"/>
    <n v="0"/>
    <n v="41"/>
  </r>
  <r>
    <x v="2"/>
    <n v="112"/>
    <n v="12"/>
    <x v="1"/>
    <n v="1"/>
    <n v="2"/>
    <n v="2"/>
    <n v="2"/>
    <n v="2"/>
    <n v="2"/>
    <n v="2"/>
    <n v="2"/>
    <n v="2"/>
    <m/>
    <n v="5"/>
    <m/>
    <n v="1"/>
    <m/>
    <m/>
    <n v="30"/>
  </r>
  <r>
    <x v="0"/>
    <n v="38"/>
    <n v="80"/>
    <x v="0"/>
    <n v="1"/>
    <n v="2"/>
    <n v="1"/>
    <n v="1"/>
    <n v="2"/>
    <n v="2"/>
    <n v="2"/>
    <n v="2"/>
    <n v="1"/>
    <m/>
    <n v="3"/>
    <n v="4"/>
    <n v="2"/>
    <n v="0"/>
    <n v="28700"/>
    <n v="29"/>
  </r>
  <r>
    <x v="0"/>
    <n v="55"/>
    <n v="47"/>
    <x v="0"/>
    <n v="1"/>
    <n v="2"/>
    <n v="2"/>
    <n v="2"/>
    <n v="1"/>
    <n v="2"/>
    <n v="2"/>
    <n v="2"/>
    <n v="1"/>
    <n v="5"/>
    <n v="3"/>
    <n v="4"/>
    <n v="2"/>
    <n v="4000"/>
    <n v="4000"/>
    <n v="53"/>
  </r>
  <r>
    <x v="1"/>
    <n v="61"/>
    <n v="59"/>
    <x v="0"/>
    <n v="1"/>
    <n v="2"/>
    <n v="2"/>
    <n v="2"/>
    <n v="2"/>
    <n v="2"/>
    <n v="2"/>
    <n v="2"/>
    <n v="2"/>
    <m/>
    <n v="1"/>
    <n v="4"/>
    <n v="2"/>
    <n v="0"/>
    <n v="0"/>
    <n v="53"/>
  </r>
  <r>
    <x v="4"/>
    <n v="123"/>
    <n v="67"/>
    <x v="0"/>
    <n v="1"/>
    <n v="2"/>
    <n v="2"/>
    <n v="1"/>
    <n v="2"/>
    <n v="2"/>
    <n v="2"/>
    <n v="2"/>
    <n v="1"/>
    <m/>
    <n v="3"/>
    <n v="4"/>
    <n v="2"/>
    <n v="0"/>
    <n v="17100"/>
    <n v="15"/>
  </r>
  <r>
    <x v="0"/>
    <n v="63"/>
    <n v="49"/>
    <x v="0"/>
    <n v="1"/>
    <n v="2"/>
    <n v="1"/>
    <n v="2"/>
    <n v="2"/>
    <n v="2"/>
    <n v="2"/>
    <n v="2"/>
    <n v="1"/>
    <m/>
    <n v="1"/>
    <n v="3"/>
    <n v="1"/>
    <n v="0"/>
    <n v="18900"/>
    <n v="15"/>
  </r>
  <r>
    <x v="1"/>
    <n v="214"/>
    <n v="32"/>
    <x v="0"/>
    <n v="1"/>
    <n v="1"/>
    <n v="2"/>
    <n v="2"/>
    <n v="2"/>
    <n v="2"/>
    <n v="2"/>
    <n v="2"/>
    <n v="1"/>
    <n v="20"/>
    <n v="1"/>
    <n v="4"/>
    <n v="1"/>
    <n v="90000"/>
    <n v="91000"/>
    <n v="53"/>
  </r>
  <r>
    <x v="1"/>
    <n v="6"/>
    <n v="85"/>
    <x v="0"/>
    <n v="1"/>
    <n v="2"/>
    <n v="1"/>
    <n v="1"/>
    <n v="2"/>
    <n v="2"/>
    <n v="2"/>
    <n v="2"/>
    <n v="1"/>
    <m/>
    <n v="1"/>
    <n v="4"/>
    <n v="2"/>
    <n v="0"/>
    <n v="18400"/>
    <n v="53"/>
  </r>
  <r>
    <x v="1"/>
    <n v="253"/>
    <n v="1"/>
    <x v="1"/>
    <n v="1"/>
    <n v="2"/>
    <n v="2"/>
    <n v="2"/>
    <n v="2"/>
    <n v="2"/>
    <n v="2"/>
    <n v="2"/>
    <n v="2"/>
    <m/>
    <n v="5"/>
    <m/>
    <n v="2"/>
    <m/>
    <m/>
    <n v="53"/>
  </r>
  <r>
    <x v="0"/>
    <n v="12"/>
    <n v="15"/>
    <x v="1"/>
    <n v="1"/>
    <n v="2"/>
    <n v="2"/>
    <n v="2"/>
    <n v="1"/>
    <n v="2"/>
    <n v="2"/>
    <n v="2"/>
    <n v="1"/>
    <m/>
    <n v="5"/>
    <m/>
    <n v="1"/>
    <n v="0"/>
    <n v="8170"/>
    <n v="41"/>
  </r>
  <r>
    <x v="4"/>
    <n v="118"/>
    <n v="48"/>
    <x v="0"/>
    <n v="1"/>
    <n v="1"/>
    <n v="2"/>
    <n v="2"/>
    <n v="2"/>
    <n v="1"/>
    <n v="2"/>
    <n v="2"/>
    <n v="1"/>
    <n v="20"/>
    <n v="1"/>
    <n v="3"/>
    <n v="2"/>
    <n v="32000"/>
    <n v="32000"/>
    <n v="41"/>
  </r>
  <r>
    <x v="1"/>
    <n v="31"/>
    <n v="39"/>
    <x v="0"/>
    <n v="3"/>
    <n v="1"/>
    <n v="2"/>
    <n v="2"/>
    <n v="2"/>
    <n v="2"/>
    <n v="2"/>
    <n v="2"/>
    <n v="1"/>
    <m/>
    <n v="1"/>
    <n v="4"/>
    <n v="2"/>
    <n v="0"/>
    <n v="0"/>
    <n v="134"/>
  </r>
  <r>
    <x v="0"/>
    <n v="99"/>
    <n v="20"/>
    <x v="0"/>
    <n v="1"/>
    <n v="2"/>
    <n v="2"/>
    <n v="2"/>
    <n v="2"/>
    <n v="2"/>
    <n v="2"/>
    <n v="2"/>
    <n v="2"/>
    <m/>
    <n v="1"/>
    <n v="4"/>
    <n v="1"/>
    <n v="0"/>
    <n v="18000"/>
    <n v="6"/>
  </r>
  <r>
    <x v="1"/>
    <n v="119"/>
    <n v="41"/>
    <x v="0"/>
    <n v="1"/>
    <n v="1"/>
    <n v="2"/>
    <n v="2"/>
    <n v="2"/>
    <n v="2"/>
    <n v="2"/>
    <n v="2"/>
    <n v="1"/>
    <n v="15"/>
    <n v="1"/>
    <n v="4"/>
    <n v="1"/>
    <n v="70000"/>
    <n v="70000"/>
    <n v="19"/>
  </r>
  <r>
    <x v="1"/>
    <n v="124"/>
    <n v="61"/>
    <x v="0"/>
    <n v="1"/>
    <n v="2"/>
    <n v="2"/>
    <n v="1"/>
    <n v="2"/>
    <n v="2"/>
    <n v="2"/>
    <n v="2"/>
    <n v="1"/>
    <m/>
    <n v="3"/>
    <n v="4"/>
    <n v="2"/>
    <n v="0"/>
    <n v="18004"/>
    <n v="11"/>
  </r>
  <r>
    <x v="1"/>
    <n v="153"/>
    <n v="33"/>
    <x v="0"/>
    <n v="1"/>
    <n v="1"/>
    <n v="2"/>
    <n v="2"/>
    <n v="2"/>
    <n v="2"/>
    <n v="2"/>
    <n v="2"/>
    <n v="1"/>
    <n v="20"/>
    <n v="1"/>
    <n v="4"/>
    <n v="2"/>
    <n v="65000"/>
    <n v="65000"/>
    <n v="53"/>
  </r>
  <r>
    <x v="2"/>
    <n v="54"/>
    <n v="57"/>
    <x v="0"/>
    <n v="1"/>
    <n v="2"/>
    <n v="2"/>
    <n v="2"/>
    <n v="2"/>
    <n v="2"/>
    <n v="2"/>
    <n v="2"/>
    <n v="2"/>
    <n v="50"/>
    <n v="1"/>
    <n v="4"/>
    <n v="1"/>
    <n v="21000"/>
    <n v="22500"/>
    <n v="56"/>
  </r>
  <r>
    <x v="1"/>
    <n v="36"/>
    <n v="61"/>
    <x v="0"/>
    <n v="4"/>
    <n v="2"/>
    <n v="2"/>
    <n v="2"/>
    <n v="2"/>
    <n v="2"/>
    <n v="2"/>
    <n v="2"/>
    <n v="2"/>
    <m/>
    <n v="1"/>
    <n v="4"/>
    <n v="2"/>
    <n v="1500"/>
    <n v="3000"/>
    <n v="303"/>
  </r>
  <r>
    <x v="0"/>
    <n v="99"/>
    <n v="61"/>
    <x v="0"/>
    <n v="1"/>
    <n v="2"/>
    <n v="2"/>
    <n v="1"/>
    <n v="2"/>
    <n v="2"/>
    <n v="2"/>
    <n v="2"/>
    <n v="1"/>
    <n v="80"/>
    <n v="3"/>
    <n v="2"/>
    <n v="1"/>
    <n v="40000"/>
    <n v="40000"/>
    <n v="41"/>
  </r>
  <r>
    <x v="4"/>
    <n v="88"/>
    <n v="1"/>
    <x v="1"/>
    <n v="1"/>
    <n v="1"/>
    <n v="2"/>
    <n v="2"/>
    <n v="2"/>
    <n v="2"/>
    <n v="2"/>
    <n v="2"/>
    <n v="1"/>
    <m/>
    <n v="5"/>
    <m/>
    <n v="1"/>
    <m/>
    <m/>
    <n v="49"/>
  </r>
  <r>
    <x v="2"/>
    <n v="81"/>
    <n v="63"/>
    <x v="0"/>
    <n v="1"/>
    <n v="1"/>
    <n v="2"/>
    <n v="2"/>
    <n v="2"/>
    <n v="2"/>
    <n v="2"/>
    <n v="2"/>
    <n v="1"/>
    <m/>
    <n v="1"/>
    <n v="4"/>
    <n v="1"/>
    <n v="16000"/>
    <n v="16500"/>
    <n v="30"/>
  </r>
  <r>
    <x v="1"/>
    <n v="8"/>
    <n v="86"/>
    <x v="0"/>
    <n v="1"/>
    <n v="1"/>
    <n v="2"/>
    <n v="1"/>
    <n v="2"/>
    <n v="2"/>
    <n v="2"/>
    <n v="2"/>
    <n v="1"/>
    <m/>
    <n v="5"/>
    <n v="4"/>
    <n v="2"/>
    <n v="0"/>
    <n v="2400"/>
    <n v="27"/>
  </r>
  <r>
    <x v="1"/>
    <n v="61"/>
    <n v="56"/>
    <x v="0"/>
    <n v="1"/>
    <n v="2"/>
    <n v="2"/>
    <n v="2"/>
    <n v="2"/>
    <n v="2"/>
    <n v="2"/>
    <n v="2"/>
    <n v="2"/>
    <n v="30"/>
    <n v="3"/>
    <n v="2"/>
    <n v="1"/>
    <n v="225000"/>
    <n v="225000"/>
    <n v="6"/>
  </r>
  <r>
    <x v="0"/>
    <n v="56"/>
    <n v="9"/>
    <x v="1"/>
    <n v="1"/>
    <n v="1"/>
    <n v="2"/>
    <n v="2"/>
    <n v="2"/>
    <n v="2"/>
    <n v="2"/>
    <n v="2"/>
    <n v="1"/>
    <m/>
    <n v="5"/>
    <m/>
    <n v="2"/>
    <m/>
    <m/>
    <n v="41"/>
  </r>
  <r>
    <x v="1"/>
    <n v="174"/>
    <n v="53"/>
    <x v="0"/>
    <n v="1"/>
    <n v="1"/>
    <n v="2"/>
    <n v="2"/>
    <n v="2"/>
    <n v="2"/>
    <n v="2"/>
    <n v="2"/>
    <n v="1"/>
    <n v="15"/>
    <n v="4"/>
    <n v="4"/>
    <n v="2"/>
    <n v="9000"/>
    <n v="20000"/>
    <n v="39"/>
  </r>
  <r>
    <x v="0"/>
    <n v="69"/>
    <n v="68"/>
    <x v="0"/>
    <n v="1"/>
    <n v="1"/>
    <n v="2"/>
    <n v="1"/>
    <n v="2"/>
    <n v="2"/>
    <n v="2"/>
    <n v="2"/>
    <n v="1"/>
    <m/>
    <n v="1"/>
    <n v="4"/>
    <n v="1"/>
    <n v="0"/>
    <n v="54000"/>
    <n v="8"/>
  </r>
  <r>
    <x v="4"/>
    <n v="41"/>
    <n v="24"/>
    <x v="0"/>
    <n v="1"/>
    <n v="1"/>
    <n v="2"/>
    <n v="2"/>
    <n v="2"/>
    <n v="2"/>
    <n v="2"/>
    <n v="2"/>
    <n v="1"/>
    <m/>
    <n v="1"/>
    <n v="4"/>
    <n v="1"/>
    <n v="8500"/>
    <n v="8500"/>
    <n v="49"/>
  </r>
  <r>
    <x v="0"/>
    <n v="140"/>
    <n v="25"/>
    <x v="0"/>
    <n v="1"/>
    <n v="2"/>
    <n v="2"/>
    <n v="2"/>
    <n v="1"/>
    <n v="2"/>
    <n v="2"/>
    <n v="2"/>
    <n v="1"/>
    <m/>
    <n v="1"/>
    <n v="4"/>
    <n v="2"/>
    <n v="0"/>
    <n v="150"/>
    <n v="41"/>
  </r>
  <r>
    <x v="1"/>
    <n v="58"/>
    <n v="61"/>
    <x v="0"/>
    <n v="1"/>
    <n v="2"/>
    <n v="2"/>
    <n v="1"/>
    <n v="1"/>
    <n v="2"/>
    <n v="2"/>
    <n v="2"/>
    <n v="1"/>
    <m/>
    <n v="3"/>
    <n v="4"/>
    <n v="2"/>
    <n v="0"/>
    <n v="17200"/>
    <n v="53"/>
  </r>
  <r>
    <x v="4"/>
    <n v="84"/>
    <n v="65"/>
    <x v="0"/>
    <n v="1"/>
    <n v="1"/>
    <n v="2"/>
    <n v="1"/>
    <n v="2"/>
    <n v="2"/>
    <n v="1"/>
    <n v="2"/>
    <n v="1"/>
    <m/>
    <n v="1"/>
    <n v="2"/>
    <n v="1"/>
    <n v="0"/>
    <n v="22000"/>
    <n v="49"/>
  </r>
  <r>
    <x v="0"/>
    <n v="68"/>
    <n v="27"/>
    <x v="0"/>
    <n v="1"/>
    <n v="1"/>
    <n v="2"/>
    <n v="2"/>
    <n v="2"/>
    <n v="2"/>
    <n v="2"/>
    <n v="2"/>
    <n v="1"/>
    <n v="30"/>
    <n v="1"/>
    <n v="4"/>
    <n v="2"/>
    <n v="30000"/>
    <n v="30000"/>
    <n v="53"/>
  </r>
  <r>
    <x v="1"/>
    <n v="127"/>
    <n v="40"/>
    <x v="0"/>
    <n v="1"/>
    <n v="1"/>
    <n v="2"/>
    <n v="2"/>
    <n v="2"/>
    <n v="2"/>
    <n v="2"/>
    <n v="2"/>
    <n v="1"/>
    <n v="30"/>
    <n v="5"/>
    <n v="4"/>
    <n v="2"/>
    <n v="40000"/>
    <n v="40000"/>
    <n v="53"/>
  </r>
  <r>
    <x v="4"/>
    <n v="39"/>
    <n v="52"/>
    <x v="0"/>
    <n v="1"/>
    <n v="1"/>
    <n v="2"/>
    <n v="2"/>
    <n v="2"/>
    <n v="2"/>
    <n v="2"/>
    <n v="2"/>
    <n v="1"/>
    <n v="118"/>
    <n v="1"/>
    <n v="4"/>
    <n v="1"/>
    <n v="69000"/>
    <n v="69000"/>
    <n v="49"/>
  </r>
  <r>
    <x v="3"/>
    <n v="62"/>
    <n v="53"/>
    <x v="0"/>
    <n v="1"/>
    <n v="1"/>
    <n v="2"/>
    <n v="2"/>
    <n v="2"/>
    <n v="2"/>
    <n v="2"/>
    <n v="2"/>
    <n v="1"/>
    <n v="75"/>
    <n v="3"/>
    <n v="2"/>
    <n v="1"/>
    <n v="40000"/>
    <n v="40000"/>
    <n v="42"/>
  </r>
  <r>
    <x v="1"/>
    <n v="66"/>
    <n v="73"/>
    <x v="0"/>
    <n v="1"/>
    <n v="2"/>
    <n v="1"/>
    <n v="1"/>
    <n v="2"/>
    <n v="2"/>
    <n v="2"/>
    <n v="2"/>
    <n v="1"/>
    <m/>
    <n v="3"/>
    <n v="4"/>
    <n v="2"/>
    <n v="0"/>
    <n v="33400"/>
    <n v="41"/>
  </r>
  <r>
    <x v="1"/>
    <n v="69"/>
    <n v="51"/>
    <x v="0"/>
    <n v="1"/>
    <n v="1"/>
    <n v="2"/>
    <n v="2"/>
    <n v="2"/>
    <n v="2"/>
    <n v="2"/>
    <n v="2"/>
    <n v="1"/>
    <n v="30"/>
    <n v="1"/>
    <n v="4"/>
    <n v="1"/>
    <n v="52000"/>
    <n v="52000"/>
    <n v="53"/>
  </r>
  <r>
    <x v="1"/>
    <n v="78"/>
    <n v="72"/>
    <x v="0"/>
    <n v="1"/>
    <n v="2"/>
    <n v="1"/>
    <n v="1"/>
    <n v="1"/>
    <n v="1"/>
    <n v="1"/>
    <n v="2"/>
    <n v="1"/>
    <m/>
    <n v="1"/>
    <n v="2"/>
    <n v="1"/>
    <n v="0"/>
    <n v="33100"/>
    <n v="53"/>
  </r>
  <r>
    <x v="0"/>
    <n v="23"/>
    <n v="76"/>
    <x v="0"/>
    <n v="1"/>
    <n v="2"/>
    <n v="2"/>
    <n v="1"/>
    <n v="2"/>
    <n v="2"/>
    <n v="2"/>
    <n v="2"/>
    <n v="1"/>
    <m/>
    <n v="1"/>
    <n v="4"/>
    <n v="2"/>
    <n v="0"/>
    <n v="10050"/>
    <n v="31"/>
  </r>
  <r>
    <x v="1"/>
    <n v="79"/>
    <n v="62"/>
    <x v="0"/>
    <n v="1"/>
    <n v="1"/>
    <n v="2"/>
    <n v="2"/>
    <n v="2"/>
    <n v="2"/>
    <n v="2"/>
    <n v="2"/>
    <n v="1"/>
    <m/>
    <n v="3"/>
    <n v="4"/>
    <n v="2"/>
    <n v="0"/>
    <n v="4400"/>
    <n v="49"/>
  </r>
  <r>
    <x v="1"/>
    <n v="67"/>
    <n v="55"/>
    <x v="0"/>
    <n v="1"/>
    <n v="2"/>
    <n v="2"/>
    <n v="2"/>
    <n v="2"/>
    <n v="2"/>
    <n v="2"/>
    <n v="2"/>
    <n v="2"/>
    <m/>
    <n v="3"/>
    <n v="4"/>
    <n v="2"/>
    <n v="0"/>
    <n v="2400"/>
    <n v="12"/>
  </r>
  <r>
    <x v="4"/>
    <n v="43"/>
    <n v="21"/>
    <x v="0"/>
    <n v="1"/>
    <n v="1"/>
    <n v="2"/>
    <n v="2"/>
    <n v="2"/>
    <n v="2"/>
    <n v="2"/>
    <n v="2"/>
    <n v="1"/>
    <n v="118"/>
    <n v="5"/>
    <n v="4"/>
    <n v="1"/>
    <n v="13100"/>
    <n v="13100"/>
    <n v="49"/>
  </r>
  <r>
    <x v="0"/>
    <n v="58"/>
    <n v="46"/>
    <x v="0"/>
    <n v="1"/>
    <n v="2"/>
    <n v="2"/>
    <n v="2"/>
    <n v="2"/>
    <n v="2"/>
    <n v="2"/>
    <n v="2"/>
    <n v="2"/>
    <n v="7"/>
    <n v="3"/>
    <n v="4"/>
    <n v="1"/>
    <n v="53000"/>
    <n v="68000"/>
    <n v="6"/>
  </r>
  <r>
    <x v="1"/>
    <n v="77"/>
    <n v="61"/>
    <x v="0"/>
    <n v="3"/>
    <n v="1"/>
    <n v="2"/>
    <n v="2"/>
    <n v="2"/>
    <n v="2"/>
    <n v="2"/>
    <n v="2"/>
    <n v="1"/>
    <n v="35"/>
    <n v="1"/>
    <n v="4"/>
    <n v="1"/>
    <n v="70000"/>
    <n v="70000"/>
    <n v="468"/>
  </r>
  <r>
    <x v="2"/>
    <n v="93"/>
    <n v="38"/>
    <x v="0"/>
    <n v="5"/>
    <n v="2"/>
    <n v="2"/>
    <n v="2"/>
    <n v="2"/>
    <n v="2"/>
    <n v="2"/>
    <n v="2"/>
    <n v="2"/>
    <n v="20"/>
    <n v="1"/>
    <n v="4"/>
    <n v="1"/>
    <n v="30000"/>
    <n v="30000"/>
    <n v="303"/>
  </r>
  <r>
    <x v="0"/>
    <n v="79"/>
    <n v="6"/>
    <x v="1"/>
    <n v="3"/>
    <n v="1"/>
    <n v="2"/>
    <n v="2"/>
    <n v="2"/>
    <n v="2"/>
    <n v="2"/>
    <n v="2"/>
    <n v="1"/>
    <m/>
    <n v="5"/>
    <m/>
    <n v="1"/>
    <m/>
    <m/>
    <n v="126"/>
  </r>
  <r>
    <x v="4"/>
    <n v="479"/>
    <n v="68"/>
    <x v="0"/>
    <n v="1"/>
    <n v="1"/>
    <n v="1"/>
    <n v="1"/>
    <n v="2"/>
    <n v="2"/>
    <n v="2"/>
    <n v="2"/>
    <n v="1"/>
    <n v="15"/>
    <n v="2"/>
    <n v="4"/>
    <n v="1"/>
    <n v="120"/>
    <n v="22720"/>
    <n v="49"/>
  </r>
  <r>
    <x v="1"/>
    <n v="65"/>
    <n v="38"/>
    <x v="0"/>
    <n v="1"/>
    <n v="1"/>
    <n v="2"/>
    <n v="2"/>
    <n v="2"/>
    <n v="2"/>
    <n v="2"/>
    <n v="2"/>
    <n v="1"/>
    <n v="30"/>
    <n v="1"/>
    <n v="4"/>
    <n v="2"/>
    <n v="50000"/>
    <n v="50000"/>
    <n v="53"/>
  </r>
  <r>
    <x v="0"/>
    <n v="111"/>
    <n v="56"/>
    <x v="0"/>
    <n v="1"/>
    <n v="1"/>
    <n v="2"/>
    <n v="2"/>
    <n v="2"/>
    <n v="2"/>
    <n v="2"/>
    <n v="2"/>
    <n v="1"/>
    <n v="20"/>
    <n v="3"/>
    <n v="4"/>
    <n v="1"/>
    <n v="65000"/>
    <n v="65000"/>
    <n v="36"/>
  </r>
  <r>
    <x v="1"/>
    <n v="35"/>
    <n v="53"/>
    <x v="0"/>
    <n v="1"/>
    <n v="1"/>
    <n v="2"/>
    <n v="2"/>
    <n v="2"/>
    <n v="2"/>
    <n v="2"/>
    <n v="2"/>
    <n v="1"/>
    <n v="20"/>
    <n v="1"/>
    <n v="4"/>
    <n v="1"/>
    <n v="104000"/>
    <n v="170000"/>
    <n v="41"/>
  </r>
  <r>
    <x v="1"/>
    <n v="160"/>
    <n v="27"/>
    <x v="0"/>
    <n v="1"/>
    <n v="1"/>
    <n v="2"/>
    <n v="2"/>
    <n v="2"/>
    <n v="2"/>
    <n v="2"/>
    <n v="2"/>
    <n v="1"/>
    <n v="20"/>
    <n v="5"/>
    <n v="4"/>
    <n v="1"/>
    <n v="40000"/>
    <n v="40000"/>
    <n v="53"/>
  </r>
  <r>
    <x v="3"/>
    <n v="27"/>
    <n v="52"/>
    <x v="0"/>
    <n v="1"/>
    <n v="2"/>
    <n v="2"/>
    <n v="2"/>
    <n v="2"/>
    <n v="1"/>
    <n v="2"/>
    <n v="2"/>
    <n v="1"/>
    <n v="20"/>
    <n v="1"/>
    <n v="4"/>
    <n v="2"/>
    <n v="32000"/>
    <n v="32000"/>
    <n v="8"/>
  </r>
  <r>
    <x v="1"/>
    <n v="13"/>
    <n v="60"/>
    <x v="0"/>
    <n v="1"/>
    <n v="2"/>
    <n v="2"/>
    <n v="2"/>
    <n v="2"/>
    <n v="2"/>
    <n v="2"/>
    <n v="1"/>
    <n v="2"/>
    <n v="10"/>
    <n v="1"/>
    <n v="4"/>
    <n v="1"/>
    <n v="60000"/>
    <n v="75000"/>
    <n v="53"/>
  </r>
  <r>
    <x v="0"/>
    <n v="98"/>
    <n v="35"/>
    <x v="0"/>
    <n v="1"/>
    <n v="1"/>
    <n v="2"/>
    <n v="2"/>
    <n v="2"/>
    <n v="2"/>
    <n v="2"/>
    <n v="2"/>
    <n v="1"/>
    <n v="35"/>
    <n v="1"/>
    <n v="4"/>
    <n v="1"/>
    <n v="71000"/>
    <n v="71000"/>
    <n v="4"/>
  </r>
  <r>
    <x v="1"/>
    <n v="101"/>
    <n v="70"/>
    <x v="0"/>
    <n v="1"/>
    <n v="2"/>
    <n v="2"/>
    <n v="1"/>
    <n v="2"/>
    <n v="2"/>
    <n v="2"/>
    <n v="2"/>
    <n v="1"/>
    <m/>
    <n v="3"/>
    <n v="4"/>
    <n v="1"/>
    <n v="0"/>
    <n v="24800"/>
    <n v="53"/>
  </r>
  <r>
    <x v="0"/>
    <n v="61"/>
    <n v="41"/>
    <x v="0"/>
    <n v="5"/>
    <n v="2"/>
    <n v="2"/>
    <n v="2"/>
    <n v="2"/>
    <n v="2"/>
    <n v="2"/>
    <n v="2"/>
    <n v="2"/>
    <n v="25"/>
    <n v="4"/>
    <n v="4"/>
    <n v="1"/>
    <n v="25000"/>
    <n v="25000"/>
    <n v="303"/>
  </r>
  <r>
    <x v="1"/>
    <n v="114"/>
    <n v="87"/>
    <x v="0"/>
    <n v="4"/>
    <n v="1"/>
    <n v="2"/>
    <n v="1"/>
    <n v="2"/>
    <n v="1"/>
    <n v="2"/>
    <n v="2"/>
    <n v="1"/>
    <m/>
    <n v="1"/>
    <n v="4"/>
    <n v="2"/>
    <n v="0"/>
    <n v="21900"/>
    <n v="215"/>
  </r>
  <r>
    <x v="4"/>
    <n v="40"/>
    <n v="51"/>
    <x v="0"/>
    <n v="1"/>
    <n v="2"/>
    <n v="1"/>
    <n v="2"/>
    <n v="2"/>
    <n v="2"/>
    <n v="2"/>
    <n v="2"/>
    <n v="1"/>
    <n v="15"/>
    <n v="1"/>
    <n v="4"/>
    <n v="1"/>
    <n v="53000"/>
    <n v="60800"/>
    <n v="49"/>
  </r>
  <r>
    <x v="1"/>
    <n v="44"/>
    <n v="16"/>
    <x v="1"/>
    <n v="1"/>
    <n v="2"/>
    <n v="2"/>
    <n v="2"/>
    <n v="1"/>
    <n v="2"/>
    <n v="2"/>
    <n v="2"/>
    <n v="1"/>
    <m/>
    <n v="5"/>
    <m/>
    <n v="2"/>
    <n v="0"/>
    <n v="2200"/>
    <n v="53"/>
  </r>
  <r>
    <x v="4"/>
    <n v="59"/>
    <n v="6"/>
    <x v="1"/>
    <n v="1"/>
    <n v="1"/>
    <n v="2"/>
    <n v="2"/>
    <n v="2"/>
    <n v="2"/>
    <n v="2"/>
    <n v="2"/>
    <n v="1"/>
    <m/>
    <n v="5"/>
    <m/>
    <n v="2"/>
    <m/>
    <m/>
    <n v="49"/>
  </r>
  <r>
    <x v="4"/>
    <n v="123"/>
    <n v="67"/>
    <x v="0"/>
    <n v="1"/>
    <n v="2"/>
    <n v="1"/>
    <n v="1"/>
    <n v="2"/>
    <n v="2"/>
    <n v="2"/>
    <n v="2"/>
    <n v="1"/>
    <n v="30"/>
    <n v="1"/>
    <n v="4"/>
    <n v="2"/>
    <n v="1500"/>
    <n v="67600"/>
    <n v="6"/>
  </r>
  <r>
    <x v="4"/>
    <n v="512"/>
    <n v="10"/>
    <x v="1"/>
    <n v="1"/>
    <n v="1"/>
    <n v="2"/>
    <n v="2"/>
    <n v="2"/>
    <n v="2"/>
    <n v="2"/>
    <n v="1"/>
    <n v="1"/>
    <m/>
    <n v="5"/>
    <m/>
    <n v="1"/>
    <m/>
    <m/>
    <n v="49"/>
  </r>
  <r>
    <x v="4"/>
    <n v="46"/>
    <n v="14"/>
    <x v="1"/>
    <n v="1"/>
    <n v="2"/>
    <n v="1"/>
    <n v="2"/>
    <n v="2"/>
    <n v="2"/>
    <n v="2"/>
    <n v="2"/>
    <n v="1"/>
    <m/>
    <n v="5"/>
    <m/>
    <n v="2"/>
    <m/>
    <m/>
    <n v="49"/>
  </r>
  <r>
    <x v="1"/>
    <n v="120"/>
    <n v="22"/>
    <x v="0"/>
    <n v="1"/>
    <n v="2"/>
    <n v="2"/>
    <n v="2"/>
    <n v="2"/>
    <n v="2"/>
    <n v="2"/>
    <n v="2"/>
    <n v="2"/>
    <m/>
    <n v="5"/>
    <n v="4"/>
    <n v="2"/>
    <n v="2000"/>
    <n v="2000"/>
    <n v="53"/>
  </r>
  <r>
    <x v="4"/>
    <n v="79"/>
    <n v="67"/>
    <x v="0"/>
    <n v="1"/>
    <n v="2"/>
    <n v="2"/>
    <n v="1"/>
    <n v="2"/>
    <n v="2"/>
    <n v="2"/>
    <n v="2"/>
    <n v="1"/>
    <m/>
    <n v="1"/>
    <n v="4"/>
    <n v="2"/>
    <n v="0"/>
    <n v="1300"/>
    <n v="49"/>
  </r>
  <r>
    <x v="0"/>
    <n v="95"/>
    <n v="26"/>
    <x v="0"/>
    <n v="1"/>
    <n v="1"/>
    <n v="2"/>
    <n v="2"/>
    <n v="2"/>
    <n v="2"/>
    <n v="2"/>
    <n v="2"/>
    <n v="1"/>
    <n v="126"/>
    <n v="5"/>
    <n v="4"/>
    <n v="2"/>
    <n v="30400"/>
    <n v="30400"/>
    <n v="41"/>
  </r>
  <r>
    <x v="4"/>
    <n v="73"/>
    <n v="41"/>
    <x v="0"/>
    <n v="1"/>
    <n v="1"/>
    <n v="2"/>
    <n v="2"/>
    <n v="2"/>
    <n v="1"/>
    <n v="2"/>
    <n v="2"/>
    <n v="1"/>
    <n v="15"/>
    <n v="1"/>
    <n v="4"/>
    <n v="2"/>
    <n v="65000"/>
    <n v="68300"/>
    <n v="15"/>
  </r>
  <r>
    <x v="1"/>
    <n v="101"/>
    <n v="8"/>
    <x v="1"/>
    <n v="1"/>
    <n v="1"/>
    <n v="2"/>
    <n v="2"/>
    <n v="2"/>
    <n v="2"/>
    <n v="2"/>
    <n v="2"/>
    <n v="1"/>
    <m/>
    <n v="5"/>
    <m/>
    <n v="1"/>
    <m/>
    <m/>
    <n v="53"/>
  </r>
  <r>
    <x v="4"/>
    <n v="26"/>
    <n v="13"/>
    <x v="1"/>
    <n v="1"/>
    <n v="2"/>
    <n v="1"/>
    <n v="2"/>
    <n v="1"/>
    <n v="2"/>
    <n v="2"/>
    <n v="2"/>
    <n v="1"/>
    <m/>
    <n v="5"/>
    <m/>
    <n v="1"/>
    <m/>
    <m/>
    <n v="49"/>
  </r>
  <r>
    <x v="1"/>
    <n v="183"/>
    <n v="18"/>
    <x v="1"/>
    <n v="1"/>
    <n v="1"/>
    <n v="2"/>
    <n v="2"/>
    <n v="1"/>
    <n v="2"/>
    <n v="2"/>
    <n v="2"/>
    <n v="1"/>
    <m/>
    <n v="5"/>
    <n v="4"/>
    <n v="2"/>
    <n v="0"/>
    <n v="0"/>
    <n v="22"/>
  </r>
  <r>
    <x v="0"/>
    <n v="48"/>
    <n v="23"/>
    <x v="0"/>
    <n v="1"/>
    <n v="1"/>
    <n v="2"/>
    <n v="2"/>
    <n v="2"/>
    <n v="2"/>
    <n v="2"/>
    <n v="2"/>
    <n v="1"/>
    <n v="25"/>
    <n v="1"/>
    <n v="4"/>
    <n v="2"/>
    <n v="27000"/>
    <n v="27000"/>
    <n v="41"/>
  </r>
  <r>
    <x v="2"/>
    <n v="48"/>
    <n v="61"/>
    <x v="0"/>
    <n v="1"/>
    <n v="2"/>
    <n v="1"/>
    <n v="2"/>
    <n v="2"/>
    <n v="2"/>
    <n v="2"/>
    <n v="2"/>
    <n v="1"/>
    <n v="5"/>
    <n v="1"/>
    <n v="4"/>
    <n v="1"/>
    <n v="40000"/>
    <n v="141000"/>
    <n v="38"/>
  </r>
  <r>
    <x v="0"/>
    <n v="50"/>
    <n v="2"/>
    <x v="1"/>
    <n v="3"/>
    <n v="1"/>
    <n v="2"/>
    <n v="2"/>
    <n v="2"/>
    <n v="2"/>
    <n v="2"/>
    <n v="2"/>
    <n v="1"/>
    <m/>
    <n v="5"/>
    <m/>
    <n v="1"/>
    <m/>
    <m/>
    <n v="215"/>
  </r>
  <r>
    <x v="0"/>
    <n v="54"/>
    <n v="49"/>
    <x v="0"/>
    <n v="1"/>
    <n v="2"/>
    <n v="2"/>
    <n v="1"/>
    <n v="1"/>
    <n v="2"/>
    <n v="2"/>
    <n v="2"/>
    <n v="1"/>
    <m/>
    <n v="2"/>
    <n v="2"/>
    <n v="1"/>
    <n v="0"/>
    <n v="28000"/>
    <n v="41"/>
  </r>
  <r>
    <x v="1"/>
    <n v="53"/>
    <n v="72"/>
    <x v="0"/>
    <n v="5"/>
    <n v="2"/>
    <n v="1"/>
    <n v="1"/>
    <n v="2"/>
    <n v="2"/>
    <n v="2"/>
    <n v="2"/>
    <n v="1"/>
    <m/>
    <n v="1"/>
    <n v="4"/>
    <n v="2"/>
    <n v="1400"/>
    <n v="16400"/>
    <n v="303"/>
  </r>
  <r>
    <x v="1"/>
    <n v="99"/>
    <n v="40"/>
    <x v="0"/>
    <n v="1"/>
    <n v="2"/>
    <n v="2"/>
    <n v="2"/>
    <n v="2"/>
    <n v="1"/>
    <n v="2"/>
    <n v="2"/>
    <n v="1"/>
    <m/>
    <n v="1"/>
    <n v="2"/>
    <n v="1"/>
    <n v="14000"/>
    <n v="15204"/>
    <n v="29"/>
  </r>
  <r>
    <x v="1"/>
    <n v="132"/>
    <n v="56"/>
    <x v="0"/>
    <n v="1"/>
    <n v="1"/>
    <n v="2"/>
    <n v="2"/>
    <n v="2"/>
    <n v="2"/>
    <n v="2"/>
    <n v="2"/>
    <n v="1"/>
    <n v="140"/>
    <n v="3"/>
    <n v="4"/>
    <n v="1"/>
    <n v="40000"/>
    <n v="40070"/>
    <n v="53"/>
  </r>
  <r>
    <x v="1"/>
    <n v="26"/>
    <n v="0"/>
    <x v="1"/>
    <n v="1"/>
    <n v="2"/>
    <n v="2"/>
    <n v="2"/>
    <n v="1"/>
    <n v="2"/>
    <n v="2"/>
    <n v="2"/>
    <n v="1"/>
    <m/>
    <n v="5"/>
    <m/>
    <n v="1"/>
    <m/>
    <m/>
    <n v="53"/>
  </r>
  <r>
    <x v="1"/>
    <n v="113"/>
    <n v="0"/>
    <x v="1"/>
    <n v="1"/>
    <n v="1"/>
    <n v="2"/>
    <n v="2"/>
    <n v="2"/>
    <n v="2"/>
    <n v="2"/>
    <n v="2"/>
    <n v="1"/>
    <m/>
    <n v="5"/>
    <m/>
    <n v="1"/>
    <m/>
    <m/>
    <n v="53"/>
  </r>
  <r>
    <x v="2"/>
    <n v="57"/>
    <n v="51"/>
    <x v="0"/>
    <n v="1"/>
    <n v="2"/>
    <n v="2"/>
    <n v="2"/>
    <n v="2"/>
    <n v="2"/>
    <n v="2"/>
    <n v="2"/>
    <n v="2"/>
    <m/>
    <n v="3"/>
    <n v="4"/>
    <n v="2"/>
    <n v="0"/>
    <n v="4000"/>
    <n v="30"/>
  </r>
  <r>
    <x v="1"/>
    <n v="106"/>
    <n v="65"/>
    <x v="0"/>
    <n v="1"/>
    <n v="2"/>
    <n v="2"/>
    <n v="1"/>
    <n v="1"/>
    <n v="2"/>
    <n v="2"/>
    <n v="2"/>
    <n v="1"/>
    <m/>
    <n v="2"/>
    <n v="4"/>
    <n v="1"/>
    <n v="0"/>
    <n v="15000"/>
    <n v="24"/>
  </r>
  <r>
    <x v="3"/>
    <n v="30"/>
    <n v="6"/>
    <x v="1"/>
    <n v="1"/>
    <n v="1"/>
    <n v="2"/>
    <n v="2"/>
    <n v="2"/>
    <n v="2"/>
    <n v="2"/>
    <n v="2"/>
    <n v="1"/>
    <m/>
    <n v="5"/>
    <m/>
    <n v="2"/>
    <m/>
    <m/>
    <n v="38"/>
  </r>
  <r>
    <x v="1"/>
    <n v="31"/>
    <n v="21"/>
    <x v="0"/>
    <n v="1"/>
    <n v="2"/>
    <n v="1"/>
    <n v="2"/>
    <n v="2"/>
    <n v="2"/>
    <n v="2"/>
    <n v="2"/>
    <n v="1"/>
    <m/>
    <n v="5"/>
    <n v="4"/>
    <n v="1"/>
    <n v="5000"/>
    <n v="5050"/>
    <n v="6"/>
  </r>
  <r>
    <x v="0"/>
    <n v="110"/>
    <n v="49"/>
    <x v="0"/>
    <n v="1"/>
    <n v="2"/>
    <n v="2"/>
    <n v="1"/>
    <n v="1"/>
    <n v="2"/>
    <n v="2"/>
    <n v="2"/>
    <n v="1"/>
    <n v="30"/>
    <n v="4"/>
    <n v="4"/>
    <n v="2"/>
    <n v="40"/>
    <n v="11340"/>
    <n v="53"/>
  </r>
  <r>
    <x v="2"/>
    <n v="16"/>
    <n v="49"/>
    <x v="0"/>
    <n v="1"/>
    <n v="2"/>
    <n v="1"/>
    <n v="2"/>
    <n v="2"/>
    <n v="2"/>
    <n v="2"/>
    <n v="2"/>
    <n v="1"/>
    <m/>
    <n v="1"/>
    <n v="4"/>
    <n v="2"/>
    <n v="0"/>
    <n v="0"/>
    <n v="30"/>
  </r>
  <r>
    <x v="4"/>
    <n v="26"/>
    <n v="11"/>
    <x v="1"/>
    <n v="1"/>
    <n v="2"/>
    <n v="2"/>
    <n v="2"/>
    <n v="1"/>
    <n v="2"/>
    <n v="2"/>
    <n v="1"/>
    <n v="1"/>
    <m/>
    <n v="5"/>
    <m/>
    <n v="1"/>
    <m/>
    <m/>
    <n v="49"/>
  </r>
  <r>
    <x v="1"/>
    <n v="177"/>
    <n v="51"/>
    <x v="0"/>
    <n v="1"/>
    <n v="1"/>
    <n v="2"/>
    <n v="2"/>
    <n v="2"/>
    <n v="2"/>
    <n v="2"/>
    <n v="2"/>
    <n v="1"/>
    <n v="30"/>
    <n v="5"/>
    <n v="4"/>
    <n v="1"/>
    <n v="62000"/>
    <n v="62000"/>
    <n v="53"/>
  </r>
  <r>
    <x v="4"/>
    <n v="79"/>
    <n v="73"/>
    <x v="0"/>
    <n v="1"/>
    <n v="1"/>
    <n v="2"/>
    <n v="1"/>
    <n v="2"/>
    <n v="2"/>
    <n v="2"/>
    <n v="2"/>
    <n v="1"/>
    <m/>
    <n v="3"/>
    <n v="2"/>
    <n v="2"/>
    <n v="0"/>
    <n v="14004"/>
    <n v="18"/>
  </r>
  <r>
    <x v="4"/>
    <n v="87"/>
    <n v="67"/>
    <x v="0"/>
    <n v="1"/>
    <n v="2"/>
    <n v="1"/>
    <n v="1"/>
    <n v="2"/>
    <n v="2"/>
    <n v="2"/>
    <n v="2"/>
    <n v="1"/>
    <m/>
    <n v="1"/>
    <n v="4"/>
    <n v="1"/>
    <n v="0"/>
    <n v="53800"/>
    <n v="49"/>
  </r>
  <r>
    <x v="2"/>
    <n v="65"/>
    <n v="23"/>
    <x v="0"/>
    <n v="1"/>
    <n v="1"/>
    <n v="2"/>
    <n v="2"/>
    <n v="2"/>
    <n v="2"/>
    <n v="2"/>
    <n v="2"/>
    <n v="1"/>
    <n v="30"/>
    <n v="1"/>
    <n v="4"/>
    <n v="1"/>
    <n v="31000"/>
    <n v="31000"/>
    <n v="53"/>
  </r>
  <r>
    <x v="1"/>
    <n v="230"/>
    <n v="28"/>
    <x v="0"/>
    <n v="1"/>
    <n v="2"/>
    <n v="2"/>
    <n v="2"/>
    <n v="2"/>
    <n v="2"/>
    <n v="2"/>
    <n v="2"/>
    <n v="2"/>
    <n v="10"/>
    <n v="5"/>
    <n v="4"/>
    <n v="1"/>
    <n v="70000"/>
    <n v="70000"/>
    <n v="6"/>
  </r>
  <r>
    <x v="2"/>
    <n v="137"/>
    <n v="11"/>
    <x v="1"/>
    <n v="1"/>
    <n v="2"/>
    <n v="1"/>
    <n v="2"/>
    <n v="2"/>
    <n v="2"/>
    <n v="2"/>
    <n v="2"/>
    <n v="1"/>
    <m/>
    <n v="5"/>
    <m/>
    <n v="1"/>
    <m/>
    <m/>
    <n v="30"/>
  </r>
  <r>
    <x v="0"/>
    <n v="116"/>
    <n v="68"/>
    <x v="0"/>
    <n v="5"/>
    <n v="1"/>
    <n v="2"/>
    <n v="1"/>
    <n v="2"/>
    <n v="2"/>
    <n v="2"/>
    <n v="2"/>
    <n v="1"/>
    <m/>
    <n v="2"/>
    <n v="4"/>
    <n v="2"/>
    <n v="0"/>
    <n v="37000"/>
    <n v="301"/>
  </r>
  <r>
    <x v="4"/>
    <n v="951"/>
    <n v="20"/>
    <x v="0"/>
    <n v="1"/>
    <n v="1"/>
    <n v="2"/>
    <n v="2"/>
    <n v="2"/>
    <n v="2"/>
    <n v="2"/>
    <n v="2"/>
    <n v="1"/>
    <n v="10"/>
    <n v="5"/>
    <n v="4"/>
    <n v="1"/>
    <n v="2000"/>
    <n v="2000"/>
    <n v="49"/>
  </r>
  <r>
    <x v="1"/>
    <n v="75"/>
    <n v="3"/>
    <x v="1"/>
    <n v="1"/>
    <n v="1"/>
    <n v="2"/>
    <n v="2"/>
    <n v="1"/>
    <n v="2"/>
    <n v="2"/>
    <n v="2"/>
    <n v="1"/>
    <m/>
    <n v="5"/>
    <m/>
    <n v="2"/>
    <m/>
    <m/>
    <n v="53"/>
  </r>
  <r>
    <x v="3"/>
    <n v="104"/>
    <n v="76"/>
    <x v="0"/>
    <n v="1"/>
    <n v="2"/>
    <n v="2"/>
    <n v="1"/>
    <n v="1"/>
    <n v="2"/>
    <n v="2"/>
    <n v="2"/>
    <n v="1"/>
    <m/>
    <n v="2"/>
    <n v="4"/>
    <n v="1"/>
    <n v="0"/>
    <n v="14200"/>
    <n v="38"/>
  </r>
  <r>
    <x v="0"/>
    <n v="60"/>
    <n v="57"/>
    <x v="0"/>
    <n v="1"/>
    <n v="1"/>
    <n v="2"/>
    <n v="2"/>
    <n v="2"/>
    <n v="2"/>
    <n v="2"/>
    <n v="2"/>
    <n v="1"/>
    <n v="30"/>
    <n v="1"/>
    <n v="4"/>
    <n v="1"/>
    <n v="68000"/>
    <n v="68860"/>
    <n v="41"/>
  </r>
  <r>
    <x v="1"/>
    <n v="61"/>
    <n v="62"/>
    <x v="0"/>
    <n v="1"/>
    <n v="2"/>
    <n v="2"/>
    <n v="1"/>
    <n v="2"/>
    <n v="2"/>
    <n v="1"/>
    <n v="2"/>
    <n v="1"/>
    <m/>
    <n v="1"/>
    <n v="2"/>
    <n v="1"/>
    <n v="0"/>
    <n v="49200"/>
    <n v="48"/>
  </r>
  <r>
    <x v="1"/>
    <n v="19"/>
    <n v="48"/>
    <x v="0"/>
    <n v="1"/>
    <n v="1"/>
    <n v="2"/>
    <n v="2"/>
    <n v="2"/>
    <n v="2"/>
    <n v="2"/>
    <n v="2"/>
    <n v="1"/>
    <n v="25"/>
    <n v="1"/>
    <n v="4"/>
    <n v="2"/>
    <n v="56000"/>
    <n v="56000"/>
    <n v="53"/>
  </r>
  <r>
    <x v="0"/>
    <n v="332"/>
    <n v="42"/>
    <x v="0"/>
    <n v="1"/>
    <n v="1"/>
    <n v="2"/>
    <n v="2"/>
    <n v="2"/>
    <n v="2"/>
    <n v="2"/>
    <n v="2"/>
    <n v="1"/>
    <n v="45"/>
    <n v="5"/>
    <n v="4"/>
    <n v="1"/>
    <n v="20000"/>
    <n v="20000"/>
    <n v="6"/>
  </r>
  <r>
    <x v="4"/>
    <n v="22"/>
    <n v="24"/>
    <x v="0"/>
    <n v="1"/>
    <n v="1"/>
    <n v="2"/>
    <n v="2"/>
    <n v="2"/>
    <n v="2"/>
    <n v="2"/>
    <n v="2"/>
    <n v="1"/>
    <n v="15"/>
    <n v="1"/>
    <n v="4"/>
    <n v="2"/>
    <n v="30400"/>
    <n v="30410"/>
    <n v="49"/>
  </r>
  <r>
    <x v="4"/>
    <n v="265"/>
    <n v="6"/>
    <x v="1"/>
    <n v="1"/>
    <n v="2"/>
    <n v="1"/>
    <n v="2"/>
    <n v="2"/>
    <n v="2"/>
    <n v="2"/>
    <n v="2"/>
    <n v="1"/>
    <m/>
    <n v="5"/>
    <m/>
    <n v="1"/>
    <m/>
    <m/>
    <n v="49"/>
  </r>
  <r>
    <x v="1"/>
    <n v="13"/>
    <n v="50"/>
    <x v="0"/>
    <n v="1"/>
    <n v="2"/>
    <n v="2"/>
    <n v="2"/>
    <n v="2"/>
    <n v="2"/>
    <n v="2"/>
    <n v="2"/>
    <n v="2"/>
    <m/>
    <n v="1"/>
    <n v="4"/>
    <n v="1"/>
    <n v="3000"/>
    <n v="3000"/>
    <n v="53"/>
  </r>
  <r>
    <x v="1"/>
    <n v="75"/>
    <n v="0"/>
    <x v="1"/>
    <n v="1"/>
    <n v="1"/>
    <n v="2"/>
    <n v="2"/>
    <n v="2"/>
    <n v="2"/>
    <n v="2"/>
    <n v="2"/>
    <n v="1"/>
    <m/>
    <n v="5"/>
    <m/>
    <n v="1"/>
    <m/>
    <m/>
    <n v="53"/>
  </r>
  <r>
    <x v="1"/>
    <n v="152"/>
    <n v="48"/>
    <x v="0"/>
    <n v="1"/>
    <n v="2"/>
    <n v="2"/>
    <n v="2"/>
    <n v="2"/>
    <n v="2"/>
    <n v="2"/>
    <n v="2"/>
    <n v="2"/>
    <m/>
    <n v="1"/>
    <n v="2"/>
    <n v="1"/>
    <n v="0"/>
    <n v="0"/>
    <n v="6"/>
  </r>
  <r>
    <x v="2"/>
    <n v="118"/>
    <n v="68"/>
    <x v="0"/>
    <n v="1"/>
    <n v="1"/>
    <n v="1"/>
    <n v="1"/>
    <n v="2"/>
    <n v="2"/>
    <n v="2"/>
    <n v="2"/>
    <n v="1"/>
    <m/>
    <n v="1"/>
    <n v="4"/>
    <n v="1"/>
    <n v="3000"/>
    <n v="80000"/>
    <n v="27"/>
  </r>
  <r>
    <x v="3"/>
    <n v="906"/>
    <n v="23"/>
    <x v="0"/>
    <n v="1"/>
    <n v="1"/>
    <n v="2"/>
    <n v="2"/>
    <n v="2"/>
    <n v="2"/>
    <n v="2"/>
    <n v="2"/>
    <n v="1"/>
    <n v="10"/>
    <n v="5"/>
    <n v="4"/>
    <n v="2"/>
    <n v="15000"/>
    <n v="15000"/>
    <n v="27"/>
  </r>
  <r>
    <x v="0"/>
    <n v="76"/>
    <n v="24"/>
    <x v="0"/>
    <n v="1"/>
    <n v="2"/>
    <n v="2"/>
    <n v="2"/>
    <n v="2"/>
    <n v="2"/>
    <n v="2"/>
    <n v="2"/>
    <n v="2"/>
    <n v="1"/>
    <n v="5"/>
    <n v="4"/>
    <n v="1"/>
    <n v="7000"/>
    <n v="7000"/>
    <n v="41"/>
  </r>
  <r>
    <x v="2"/>
    <n v="19"/>
    <n v="72"/>
    <x v="0"/>
    <n v="1"/>
    <n v="2"/>
    <n v="1"/>
    <n v="1"/>
    <n v="1"/>
    <n v="2"/>
    <n v="2"/>
    <n v="2"/>
    <n v="1"/>
    <m/>
    <n v="1"/>
    <n v="4"/>
    <n v="2"/>
    <n v="0"/>
    <n v="20200"/>
    <n v="53"/>
  </r>
  <r>
    <x v="0"/>
    <n v="180"/>
    <n v="35"/>
    <x v="0"/>
    <n v="3"/>
    <n v="2"/>
    <n v="2"/>
    <n v="2"/>
    <n v="2"/>
    <n v="2"/>
    <n v="2"/>
    <n v="2"/>
    <n v="2"/>
    <m/>
    <n v="5"/>
    <n v="4"/>
    <n v="1"/>
    <n v="80"/>
    <n v="2480"/>
    <n v="110"/>
  </r>
  <r>
    <x v="1"/>
    <n v="96"/>
    <n v="41"/>
    <x v="0"/>
    <n v="1"/>
    <n v="2"/>
    <n v="1"/>
    <n v="2"/>
    <n v="1"/>
    <n v="2"/>
    <n v="2"/>
    <n v="2"/>
    <n v="1"/>
    <n v="45"/>
    <n v="1"/>
    <n v="4"/>
    <n v="2"/>
    <n v="2400"/>
    <n v="2400"/>
    <n v="6"/>
  </r>
  <r>
    <x v="1"/>
    <n v="166"/>
    <n v="45"/>
    <x v="0"/>
    <n v="1"/>
    <n v="1"/>
    <n v="2"/>
    <n v="2"/>
    <n v="2"/>
    <n v="2"/>
    <n v="2"/>
    <n v="2"/>
    <n v="1"/>
    <n v="20"/>
    <n v="1"/>
    <n v="4"/>
    <n v="1"/>
    <n v="45000"/>
    <n v="45000"/>
    <n v="16"/>
  </r>
  <r>
    <x v="1"/>
    <n v="134"/>
    <n v="67"/>
    <x v="0"/>
    <n v="1"/>
    <n v="2"/>
    <n v="2"/>
    <n v="1"/>
    <n v="2"/>
    <n v="2"/>
    <n v="2"/>
    <n v="2"/>
    <n v="1"/>
    <m/>
    <n v="3"/>
    <n v="2"/>
    <n v="1"/>
    <n v="8800"/>
    <n v="33800"/>
    <n v="34"/>
  </r>
  <r>
    <x v="0"/>
    <n v="149"/>
    <n v="58"/>
    <x v="0"/>
    <n v="4"/>
    <n v="1"/>
    <n v="2"/>
    <n v="2"/>
    <n v="2"/>
    <n v="2"/>
    <n v="2"/>
    <n v="2"/>
    <n v="1"/>
    <n v="30"/>
    <n v="5"/>
    <n v="4"/>
    <n v="1"/>
    <n v="30200"/>
    <n v="30200"/>
    <n v="303"/>
  </r>
  <r>
    <x v="4"/>
    <n v="395"/>
    <n v="47"/>
    <x v="0"/>
    <n v="5"/>
    <n v="2"/>
    <n v="2"/>
    <n v="2"/>
    <n v="2"/>
    <n v="2"/>
    <n v="2"/>
    <n v="2"/>
    <n v="2"/>
    <m/>
    <n v="1"/>
    <n v="4"/>
    <n v="2"/>
    <n v="0"/>
    <n v="0"/>
    <n v="303"/>
  </r>
  <r>
    <x v="1"/>
    <n v="26"/>
    <n v="30"/>
    <x v="0"/>
    <n v="1"/>
    <n v="1"/>
    <n v="2"/>
    <n v="2"/>
    <n v="2"/>
    <n v="2"/>
    <n v="2"/>
    <n v="2"/>
    <n v="1"/>
    <n v="30"/>
    <n v="1"/>
    <n v="4"/>
    <n v="2"/>
    <n v="18400"/>
    <n v="18400"/>
    <n v="55"/>
  </r>
  <r>
    <x v="0"/>
    <n v="126"/>
    <n v="6"/>
    <x v="1"/>
    <n v="1"/>
    <n v="1"/>
    <n v="2"/>
    <n v="2"/>
    <n v="2"/>
    <n v="2"/>
    <n v="2"/>
    <n v="2"/>
    <n v="1"/>
    <m/>
    <n v="5"/>
    <m/>
    <n v="2"/>
    <m/>
    <m/>
    <n v="41"/>
  </r>
  <r>
    <x v="1"/>
    <n v="141"/>
    <n v="1"/>
    <x v="1"/>
    <n v="1"/>
    <n v="2"/>
    <n v="2"/>
    <n v="2"/>
    <n v="1"/>
    <n v="2"/>
    <n v="2"/>
    <n v="2"/>
    <n v="1"/>
    <m/>
    <n v="5"/>
    <m/>
    <n v="2"/>
    <m/>
    <m/>
    <n v="53"/>
  </r>
  <r>
    <x v="4"/>
    <n v="70"/>
    <n v="0"/>
    <x v="1"/>
    <n v="1"/>
    <n v="2"/>
    <n v="2"/>
    <n v="2"/>
    <n v="1"/>
    <n v="2"/>
    <n v="2"/>
    <n v="2"/>
    <n v="1"/>
    <m/>
    <n v="5"/>
    <m/>
    <n v="2"/>
    <m/>
    <m/>
    <n v="49"/>
  </r>
  <r>
    <x v="4"/>
    <n v="86"/>
    <n v="27"/>
    <x v="0"/>
    <n v="1"/>
    <n v="1"/>
    <n v="2"/>
    <n v="2"/>
    <n v="2"/>
    <n v="2"/>
    <n v="2"/>
    <n v="2"/>
    <n v="1"/>
    <n v="15"/>
    <n v="5"/>
    <n v="4"/>
    <n v="1"/>
    <n v="45000"/>
    <n v="45000"/>
    <n v="49"/>
  </r>
  <r>
    <x v="1"/>
    <n v="11"/>
    <n v="73"/>
    <x v="0"/>
    <n v="1"/>
    <n v="2"/>
    <n v="1"/>
    <n v="1"/>
    <n v="2"/>
    <n v="2"/>
    <n v="2"/>
    <n v="2"/>
    <n v="1"/>
    <m/>
    <n v="3"/>
    <n v="3"/>
    <n v="1"/>
    <n v="0"/>
    <n v="22800"/>
    <n v="19"/>
  </r>
  <r>
    <x v="1"/>
    <n v="124"/>
    <n v="35"/>
    <x v="0"/>
    <n v="1"/>
    <n v="1"/>
    <n v="2"/>
    <n v="2"/>
    <n v="2"/>
    <n v="2"/>
    <n v="2"/>
    <n v="2"/>
    <n v="1"/>
    <m/>
    <n v="1"/>
    <n v="4"/>
    <n v="2"/>
    <n v="90000"/>
    <n v="90000"/>
    <n v="49"/>
  </r>
  <r>
    <x v="1"/>
    <n v="212"/>
    <n v="6"/>
    <x v="1"/>
    <n v="1"/>
    <n v="2"/>
    <n v="2"/>
    <n v="2"/>
    <n v="1"/>
    <n v="2"/>
    <n v="2"/>
    <n v="2"/>
    <n v="1"/>
    <m/>
    <n v="5"/>
    <m/>
    <n v="1"/>
    <m/>
    <m/>
    <n v="53"/>
  </r>
  <r>
    <x v="1"/>
    <n v="25"/>
    <n v="74"/>
    <x v="0"/>
    <n v="1"/>
    <n v="1"/>
    <n v="1"/>
    <n v="2"/>
    <n v="2"/>
    <n v="2"/>
    <n v="2"/>
    <n v="2"/>
    <n v="1"/>
    <n v="2"/>
    <n v="1"/>
    <n v="4"/>
    <n v="2"/>
    <n v="22000"/>
    <n v="22000"/>
    <n v="2"/>
  </r>
  <r>
    <x v="1"/>
    <n v="209"/>
    <n v="40"/>
    <x v="0"/>
    <n v="1"/>
    <n v="1"/>
    <n v="2"/>
    <n v="2"/>
    <n v="2"/>
    <n v="2"/>
    <n v="2"/>
    <n v="2"/>
    <n v="1"/>
    <n v="30"/>
    <n v="5"/>
    <n v="4"/>
    <n v="2"/>
    <n v="39000"/>
    <n v="39000"/>
    <n v="25"/>
  </r>
  <r>
    <x v="4"/>
    <n v="7"/>
    <n v="28"/>
    <x v="0"/>
    <n v="1"/>
    <n v="1"/>
    <n v="2"/>
    <n v="2"/>
    <n v="2"/>
    <n v="2"/>
    <n v="2"/>
    <n v="2"/>
    <n v="1"/>
    <n v="15"/>
    <n v="5"/>
    <n v="4"/>
    <n v="1"/>
    <n v="34000"/>
    <n v="34000"/>
    <n v="49"/>
  </r>
  <r>
    <x v="1"/>
    <n v="173"/>
    <n v="66"/>
    <x v="0"/>
    <n v="1"/>
    <n v="2"/>
    <n v="1"/>
    <n v="1"/>
    <n v="2"/>
    <n v="2"/>
    <n v="2"/>
    <n v="2"/>
    <n v="1"/>
    <m/>
    <n v="1"/>
    <n v="4"/>
    <n v="1"/>
    <n v="0"/>
    <n v="38000"/>
    <n v="53"/>
  </r>
  <r>
    <x v="2"/>
    <n v="33"/>
    <n v="12"/>
    <x v="1"/>
    <n v="1"/>
    <n v="2"/>
    <n v="2"/>
    <n v="2"/>
    <n v="1"/>
    <n v="2"/>
    <n v="2"/>
    <n v="2"/>
    <n v="1"/>
    <m/>
    <n v="5"/>
    <m/>
    <n v="1"/>
    <m/>
    <m/>
    <n v="30"/>
  </r>
  <r>
    <x v="0"/>
    <n v="52"/>
    <n v="71"/>
    <x v="0"/>
    <n v="1"/>
    <n v="1"/>
    <n v="2"/>
    <n v="1"/>
    <n v="2"/>
    <n v="2"/>
    <n v="2"/>
    <n v="2"/>
    <n v="1"/>
    <n v="20"/>
    <n v="1"/>
    <n v="4"/>
    <n v="2"/>
    <n v="9000"/>
    <n v="38700"/>
    <n v="6"/>
  </r>
  <r>
    <x v="1"/>
    <n v="135"/>
    <n v="45"/>
    <x v="0"/>
    <n v="1"/>
    <n v="1"/>
    <n v="2"/>
    <n v="2"/>
    <n v="2"/>
    <n v="2"/>
    <n v="2"/>
    <n v="2"/>
    <n v="1"/>
    <n v="12"/>
    <n v="1"/>
    <n v="4"/>
    <n v="2"/>
    <n v="48000"/>
    <n v="48000"/>
    <n v="53"/>
  </r>
  <r>
    <x v="4"/>
    <n v="113"/>
    <n v="7"/>
    <x v="1"/>
    <n v="1"/>
    <n v="1"/>
    <n v="2"/>
    <n v="2"/>
    <n v="2"/>
    <n v="2"/>
    <n v="2"/>
    <n v="2"/>
    <n v="1"/>
    <m/>
    <n v="5"/>
    <m/>
    <n v="1"/>
    <m/>
    <m/>
    <n v="49"/>
  </r>
  <r>
    <x v="4"/>
    <n v="73"/>
    <n v="2"/>
    <x v="1"/>
    <n v="1"/>
    <n v="1"/>
    <n v="2"/>
    <n v="2"/>
    <n v="2"/>
    <n v="2"/>
    <n v="2"/>
    <n v="2"/>
    <n v="1"/>
    <m/>
    <n v="5"/>
    <m/>
    <n v="1"/>
    <m/>
    <m/>
    <n v="49"/>
  </r>
  <r>
    <x v="1"/>
    <n v="65"/>
    <n v="37"/>
    <x v="0"/>
    <n v="1"/>
    <n v="1"/>
    <n v="2"/>
    <n v="2"/>
    <n v="2"/>
    <n v="2"/>
    <n v="2"/>
    <n v="2"/>
    <n v="1"/>
    <n v="30"/>
    <n v="1"/>
    <n v="4"/>
    <n v="1"/>
    <n v="92000"/>
    <n v="92000"/>
    <n v="45"/>
  </r>
  <r>
    <x v="0"/>
    <n v="64"/>
    <n v="38"/>
    <x v="0"/>
    <n v="1"/>
    <n v="1"/>
    <n v="2"/>
    <n v="2"/>
    <n v="2"/>
    <n v="2"/>
    <n v="2"/>
    <n v="2"/>
    <n v="1"/>
    <n v="5"/>
    <n v="3"/>
    <n v="4"/>
    <n v="2"/>
    <n v="22000"/>
    <n v="32400"/>
    <n v="41"/>
  </r>
  <r>
    <x v="0"/>
    <n v="98"/>
    <n v="48"/>
    <x v="0"/>
    <n v="1"/>
    <n v="1"/>
    <n v="2"/>
    <n v="2"/>
    <n v="2"/>
    <n v="2"/>
    <n v="2"/>
    <n v="2"/>
    <n v="1"/>
    <m/>
    <n v="1"/>
    <n v="4"/>
    <n v="2"/>
    <n v="0"/>
    <n v="0"/>
    <n v="48"/>
  </r>
  <r>
    <x v="3"/>
    <n v="77"/>
    <n v="62"/>
    <x v="0"/>
    <n v="1"/>
    <n v="2"/>
    <n v="1"/>
    <n v="2"/>
    <n v="2"/>
    <n v="2"/>
    <n v="2"/>
    <n v="2"/>
    <n v="1"/>
    <m/>
    <n v="5"/>
    <n v="4"/>
    <n v="1"/>
    <n v="0"/>
    <n v="60000"/>
    <n v="38"/>
  </r>
  <r>
    <x v="1"/>
    <n v="64"/>
    <n v="2"/>
    <x v="1"/>
    <n v="1"/>
    <n v="1"/>
    <n v="2"/>
    <n v="2"/>
    <n v="2"/>
    <n v="2"/>
    <n v="2"/>
    <n v="2"/>
    <n v="1"/>
    <m/>
    <n v="5"/>
    <m/>
    <n v="2"/>
    <m/>
    <m/>
    <n v="53"/>
  </r>
  <r>
    <x v="4"/>
    <n v="72"/>
    <n v="73"/>
    <x v="0"/>
    <n v="1"/>
    <n v="1"/>
    <n v="2"/>
    <n v="1"/>
    <n v="2"/>
    <n v="2"/>
    <n v="2"/>
    <n v="2"/>
    <n v="1"/>
    <m/>
    <n v="1"/>
    <n v="4"/>
    <n v="1"/>
    <n v="0"/>
    <n v="132000"/>
    <n v="49"/>
  </r>
  <r>
    <x v="0"/>
    <n v="65"/>
    <n v="81"/>
    <x v="0"/>
    <n v="1"/>
    <n v="1"/>
    <n v="2"/>
    <n v="1"/>
    <n v="1"/>
    <n v="2"/>
    <n v="2"/>
    <n v="2"/>
    <n v="1"/>
    <m/>
    <n v="2"/>
    <n v="4"/>
    <n v="2"/>
    <n v="0"/>
    <n v="17700"/>
    <n v="41"/>
  </r>
  <r>
    <x v="0"/>
    <n v="149"/>
    <n v="43"/>
    <x v="0"/>
    <n v="1"/>
    <n v="2"/>
    <n v="2"/>
    <n v="2"/>
    <n v="2"/>
    <n v="2"/>
    <n v="2"/>
    <n v="2"/>
    <n v="2"/>
    <m/>
    <n v="5"/>
    <n v="4"/>
    <n v="1"/>
    <n v="0"/>
    <n v="0"/>
    <n v="36"/>
  </r>
  <r>
    <x v="1"/>
    <n v="116"/>
    <n v="65"/>
    <x v="0"/>
    <n v="1"/>
    <n v="2"/>
    <n v="1"/>
    <n v="1"/>
    <n v="2"/>
    <n v="2"/>
    <n v="2"/>
    <n v="2"/>
    <n v="1"/>
    <m/>
    <n v="1"/>
    <n v="2"/>
    <n v="1"/>
    <n v="0"/>
    <n v="43200"/>
    <n v="53"/>
  </r>
  <r>
    <x v="4"/>
    <n v="110"/>
    <n v="50"/>
    <x v="0"/>
    <n v="1"/>
    <n v="1"/>
    <n v="2"/>
    <n v="2"/>
    <n v="2"/>
    <n v="2"/>
    <n v="2"/>
    <n v="2"/>
    <n v="1"/>
    <n v="7"/>
    <n v="1"/>
    <n v="4"/>
    <n v="1"/>
    <n v="110000"/>
    <n v="113000"/>
    <n v="49"/>
  </r>
  <r>
    <x v="0"/>
    <n v="151"/>
    <n v="46"/>
    <x v="0"/>
    <n v="1"/>
    <n v="2"/>
    <n v="2"/>
    <n v="2"/>
    <n v="1"/>
    <n v="2"/>
    <n v="2"/>
    <n v="2"/>
    <n v="1"/>
    <m/>
    <n v="3"/>
    <n v="4"/>
    <n v="2"/>
    <n v="5200"/>
    <n v="5200"/>
    <n v="26"/>
  </r>
  <r>
    <x v="4"/>
    <n v="67"/>
    <n v="30"/>
    <x v="0"/>
    <n v="1"/>
    <n v="2"/>
    <n v="2"/>
    <n v="2"/>
    <n v="2"/>
    <n v="1"/>
    <n v="2"/>
    <n v="2"/>
    <n v="1"/>
    <m/>
    <n v="1"/>
    <n v="4"/>
    <n v="2"/>
    <n v="0"/>
    <n v="0"/>
    <n v="49"/>
  </r>
  <r>
    <x v="1"/>
    <n v="86"/>
    <n v="11"/>
    <x v="1"/>
    <n v="1"/>
    <n v="1"/>
    <n v="2"/>
    <n v="2"/>
    <n v="2"/>
    <n v="2"/>
    <n v="2"/>
    <n v="2"/>
    <n v="1"/>
    <m/>
    <n v="5"/>
    <m/>
    <n v="2"/>
    <m/>
    <m/>
    <n v="53"/>
  </r>
  <r>
    <x v="1"/>
    <n v="64"/>
    <n v="66"/>
    <x v="0"/>
    <n v="1"/>
    <n v="2"/>
    <n v="2"/>
    <n v="1"/>
    <n v="2"/>
    <n v="2"/>
    <n v="2"/>
    <n v="2"/>
    <n v="1"/>
    <m/>
    <n v="1"/>
    <n v="4"/>
    <n v="1"/>
    <n v="0"/>
    <n v="13000"/>
    <n v="53"/>
  </r>
  <r>
    <x v="4"/>
    <n v="99"/>
    <n v="3"/>
    <x v="1"/>
    <n v="1"/>
    <n v="1"/>
    <n v="2"/>
    <n v="2"/>
    <n v="1"/>
    <n v="2"/>
    <n v="2"/>
    <n v="2"/>
    <n v="1"/>
    <m/>
    <n v="5"/>
    <m/>
    <n v="2"/>
    <m/>
    <m/>
    <n v="49"/>
  </r>
  <r>
    <x v="1"/>
    <n v="110"/>
    <n v="22"/>
    <x v="0"/>
    <n v="1"/>
    <n v="2"/>
    <n v="2"/>
    <n v="2"/>
    <n v="2"/>
    <n v="2"/>
    <n v="2"/>
    <n v="2"/>
    <n v="2"/>
    <m/>
    <n v="5"/>
    <n v="4"/>
    <n v="1"/>
    <n v="7000"/>
    <n v="7000"/>
    <n v="20"/>
  </r>
  <r>
    <x v="1"/>
    <n v="121"/>
    <n v="58"/>
    <x v="0"/>
    <n v="1"/>
    <n v="1"/>
    <n v="2"/>
    <n v="2"/>
    <n v="2"/>
    <n v="2"/>
    <n v="2"/>
    <n v="2"/>
    <n v="1"/>
    <n v="10"/>
    <n v="1"/>
    <n v="4"/>
    <n v="2"/>
    <n v="13400"/>
    <n v="13580"/>
    <n v="53"/>
  </r>
  <r>
    <x v="1"/>
    <n v="147"/>
    <n v="23"/>
    <x v="0"/>
    <n v="1"/>
    <n v="2"/>
    <n v="2"/>
    <n v="2"/>
    <n v="2"/>
    <n v="2"/>
    <n v="2"/>
    <n v="2"/>
    <n v="2"/>
    <n v="25"/>
    <n v="5"/>
    <n v="4"/>
    <n v="2"/>
    <n v="20000"/>
    <n v="20000"/>
    <n v="15"/>
  </r>
  <r>
    <x v="2"/>
    <n v="93"/>
    <n v="55"/>
    <x v="0"/>
    <n v="1"/>
    <n v="1"/>
    <n v="2"/>
    <n v="2"/>
    <n v="2"/>
    <n v="2"/>
    <n v="2"/>
    <n v="2"/>
    <n v="1"/>
    <n v="15"/>
    <n v="1"/>
    <n v="4"/>
    <n v="2"/>
    <n v="80000"/>
    <n v="80000"/>
    <n v="53"/>
  </r>
  <r>
    <x v="0"/>
    <n v="167"/>
    <n v="45"/>
    <x v="0"/>
    <n v="1"/>
    <n v="2"/>
    <n v="2"/>
    <n v="2"/>
    <n v="1"/>
    <n v="2"/>
    <n v="2"/>
    <n v="2"/>
    <n v="1"/>
    <m/>
    <n v="1"/>
    <n v="4"/>
    <n v="1"/>
    <n v="0"/>
    <n v="5000"/>
    <n v="49"/>
  </r>
  <r>
    <x v="4"/>
    <n v="63"/>
    <n v="16"/>
    <x v="1"/>
    <n v="1"/>
    <n v="2"/>
    <n v="1"/>
    <n v="2"/>
    <n v="2"/>
    <n v="2"/>
    <n v="2"/>
    <n v="2"/>
    <n v="1"/>
    <m/>
    <n v="5"/>
    <m/>
    <n v="1"/>
    <n v="900"/>
    <n v="900"/>
    <n v="49"/>
  </r>
  <r>
    <x v="1"/>
    <n v="94"/>
    <n v="41"/>
    <x v="0"/>
    <n v="1"/>
    <n v="1"/>
    <n v="2"/>
    <n v="2"/>
    <n v="2"/>
    <n v="2"/>
    <n v="2"/>
    <n v="2"/>
    <n v="1"/>
    <n v="5"/>
    <n v="1"/>
    <n v="4"/>
    <n v="1"/>
    <n v="200000"/>
    <n v="200100"/>
    <n v="23"/>
  </r>
  <r>
    <x v="4"/>
    <n v="77"/>
    <n v="78"/>
    <x v="0"/>
    <n v="1"/>
    <n v="2"/>
    <n v="1"/>
    <n v="1"/>
    <n v="2"/>
    <n v="2"/>
    <n v="2"/>
    <n v="2"/>
    <n v="1"/>
    <m/>
    <n v="1"/>
    <n v="4"/>
    <n v="1"/>
    <n v="0"/>
    <n v="38660"/>
    <n v="49"/>
  </r>
  <r>
    <x v="0"/>
    <n v="187"/>
    <n v="38"/>
    <x v="0"/>
    <n v="5"/>
    <n v="2"/>
    <n v="2"/>
    <n v="2"/>
    <n v="2"/>
    <n v="2"/>
    <n v="2"/>
    <n v="2"/>
    <n v="2"/>
    <n v="45"/>
    <n v="1"/>
    <n v="4"/>
    <n v="1"/>
    <n v="68000"/>
    <n v="70000"/>
    <n v="303"/>
  </r>
  <r>
    <x v="4"/>
    <n v="111"/>
    <n v="12"/>
    <x v="1"/>
    <n v="1"/>
    <n v="1"/>
    <n v="2"/>
    <n v="2"/>
    <n v="2"/>
    <n v="2"/>
    <n v="2"/>
    <n v="2"/>
    <n v="1"/>
    <m/>
    <n v="5"/>
    <m/>
    <n v="1"/>
    <m/>
    <m/>
    <n v="49"/>
  </r>
  <r>
    <x v="1"/>
    <n v="12"/>
    <n v="52"/>
    <x v="0"/>
    <n v="1"/>
    <n v="1"/>
    <n v="2"/>
    <n v="2"/>
    <n v="2"/>
    <n v="2"/>
    <n v="2"/>
    <n v="2"/>
    <n v="1"/>
    <m/>
    <n v="1"/>
    <n v="4"/>
    <n v="2"/>
    <n v="0"/>
    <n v="64000"/>
    <n v="6"/>
  </r>
  <r>
    <x v="1"/>
    <n v="102"/>
    <n v="62"/>
    <x v="0"/>
    <n v="1"/>
    <n v="1"/>
    <n v="2"/>
    <n v="2"/>
    <n v="2"/>
    <n v="2"/>
    <n v="2"/>
    <n v="2"/>
    <n v="1"/>
    <n v="40"/>
    <n v="1"/>
    <n v="4"/>
    <n v="1"/>
    <n v="50000"/>
    <n v="50000"/>
    <n v="53"/>
  </r>
  <r>
    <x v="1"/>
    <n v="130"/>
    <n v="1"/>
    <x v="1"/>
    <n v="1"/>
    <n v="2"/>
    <n v="2"/>
    <n v="2"/>
    <n v="2"/>
    <n v="1"/>
    <n v="2"/>
    <n v="2"/>
    <n v="1"/>
    <m/>
    <n v="5"/>
    <m/>
    <n v="1"/>
    <m/>
    <m/>
    <n v="51"/>
  </r>
  <r>
    <x v="2"/>
    <n v="44"/>
    <n v="65"/>
    <x v="0"/>
    <n v="1"/>
    <n v="2"/>
    <n v="2"/>
    <n v="1"/>
    <n v="2"/>
    <n v="2"/>
    <n v="2"/>
    <n v="2"/>
    <n v="1"/>
    <m/>
    <n v="1"/>
    <n v="4"/>
    <n v="2"/>
    <n v="0"/>
    <n v="13100"/>
    <n v="30"/>
  </r>
  <r>
    <x v="4"/>
    <n v="61"/>
    <n v="29"/>
    <x v="0"/>
    <n v="1"/>
    <n v="1"/>
    <n v="2"/>
    <n v="2"/>
    <n v="2"/>
    <n v="2"/>
    <n v="2"/>
    <n v="2"/>
    <n v="1"/>
    <n v="4"/>
    <n v="1"/>
    <n v="4"/>
    <n v="1"/>
    <n v="32000"/>
    <n v="32000"/>
    <n v="49"/>
  </r>
  <r>
    <x v="4"/>
    <n v="126"/>
    <n v="31"/>
    <x v="0"/>
    <n v="1"/>
    <n v="1"/>
    <n v="2"/>
    <n v="2"/>
    <n v="2"/>
    <n v="2"/>
    <n v="2"/>
    <n v="2"/>
    <n v="1"/>
    <n v="15"/>
    <n v="1"/>
    <n v="4"/>
    <n v="2"/>
    <n v="17000"/>
    <n v="17000"/>
    <n v="30"/>
  </r>
  <r>
    <x v="1"/>
    <n v="26"/>
    <n v="11"/>
    <x v="1"/>
    <n v="1"/>
    <n v="1"/>
    <n v="2"/>
    <n v="2"/>
    <n v="2"/>
    <n v="2"/>
    <n v="2"/>
    <n v="2"/>
    <n v="1"/>
    <m/>
    <n v="5"/>
    <m/>
    <n v="1"/>
    <m/>
    <m/>
    <n v="48"/>
  </r>
  <r>
    <x v="1"/>
    <n v="35"/>
    <n v="55"/>
    <x v="0"/>
    <n v="1"/>
    <n v="1"/>
    <n v="2"/>
    <n v="2"/>
    <n v="2"/>
    <n v="2"/>
    <n v="2"/>
    <n v="2"/>
    <n v="1"/>
    <m/>
    <n v="1"/>
    <n v="4"/>
    <n v="2"/>
    <n v="0"/>
    <n v="0"/>
    <n v="6"/>
  </r>
  <r>
    <x v="3"/>
    <n v="72"/>
    <n v="40"/>
    <x v="0"/>
    <n v="1"/>
    <n v="1"/>
    <n v="2"/>
    <n v="2"/>
    <n v="2"/>
    <n v="2"/>
    <n v="2"/>
    <n v="2"/>
    <n v="1"/>
    <n v="20"/>
    <n v="1"/>
    <n v="3"/>
    <n v="1"/>
    <n v="70000"/>
    <n v="70000"/>
    <n v="27"/>
  </r>
  <r>
    <x v="1"/>
    <n v="106"/>
    <n v="46"/>
    <x v="0"/>
    <n v="1"/>
    <n v="1"/>
    <n v="1"/>
    <n v="2"/>
    <n v="2"/>
    <n v="2"/>
    <n v="2"/>
    <n v="2"/>
    <n v="1"/>
    <n v="25"/>
    <n v="1"/>
    <n v="4"/>
    <n v="2"/>
    <n v="75000"/>
    <n v="75000"/>
    <n v="53"/>
  </r>
  <r>
    <x v="2"/>
    <n v="132"/>
    <n v="2"/>
    <x v="1"/>
    <n v="1"/>
    <n v="2"/>
    <n v="2"/>
    <n v="2"/>
    <n v="1"/>
    <n v="2"/>
    <n v="2"/>
    <n v="2"/>
    <n v="1"/>
    <m/>
    <n v="5"/>
    <m/>
    <n v="1"/>
    <m/>
    <m/>
    <n v="30"/>
  </r>
  <r>
    <x v="1"/>
    <n v="89"/>
    <n v="71"/>
    <x v="0"/>
    <n v="1"/>
    <n v="2"/>
    <n v="1"/>
    <n v="1"/>
    <n v="2"/>
    <n v="2"/>
    <n v="2"/>
    <n v="2"/>
    <n v="1"/>
    <m/>
    <n v="1"/>
    <n v="4"/>
    <n v="2"/>
    <n v="0"/>
    <n v="14000"/>
    <n v="29"/>
  </r>
  <r>
    <x v="1"/>
    <n v="30"/>
    <n v="20"/>
    <x v="0"/>
    <n v="1"/>
    <n v="2"/>
    <n v="2"/>
    <n v="2"/>
    <n v="2"/>
    <n v="2"/>
    <n v="2"/>
    <n v="2"/>
    <n v="2"/>
    <n v="10"/>
    <n v="1"/>
    <n v="4"/>
    <n v="1"/>
    <n v="8000"/>
    <n v="8000"/>
    <n v="53"/>
  </r>
  <r>
    <x v="1"/>
    <n v="34"/>
    <n v="4"/>
    <x v="1"/>
    <n v="1"/>
    <n v="1"/>
    <n v="2"/>
    <n v="2"/>
    <n v="1"/>
    <n v="2"/>
    <n v="2"/>
    <n v="2"/>
    <n v="1"/>
    <m/>
    <n v="5"/>
    <m/>
    <n v="2"/>
    <m/>
    <m/>
    <n v="53"/>
  </r>
  <r>
    <x v="1"/>
    <n v="18"/>
    <n v="65"/>
    <x v="0"/>
    <n v="1"/>
    <n v="1"/>
    <n v="2"/>
    <n v="1"/>
    <n v="2"/>
    <n v="2"/>
    <n v="2"/>
    <n v="2"/>
    <n v="1"/>
    <n v="35"/>
    <n v="1"/>
    <n v="4"/>
    <n v="2"/>
    <n v="29400"/>
    <n v="29900"/>
    <n v="53"/>
  </r>
  <r>
    <x v="1"/>
    <n v="82"/>
    <n v="48"/>
    <x v="0"/>
    <n v="4"/>
    <n v="1"/>
    <n v="2"/>
    <n v="2"/>
    <n v="2"/>
    <n v="2"/>
    <n v="2"/>
    <n v="2"/>
    <n v="1"/>
    <n v="15"/>
    <n v="1"/>
    <n v="4"/>
    <n v="2"/>
    <n v="63000"/>
    <n v="63000"/>
    <n v="110"/>
  </r>
  <r>
    <x v="1"/>
    <n v="42"/>
    <n v="44"/>
    <x v="0"/>
    <n v="1"/>
    <n v="2"/>
    <n v="2"/>
    <n v="2"/>
    <n v="2"/>
    <n v="2"/>
    <n v="2"/>
    <n v="2"/>
    <n v="2"/>
    <n v="45"/>
    <n v="1"/>
    <n v="4"/>
    <n v="1"/>
    <n v="48000"/>
    <n v="48000"/>
    <n v="53"/>
  </r>
  <r>
    <x v="0"/>
    <n v="149"/>
    <n v="50"/>
    <x v="0"/>
    <n v="1"/>
    <n v="2"/>
    <n v="2"/>
    <n v="2"/>
    <n v="2"/>
    <n v="2"/>
    <n v="2"/>
    <n v="2"/>
    <n v="2"/>
    <m/>
    <n v="5"/>
    <n v="4"/>
    <n v="1"/>
    <n v="1800"/>
    <n v="1800"/>
    <n v="17"/>
  </r>
  <r>
    <x v="1"/>
    <n v="63"/>
    <n v="2"/>
    <x v="1"/>
    <n v="1"/>
    <n v="2"/>
    <n v="2"/>
    <n v="2"/>
    <n v="1"/>
    <n v="2"/>
    <n v="2"/>
    <n v="2"/>
    <n v="1"/>
    <m/>
    <n v="5"/>
    <m/>
    <n v="1"/>
    <m/>
    <m/>
    <n v="53"/>
  </r>
  <r>
    <x v="4"/>
    <n v="56"/>
    <n v="41"/>
    <x v="0"/>
    <n v="1"/>
    <n v="1"/>
    <n v="2"/>
    <n v="2"/>
    <n v="2"/>
    <n v="2"/>
    <n v="2"/>
    <n v="2"/>
    <n v="1"/>
    <n v="25"/>
    <n v="5"/>
    <n v="4"/>
    <n v="2"/>
    <n v="63000"/>
    <n v="63000"/>
    <n v="49"/>
  </r>
  <r>
    <x v="4"/>
    <n v="44"/>
    <n v="25"/>
    <x v="0"/>
    <n v="1"/>
    <n v="2"/>
    <n v="2"/>
    <n v="2"/>
    <n v="2"/>
    <n v="2"/>
    <n v="2"/>
    <n v="2"/>
    <n v="2"/>
    <m/>
    <n v="1"/>
    <n v="4"/>
    <n v="2"/>
    <n v="3000"/>
    <n v="3000"/>
    <n v="6"/>
  </r>
  <r>
    <x v="4"/>
    <n v="67"/>
    <n v="34"/>
    <x v="0"/>
    <n v="1"/>
    <n v="1"/>
    <n v="2"/>
    <n v="2"/>
    <n v="2"/>
    <n v="2"/>
    <n v="2"/>
    <n v="2"/>
    <n v="1"/>
    <n v="5"/>
    <n v="1"/>
    <n v="4"/>
    <n v="2"/>
    <n v="26000"/>
    <n v="26000"/>
    <n v="49"/>
  </r>
  <r>
    <x v="0"/>
    <n v="312"/>
    <n v="53"/>
    <x v="0"/>
    <n v="1"/>
    <n v="1"/>
    <n v="2"/>
    <n v="2"/>
    <n v="2"/>
    <n v="2"/>
    <n v="2"/>
    <n v="2"/>
    <n v="1"/>
    <m/>
    <n v="1"/>
    <n v="4"/>
    <n v="1"/>
    <n v="5500"/>
    <n v="15500"/>
    <n v="41"/>
  </r>
  <r>
    <x v="1"/>
    <n v="71"/>
    <n v="63"/>
    <x v="0"/>
    <n v="1"/>
    <n v="2"/>
    <n v="1"/>
    <n v="2"/>
    <n v="2"/>
    <n v="2"/>
    <n v="2"/>
    <n v="2"/>
    <n v="1"/>
    <m/>
    <n v="3"/>
    <n v="2"/>
    <n v="1"/>
    <n v="0"/>
    <n v="32800"/>
    <n v="5"/>
  </r>
  <r>
    <x v="1"/>
    <n v="121"/>
    <n v="18"/>
    <x v="1"/>
    <n v="3"/>
    <n v="1"/>
    <n v="2"/>
    <n v="2"/>
    <n v="2"/>
    <n v="2"/>
    <n v="2"/>
    <n v="2"/>
    <n v="1"/>
    <m/>
    <n v="5"/>
    <n v="4"/>
    <n v="1"/>
    <n v="3000"/>
    <n v="3000"/>
    <n v="233"/>
  </r>
  <r>
    <x v="0"/>
    <n v="36"/>
    <n v="1"/>
    <x v="1"/>
    <n v="1"/>
    <n v="2"/>
    <n v="2"/>
    <n v="2"/>
    <n v="1"/>
    <n v="2"/>
    <n v="2"/>
    <n v="2"/>
    <n v="1"/>
    <m/>
    <n v="5"/>
    <m/>
    <n v="2"/>
    <m/>
    <m/>
    <n v="41"/>
  </r>
  <r>
    <x v="0"/>
    <n v="112"/>
    <n v="55"/>
    <x v="0"/>
    <n v="1"/>
    <n v="1"/>
    <n v="2"/>
    <n v="2"/>
    <n v="2"/>
    <n v="2"/>
    <n v="2"/>
    <n v="2"/>
    <n v="1"/>
    <n v="30"/>
    <n v="1"/>
    <n v="4"/>
    <n v="1"/>
    <n v="40000"/>
    <n v="40000"/>
    <n v="35"/>
  </r>
  <r>
    <x v="1"/>
    <n v="64"/>
    <n v="12"/>
    <x v="1"/>
    <n v="1"/>
    <n v="1"/>
    <n v="2"/>
    <n v="2"/>
    <n v="2"/>
    <n v="2"/>
    <n v="2"/>
    <n v="2"/>
    <n v="1"/>
    <m/>
    <n v="5"/>
    <m/>
    <n v="2"/>
    <m/>
    <m/>
    <n v="53"/>
  </r>
  <r>
    <x v="0"/>
    <n v="110"/>
    <n v="27"/>
    <x v="0"/>
    <n v="1"/>
    <n v="2"/>
    <n v="2"/>
    <n v="2"/>
    <n v="1"/>
    <n v="2"/>
    <n v="2"/>
    <n v="2"/>
    <n v="1"/>
    <m/>
    <n v="1"/>
    <n v="4"/>
    <n v="2"/>
    <n v="1000"/>
    <n v="1000"/>
    <n v="16"/>
  </r>
  <r>
    <x v="3"/>
    <n v="17"/>
    <n v="68"/>
    <x v="0"/>
    <n v="1"/>
    <n v="2"/>
    <n v="2"/>
    <n v="1"/>
    <n v="1"/>
    <n v="2"/>
    <n v="2"/>
    <n v="2"/>
    <n v="1"/>
    <m/>
    <n v="1"/>
    <n v="4"/>
    <n v="2"/>
    <n v="0"/>
    <n v="4400"/>
    <n v="38"/>
  </r>
  <r>
    <x v="1"/>
    <n v="122"/>
    <n v="60"/>
    <x v="0"/>
    <n v="1"/>
    <n v="2"/>
    <n v="2"/>
    <n v="2"/>
    <n v="2"/>
    <n v="1"/>
    <n v="2"/>
    <n v="2"/>
    <n v="1"/>
    <m/>
    <n v="1"/>
    <n v="2"/>
    <n v="1"/>
    <n v="0"/>
    <n v="18000"/>
    <n v="39"/>
  </r>
  <r>
    <x v="1"/>
    <n v="63"/>
    <n v="67"/>
    <x v="0"/>
    <n v="1"/>
    <n v="1"/>
    <n v="1"/>
    <n v="1"/>
    <n v="2"/>
    <n v="2"/>
    <n v="1"/>
    <n v="2"/>
    <n v="1"/>
    <m/>
    <n v="1"/>
    <n v="2"/>
    <n v="1"/>
    <n v="4500"/>
    <n v="41000"/>
    <n v="53"/>
  </r>
  <r>
    <x v="4"/>
    <n v="80"/>
    <n v="73"/>
    <x v="0"/>
    <n v="1"/>
    <n v="2"/>
    <n v="2"/>
    <n v="1"/>
    <n v="2"/>
    <n v="2"/>
    <n v="2"/>
    <n v="2"/>
    <n v="1"/>
    <m/>
    <n v="1"/>
    <n v="3"/>
    <n v="1"/>
    <n v="0"/>
    <n v="39000"/>
    <n v="49"/>
  </r>
  <r>
    <x v="0"/>
    <n v="67"/>
    <n v="62"/>
    <x v="0"/>
    <n v="1"/>
    <n v="1"/>
    <n v="2"/>
    <n v="2"/>
    <n v="2"/>
    <n v="2"/>
    <n v="2"/>
    <n v="2"/>
    <n v="1"/>
    <n v="15"/>
    <n v="1"/>
    <n v="4"/>
    <n v="2"/>
    <n v="59000"/>
    <n v="59000"/>
    <n v="19"/>
  </r>
  <r>
    <x v="0"/>
    <n v="51"/>
    <n v="21"/>
    <x v="0"/>
    <n v="1"/>
    <n v="2"/>
    <n v="1"/>
    <n v="2"/>
    <n v="2"/>
    <n v="2"/>
    <n v="2"/>
    <n v="2"/>
    <n v="1"/>
    <n v="20"/>
    <n v="1"/>
    <n v="4"/>
    <n v="1"/>
    <n v="30000"/>
    <n v="30000"/>
    <n v="53"/>
  </r>
  <r>
    <x v="1"/>
    <n v="72"/>
    <n v="22"/>
    <x v="0"/>
    <n v="1"/>
    <n v="1"/>
    <n v="2"/>
    <n v="2"/>
    <n v="2"/>
    <n v="2"/>
    <n v="2"/>
    <n v="2"/>
    <n v="1"/>
    <m/>
    <n v="5"/>
    <n v="4"/>
    <n v="1"/>
    <n v="20000"/>
    <n v="20000"/>
    <n v="6"/>
  </r>
  <r>
    <x v="1"/>
    <n v="86"/>
    <n v="39"/>
    <x v="0"/>
    <n v="4"/>
    <n v="1"/>
    <n v="2"/>
    <n v="2"/>
    <n v="2"/>
    <n v="2"/>
    <n v="2"/>
    <n v="2"/>
    <n v="1"/>
    <n v="40"/>
    <n v="1"/>
    <n v="4"/>
    <n v="1"/>
    <n v="110000"/>
    <n v="110000"/>
    <n v="242"/>
  </r>
  <r>
    <x v="4"/>
    <n v="79"/>
    <n v="64"/>
    <x v="0"/>
    <n v="1"/>
    <n v="1"/>
    <n v="2"/>
    <n v="2"/>
    <n v="2"/>
    <n v="2"/>
    <n v="2"/>
    <n v="2"/>
    <n v="1"/>
    <n v="15"/>
    <n v="1"/>
    <n v="4"/>
    <n v="1"/>
    <n v="30600"/>
    <n v="30600"/>
    <n v="49"/>
  </r>
  <r>
    <x v="0"/>
    <n v="141"/>
    <n v="43"/>
    <x v="0"/>
    <n v="1"/>
    <n v="1"/>
    <n v="2"/>
    <n v="2"/>
    <n v="2"/>
    <n v="2"/>
    <n v="2"/>
    <n v="2"/>
    <n v="1"/>
    <m/>
    <n v="1"/>
    <n v="4"/>
    <n v="2"/>
    <n v="0"/>
    <n v="0"/>
    <n v="42"/>
  </r>
  <r>
    <x v="2"/>
    <n v="81"/>
    <n v="52"/>
    <x v="0"/>
    <n v="1"/>
    <n v="2"/>
    <n v="2"/>
    <n v="2"/>
    <n v="2"/>
    <n v="2"/>
    <n v="1"/>
    <n v="2"/>
    <n v="1"/>
    <n v="20"/>
    <n v="1"/>
    <n v="3"/>
    <n v="1"/>
    <n v="75000"/>
    <n v="75000"/>
    <n v="6"/>
  </r>
  <r>
    <x v="4"/>
    <n v="112"/>
    <n v="17"/>
    <x v="1"/>
    <n v="1"/>
    <n v="1"/>
    <n v="2"/>
    <n v="2"/>
    <n v="2"/>
    <n v="2"/>
    <n v="2"/>
    <n v="2"/>
    <n v="1"/>
    <m/>
    <n v="5"/>
    <n v="4"/>
    <n v="1"/>
    <n v="0"/>
    <n v="0"/>
    <n v="48"/>
  </r>
  <r>
    <x v="0"/>
    <n v="109"/>
    <n v="65"/>
    <x v="0"/>
    <n v="1"/>
    <n v="2"/>
    <n v="2"/>
    <n v="1"/>
    <n v="2"/>
    <n v="2"/>
    <n v="2"/>
    <n v="2"/>
    <n v="1"/>
    <m/>
    <n v="1"/>
    <n v="4"/>
    <n v="1"/>
    <n v="0"/>
    <n v="15100"/>
    <n v="6"/>
  </r>
  <r>
    <x v="2"/>
    <n v="95"/>
    <n v="64"/>
    <x v="0"/>
    <n v="1"/>
    <n v="1"/>
    <n v="2"/>
    <n v="2"/>
    <n v="2"/>
    <n v="2"/>
    <n v="2"/>
    <n v="2"/>
    <n v="1"/>
    <n v="5"/>
    <n v="1"/>
    <n v="4"/>
    <n v="2"/>
    <n v="26800"/>
    <n v="38800"/>
    <n v="53"/>
  </r>
  <r>
    <x v="0"/>
    <n v="149"/>
    <n v="41"/>
    <x v="0"/>
    <n v="1"/>
    <n v="1"/>
    <n v="2"/>
    <n v="2"/>
    <n v="2"/>
    <n v="2"/>
    <n v="2"/>
    <n v="2"/>
    <n v="1"/>
    <m/>
    <n v="1"/>
    <n v="4"/>
    <n v="2"/>
    <n v="0"/>
    <n v="0"/>
    <n v="51"/>
  </r>
  <r>
    <x v="0"/>
    <n v="66"/>
    <n v="18"/>
    <x v="1"/>
    <n v="1"/>
    <n v="1"/>
    <n v="2"/>
    <n v="2"/>
    <n v="2"/>
    <n v="2"/>
    <n v="2"/>
    <n v="2"/>
    <n v="1"/>
    <n v="65"/>
    <n v="5"/>
    <n v="4"/>
    <n v="1"/>
    <n v="20000"/>
    <n v="20000"/>
    <n v="6"/>
  </r>
  <r>
    <x v="0"/>
    <n v="110"/>
    <n v="20"/>
    <x v="0"/>
    <n v="1"/>
    <n v="1"/>
    <n v="2"/>
    <n v="2"/>
    <n v="2"/>
    <n v="2"/>
    <n v="2"/>
    <n v="2"/>
    <n v="1"/>
    <n v="20"/>
    <n v="1"/>
    <n v="4"/>
    <n v="2"/>
    <n v="3000"/>
    <n v="3000"/>
    <n v="6"/>
  </r>
  <r>
    <x v="4"/>
    <n v="100"/>
    <n v="15"/>
    <x v="1"/>
    <n v="1"/>
    <n v="1"/>
    <n v="2"/>
    <n v="2"/>
    <n v="2"/>
    <n v="2"/>
    <n v="2"/>
    <n v="2"/>
    <n v="1"/>
    <m/>
    <n v="5"/>
    <m/>
    <n v="2"/>
    <n v="0"/>
    <n v="0"/>
    <n v="49"/>
  </r>
  <r>
    <x v="1"/>
    <n v="332"/>
    <n v="51"/>
    <x v="0"/>
    <n v="1"/>
    <n v="2"/>
    <n v="1"/>
    <n v="2"/>
    <n v="2"/>
    <n v="2"/>
    <n v="2"/>
    <n v="2"/>
    <n v="1"/>
    <n v="15"/>
    <n v="5"/>
    <n v="4"/>
    <n v="2"/>
    <n v="15000"/>
    <n v="15000"/>
    <n v="6"/>
  </r>
  <r>
    <x v="1"/>
    <n v="101"/>
    <n v="34"/>
    <x v="0"/>
    <n v="5"/>
    <n v="1"/>
    <n v="2"/>
    <n v="2"/>
    <n v="2"/>
    <n v="2"/>
    <n v="2"/>
    <n v="2"/>
    <n v="1"/>
    <n v="25"/>
    <n v="5"/>
    <n v="4"/>
    <n v="2"/>
    <n v="120000"/>
    <n v="124000"/>
    <n v="210"/>
  </r>
  <r>
    <x v="1"/>
    <n v="38"/>
    <n v="33"/>
    <x v="0"/>
    <n v="1"/>
    <n v="1"/>
    <n v="2"/>
    <n v="2"/>
    <n v="2"/>
    <n v="2"/>
    <n v="2"/>
    <n v="2"/>
    <n v="1"/>
    <n v="30"/>
    <n v="1"/>
    <n v="4"/>
    <n v="1"/>
    <n v="53000"/>
    <n v="96000"/>
    <n v="41"/>
  </r>
  <r>
    <x v="4"/>
    <n v="260"/>
    <n v="17"/>
    <x v="1"/>
    <n v="1"/>
    <n v="1"/>
    <n v="2"/>
    <n v="2"/>
    <n v="2"/>
    <n v="2"/>
    <n v="2"/>
    <n v="2"/>
    <n v="1"/>
    <m/>
    <n v="5"/>
    <n v="4"/>
    <n v="2"/>
    <n v="0"/>
    <n v="0"/>
    <n v="49"/>
  </r>
  <r>
    <x v="1"/>
    <n v="10"/>
    <n v="94"/>
    <x v="0"/>
    <n v="1"/>
    <n v="2"/>
    <n v="2"/>
    <n v="1"/>
    <n v="2"/>
    <n v="2"/>
    <n v="2"/>
    <n v="2"/>
    <n v="1"/>
    <m/>
    <n v="2"/>
    <n v="4"/>
    <n v="1"/>
    <n v="0"/>
    <n v="21600"/>
    <n v="17"/>
  </r>
  <r>
    <x v="0"/>
    <n v="195"/>
    <n v="20"/>
    <x v="0"/>
    <n v="1"/>
    <n v="1"/>
    <n v="2"/>
    <n v="2"/>
    <n v="2"/>
    <n v="2"/>
    <n v="2"/>
    <n v="2"/>
    <n v="1"/>
    <m/>
    <n v="5"/>
    <n v="4"/>
    <n v="2"/>
    <n v="6000"/>
    <n v="6000"/>
    <n v="53"/>
  </r>
  <r>
    <x v="1"/>
    <n v="15"/>
    <n v="42"/>
    <x v="0"/>
    <n v="5"/>
    <n v="2"/>
    <n v="2"/>
    <n v="1"/>
    <n v="1"/>
    <n v="2"/>
    <n v="2"/>
    <n v="2"/>
    <n v="1"/>
    <m/>
    <n v="5"/>
    <n v="4"/>
    <n v="1"/>
    <n v="0"/>
    <n v="18000"/>
    <n v="301"/>
  </r>
  <r>
    <x v="0"/>
    <n v="318"/>
    <n v="4"/>
    <x v="1"/>
    <n v="1"/>
    <n v="2"/>
    <n v="2"/>
    <n v="2"/>
    <n v="1"/>
    <n v="2"/>
    <n v="2"/>
    <n v="2"/>
    <n v="1"/>
    <m/>
    <n v="5"/>
    <m/>
    <n v="1"/>
    <m/>
    <m/>
    <n v="41"/>
  </r>
  <r>
    <x v="1"/>
    <n v="57"/>
    <n v="3"/>
    <x v="1"/>
    <n v="1"/>
    <n v="1"/>
    <n v="2"/>
    <n v="2"/>
    <n v="2"/>
    <n v="2"/>
    <n v="2"/>
    <n v="2"/>
    <n v="1"/>
    <m/>
    <n v="5"/>
    <m/>
    <n v="2"/>
    <m/>
    <m/>
    <n v="53"/>
  </r>
  <r>
    <x v="4"/>
    <n v="56"/>
    <n v="23"/>
    <x v="0"/>
    <n v="1"/>
    <n v="1"/>
    <n v="2"/>
    <n v="2"/>
    <n v="2"/>
    <n v="2"/>
    <n v="2"/>
    <n v="2"/>
    <n v="1"/>
    <n v="3"/>
    <n v="5"/>
    <n v="4"/>
    <n v="1"/>
    <n v="8000"/>
    <n v="8000"/>
    <n v="49"/>
  </r>
  <r>
    <x v="0"/>
    <n v="33"/>
    <n v="52"/>
    <x v="0"/>
    <n v="1"/>
    <n v="1"/>
    <n v="2"/>
    <n v="2"/>
    <n v="2"/>
    <n v="2"/>
    <n v="2"/>
    <n v="2"/>
    <n v="1"/>
    <n v="15"/>
    <n v="1"/>
    <n v="4"/>
    <n v="2"/>
    <n v="60000"/>
    <n v="60000"/>
    <n v="41"/>
  </r>
  <r>
    <x v="0"/>
    <n v="88"/>
    <n v="43"/>
    <x v="0"/>
    <n v="1"/>
    <n v="1"/>
    <n v="2"/>
    <n v="2"/>
    <n v="2"/>
    <n v="2"/>
    <n v="2"/>
    <n v="2"/>
    <n v="1"/>
    <m/>
    <n v="1"/>
    <n v="4"/>
    <n v="2"/>
    <n v="0"/>
    <n v="0"/>
    <n v="48"/>
  </r>
  <r>
    <x v="1"/>
    <n v="60"/>
    <n v="80"/>
    <x v="0"/>
    <n v="1"/>
    <n v="2"/>
    <n v="1"/>
    <n v="1"/>
    <n v="2"/>
    <n v="2"/>
    <n v="2"/>
    <n v="2"/>
    <n v="1"/>
    <m/>
    <n v="2"/>
    <n v="4"/>
    <n v="2"/>
    <n v="0"/>
    <n v="11300"/>
    <n v="16"/>
  </r>
  <r>
    <x v="0"/>
    <n v="57"/>
    <n v="79"/>
    <x v="0"/>
    <n v="1"/>
    <n v="2"/>
    <n v="2"/>
    <n v="1"/>
    <n v="2"/>
    <n v="2"/>
    <n v="2"/>
    <n v="2"/>
    <n v="1"/>
    <m/>
    <n v="2"/>
    <n v="4"/>
    <n v="2"/>
    <n v="0"/>
    <n v="35400"/>
    <n v="40"/>
  </r>
  <r>
    <x v="4"/>
    <n v="75"/>
    <n v="48"/>
    <x v="0"/>
    <n v="1"/>
    <n v="1"/>
    <n v="2"/>
    <n v="2"/>
    <n v="2"/>
    <n v="2"/>
    <n v="2"/>
    <n v="2"/>
    <n v="1"/>
    <n v="25"/>
    <n v="1"/>
    <n v="4"/>
    <n v="1"/>
    <n v="110000"/>
    <n v="110000"/>
    <n v="49"/>
  </r>
  <r>
    <x v="0"/>
    <n v="36"/>
    <n v="53"/>
    <x v="0"/>
    <n v="1"/>
    <n v="1"/>
    <n v="2"/>
    <n v="2"/>
    <n v="2"/>
    <n v="2"/>
    <n v="2"/>
    <n v="2"/>
    <n v="1"/>
    <m/>
    <n v="3"/>
    <n v="4"/>
    <n v="1"/>
    <n v="25000"/>
    <n v="28000"/>
    <n v="41"/>
  </r>
  <r>
    <x v="1"/>
    <n v="452"/>
    <n v="27"/>
    <x v="0"/>
    <n v="5"/>
    <n v="2"/>
    <n v="2"/>
    <n v="2"/>
    <n v="2"/>
    <n v="2"/>
    <n v="2"/>
    <n v="2"/>
    <n v="2"/>
    <n v="3"/>
    <n v="1"/>
    <n v="4"/>
    <n v="1"/>
    <n v="35500"/>
    <n v="35500"/>
    <n v="303"/>
  </r>
  <r>
    <x v="3"/>
    <n v="67"/>
    <n v="40"/>
    <x v="0"/>
    <n v="1"/>
    <n v="2"/>
    <n v="1"/>
    <n v="2"/>
    <n v="2"/>
    <n v="2"/>
    <n v="2"/>
    <n v="2"/>
    <n v="1"/>
    <n v="10"/>
    <n v="3"/>
    <n v="4"/>
    <n v="1"/>
    <n v="0"/>
    <n v="114000"/>
    <n v="27"/>
  </r>
  <r>
    <x v="0"/>
    <n v="35"/>
    <n v="14"/>
    <x v="1"/>
    <n v="1"/>
    <n v="1"/>
    <n v="2"/>
    <n v="2"/>
    <n v="2"/>
    <n v="2"/>
    <n v="2"/>
    <n v="2"/>
    <n v="1"/>
    <m/>
    <n v="5"/>
    <m/>
    <n v="1"/>
    <m/>
    <m/>
    <n v="41"/>
  </r>
  <r>
    <x v="0"/>
    <n v="64"/>
    <n v="59"/>
    <x v="0"/>
    <n v="1"/>
    <n v="2"/>
    <n v="2"/>
    <n v="1"/>
    <n v="1"/>
    <n v="2"/>
    <n v="2"/>
    <n v="2"/>
    <n v="1"/>
    <m/>
    <n v="3"/>
    <n v="4"/>
    <n v="2"/>
    <n v="0"/>
    <n v="10800"/>
    <n v="41"/>
  </r>
  <r>
    <x v="1"/>
    <n v="97"/>
    <n v="45"/>
    <x v="0"/>
    <n v="1"/>
    <n v="2"/>
    <n v="2"/>
    <n v="1"/>
    <n v="1"/>
    <n v="2"/>
    <n v="2"/>
    <n v="2"/>
    <n v="1"/>
    <m/>
    <n v="2"/>
    <n v="4"/>
    <n v="2"/>
    <n v="0"/>
    <n v="14800"/>
    <n v="53"/>
  </r>
  <r>
    <x v="0"/>
    <n v="45"/>
    <n v="0"/>
    <x v="1"/>
    <n v="1"/>
    <n v="1"/>
    <n v="2"/>
    <n v="2"/>
    <n v="2"/>
    <n v="2"/>
    <n v="2"/>
    <n v="2"/>
    <n v="1"/>
    <m/>
    <n v="5"/>
    <m/>
    <n v="2"/>
    <m/>
    <m/>
    <n v="41"/>
  </r>
  <r>
    <x v="1"/>
    <n v="103"/>
    <n v="9"/>
    <x v="1"/>
    <n v="1"/>
    <n v="1"/>
    <n v="2"/>
    <n v="2"/>
    <n v="2"/>
    <n v="2"/>
    <n v="2"/>
    <n v="2"/>
    <n v="1"/>
    <m/>
    <n v="5"/>
    <m/>
    <n v="1"/>
    <m/>
    <m/>
    <n v="53"/>
  </r>
  <r>
    <x v="1"/>
    <n v="106"/>
    <n v="59"/>
    <x v="0"/>
    <n v="1"/>
    <n v="1"/>
    <n v="2"/>
    <n v="2"/>
    <n v="2"/>
    <n v="2"/>
    <n v="2"/>
    <n v="2"/>
    <n v="1"/>
    <n v="15"/>
    <n v="1"/>
    <n v="4"/>
    <n v="2"/>
    <n v="41000"/>
    <n v="41000"/>
    <n v="56"/>
  </r>
  <r>
    <x v="1"/>
    <n v="69"/>
    <n v="57"/>
    <x v="0"/>
    <n v="1"/>
    <n v="1"/>
    <n v="2"/>
    <n v="2"/>
    <n v="2"/>
    <n v="2"/>
    <n v="2"/>
    <n v="2"/>
    <n v="1"/>
    <m/>
    <n v="1"/>
    <n v="4"/>
    <n v="2"/>
    <n v="0"/>
    <n v="0"/>
    <n v="53"/>
  </r>
  <r>
    <x v="1"/>
    <n v="77"/>
    <n v="48"/>
    <x v="0"/>
    <n v="1"/>
    <n v="1"/>
    <n v="2"/>
    <n v="2"/>
    <n v="2"/>
    <n v="2"/>
    <n v="2"/>
    <n v="2"/>
    <n v="1"/>
    <n v="20"/>
    <n v="1"/>
    <n v="4"/>
    <n v="2"/>
    <n v="97000"/>
    <n v="97000"/>
    <n v="53"/>
  </r>
  <r>
    <x v="4"/>
    <n v="38"/>
    <n v="9"/>
    <x v="1"/>
    <n v="1"/>
    <n v="1"/>
    <n v="2"/>
    <n v="2"/>
    <n v="2"/>
    <n v="2"/>
    <n v="2"/>
    <n v="2"/>
    <n v="1"/>
    <m/>
    <n v="5"/>
    <m/>
    <n v="2"/>
    <m/>
    <m/>
    <n v="49"/>
  </r>
  <r>
    <x v="2"/>
    <n v="27"/>
    <n v="5"/>
    <x v="1"/>
    <n v="1"/>
    <n v="2"/>
    <n v="2"/>
    <n v="2"/>
    <n v="2"/>
    <n v="2"/>
    <n v="2"/>
    <n v="2"/>
    <n v="2"/>
    <m/>
    <n v="5"/>
    <m/>
    <n v="2"/>
    <m/>
    <m/>
    <n v="30"/>
  </r>
  <r>
    <x v="0"/>
    <n v="147"/>
    <n v="84"/>
    <x v="0"/>
    <n v="1"/>
    <n v="2"/>
    <n v="1"/>
    <n v="1"/>
    <n v="2"/>
    <n v="2"/>
    <n v="2"/>
    <n v="2"/>
    <n v="1"/>
    <m/>
    <n v="1"/>
    <n v="4"/>
    <n v="2"/>
    <n v="0"/>
    <n v="12900"/>
    <n v="19"/>
  </r>
  <r>
    <x v="1"/>
    <n v="142"/>
    <n v="2"/>
    <x v="1"/>
    <n v="1"/>
    <n v="1"/>
    <n v="2"/>
    <n v="2"/>
    <n v="2"/>
    <n v="2"/>
    <n v="2"/>
    <n v="2"/>
    <n v="1"/>
    <m/>
    <n v="5"/>
    <m/>
    <n v="2"/>
    <m/>
    <m/>
    <n v="53"/>
  </r>
  <r>
    <x v="1"/>
    <n v="59"/>
    <n v="43"/>
    <x v="0"/>
    <n v="1"/>
    <n v="2"/>
    <n v="2"/>
    <n v="2"/>
    <n v="1"/>
    <n v="2"/>
    <n v="2"/>
    <n v="2"/>
    <n v="1"/>
    <m/>
    <n v="3"/>
    <n v="4"/>
    <n v="2"/>
    <n v="0"/>
    <n v="0"/>
    <n v="53"/>
  </r>
  <r>
    <x v="4"/>
    <n v="61"/>
    <n v="52"/>
    <x v="0"/>
    <n v="1"/>
    <n v="1"/>
    <n v="2"/>
    <n v="2"/>
    <n v="2"/>
    <n v="2"/>
    <n v="2"/>
    <n v="2"/>
    <n v="1"/>
    <n v="5"/>
    <n v="1"/>
    <n v="4"/>
    <n v="2"/>
    <n v="490"/>
    <n v="490"/>
    <n v="16"/>
  </r>
  <r>
    <x v="0"/>
    <n v="15"/>
    <n v="49"/>
    <x v="0"/>
    <n v="1"/>
    <n v="2"/>
    <n v="2"/>
    <n v="2"/>
    <n v="1"/>
    <n v="2"/>
    <n v="2"/>
    <n v="2"/>
    <n v="1"/>
    <m/>
    <n v="5"/>
    <n v="4"/>
    <n v="2"/>
    <n v="0"/>
    <n v="6300"/>
    <n v="12"/>
  </r>
  <r>
    <x v="0"/>
    <n v="323"/>
    <n v="45"/>
    <x v="0"/>
    <n v="1"/>
    <n v="2"/>
    <n v="2"/>
    <n v="2"/>
    <n v="1"/>
    <n v="2"/>
    <n v="2"/>
    <n v="2"/>
    <n v="1"/>
    <n v="25"/>
    <n v="4"/>
    <n v="4"/>
    <n v="2"/>
    <n v="48000"/>
    <n v="48000"/>
    <n v="6"/>
  </r>
  <r>
    <x v="1"/>
    <n v="111"/>
    <n v="48"/>
    <x v="0"/>
    <n v="1"/>
    <n v="1"/>
    <n v="2"/>
    <n v="2"/>
    <n v="2"/>
    <n v="2"/>
    <n v="2"/>
    <n v="2"/>
    <n v="1"/>
    <n v="8"/>
    <n v="1"/>
    <n v="4"/>
    <n v="2"/>
    <n v="58000"/>
    <n v="58000"/>
    <n v="53"/>
  </r>
  <r>
    <x v="1"/>
    <n v="93"/>
    <n v="0"/>
    <x v="1"/>
    <n v="1"/>
    <n v="1"/>
    <n v="2"/>
    <n v="2"/>
    <n v="2"/>
    <n v="2"/>
    <n v="2"/>
    <n v="2"/>
    <n v="1"/>
    <m/>
    <n v="5"/>
    <m/>
    <n v="2"/>
    <m/>
    <m/>
    <n v="53"/>
  </r>
  <r>
    <x v="4"/>
    <n v="58"/>
    <n v="63"/>
    <x v="0"/>
    <n v="1"/>
    <n v="1"/>
    <n v="2"/>
    <n v="2"/>
    <n v="2"/>
    <n v="2"/>
    <n v="2"/>
    <n v="2"/>
    <n v="1"/>
    <n v="20"/>
    <n v="1"/>
    <n v="2"/>
    <n v="1"/>
    <n v="40000"/>
    <n v="158000"/>
    <n v="49"/>
  </r>
  <r>
    <x v="1"/>
    <n v="59"/>
    <n v="21"/>
    <x v="0"/>
    <n v="1"/>
    <n v="2"/>
    <n v="2"/>
    <n v="2"/>
    <n v="2"/>
    <n v="2"/>
    <n v="2"/>
    <n v="2"/>
    <n v="2"/>
    <n v="7"/>
    <n v="5"/>
    <n v="4"/>
    <n v="2"/>
    <n v="11000"/>
    <n v="11000"/>
    <n v="19"/>
  </r>
  <r>
    <x v="0"/>
    <n v="19"/>
    <n v="4"/>
    <x v="1"/>
    <n v="1"/>
    <n v="2"/>
    <n v="2"/>
    <n v="2"/>
    <n v="1"/>
    <n v="2"/>
    <n v="2"/>
    <n v="2"/>
    <n v="1"/>
    <m/>
    <n v="5"/>
    <m/>
    <n v="2"/>
    <m/>
    <m/>
    <n v="41"/>
  </r>
  <r>
    <x v="1"/>
    <n v="171"/>
    <n v="24"/>
    <x v="0"/>
    <n v="1"/>
    <n v="2"/>
    <n v="2"/>
    <n v="2"/>
    <n v="1"/>
    <n v="2"/>
    <n v="2"/>
    <n v="2"/>
    <n v="1"/>
    <m/>
    <n v="5"/>
    <n v="4"/>
    <n v="2"/>
    <n v="0"/>
    <n v="8400"/>
    <n v="53"/>
  </r>
  <r>
    <x v="0"/>
    <n v="152"/>
    <n v="25"/>
    <x v="0"/>
    <n v="5"/>
    <n v="2"/>
    <n v="1"/>
    <n v="2"/>
    <n v="2"/>
    <n v="2"/>
    <n v="2"/>
    <n v="2"/>
    <n v="1"/>
    <m/>
    <n v="5"/>
    <n v="4"/>
    <n v="1"/>
    <n v="0"/>
    <n v="0"/>
    <n v="301"/>
  </r>
  <r>
    <x v="0"/>
    <n v="28"/>
    <n v="38"/>
    <x v="0"/>
    <n v="1"/>
    <n v="1"/>
    <n v="2"/>
    <n v="2"/>
    <n v="2"/>
    <n v="2"/>
    <n v="2"/>
    <n v="2"/>
    <n v="1"/>
    <n v="25"/>
    <n v="1"/>
    <n v="4"/>
    <n v="2"/>
    <n v="32000"/>
    <n v="32000"/>
    <n v="41"/>
  </r>
  <r>
    <x v="1"/>
    <n v="84"/>
    <n v="42"/>
    <x v="0"/>
    <n v="5"/>
    <n v="2"/>
    <n v="2"/>
    <n v="1"/>
    <n v="1"/>
    <n v="2"/>
    <n v="2"/>
    <n v="2"/>
    <n v="1"/>
    <m/>
    <n v="5"/>
    <n v="4"/>
    <n v="1"/>
    <n v="0"/>
    <n v="18000"/>
    <n v="301"/>
  </r>
  <r>
    <x v="1"/>
    <n v="8"/>
    <n v="0"/>
    <x v="1"/>
    <n v="1"/>
    <n v="2"/>
    <n v="2"/>
    <n v="2"/>
    <n v="1"/>
    <n v="2"/>
    <n v="2"/>
    <n v="1"/>
    <n v="1"/>
    <m/>
    <n v="5"/>
    <m/>
    <n v="2"/>
    <m/>
    <m/>
    <n v="53"/>
  </r>
  <r>
    <x v="1"/>
    <n v="149"/>
    <n v="67"/>
    <x v="0"/>
    <n v="1"/>
    <n v="1"/>
    <n v="2"/>
    <n v="1"/>
    <n v="2"/>
    <n v="2"/>
    <n v="2"/>
    <n v="2"/>
    <n v="1"/>
    <n v="17"/>
    <n v="1"/>
    <n v="4"/>
    <n v="2"/>
    <n v="105000"/>
    <n v="105000"/>
    <n v="53"/>
  </r>
  <r>
    <x v="3"/>
    <n v="704"/>
    <n v="25"/>
    <x v="0"/>
    <n v="1"/>
    <n v="2"/>
    <n v="2"/>
    <n v="2"/>
    <n v="2"/>
    <n v="1"/>
    <n v="2"/>
    <n v="2"/>
    <n v="1"/>
    <n v="10"/>
    <n v="1"/>
    <n v="2"/>
    <n v="1"/>
    <n v="35000"/>
    <n v="35000"/>
    <n v="18"/>
  </r>
  <r>
    <x v="4"/>
    <n v="274"/>
    <n v="41"/>
    <x v="0"/>
    <n v="4"/>
    <n v="2"/>
    <n v="1"/>
    <n v="2"/>
    <n v="2"/>
    <n v="2"/>
    <n v="2"/>
    <n v="2"/>
    <n v="1"/>
    <n v="15"/>
    <n v="1"/>
    <n v="4"/>
    <n v="2"/>
    <n v="7000"/>
    <n v="7000"/>
    <n v="128"/>
  </r>
  <r>
    <x v="1"/>
    <n v="85"/>
    <n v="15"/>
    <x v="1"/>
    <n v="1"/>
    <n v="1"/>
    <n v="2"/>
    <n v="2"/>
    <n v="2"/>
    <n v="2"/>
    <n v="2"/>
    <n v="2"/>
    <n v="1"/>
    <m/>
    <n v="5"/>
    <m/>
    <n v="1"/>
    <n v="0"/>
    <n v="0"/>
    <n v="53"/>
  </r>
  <r>
    <x v="1"/>
    <n v="256"/>
    <n v="6"/>
    <x v="1"/>
    <n v="1"/>
    <n v="1"/>
    <n v="2"/>
    <n v="2"/>
    <n v="2"/>
    <n v="2"/>
    <n v="2"/>
    <n v="2"/>
    <n v="1"/>
    <m/>
    <n v="5"/>
    <m/>
    <n v="2"/>
    <m/>
    <m/>
    <n v="53"/>
  </r>
  <r>
    <x v="4"/>
    <n v="73"/>
    <n v="60"/>
    <x v="0"/>
    <n v="1"/>
    <n v="1"/>
    <n v="2"/>
    <n v="2"/>
    <n v="2"/>
    <n v="2"/>
    <n v="2"/>
    <n v="2"/>
    <n v="1"/>
    <m/>
    <n v="1"/>
    <n v="4"/>
    <n v="2"/>
    <n v="0"/>
    <n v="0"/>
    <n v="49"/>
  </r>
  <r>
    <x v="1"/>
    <n v="72"/>
    <n v="29"/>
    <x v="0"/>
    <n v="1"/>
    <n v="1"/>
    <n v="2"/>
    <n v="2"/>
    <n v="2"/>
    <n v="2"/>
    <n v="2"/>
    <n v="2"/>
    <n v="1"/>
    <n v="90"/>
    <n v="1"/>
    <n v="4"/>
    <n v="2"/>
    <n v="89000"/>
    <n v="89000"/>
    <n v="11"/>
  </r>
  <r>
    <x v="4"/>
    <n v="10"/>
    <n v="49"/>
    <x v="0"/>
    <n v="1"/>
    <n v="2"/>
    <n v="2"/>
    <n v="2"/>
    <n v="2"/>
    <n v="2"/>
    <n v="2"/>
    <n v="2"/>
    <n v="2"/>
    <m/>
    <n v="2"/>
    <n v="4"/>
    <n v="1"/>
    <n v="9100"/>
    <n v="9100"/>
    <n v="49"/>
  </r>
  <r>
    <x v="1"/>
    <n v="145"/>
    <n v="59"/>
    <x v="0"/>
    <n v="1"/>
    <n v="2"/>
    <n v="2"/>
    <n v="2"/>
    <n v="2"/>
    <n v="2"/>
    <n v="2"/>
    <n v="2"/>
    <n v="2"/>
    <n v="15"/>
    <n v="5"/>
    <n v="4"/>
    <n v="2"/>
    <n v="12000"/>
    <n v="12000"/>
    <n v="6"/>
  </r>
  <r>
    <x v="4"/>
    <n v="110"/>
    <n v="32"/>
    <x v="0"/>
    <n v="1"/>
    <n v="1"/>
    <n v="2"/>
    <n v="2"/>
    <n v="2"/>
    <n v="2"/>
    <n v="2"/>
    <n v="2"/>
    <n v="1"/>
    <n v="20"/>
    <n v="3"/>
    <n v="4"/>
    <n v="2"/>
    <n v="30000"/>
    <n v="32400"/>
    <n v="49"/>
  </r>
  <r>
    <x v="0"/>
    <n v="23"/>
    <n v="60"/>
    <x v="0"/>
    <n v="1"/>
    <n v="2"/>
    <n v="2"/>
    <n v="2"/>
    <n v="2"/>
    <n v="2"/>
    <n v="2"/>
    <n v="2"/>
    <n v="2"/>
    <n v="10"/>
    <n v="5"/>
    <n v="4"/>
    <n v="1"/>
    <n v="13000"/>
    <n v="13400"/>
    <n v="41"/>
  </r>
  <r>
    <x v="3"/>
    <n v="48"/>
    <n v="10"/>
    <x v="1"/>
    <n v="1"/>
    <n v="2"/>
    <n v="2"/>
    <n v="2"/>
    <n v="1"/>
    <n v="2"/>
    <n v="2"/>
    <n v="2"/>
    <n v="1"/>
    <m/>
    <n v="5"/>
    <m/>
    <n v="2"/>
    <m/>
    <m/>
    <n v="38"/>
  </r>
  <r>
    <x v="1"/>
    <n v="97"/>
    <n v="58"/>
    <x v="0"/>
    <n v="1"/>
    <n v="1"/>
    <n v="2"/>
    <n v="2"/>
    <n v="2"/>
    <n v="2"/>
    <n v="2"/>
    <n v="2"/>
    <n v="1"/>
    <n v="30"/>
    <n v="1"/>
    <n v="4"/>
    <n v="1"/>
    <n v="58000"/>
    <n v="58000"/>
    <n v="53"/>
  </r>
  <r>
    <x v="1"/>
    <n v="9"/>
    <n v="59"/>
    <x v="0"/>
    <n v="1"/>
    <n v="2"/>
    <n v="2"/>
    <n v="2"/>
    <n v="1"/>
    <n v="2"/>
    <n v="2"/>
    <n v="2"/>
    <n v="1"/>
    <m/>
    <n v="3"/>
    <n v="4"/>
    <n v="2"/>
    <n v="0"/>
    <n v="9590"/>
    <n v="6"/>
  </r>
  <r>
    <x v="3"/>
    <n v="23"/>
    <n v="78"/>
    <x v="0"/>
    <n v="1"/>
    <n v="2"/>
    <n v="1"/>
    <n v="1"/>
    <n v="2"/>
    <n v="2"/>
    <n v="2"/>
    <n v="2"/>
    <n v="1"/>
    <n v="30"/>
    <n v="1"/>
    <n v="4"/>
    <n v="1"/>
    <n v="0"/>
    <n v="20000"/>
    <n v="38"/>
  </r>
  <r>
    <x v="4"/>
    <n v="66"/>
    <n v="13"/>
    <x v="1"/>
    <n v="1"/>
    <n v="1"/>
    <n v="2"/>
    <n v="2"/>
    <n v="2"/>
    <n v="2"/>
    <n v="2"/>
    <n v="2"/>
    <n v="1"/>
    <m/>
    <n v="5"/>
    <m/>
    <n v="1"/>
    <m/>
    <m/>
    <n v="49"/>
  </r>
  <r>
    <x v="0"/>
    <n v="68"/>
    <n v="71"/>
    <x v="0"/>
    <n v="1"/>
    <n v="1"/>
    <n v="2"/>
    <n v="1"/>
    <n v="2"/>
    <n v="2"/>
    <n v="2"/>
    <n v="2"/>
    <n v="1"/>
    <m/>
    <n v="1"/>
    <n v="2"/>
    <n v="1"/>
    <n v="0"/>
    <n v="64590"/>
    <n v="21"/>
  </r>
  <r>
    <x v="1"/>
    <n v="151"/>
    <n v="31"/>
    <x v="0"/>
    <n v="5"/>
    <n v="1"/>
    <n v="2"/>
    <n v="2"/>
    <n v="2"/>
    <n v="2"/>
    <n v="2"/>
    <n v="2"/>
    <n v="1"/>
    <n v="60"/>
    <n v="5"/>
    <n v="4"/>
    <n v="1"/>
    <n v="110000"/>
    <n v="110000"/>
    <n v="301"/>
  </r>
  <r>
    <x v="4"/>
    <n v="101"/>
    <n v="11"/>
    <x v="1"/>
    <n v="1"/>
    <n v="1"/>
    <n v="2"/>
    <n v="2"/>
    <n v="2"/>
    <n v="2"/>
    <n v="2"/>
    <n v="2"/>
    <n v="1"/>
    <m/>
    <n v="5"/>
    <m/>
    <n v="1"/>
    <m/>
    <m/>
    <n v="49"/>
  </r>
  <r>
    <x v="0"/>
    <n v="69"/>
    <n v="30"/>
    <x v="0"/>
    <n v="1"/>
    <n v="2"/>
    <n v="1"/>
    <n v="2"/>
    <n v="2"/>
    <n v="2"/>
    <n v="2"/>
    <n v="2"/>
    <n v="1"/>
    <n v="10"/>
    <n v="1"/>
    <n v="4"/>
    <n v="1"/>
    <n v="24600"/>
    <n v="76600"/>
    <n v="17"/>
  </r>
  <r>
    <x v="1"/>
    <n v="80"/>
    <n v="23"/>
    <x v="0"/>
    <n v="1"/>
    <n v="1"/>
    <n v="2"/>
    <n v="2"/>
    <n v="2"/>
    <n v="2"/>
    <n v="2"/>
    <n v="2"/>
    <n v="1"/>
    <m/>
    <n v="5"/>
    <n v="4"/>
    <n v="1"/>
    <n v="0"/>
    <n v="0"/>
    <n v="53"/>
  </r>
  <r>
    <x v="0"/>
    <n v="38"/>
    <n v="7"/>
    <x v="1"/>
    <n v="1"/>
    <n v="2"/>
    <n v="2"/>
    <n v="2"/>
    <n v="2"/>
    <n v="2"/>
    <n v="2"/>
    <n v="2"/>
    <n v="2"/>
    <m/>
    <n v="5"/>
    <m/>
    <n v="2"/>
    <m/>
    <m/>
    <n v="41"/>
  </r>
  <r>
    <x v="1"/>
    <n v="206"/>
    <n v="32"/>
    <x v="0"/>
    <n v="1"/>
    <n v="2"/>
    <n v="2"/>
    <n v="2"/>
    <n v="2"/>
    <n v="2"/>
    <n v="2"/>
    <n v="2"/>
    <n v="2"/>
    <n v="10"/>
    <n v="1"/>
    <n v="4"/>
    <n v="2"/>
    <n v="17000"/>
    <n v="17000"/>
    <n v="41"/>
  </r>
  <r>
    <x v="0"/>
    <n v="112"/>
    <n v="51"/>
    <x v="0"/>
    <n v="1"/>
    <n v="1"/>
    <n v="2"/>
    <n v="2"/>
    <n v="2"/>
    <n v="2"/>
    <n v="2"/>
    <n v="2"/>
    <n v="1"/>
    <n v="5"/>
    <n v="3"/>
    <n v="4"/>
    <n v="2"/>
    <n v="35000"/>
    <n v="43400"/>
    <n v="29"/>
  </r>
  <r>
    <x v="1"/>
    <n v="42"/>
    <n v="57"/>
    <x v="0"/>
    <n v="5"/>
    <n v="1"/>
    <n v="2"/>
    <n v="2"/>
    <n v="2"/>
    <n v="2"/>
    <n v="2"/>
    <n v="2"/>
    <n v="1"/>
    <n v="10"/>
    <n v="1"/>
    <n v="4"/>
    <n v="1"/>
    <n v="25000"/>
    <n v="25000"/>
    <n v="164"/>
  </r>
  <r>
    <x v="1"/>
    <n v="238"/>
    <n v="28"/>
    <x v="0"/>
    <n v="4"/>
    <n v="2"/>
    <n v="2"/>
    <n v="2"/>
    <n v="2"/>
    <n v="2"/>
    <n v="2"/>
    <n v="2"/>
    <n v="2"/>
    <m/>
    <n v="5"/>
    <n v="4"/>
    <n v="2"/>
    <n v="0"/>
    <n v="0"/>
    <n v="233"/>
  </r>
  <r>
    <x v="2"/>
    <n v="36"/>
    <n v="69"/>
    <x v="0"/>
    <n v="1"/>
    <n v="2"/>
    <n v="2"/>
    <n v="1"/>
    <n v="1"/>
    <n v="2"/>
    <n v="2"/>
    <n v="2"/>
    <n v="1"/>
    <n v="7"/>
    <n v="1"/>
    <n v="2"/>
    <n v="1"/>
    <n v="12000"/>
    <n v="50300"/>
    <n v="30"/>
  </r>
  <r>
    <x v="0"/>
    <n v="126"/>
    <n v="87"/>
    <x v="0"/>
    <n v="1"/>
    <n v="2"/>
    <n v="2"/>
    <n v="1"/>
    <n v="1"/>
    <n v="2"/>
    <n v="2"/>
    <n v="2"/>
    <n v="1"/>
    <m/>
    <n v="2"/>
    <n v="4"/>
    <n v="2"/>
    <n v="0"/>
    <n v="11900"/>
    <n v="46"/>
  </r>
  <r>
    <x v="0"/>
    <n v="133"/>
    <n v="48"/>
    <x v="0"/>
    <n v="1"/>
    <n v="2"/>
    <n v="2"/>
    <n v="2"/>
    <n v="1"/>
    <n v="2"/>
    <n v="2"/>
    <n v="2"/>
    <n v="1"/>
    <m/>
    <n v="5"/>
    <n v="4"/>
    <n v="1"/>
    <n v="0"/>
    <n v="6000"/>
    <n v="41"/>
  </r>
  <r>
    <x v="3"/>
    <n v="31"/>
    <n v="20"/>
    <x v="0"/>
    <n v="1"/>
    <n v="1"/>
    <n v="2"/>
    <n v="2"/>
    <n v="2"/>
    <n v="2"/>
    <n v="2"/>
    <n v="2"/>
    <n v="1"/>
    <n v="20"/>
    <n v="5"/>
    <n v="3"/>
    <n v="1"/>
    <n v="18000"/>
    <n v="18000"/>
    <n v="38"/>
  </r>
  <r>
    <x v="1"/>
    <n v="61"/>
    <n v="56"/>
    <x v="0"/>
    <n v="1"/>
    <n v="2"/>
    <n v="2"/>
    <n v="2"/>
    <n v="2"/>
    <n v="2"/>
    <n v="2"/>
    <n v="2"/>
    <n v="2"/>
    <m/>
    <n v="1"/>
    <n v="2"/>
    <n v="1"/>
    <n v="3000"/>
    <n v="278000"/>
    <n v="37"/>
  </r>
  <r>
    <x v="1"/>
    <n v="65"/>
    <n v="16"/>
    <x v="1"/>
    <n v="1"/>
    <n v="2"/>
    <n v="2"/>
    <n v="2"/>
    <n v="1"/>
    <n v="2"/>
    <n v="2"/>
    <n v="2"/>
    <n v="1"/>
    <m/>
    <n v="5"/>
    <m/>
    <n v="2"/>
    <n v="0"/>
    <n v="9000"/>
    <n v="6"/>
  </r>
  <r>
    <x v="1"/>
    <n v="49"/>
    <n v="54"/>
    <x v="0"/>
    <n v="1"/>
    <n v="2"/>
    <n v="2"/>
    <n v="2"/>
    <n v="2"/>
    <n v="2"/>
    <n v="2"/>
    <n v="2"/>
    <n v="2"/>
    <n v="15"/>
    <n v="1"/>
    <n v="4"/>
    <n v="1"/>
    <n v="0"/>
    <n v="43000"/>
    <n v="53"/>
  </r>
  <r>
    <x v="4"/>
    <n v="83"/>
    <n v="16"/>
    <x v="1"/>
    <n v="1"/>
    <n v="2"/>
    <n v="2"/>
    <n v="2"/>
    <n v="2"/>
    <n v="1"/>
    <n v="2"/>
    <n v="2"/>
    <n v="1"/>
    <m/>
    <n v="5"/>
    <m/>
    <n v="1"/>
    <n v="35000"/>
    <n v="35000"/>
    <n v="49"/>
  </r>
  <r>
    <x v="4"/>
    <n v="31"/>
    <n v="4"/>
    <x v="1"/>
    <n v="1"/>
    <n v="1"/>
    <n v="2"/>
    <n v="2"/>
    <n v="2"/>
    <n v="2"/>
    <n v="2"/>
    <n v="2"/>
    <n v="1"/>
    <m/>
    <n v="5"/>
    <m/>
    <n v="2"/>
    <m/>
    <m/>
    <n v="49"/>
  </r>
  <r>
    <x v="0"/>
    <n v="74"/>
    <n v="1"/>
    <x v="1"/>
    <n v="1"/>
    <n v="1"/>
    <n v="2"/>
    <n v="2"/>
    <n v="2"/>
    <n v="2"/>
    <n v="2"/>
    <n v="2"/>
    <n v="1"/>
    <m/>
    <n v="5"/>
    <m/>
    <n v="1"/>
    <m/>
    <m/>
    <n v="41"/>
  </r>
  <r>
    <x v="2"/>
    <n v="98"/>
    <n v="62"/>
    <x v="0"/>
    <n v="1"/>
    <n v="2"/>
    <n v="2"/>
    <n v="1"/>
    <n v="2"/>
    <n v="2"/>
    <n v="2"/>
    <n v="2"/>
    <n v="1"/>
    <n v="75"/>
    <n v="3"/>
    <n v="4"/>
    <n v="1"/>
    <n v="36000"/>
    <n v="45000"/>
    <n v="47"/>
  </r>
  <r>
    <x v="1"/>
    <n v="46"/>
    <n v="63"/>
    <x v="0"/>
    <n v="1"/>
    <n v="1"/>
    <n v="2"/>
    <n v="2"/>
    <n v="2"/>
    <n v="2"/>
    <n v="2"/>
    <n v="2"/>
    <n v="1"/>
    <n v="13"/>
    <n v="1"/>
    <n v="4"/>
    <n v="2"/>
    <n v="29600"/>
    <n v="29600"/>
    <n v="53"/>
  </r>
  <r>
    <x v="0"/>
    <n v="144"/>
    <n v="95"/>
    <x v="0"/>
    <n v="1"/>
    <n v="2"/>
    <n v="1"/>
    <n v="1"/>
    <n v="2"/>
    <n v="2"/>
    <n v="2"/>
    <n v="2"/>
    <n v="1"/>
    <m/>
    <n v="5"/>
    <n v="4"/>
    <n v="2"/>
    <n v="0"/>
    <n v="27400"/>
    <n v="8"/>
  </r>
  <r>
    <x v="1"/>
    <n v="118"/>
    <n v="53"/>
    <x v="0"/>
    <n v="1"/>
    <n v="2"/>
    <n v="2"/>
    <n v="2"/>
    <n v="1"/>
    <n v="2"/>
    <n v="1"/>
    <n v="2"/>
    <n v="1"/>
    <m/>
    <n v="4"/>
    <n v="2"/>
    <n v="1"/>
    <n v="0"/>
    <n v="13000"/>
    <n v="6"/>
  </r>
  <r>
    <x v="4"/>
    <n v="65"/>
    <n v="32"/>
    <x v="0"/>
    <n v="1"/>
    <n v="2"/>
    <n v="2"/>
    <n v="2"/>
    <n v="2"/>
    <n v="2"/>
    <n v="2"/>
    <n v="2"/>
    <n v="2"/>
    <n v="15"/>
    <n v="1"/>
    <n v="4"/>
    <n v="1"/>
    <n v="0"/>
    <n v="115000"/>
    <n v="49"/>
  </r>
  <r>
    <x v="4"/>
    <n v="92"/>
    <n v="59"/>
    <x v="0"/>
    <n v="1"/>
    <n v="2"/>
    <n v="1"/>
    <n v="2"/>
    <n v="2"/>
    <n v="2"/>
    <n v="2"/>
    <n v="2"/>
    <n v="1"/>
    <m/>
    <n v="1"/>
    <n v="4"/>
    <n v="2"/>
    <n v="0"/>
    <n v="0"/>
    <n v="11"/>
  </r>
  <r>
    <x v="1"/>
    <n v="120"/>
    <n v="83"/>
    <x v="0"/>
    <n v="1"/>
    <n v="1"/>
    <n v="2"/>
    <n v="1"/>
    <n v="2"/>
    <n v="2"/>
    <n v="2"/>
    <n v="2"/>
    <n v="1"/>
    <m/>
    <n v="2"/>
    <n v="4"/>
    <n v="2"/>
    <n v="0"/>
    <n v="17080"/>
    <n v="41"/>
  </r>
  <r>
    <x v="4"/>
    <n v="170"/>
    <n v="71"/>
    <x v="0"/>
    <n v="1"/>
    <n v="1"/>
    <n v="2"/>
    <n v="1"/>
    <n v="2"/>
    <n v="2"/>
    <n v="2"/>
    <n v="2"/>
    <n v="1"/>
    <m/>
    <n v="1"/>
    <n v="4"/>
    <n v="2"/>
    <n v="0"/>
    <n v="213700"/>
    <n v="49"/>
  </r>
  <r>
    <x v="1"/>
    <n v="91"/>
    <n v="46"/>
    <x v="0"/>
    <n v="1"/>
    <n v="1"/>
    <n v="2"/>
    <n v="2"/>
    <n v="2"/>
    <n v="2"/>
    <n v="2"/>
    <n v="2"/>
    <n v="1"/>
    <n v="30"/>
    <n v="1"/>
    <n v="4"/>
    <n v="2"/>
    <n v="150000"/>
    <n v="150000"/>
    <n v="6"/>
  </r>
  <r>
    <x v="2"/>
    <n v="30"/>
    <n v="6"/>
    <x v="1"/>
    <n v="1"/>
    <n v="2"/>
    <n v="1"/>
    <n v="2"/>
    <n v="2"/>
    <n v="2"/>
    <n v="2"/>
    <n v="2"/>
    <n v="1"/>
    <m/>
    <n v="5"/>
    <m/>
    <n v="1"/>
    <m/>
    <m/>
    <n v="30"/>
  </r>
  <r>
    <x v="1"/>
    <n v="72"/>
    <n v="17"/>
    <x v="1"/>
    <n v="1"/>
    <n v="1"/>
    <n v="2"/>
    <n v="2"/>
    <n v="2"/>
    <n v="2"/>
    <n v="2"/>
    <n v="2"/>
    <n v="1"/>
    <n v="12"/>
    <n v="5"/>
    <n v="4"/>
    <n v="1"/>
    <n v="2400"/>
    <n v="3000"/>
    <n v="53"/>
  </r>
  <r>
    <x v="0"/>
    <n v="50"/>
    <n v="10"/>
    <x v="1"/>
    <n v="1"/>
    <n v="1"/>
    <n v="1"/>
    <n v="2"/>
    <n v="2"/>
    <n v="2"/>
    <n v="2"/>
    <n v="2"/>
    <n v="1"/>
    <m/>
    <n v="5"/>
    <m/>
    <n v="1"/>
    <m/>
    <m/>
    <n v="41"/>
  </r>
  <r>
    <x v="1"/>
    <n v="34"/>
    <n v="34"/>
    <x v="0"/>
    <n v="1"/>
    <n v="1"/>
    <n v="2"/>
    <n v="2"/>
    <n v="2"/>
    <n v="2"/>
    <n v="2"/>
    <n v="2"/>
    <n v="1"/>
    <n v="15"/>
    <n v="5"/>
    <n v="4"/>
    <n v="2"/>
    <n v="34000"/>
    <n v="34000"/>
    <n v="16"/>
  </r>
  <r>
    <x v="1"/>
    <n v="112"/>
    <n v="58"/>
    <x v="0"/>
    <n v="1"/>
    <n v="1"/>
    <n v="2"/>
    <n v="2"/>
    <n v="2"/>
    <n v="2"/>
    <n v="2"/>
    <n v="2"/>
    <n v="1"/>
    <n v="10"/>
    <n v="3"/>
    <n v="4"/>
    <n v="2"/>
    <n v="88000"/>
    <n v="88000"/>
    <n v="18"/>
  </r>
  <r>
    <x v="2"/>
    <n v="35"/>
    <n v="50"/>
    <x v="0"/>
    <n v="1"/>
    <n v="2"/>
    <n v="2"/>
    <n v="2"/>
    <n v="2"/>
    <n v="2"/>
    <n v="2"/>
    <n v="2"/>
    <n v="2"/>
    <m/>
    <n v="4"/>
    <n v="4"/>
    <n v="1"/>
    <n v="30000"/>
    <n v="30000"/>
    <n v="30"/>
  </r>
  <r>
    <x v="0"/>
    <n v="127"/>
    <n v="8"/>
    <x v="1"/>
    <n v="1"/>
    <n v="1"/>
    <n v="2"/>
    <n v="2"/>
    <n v="2"/>
    <n v="2"/>
    <n v="2"/>
    <n v="2"/>
    <n v="1"/>
    <m/>
    <n v="5"/>
    <m/>
    <n v="1"/>
    <m/>
    <m/>
    <n v="41"/>
  </r>
  <r>
    <x v="4"/>
    <n v="79"/>
    <n v="48"/>
    <x v="0"/>
    <n v="1"/>
    <n v="2"/>
    <n v="1"/>
    <n v="2"/>
    <n v="2"/>
    <n v="2"/>
    <n v="2"/>
    <n v="2"/>
    <n v="1"/>
    <m/>
    <n v="1"/>
    <n v="4"/>
    <n v="2"/>
    <n v="0"/>
    <n v="0"/>
    <n v="32"/>
  </r>
  <r>
    <x v="0"/>
    <n v="59"/>
    <n v="73"/>
    <x v="0"/>
    <n v="1"/>
    <n v="2"/>
    <n v="2"/>
    <n v="1"/>
    <n v="2"/>
    <n v="2"/>
    <n v="2"/>
    <n v="2"/>
    <n v="1"/>
    <m/>
    <n v="1"/>
    <n v="3"/>
    <n v="1"/>
    <n v="0"/>
    <n v="40000"/>
    <n v="53"/>
  </r>
  <r>
    <x v="0"/>
    <n v="213"/>
    <n v="16"/>
    <x v="1"/>
    <n v="1"/>
    <n v="2"/>
    <n v="2"/>
    <n v="2"/>
    <n v="2"/>
    <n v="2"/>
    <n v="2"/>
    <n v="2"/>
    <n v="2"/>
    <m/>
    <n v="5"/>
    <m/>
    <n v="1"/>
    <n v="0"/>
    <n v="0"/>
    <n v="41"/>
  </r>
  <r>
    <x v="1"/>
    <n v="158"/>
    <n v="28"/>
    <x v="0"/>
    <n v="1"/>
    <n v="1"/>
    <n v="2"/>
    <n v="2"/>
    <n v="2"/>
    <n v="2"/>
    <n v="2"/>
    <n v="2"/>
    <n v="1"/>
    <n v="5"/>
    <n v="1"/>
    <n v="4"/>
    <n v="1"/>
    <n v="24500"/>
    <n v="25100"/>
    <n v="2"/>
  </r>
  <r>
    <x v="1"/>
    <n v="51"/>
    <n v="60"/>
    <x v="0"/>
    <n v="1"/>
    <n v="1"/>
    <n v="2"/>
    <n v="2"/>
    <n v="2"/>
    <n v="2"/>
    <n v="2"/>
    <n v="2"/>
    <n v="1"/>
    <m/>
    <n v="1"/>
    <n v="4"/>
    <n v="1"/>
    <n v="0"/>
    <n v="45000"/>
    <n v="53"/>
  </r>
  <r>
    <x v="0"/>
    <n v="54"/>
    <n v="76"/>
    <x v="0"/>
    <n v="4"/>
    <n v="2"/>
    <n v="2"/>
    <n v="1"/>
    <n v="2"/>
    <n v="2"/>
    <n v="2"/>
    <n v="2"/>
    <n v="1"/>
    <m/>
    <n v="2"/>
    <n v="4"/>
    <n v="2"/>
    <n v="0"/>
    <n v="4100"/>
    <n v="508"/>
  </r>
  <r>
    <x v="0"/>
    <n v="227"/>
    <n v="2"/>
    <x v="1"/>
    <n v="1"/>
    <n v="1"/>
    <n v="2"/>
    <n v="2"/>
    <n v="2"/>
    <n v="2"/>
    <n v="2"/>
    <n v="2"/>
    <n v="1"/>
    <m/>
    <n v="5"/>
    <m/>
    <n v="1"/>
    <m/>
    <m/>
    <n v="41"/>
  </r>
  <r>
    <x v="2"/>
    <n v="134"/>
    <n v="56"/>
    <x v="0"/>
    <n v="1"/>
    <n v="2"/>
    <n v="2"/>
    <n v="2"/>
    <n v="2"/>
    <n v="2"/>
    <n v="2"/>
    <n v="2"/>
    <n v="2"/>
    <n v="10"/>
    <n v="1"/>
    <n v="4"/>
    <n v="1"/>
    <n v="0"/>
    <n v="30000"/>
    <n v="30"/>
  </r>
  <r>
    <x v="1"/>
    <n v="12"/>
    <n v="61"/>
    <x v="0"/>
    <n v="1"/>
    <n v="1"/>
    <n v="2"/>
    <n v="2"/>
    <n v="2"/>
    <n v="2"/>
    <n v="2"/>
    <n v="2"/>
    <n v="1"/>
    <n v="20"/>
    <n v="1"/>
    <n v="4"/>
    <n v="1"/>
    <n v="394000"/>
    <n v="394000"/>
    <n v="6"/>
  </r>
  <r>
    <x v="1"/>
    <n v="93"/>
    <n v="44"/>
    <x v="0"/>
    <n v="1"/>
    <n v="2"/>
    <n v="2"/>
    <n v="2"/>
    <n v="1"/>
    <n v="2"/>
    <n v="2"/>
    <n v="2"/>
    <n v="1"/>
    <m/>
    <n v="3"/>
    <n v="4"/>
    <n v="2"/>
    <n v="0"/>
    <n v="4000"/>
    <n v="41"/>
  </r>
  <r>
    <x v="4"/>
    <n v="455"/>
    <n v="66"/>
    <x v="0"/>
    <n v="1"/>
    <n v="1"/>
    <n v="2"/>
    <n v="1"/>
    <n v="2"/>
    <n v="2"/>
    <n v="2"/>
    <n v="2"/>
    <n v="1"/>
    <m/>
    <n v="2"/>
    <n v="4"/>
    <n v="2"/>
    <n v="0"/>
    <n v="25000"/>
    <n v="49"/>
  </r>
  <r>
    <x v="4"/>
    <n v="69"/>
    <n v="34"/>
    <x v="0"/>
    <n v="1"/>
    <n v="2"/>
    <n v="2"/>
    <n v="2"/>
    <n v="2"/>
    <n v="1"/>
    <n v="1"/>
    <n v="2"/>
    <n v="1"/>
    <m/>
    <n v="1"/>
    <n v="1"/>
    <n v="1"/>
    <n v="73000"/>
    <n v="73000"/>
    <n v="6"/>
  </r>
  <r>
    <x v="4"/>
    <n v="61"/>
    <n v="52"/>
    <x v="0"/>
    <n v="1"/>
    <n v="1"/>
    <n v="2"/>
    <n v="2"/>
    <n v="2"/>
    <n v="2"/>
    <n v="2"/>
    <n v="2"/>
    <n v="1"/>
    <m/>
    <n v="1"/>
    <n v="4"/>
    <n v="2"/>
    <n v="5600"/>
    <n v="5600"/>
    <n v="49"/>
  </r>
  <r>
    <x v="4"/>
    <n v="74"/>
    <n v="68"/>
    <x v="0"/>
    <n v="1"/>
    <n v="2"/>
    <n v="2"/>
    <n v="1"/>
    <n v="2"/>
    <n v="2"/>
    <n v="2"/>
    <n v="2"/>
    <n v="1"/>
    <m/>
    <n v="1"/>
    <n v="2"/>
    <n v="1"/>
    <n v="0"/>
    <n v="25900"/>
    <n v="55"/>
  </r>
  <r>
    <x v="1"/>
    <n v="85"/>
    <n v="26"/>
    <x v="0"/>
    <n v="1"/>
    <n v="2"/>
    <n v="1"/>
    <n v="2"/>
    <n v="2"/>
    <n v="2"/>
    <n v="2"/>
    <n v="2"/>
    <n v="1"/>
    <m/>
    <n v="3"/>
    <n v="4"/>
    <n v="2"/>
    <n v="26900"/>
    <n v="26900"/>
    <n v="53"/>
  </r>
  <r>
    <x v="2"/>
    <n v="23"/>
    <n v="62"/>
    <x v="0"/>
    <n v="1"/>
    <n v="1"/>
    <n v="2"/>
    <n v="2"/>
    <n v="2"/>
    <n v="2"/>
    <n v="2"/>
    <n v="2"/>
    <n v="1"/>
    <n v="5"/>
    <n v="1"/>
    <n v="2"/>
    <n v="1"/>
    <n v="50000"/>
    <n v="53800"/>
    <n v="30"/>
  </r>
  <r>
    <x v="3"/>
    <n v="50"/>
    <n v="45"/>
    <x v="0"/>
    <n v="1"/>
    <n v="1"/>
    <n v="2"/>
    <n v="2"/>
    <n v="2"/>
    <n v="2"/>
    <n v="2"/>
    <n v="1"/>
    <n v="1"/>
    <n v="5"/>
    <n v="1"/>
    <n v="4"/>
    <n v="2"/>
    <n v="25000"/>
    <n v="25000"/>
    <n v="17"/>
  </r>
  <r>
    <x v="0"/>
    <n v="62"/>
    <n v="19"/>
    <x v="0"/>
    <n v="1"/>
    <n v="2"/>
    <n v="1"/>
    <n v="1"/>
    <n v="2"/>
    <n v="2"/>
    <n v="2"/>
    <n v="2"/>
    <n v="1"/>
    <m/>
    <n v="5"/>
    <n v="4"/>
    <n v="1"/>
    <n v="5500"/>
    <n v="5501"/>
    <n v="6"/>
  </r>
  <r>
    <x v="0"/>
    <n v="250"/>
    <n v="6"/>
    <x v="1"/>
    <n v="1"/>
    <n v="1"/>
    <n v="2"/>
    <n v="2"/>
    <n v="2"/>
    <n v="2"/>
    <n v="2"/>
    <n v="2"/>
    <n v="1"/>
    <m/>
    <n v="5"/>
    <m/>
    <n v="1"/>
    <m/>
    <m/>
    <n v="41"/>
  </r>
  <r>
    <x v="1"/>
    <n v="66"/>
    <n v="4"/>
    <x v="1"/>
    <n v="1"/>
    <n v="1"/>
    <n v="2"/>
    <n v="2"/>
    <n v="2"/>
    <n v="2"/>
    <n v="2"/>
    <n v="2"/>
    <n v="1"/>
    <m/>
    <n v="5"/>
    <m/>
    <n v="2"/>
    <m/>
    <m/>
    <n v="53"/>
  </r>
  <r>
    <x v="1"/>
    <n v="87"/>
    <n v="50"/>
    <x v="0"/>
    <n v="5"/>
    <n v="2"/>
    <n v="2"/>
    <n v="2"/>
    <n v="2"/>
    <n v="2"/>
    <n v="2"/>
    <n v="2"/>
    <n v="2"/>
    <m/>
    <n v="1"/>
    <n v="4"/>
    <n v="1"/>
    <n v="0"/>
    <n v="64000"/>
    <n v="240"/>
  </r>
  <r>
    <x v="1"/>
    <n v="64"/>
    <n v="37"/>
    <x v="0"/>
    <n v="5"/>
    <n v="2"/>
    <n v="2"/>
    <n v="2"/>
    <n v="2"/>
    <n v="2"/>
    <n v="2"/>
    <n v="2"/>
    <n v="2"/>
    <m/>
    <n v="4"/>
    <n v="4"/>
    <n v="1"/>
    <n v="20000"/>
    <n v="20000"/>
    <n v="303"/>
  </r>
  <r>
    <x v="1"/>
    <n v="19"/>
    <n v="76"/>
    <x v="0"/>
    <n v="1"/>
    <n v="2"/>
    <n v="1"/>
    <n v="1"/>
    <n v="2"/>
    <n v="2"/>
    <n v="2"/>
    <n v="2"/>
    <n v="1"/>
    <m/>
    <n v="2"/>
    <n v="4"/>
    <n v="2"/>
    <n v="0"/>
    <n v="52400"/>
    <n v="16"/>
  </r>
  <r>
    <x v="1"/>
    <n v="19"/>
    <n v="80"/>
    <x v="0"/>
    <n v="1"/>
    <n v="2"/>
    <n v="1"/>
    <n v="1"/>
    <n v="1"/>
    <n v="2"/>
    <n v="2"/>
    <n v="2"/>
    <n v="1"/>
    <m/>
    <n v="2"/>
    <n v="4"/>
    <n v="2"/>
    <n v="0"/>
    <n v="22000"/>
    <n v="42"/>
  </r>
  <r>
    <x v="0"/>
    <n v="113"/>
    <n v="72"/>
    <x v="0"/>
    <n v="1"/>
    <n v="1"/>
    <n v="2"/>
    <n v="1"/>
    <n v="2"/>
    <n v="2"/>
    <n v="1"/>
    <n v="1"/>
    <n v="1"/>
    <m/>
    <n v="1"/>
    <n v="2"/>
    <n v="1"/>
    <n v="0"/>
    <n v="28800"/>
    <n v="2"/>
  </r>
  <r>
    <x v="1"/>
    <n v="110"/>
    <n v="42"/>
    <x v="0"/>
    <n v="1"/>
    <n v="1"/>
    <n v="2"/>
    <n v="2"/>
    <n v="2"/>
    <n v="2"/>
    <n v="2"/>
    <n v="2"/>
    <n v="1"/>
    <n v="30"/>
    <n v="1"/>
    <n v="4"/>
    <n v="1"/>
    <n v="394000"/>
    <n v="394000"/>
    <n v="53"/>
  </r>
  <r>
    <x v="3"/>
    <n v="17"/>
    <n v="4"/>
    <x v="1"/>
    <n v="1"/>
    <n v="1"/>
    <n v="2"/>
    <n v="2"/>
    <n v="2"/>
    <n v="2"/>
    <n v="2"/>
    <n v="2"/>
    <n v="1"/>
    <m/>
    <n v="5"/>
    <m/>
    <n v="2"/>
    <m/>
    <m/>
    <n v="38"/>
  </r>
  <r>
    <x v="0"/>
    <n v="54"/>
    <n v="57"/>
    <x v="0"/>
    <n v="5"/>
    <n v="1"/>
    <n v="2"/>
    <n v="2"/>
    <n v="2"/>
    <n v="2"/>
    <n v="2"/>
    <n v="2"/>
    <n v="1"/>
    <n v="50"/>
    <n v="1"/>
    <n v="4"/>
    <n v="1"/>
    <n v="72000"/>
    <n v="72000"/>
    <n v="108"/>
  </r>
  <r>
    <x v="1"/>
    <n v="121"/>
    <n v="71"/>
    <x v="0"/>
    <n v="1"/>
    <n v="1"/>
    <n v="1"/>
    <n v="1"/>
    <n v="2"/>
    <n v="2"/>
    <n v="2"/>
    <n v="2"/>
    <n v="1"/>
    <m/>
    <n v="1"/>
    <n v="4"/>
    <n v="2"/>
    <n v="0"/>
    <n v="11400"/>
    <n v="6"/>
  </r>
  <r>
    <x v="1"/>
    <n v="100"/>
    <n v="11"/>
    <x v="1"/>
    <n v="1"/>
    <n v="1"/>
    <n v="2"/>
    <n v="2"/>
    <n v="2"/>
    <n v="2"/>
    <n v="2"/>
    <n v="2"/>
    <n v="1"/>
    <m/>
    <n v="5"/>
    <m/>
    <n v="1"/>
    <m/>
    <m/>
    <n v="53"/>
  </r>
  <r>
    <x v="4"/>
    <n v="74"/>
    <n v="34"/>
    <x v="0"/>
    <n v="1"/>
    <n v="1"/>
    <n v="2"/>
    <n v="2"/>
    <n v="2"/>
    <n v="2"/>
    <n v="2"/>
    <n v="2"/>
    <n v="1"/>
    <n v="40"/>
    <n v="1"/>
    <n v="4"/>
    <n v="1"/>
    <n v="100000"/>
    <n v="100000"/>
    <n v="31"/>
  </r>
  <r>
    <x v="0"/>
    <n v="88"/>
    <n v="73"/>
    <x v="0"/>
    <n v="1"/>
    <n v="2"/>
    <n v="1"/>
    <n v="1"/>
    <n v="2"/>
    <n v="2"/>
    <n v="2"/>
    <n v="2"/>
    <n v="1"/>
    <m/>
    <n v="3"/>
    <n v="4"/>
    <n v="2"/>
    <n v="0"/>
    <n v="30000"/>
    <n v="6"/>
  </r>
  <r>
    <x v="3"/>
    <n v="18"/>
    <n v="67"/>
    <x v="0"/>
    <n v="1"/>
    <n v="2"/>
    <n v="2"/>
    <n v="1"/>
    <n v="2"/>
    <n v="2"/>
    <n v="2"/>
    <n v="2"/>
    <n v="1"/>
    <n v="5"/>
    <n v="5"/>
    <n v="4"/>
    <n v="2"/>
    <n v="15500"/>
    <n v="24200"/>
    <n v="38"/>
  </r>
  <r>
    <x v="0"/>
    <n v="85"/>
    <n v="59"/>
    <x v="0"/>
    <n v="1"/>
    <n v="1"/>
    <n v="2"/>
    <n v="2"/>
    <n v="2"/>
    <n v="2"/>
    <n v="2"/>
    <n v="2"/>
    <n v="1"/>
    <n v="15"/>
    <n v="1"/>
    <n v="4"/>
    <n v="2"/>
    <n v="0"/>
    <n v="45000"/>
    <n v="26"/>
  </r>
  <r>
    <x v="0"/>
    <n v="60"/>
    <n v="48"/>
    <x v="0"/>
    <n v="1"/>
    <n v="1"/>
    <n v="2"/>
    <n v="2"/>
    <n v="2"/>
    <n v="2"/>
    <n v="2"/>
    <n v="2"/>
    <n v="1"/>
    <n v="35"/>
    <n v="1"/>
    <n v="4"/>
    <n v="2"/>
    <n v="33000"/>
    <n v="37400"/>
    <n v="6"/>
  </r>
  <r>
    <x v="0"/>
    <n v="103"/>
    <n v="80"/>
    <x v="0"/>
    <n v="1"/>
    <n v="1"/>
    <n v="2"/>
    <n v="1"/>
    <n v="2"/>
    <n v="2"/>
    <n v="2"/>
    <n v="2"/>
    <n v="1"/>
    <n v="30"/>
    <n v="1"/>
    <n v="4"/>
    <n v="1"/>
    <n v="7000"/>
    <n v="19800"/>
    <n v="55"/>
  </r>
  <r>
    <x v="4"/>
    <n v="45"/>
    <n v="13"/>
    <x v="1"/>
    <n v="1"/>
    <n v="1"/>
    <n v="2"/>
    <n v="2"/>
    <n v="2"/>
    <n v="2"/>
    <n v="2"/>
    <n v="2"/>
    <n v="1"/>
    <m/>
    <n v="5"/>
    <m/>
    <n v="1"/>
    <m/>
    <m/>
    <n v="30"/>
  </r>
  <r>
    <x v="1"/>
    <n v="171"/>
    <n v="0"/>
    <x v="1"/>
    <n v="1"/>
    <n v="2"/>
    <n v="2"/>
    <n v="2"/>
    <n v="1"/>
    <n v="2"/>
    <n v="2"/>
    <n v="2"/>
    <n v="1"/>
    <m/>
    <n v="5"/>
    <m/>
    <n v="2"/>
    <m/>
    <m/>
    <n v="53"/>
  </r>
  <r>
    <x v="2"/>
    <n v="23"/>
    <n v="71"/>
    <x v="0"/>
    <n v="1"/>
    <n v="2"/>
    <n v="1"/>
    <n v="1"/>
    <n v="2"/>
    <n v="2"/>
    <n v="2"/>
    <n v="2"/>
    <n v="1"/>
    <m/>
    <n v="1"/>
    <n v="4"/>
    <n v="2"/>
    <n v="0"/>
    <n v="9200"/>
    <n v="38"/>
  </r>
  <r>
    <x v="1"/>
    <n v="66"/>
    <n v="63"/>
    <x v="0"/>
    <n v="1"/>
    <n v="1"/>
    <n v="2"/>
    <n v="2"/>
    <n v="2"/>
    <n v="2"/>
    <n v="2"/>
    <n v="2"/>
    <n v="1"/>
    <n v="30"/>
    <n v="1"/>
    <n v="4"/>
    <n v="2"/>
    <n v="44000"/>
    <n v="44000"/>
    <n v="53"/>
  </r>
  <r>
    <x v="4"/>
    <n v="76"/>
    <n v="17"/>
    <x v="1"/>
    <n v="1"/>
    <n v="1"/>
    <n v="2"/>
    <n v="2"/>
    <n v="2"/>
    <n v="2"/>
    <n v="2"/>
    <n v="2"/>
    <n v="1"/>
    <m/>
    <n v="5"/>
    <n v="4"/>
    <n v="1"/>
    <n v="0"/>
    <n v="400"/>
    <n v="49"/>
  </r>
  <r>
    <x v="0"/>
    <n v="52"/>
    <n v="31"/>
    <x v="0"/>
    <n v="1"/>
    <n v="2"/>
    <n v="2"/>
    <n v="2"/>
    <n v="1"/>
    <n v="2"/>
    <n v="2"/>
    <n v="2"/>
    <n v="1"/>
    <n v="30"/>
    <n v="5"/>
    <n v="4"/>
    <n v="1"/>
    <n v="13400"/>
    <n v="13400"/>
    <n v="41"/>
  </r>
  <r>
    <x v="4"/>
    <n v="36"/>
    <n v="52"/>
    <x v="0"/>
    <n v="1"/>
    <n v="1"/>
    <n v="2"/>
    <n v="2"/>
    <n v="2"/>
    <n v="2"/>
    <n v="2"/>
    <n v="2"/>
    <n v="1"/>
    <m/>
    <n v="1"/>
    <n v="4"/>
    <n v="2"/>
    <n v="43300"/>
    <n v="69300"/>
    <n v="49"/>
  </r>
  <r>
    <x v="0"/>
    <n v="70"/>
    <n v="63"/>
    <x v="0"/>
    <n v="1"/>
    <n v="2"/>
    <n v="1"/>
    <n v="2"/>
    <n v="2"/>
    <n v="2"/>
    <n v="2"/>
    <n v="2"/>
    <n v="1"/>
    <m/>
    <n v="5"/>
    <n v="4"/>
    <n v="2"/>
    <n v="0"/>
    <n v="25000"/>
    <n v="4"/>
  </r>
  <r>
    <x v="1"/>
    <n v="29"/>
    <n v="18"/>
    <x v="1"/>
    <n v="1"/>
    <n v="1"/>
    <n v="2"/>
    <n v="2"/>
    <n v="2"/>
    <n v="2"/>
    <n v="2"/>
    <n v="2"/>
    <n v="1"/>
    <m/>
    <n v="5"/>
    <n v="4"/>
    <n v="2"/>
    <n v="0"/>
    <n v="1000"/>
    <n v="53"/>
  </r>
  <r>
    <x v="4"/>
    <n v="62"/>
    <n v="23"/>
    <x v="0"/>
    <n v="1"/>
    <n v="2"/>
    <n v="2"/>
    <n v="2"/>
    <n v="1"/>
    <n v="2"/>
    <n v="2"/>
    <n v="2"/>
    <n v="1"/>
    <m/>
    <n v="1"/>
    <n v="4"/>
    <n v="2"/>
    <n v="1700"/>
    <n v="1700"/>
    <n v="49"/>
  </r>
  <r>
    <x v="4"/>
    <n v="50"/>
    <n v="14"/>
    <x v="1"/>
    <n v="1"/>
    <n v="1"/>
    <n v="2"/>
    <n v="2"/>
    <n v="2"/>
    <n v="2"/>
    <n v="2"/>
    <n v="2"/>
    <n v="1"/>
    <m/>
    <n v="5"/>
    <m/>
    <n v="2"/>
    <m/>
    <m/>
    <n v="49"/>
  </r>
  <r>
    <x v="4"/>
    <n v="436"/>
    <n v="39"/>
    <x v="0"/>
    <n v="1"/>
    <n v="1"/>
    <n v="2"/>
    <n v="2"/>
    <n v="2"/>
    <n v="2"/>
    <n v="2"/>
    <n v="2"/>
    <n v="1"/>
    <m/>
    <n v="1"/>
    <n v="4"/>
    <n v="2"/>
    <n v="14400"/>
    <n v="14400"/>
    <n v="49"/>
  </r>
  <r>
    <x v="1"/>
    <n v="66"/>
    <n v="55"/>
    <x v="0"/>
    <n v="4"/>
    <n v="2"/>
    <n v="1"/>
    <n v="2"/>
    <n v="1"/>
    <n v="2"/>
    <n v="2"/>
    <n v="2"/>
    <n v="1"/>
    <n v="15"/>
    <n v="1"/>
    <n v="4"/>
    <n v="1"/>
    <n v="23000"/>
    <n v="23000"/>
    <n v="207"/>
  </r>
  <r>
    <x v="1"/>
    <n v="64"/>
    <n v="58"/>
    <x v="0"/>
    <n v="1"/>
    <n v="2"/>
    <n v="1"/>
    <n v="2"/>
    <n v="2"/>
    <n v="2"/>
    <n v="2"/>
    <n v="2"/>
    <n v="1"/>
    <m/>
    <n v="1"/>
    <n v="4"/>
    <n v="2"/>
    <n v="60000"/>
    <n v="60000"/>
    <n v="53"/>
  </r>
  <r>
    <x v="4"/>
    <n v="26"/>
    <n v="52"/>
    <x v="0"/>
    <n v="1"/>
    <n v="1"/>
    <n v="2"/>
    <n v="2"/>
    <n v="2"/>
    <n v="2"/>
    <n v="2"/>
    <n v="2"/>
    <n v="1"/>
    <n v="30"/>
    <n v="1"/>
    <n v="2"/>
    <n v="1"/>
    <n v="40000"/>
    <n v="48100"/>
    <n v="49"/>
  </r>
  <r>
    <x v="1"/>
    <n v="86"/>
    <n v="25"/>
    <x v="0"/>
    <n v="1"/>
    <n v="1"/>
    <n v="2"/>
    <n v="2"/>
    <n v="2"/>
    <n v="2"/>
    <n v="2"/>
    <n v="2"/>
    <n v="1"/>
    <n v="35"/>
    <n v="3"/>
    <n v="4"/>
    <n v="2"/>
    <n v="32000"/>
    <n v="32800"/>
    <n v="53"/>
  </r>
  <r>
    <x v="1"/>
    <n v="74"/>
    <n v="47"/>
    <x v="0"/>
    <n v="1"/>
    <n v="1"/>
    <n v="2"/>
    <n v="2"/>
    <n v="2"/>
    <n v="2"/>
    <n v="2"/>
    <n v="2"/>
    <n v="1"/>
    <m/>
    <n v="1"/>
    <n v="4"/>
    <n v="2"/>
    <n v="0"/>
    <n v="0"/>
    <n v="6"/>
  </r>
  <r>
    <x v="1"/>
    <n v="71"/>
    <n v="67"/>
    <x v="0"/>
    <n v="1"/>
    <n v="2"/>
    <n v="1"/>
    <n v="1"/>
    <n v="2"/>
    <n v="2"/>
    <n v="2"/>
    <n v="2"/>
    <n v="1"/>
    <m/>
    <n v="1"/>
    <n v="4"/>
    <n v="2"/>
    <n v="0"/>
    <n v="9000"/>
    <n v="6"/>
  </r>
  <r>
    <x v="1"/>
    <n v="48"/>
    <n v="61"/>
    <x v="0"/>
    <n v="1"/>
    <n v="1"/>
    <n v="2"/>
    <n v="2"/>
    <n v="2"/>
    <n v="2"/>
    <n v="2"/>
    <n v="2"/>
    <n v="1"/>
    <n v="15"/>
    <n v="1"/>
    <n v="4"/>
    <n v="1"/>
    <n v="40000"/>
    <n v="40080"/>
    <n v="53"/>
  </r>
  <r>
    <x v="0"/>
    <n v="38"/>
    <n v="37"/>
    <x v="0"/>
    <n v="1"/>
    <n v="2"/>
    <n v="2"/>
    <n v="2"/>
    <n v="1"/>
    <n v="2"/>
    <n v="2"/>
    <n v="2"/>
    <n v="1"/>
    <m/>
    <n v="1"/>
    <n v="4"/>
    <n v="2"/>
    <n v="0"/>
    <n v="0"/>
    <n v="41"/>
  </r>
  <r>
    <x v="1"/>
    <n v="136"/>
    <n v="0"/>
    <x v="1"/>
    <n v="1"/>
    <n v="1"/>
    <n v="2"/>
    <n v="2"/>
    <n v="2"/>
    <n v="2"/>
    <n v="2"/>
    <n v="2"/>
    <n v="1"/>
    <m/>
    <n v="5"/>
    <m/>
    <n v="1"/>
    <m/>
    <m/>
    <n v="53"/>
  </r>
  <r>
    <x v="1"/>
    <n v="107"/>
    <n v="19"/>
    <x v="0"/>
    <n v="1"/>
    <n v="1"/>
    <n v="2"/>
    <n v="2"/>
    <n v="2"/>
    <n v="2"/>
    <n v="2"/>
    <n v="2"/>
    <n v="1"/>
    <n v="45"/>
    <n v="5"/>
    <n v="2"/>
    <n v="1"/>
    <n v="20000"/>
    <n v="20000"/>
    <n v="53"/>
  </r>
  <r>
    <x v="4"/>
    <n v="55"/>
    <n v="32"/>
    <x v="0"/>
    <n v="1"/>
    <n v="1"/>
    <n v="2"/>
    <n v="2"/>
    <n v="2"/>
    <n v="2"/>
    <n v="2"/>
    <n v="2"/>
    <n v="1"/>
    <n v="5"/>
    <n v="1"/>
    <n v="4"/>
    <n v="1"/>
    <n v="45000"/>
    <n v="45000"/>
    <n v="16"/>
  </r>
  <r>
    <x v="1"/>
    <n v="4"/>
    <n v="51"/>
    <x v="0"/>
    <n v="1"/>
    <n v="1"/>
    <n v="2"/>
    <n v="1"/>
    <n v="1"/>
    <n v="1"/>
    <n v="1"/>
    <n v="1"/>
    <n v="1"/>
    <m/>
    <n v="1"/>
    <n v="2"/>
    <n v="2"/>
    <n v="0"/>
    <n v="16400"/>
    <n v="53"/>
  </r>
  <r>
    <x v="1"/>
    <n v="111"/>
    <n v="2"/>
    <x v="1"/>
    <n v="1"/>
    <n v="1"/>
    <n v="2"/>
    <n v="2"/>
    <n v="2"/>
    <n v="2"/>
    <n v="2"/>
    <n v="2"/>
    <n v="1"/>
    <m/>
    <n v="5"/>
    <m/>
    <n v="2"/>
    <m/>
    <m/>
    <n v="53"/>
  </r>
  <r>
    <x v="1"/>
    <n v="68"/>
    <n v="69"/>
    <x v="0"/>
    <n v="1"/>
    <n v="1"/>
    <n v="1"/>
    <n v="1"/>
    <n v="2"/>
    <n v="2"/>
    <n v="2"/>
    <n v="2"/>
    <n v="1"/>
    <m/>
    <n v="1"/>
    <n v="4"/>
    <n v="1"/>
    <n v="0"/>
    <n v="43500"/>
    <n v="49"/>
  </r>
  <r>
    <x v="4"/>
    <n v="90"/>
    <n v="73"/>
    <x v="0"/>
    <n v="1"/>
    <n v="2"/>
    <n v="1"/>
    <n v="1"/>
    <n v="2"/>
    <n v="2"/>
    <n v="1"/>
    <n v="2"/>
    <n v="1"/>
    <m/>
    <n v="1"/>
    <n v="2"/>
    <n v="1"/>
    <n v="0"/>
    <n v="1800"/>
    <n v="49"/>
  </r>
  <r>
    <x v="1"/>
    <n v="315"/>
    <n v="52"/>
    <x v="0"/>
    <n v="1"/>
    <n v="1"/>
    <n v="2"/>
    <n v="2"/>
    <n v="2"/>
    <n v="2"/>
    <n v="2"/>
    <n v="2"/>
    <n v="1"/>
    <n v="35"/>
    <n v="1"/>
    <n v="4"/>
    <n v="2"/>
    <n v="12000"/>
    <n v="12600"/>
    <n v="12"/>
  </r>
  <r>
    <x v="4"/>
    <n v="114"/>
    <n v="18"/>
    <x v="1"/>
    <n v="1"/>
    <n v="1"/>
    <n v="2"/>
    <n v="2"/>
    <n v="2"/>
    <n v="2"/>
    <n v="2"/>
    <n v="2"/>
    <n v="1"/>
    <n v="7"/>
    <n v="5"/>
    <n v="4"/>
    <n v="1"/>
    <n v="6000"/>
    <n v="6000"/>
    <n v="49"/>
  </r>
  <r>
    <x v="1"/>
    <n v="137"/>
    <n v="3"/>
    <x v="1"/>
    <n v="1"/>
    <n v="1"/>
    <n v="2"/>
    <n v="2"/>
    <n v="2"/>
    <n v="2"/>
    <n v="2"/>
    <n v="2"/>
    <n v="1"/>
    <m/>
    <n v="5"/>
    <m/>
    <n v="1"/>
    <m/>
    <m/>
    <n v="53"/>
  </r>
  <r>
    <x v="0"/>
    <n v="35"/>
    <n v="85"/>
    <x v="0"/>
    <n v="1"/>
    <n v="2"/>
    <n v="2"/>
    <n v="1"/>
    <n v="2"/>
    <n v="2"/>
    <n v="2"/>
    <n v="2"/>
    <n v="1"/>
    <m/>
    <n v="1"/>
    <n v="2"/>
    <n v="1"/>
    <n v="0"/>
    <n v="14000"/>
    <n v="41"/>
  </r>
  <r>
    <x v="1"/>
    <n v="42"/>
    <n v="48"/>
    <x v="0"/>
    <n v="1"/>
    <n v="1"/>
    <n v="2"/>
    <n v="2"/>
    <n v="2"/>
    <n v="2"/>
    <n v="2"/>
    <n v="2"/>
    <n v="1"/>
    <n v="8"/>
    <n v="1"/>
    <n v="4"/>
    <n v="2"/>
    <n v="25000"/>
    <n v="25000"/>
    <n v="53"/>
  </r>
  <r>
    <x v="1"/>
    <n v="126"/>
    <n v="32"/>
    <x v="0"/>
    <n v="1"/>
    <n v="1"/>
    <n v="2"/>
    <n v="2"/>
    <n v="2"/>
    <n v="1"/>
    <n v="1"/>
    <n v="2"/>
    <n v="1"/>
    <n v="5"/>
    <n v="1"/>
    <n v="2"/>
    <n v="1"/>
    <n v="12700"/>
    <n v="60000"/>
    <n v="6"/>
  </r>
  <r>
    <x v="1"/>
    <n v="18"/>
    <n v="20"/>
    <x v="0"/>
    <n v="1"/>
    <n v="2"/>
    <n v="2"/>
    <n v="2"/>
    <n v="2"/>
    <n v="2"/>
    <n v="2"/>
    <n v="1"/>
    <n v="2"/>
    <n v="20"/>
    <n v="5"/>
    <n v="4"/>
    <n v="2"/>
    <n v="4000"/>
    <n v="4000"/>
    <n v="53"/>
  </r>
  <r>
    <x v="0"/>
    <n v="21"/>
    <n v="79"/>
    <x v="0"/>
    <n v="1"/>
    <n v="2"/>
    <n v="1"/>
    <n v="1"/>
    <n v="2"/>
    <n v="2"/>
    <n v="1"/>
    <n v="2"/>
    <n v="1"/>
    <m/>
    <n v="1"/>
    <n v="2"/>
    <n v="1"/>
    <n v="0"/>
    <n v="13400"/>
    <n v="31"/>
  </r>
  <r>
    <x v="3"/>
    <n v="454"/>
    <n v="35"/>
    <x v="0"/>
    <n v="1"/>
    <n v="1"/>
    <n v="2"/>
    <n v="2"/>
    <n v="2"/>
    <n v="2"/>
    <n v="2"/>
    <n v="2"/>
    <n v="1"/>
    <n v="10"/>
    <n v="3"/>
    <n v="4"/>
    <n v="2"/>
    <n v="24000"/>
    <n v="24000"/>
    <n v="38"/>
  </r>
  <r>
    <x v="4"/>
    <n v="143"/>
    <n v="53"/>
    <x v="0"/>
    <n v="1"/>
    <n v="1"/>
    <n v="2"/>
    <n v="2"/>
    <n v="2"/>
    <n v="2"/>
    <n v="2"/>
    <n v="2"/>
    <n v="1"/>
    <m/>
    <n v="1"/>
    <n v="4"/>
    <n v="1"/>
    <n v="40000"/>
    <n v="40000"/>
    <n v="49"/>
  </r>
  <r>
    <x v="1"/>
    <n v="12"/>
    <n v="34"/>
    <x v="0"/>
    <n v="1"/>
    <n v="2"/>
    <n v="2"/>
    <n v="2"/>
    <n v="2"/>
    <n v="2"/>
    <n v="2"/>
    <n v="2"/>
    <n v="2"/>
    <m/>
    <n v="1"/>
    <n v="4"/>
    <n v="1"/>
    <n v="0"/>
    <n v="0"/>
    <n v="53"/>
  </r>
  <r>
    <x v="4"/>
    <n v="116"/>
    <n v="21"/>
    <x v="0"/>
    <n v="1"/>
    <n v="1"/>
    <n v="2"/>
    <n v="2"/>
    <n v="2"/>
    <n v="2"/>
    <n v="2"/>
    <n v="2"/>
    <n v="1"/>
    <m/>
    <n v="1"/>
    <n v="4"/>
    <n v="2"/>
    <n v="4000"/>
    <n v="4000"/>
    <n v="39"/>
  </r>
  <r>
    <x v="3"/>
    <n v="61"/>
    <n v="73"/>
    <x v="0"/>
    <n v="1"/>
    <n v="2"/>
    <n v="1"/>
    <n v="1"/>
    <n v="2"/>
    <n v="2"/>
    <n v="2"/>
    <n v="2"/>
    <n v="1"/>
    <n v="30"/>
    <n v="1"/>
    <n v="4"/>
    <n v="2"/>
    <n v="73000"/>
    <n v="86100"/>
    <n v="38"/>
  </r>
  <r>
    <x v="0"/>
    <n v="88"/>
    <n v="72"/>
    <x v="0"/>
    <n v="1"/>
    <n v="2"/>
    <n v="2"/>
    <n v="1"/>
    <n v="2"/>
    <n v="2"/>
    <n v="2"/>
    <n v="2"/>
    <n v="1"/>
    <m/>
    <n v="2"/>
    <n v="2"/>
    <n v="1"/>
    <n v="0"/>
    <n v="66400"/>
    <n v="6"/>
  </r>
  <r>
    <x v="0"/>
    <n v="204"/>
    <n v="39"/>
    <x v="0"/>
    <n v="5"/>
    <n v="2"/>
    <n v="1"/>
    <n v="2"/>
    <n v="2"/>
    <n v="2"/>
    <n v="2"/>
    <n v="2"/>
    <n v="1"/>
    <m/>
    <n v="1"/>
    <n v="4"/>
    <n v="2"/>
    <n v="0"/>
    <n v="0"/>
    <n v="207"/>
  </r>
  <r>
    <x v="4"/>
    <n v="77"/>
    <n v="3"/>
    <x v="1"/>
    <n v="1"/>
    <n v="1"/>
    <n v="2"/>
    <n v="2"/>
    <n v="2"/>
    <n v="2"/>
    <n v="2"/>
    <n v="2"/>
    <n v="1"/>
    <m/>
    <n v="5"/>
    <m/>
    <n v="2"/>
    <m/>
    <m/>
    <n v="49"/>
  </r>
  <r>
    <x v="0"/>
    <n v="30"/>
    <n v="73"/>
    <x v="0"/>
    <n v="1"/>
    <n v="1"/>
    <n v="2"/>
    <n v="1"/>
    <n v="2"/>
    <n v="2"/>
    <n v="2"/>
    <n v="2"/>
    <n v="1"/>
    <n v="10"/>
    <n v="1"/>
    <n v="4"/>
    <n v="1"/>
    <n v="9600"/>
    <n v="113000"/>
    <n v="53"/>
  </r>
  <r>
    <x v="4"/>
    <n v="76"/>
    <n v="24"/>
    <x v="0"/>
    <n v="1"/>
    <n v="1"/>
    <n v="2"/>
    <n v="2"/>
    <n v="2"/>
    <n v="2"/>
    <n v="2"/>
    <n v="2"/>
    <n v="1"/>
    <n v="15"/>
    <n v="1"/>
    <n v="4"/>
    <n v="1"/>
    <n v="8000"/>
    <n v="8200"/>
    <n v="49"/>
  </r>
  <r>
    <x v="1"/>
    <n v="54"/>
    <n v="37"/>
    <x v="0"/>
    <n v="1"/>
    <n v="2"/>
    <n v="1"/>
    <n v="2"/>
    <n v="2"/>
    <n v="2"/>
    <n v="2"/>
    <n v="2"/>
    <n v="1"/>
    <n v="55"/>
    <n v="1"/>
    <n v="4"/>
    <n v="2"/>
    <n v="1300"/>
    <n v="9900"/>
    <n v="53"/>
  </r>
  <r>
    <x v="1"/>
    <n v="59"/>
    <n v="55"/>
    <x v="0"/>
    <n v="1"/>
    <n v="1"/>
    <n v="2"/>
    <n v="2"/>
    <n v="2"/>
    <n v="2"/>
    <n v="2"/>
    <n v="2"/>
    <n v="1"/>
    <n v="20"/>
    <n v="1"/>
    <n v="4"/>
    <n v="1"/>
    <n v="170000"/>
    <n v="170000"/>
    <n v="16"/>
  </r>
  <r>
    <x v="0"/>
    <n v="20"/>
    <n v="59"/>
    <x v="0"/>
    <n v="1"/>
    <n v="2"/>
    <n v="2"/>
    <n v="2"/>
    <n v="2"/>
    <n v="2"/>
    <n v="2"/>
    <n v="2"/>
    <n v="2"/>
    <m/>
    <n v="3"/>
    <n v="4"/>
    <n v="1"/>
    <n v="0"/>
    <n v="300"/>
    <n v="6"/>
  </r>
  <r>
    <x v="0"/>
    <n v="165"/>
    <n v="19"/>
    <x v="0"/>
    <n v="1"/>
    <n v="1"/>
    <n v="2"/>
    <n v="2"/>
    <n v="2"/>
    <n v="2"/>
    <n v="2"/>
    <n v="2"/>
    <n v="1"/>
    <n v="7"/>
    <n v="5"/>
    <n v="4"/>
    <n v="2"/>
    <n v="4000"/>
    <n v="11000"/>
    <n v="6"/>
  </r>
  <r>
    <x v="0"/>
    <n v="83"/>
    <n v="81"/>
    <x v="0"/>
    <n v="1"/>
    <n v="2"/>
    <n v="2"/>
    <n v="1"/>
    <n v="2"/>
    <n v="2"/>
    <n v="2"/>
    <n v="1"/>
    <n v="1"/>
    <m/>
    <n v="1"/>
    <n v="4"/>
    <n v="2"/>
    <n v="0"/>
    <n v="2700"/>
    <n v="41"/>
  </r>
  <r>
    <x v="1"/>
    <n v="118"/>
    <n v="57"/>
    <x v="0"/>
    <n v="1"/>
    <n v="1"/>
    <n v="2"/>
    <n v="2"/>
    <n v="2"/>
    <n v="2"/>
    <n v="2"/>
    <n v="2"/>
    <n v="1"/>
    <n v="30"/>
    <n v="1"/>
    <n v="4"/>
    <n v="2"/>
    <n v="24000"/>
    <n v="24000"/>
    <n v="53"/>
  </r>
  <r>
    <x v="1"/>
    <n v="69"/>
    <n v="63"/>
    <x v="0"/>
    <n v="1"/>
    <n v="2"/>
    <n v="1"/>
    <n v="2"/>
    <n v="2"/>
    <n v="2"/>
    <n v="2"/>
    <n v="2"/>
    <n v="1"/>
    <m/>
    <n v="2"/>
    <n v="4"/>
    <n v="2"/>
    <n v="0"/>
    <n v="30200"/>
    <n v="22"/>
  </r>
  <r>
    <x v="4"/>
    <n v="86"/>
    <n v="69"/>
    <x v="0"/>
    <n v="1"/>
    <n v="2"/>
    <n v="2"/>
    <n v="1"/>
    <n v="2"/>
    <n v="2"/>
    <n v="2"/>
    <n v="2"/>
    <n v="1"/>
    <n v="9"/>
    <n v="1"/>
    <n v="4"/>
    <n v="1"/>
    <n v="0"/>
    <n v="3000"/>
    <n v="48"/>
  </r>
  <r>
    <x v="0"/>
    <n v="41"/>
    <n v="11"/>
    <x v="1"/>
    <n v="1"/>
    <n v="1"/>
    <n v="2"/>
    <n v="2"/>
    <n v="2"/>
    <n v="2"/>
    <n v="2"/>
    <n v="2"/>
    <n v="1"/>
    <m/>
    <n v="5"/>
    <m/>
    <n v="2"/>
    <m/>
    <m/>
    <n v="41"/>
  </r>
  <r>
    <x v="1"/>
    <n v="86"/>
    <n v="58"/>
    <x v="0"/>
    <n v="1"/>
    <n v="1"/>
    <n v="2"/>
    <n v="2"/>
    <n v="2"/>
    <n v="2"/>
    <n v="2"/>
    <n v="2"/>
    <n v="1"/>
    <n v="5"/>
    <n v="1"/>
    <n v="4"/>
    <n v="1"/>
    <n v="16000"/>
    <n v="25400"/>
    <n v="53"/>
  </r>
  <r>
    <x v="4"/>
    <n v="51"/>
    <n v="0"/>
    <x v="1"/>
    <n v="1"/>
    <n v="2"/>
    <n v="2"/>
    <n v="2"/>
    <n v="1"/>
    <n v="2"/>
    <n v="2"/>
    <n v="2"/>
    <n v="1"/>
    <m/>
    <n v="5"/>
    <m/>
    <n v="1"/>
    <m/>
    <m/>
    <n v="49"/>
  </r>
  <r>
    <x v="3"/>
    <n v="118"/>
    <n v="2"/>
    <x v="1"/>
    <n v="1"/>
    <n v="1"/>
    <n v="2"/>
    <n v="2"/>
    <n v="2"/>
    <n v="2"/>
    <n v="2"/>
    <n v="2"/>
    <n v="1"/>
    <m/>
    <n v="5"/>
    <m/>
    <n v="2"/>
    <m/>
    <m/>
    <n v="27"/>
  </r>
  <r>
    <x v="1"/>
    <n v="67"/>
    <n v="33"/>
    <x v="0"/>
    <n v="1"/>
    <n v="1"/>
    <n v="2"/>
    <n v="2"/>
    <n v="2"/>
    <n v="2"/>
    <n v="2"/>
    <n v="2"/>
    <n v="1"/>
    <n v="10"/>
    <n v="1"/>
    <n v="4"/>
    <n v="2"/>
    <n v="45000"/>
    <n v="45000"/>
    <n v="41"/>
  </r>
  <r>
    <x v="1"/>
    <n v="110"/>
    <n v="53"/>
    <x v="0"/>
    <n v="1"/>
    <n v="2"/>
    <n v="2"/>
    <n v="2"/>
    <n v="1"/>
    <n v="2"/>
    <n v="2"/>
    <n v="2"/>
    <n v="1"/>
    <m/>
    <n v="1"/>
    <n v="3"/>
    <n v="1"/>
    <n v="0"/>
    <n v="13900"/>
    <n v="28"/>
  </r>
  <r>
    <x v="1"/>
    <n v="114"/>
    <n v="32"/>
    <x v="0"/>
    <n v="1"/>
    <n v="1"/>
    <n v="2"/>
    <n v="2"/>
    <n v="2"/>
    <n v="2"/>
    <n v="2"/>
    <n v="2"/>
    <n v="1"/>
    <n v="25"/>
    <n v="5"/>
    <n v="4"/>
    <n v="2"/>
    <n v="63000"/>
    <n v="79500"/>
    <n v="53"/>
  </r>
  <r>
    <x v="4"/>
    <n v="74"/>
    <n v="38"/>
    <x v="0"/>
    <n v="1"/>
    <n v="1"/>
    <n v="2"/>
    <n v="2"/>
    <n v="2"/>
    <n v="2"/>
    <n v="2"/>
    <n v="2"/>
    <n v="1"/>
    <m/>
    <n v="5"/>
    <n v="4"/>
    <n v="2"/>
    <n v="23000"/>
    <n v="23000"/>
    <n v="49"/>
  </r>
  <r>
    <x v="1"/>
    <n v="121"/>
    <n v="15"/>
    <x v="1"/>
    <n v="1"/>
    <n v="2"/>
    <n v="2"/>
    <n v="2"/>
    <n v="2"/>
    <n v="2"/>
    <n v="2"/>
    <n v="2"/>
    <n v="2"/>
    <m/>
    <n v="5"/>
    <m/>
    <n v="1"/>
    <n v="0"/>
    <n v="4500"/>
    <n v="53"/>
  </r>
  <r>
    <x v="0"/>
    <n v="88"/>
    <n v="70"/>
    <x v="0"/>
    <n v="1"/>
    <n v="2"/>
    <n v="2"/>
    <n v="1"/>
    <n v="2"/>
    <n v="1"/>
    <n v="2"/>
    <n v="2"/>
    <n v="1"/>
    <m/>
    <n v="1"/>
    <n v="4"/>
    <n v="2"/>
    <n v="0"/>
    <n v="12500"/>
    <n v="53"/>
  </r>
  <r>
    <x v="1"/>
    <n v="264"/>
    <n v="31"/>
    <x v="0"/>
    <n v="5"/>
    <n v="2"/>
    <n v="2"/>
    <n v="2"/>
    <n v="1"/>
    <n v="2"/>
    <n v="2"/>
    <n v="2"/>
    <n v="1"/>
    <m/>
    <n v="1"/>
    <n v="4"/>
    <n v="2"/>
    <n v="0"/>
    <n v="0"/>
    <n v="303"/>
  </r>
  <r>
    <x v="0"/>
    <n v="46"/>
    <n v="18"/>
    <x v="1"/>
    <n v="1"/>
    <n v="2"/>
    <n v="1"/>
    <n v="2"/>
    <n v="2"/>
    <n v="2"/>
    <n v="2"/>
    <n v="2"/>
    <n v="1"/>
    <n v="15"/>
    <n v="5"/>
    <n v="4"/>
    <n v="2"/>
    <n v="1500"/>
    <n v="3500"/>
    <n v="47"/>
  </r>
  <r>
    <x v="2"/>
    <n v="68"/>
    <n v="37"/>
    <x v="0"/>
    <n v="1"/>
    <n v="2"/>
    <n v="2"/>
    <n v="2"/>
    <n v="1"/>
    <n v="2"/>
    <n v="1"/>
    <n v="2"/>
    <n v="1"/>
    <n v="10"/>
    <n v="1"/>
    <n v="2"/>
    <n v="1"/>
    <n v="18000"/>
    <n v="22000"/>
    <n v="48"/>
  </r>
  <r>
    <x v="4"/>
    <n v="77"/>
    <n v="43"/>
    <x v="0"/>
    <n v="1"/>
    <n v="2"/>
    <n v="1"/>
    <n v="2"/>
    <n v="2"/>
    <n v="2"/>
    <n v="2"/>
    <n v="2"/>
    <n v="1"/>
    <m/>
    <n v="1"/>
    <n v="4"/>
    <n v="1"/>
    <n v="60000"/>
    <n v="135800"/>
    <n v="6"/>
  </r>
  <r>
    <x v="4"/>
    <n v="72"/>
    <n v="32"/>
    <x v="0"/>
    <n v="1"/>
    <n v="1"/>
    <n v="2"/>
    <n v="2"/>
    <n v="2"/>
    <n v="2"/>
    <n v="2"/>
    <n v="2"/>
    <n v="1"/>
    <n v="10"/>
    <n v="1"/>
    <n v="4"/>
    <n v="2"/>
    <n v="48600"/>
    <n v="48600"/>
    <n v="49"/>
  </r>
  <r>
    <x v="1"/>
    <n v="90"/>
    <n v="71"/>
    <x v="0"/>
    <n v="1"/>
    <n v="2"/>
    <n v="1"/>
    <n v="1"/>
    <n v="1"/>
    <n v="2"/>
    <n v="2"/>
    <n v="2"/>
    <n v="1"/>
    <m/>
    <n v="1"/>
    <n v="4"/>
    <n v="2"/>
    <n v="0"/>
    <n v="7850"/>
    <n v="48"/>
  </r>
  <r>
    <x v="0"/>
    <n v="66"/>
    <n v="89"/>
    <x v="0"/>
    <n v="1"/>
    <n v="1"/>
    <n v="1"/>
    <n v="1"/>
    <n v="2"/>
    <n v="2"/>
    <n v="2"/>
    <n v="2"/>
    <n v="1"/>
    <m/>
    <n v="1"/>
    <n v="2"/>
    <n v="1"/>
    <n v="0"/>
    <n v="36800"/>
    <n v="42"/>
  </r>
  <r>
    <x v="0"/>
    <n v="138"/>
    <n v="67"/>
    <x v="0"/>
    <n v="1"/>
    <n v="2"/>
    <n v="1"/>
    <n v="1"/>
    <n v="2"/>
    <n v="2"/>
    <n v="2"/>
    <n v="2"/>
    <n v="1"/>
    <m/>
    <n v="1"/>
    <n v="4"/>
    <n v="1"/>
    <n v="0"/>
    <n v="19400"/>
    <n v="41"/>
  </r>
  <r>
    <x v="1"/>
    <n v="130"/>
    <n v="4"/>
    <x v="1"/>
    <n v="1"/>
    <n v="1"/>
    <n v="2"/>
    <n v="2"/>
    <n v="2"/>
    <n v="2"/>
    <n v="2"/>
    <n v="2"/>
    <n v="1"/>
    <m/>
    <n v="5"/>
    <m/>
    <n v="1"/>
    <m/>
    <m/>
    <n v="53"/>
  </r>
  <r>
    <x v="4"/>
    <n v="75"/>
    <n v="40"/>
    <x v="0"/>
    <n v="1"/>
    <n v="1"/>
    <n v="2"/>
    <n v="2"/>
    <n v="2"/>
    <n v="2"/>
    <n v="2"/>
    <n v="2"/>
    <n v="1"/>
    <n v="8"/>
    <n v="1"/>
    <n v="2"/>
    <n v="1"/>
    <n v="82000"/>
    <n v="82000"/>
    <n v="6"/>
  </r>
  <r>
    <x v="1"/>
    <n v="150"/>
    <n v="0"/>
    <x v="1"/>
    <n v="1"/>
    <n v="2"/>
    <n v="2"/>
    <n v="2"/>
    <n v="1"/>
    <n v="2"/>
    <n v="2"/>
    <n v="2"/>
    <n v="1"/>
    <m/>
    <n v="5"/>
    <m/>
    <n v="2"/>
    <m/>
    <m/>
    <n v="53"/>
  </r>
  <r>
    <x v="1"/>
    <n v="99"/>
    <n v="29"/>
    <x v="0"/>
    <n v="1"/>
    <n v="1"/>
    <n v="2"/>
    <n v="2"/>
    <n v="2"/>
    <n v="2"/>
    <n v="2"/>
    <n v="2"/>
    <n v="1"/>
    <n v="10"/>
    <n v="1"/>
    <n v="4"/>
    <n v="2"/>
    <n v="80000"/>
    <n v="80000"/>
    <n v="36"/>
  </r>
  <r>
    <x v="0"/>
    <n v="313"/>
    <n v="46"/>
    <x v="0"/>
    <n v="1"/>
    <n v="1"/>
    <n v="2"/>
    <n v="2"/>
    <n v="2"/>
    <n v="2"/>
    <n v="2"/>
    <n v="2"/>
    <n v="1"/>
    <n v="20"/>
    <n v="1"/>
    <n v="4"/>
    <n v="1"/>
    <n v="31000"/>
    <n v="39400"/>
    <n v="16"/>
  </r>
  <r>
    <x v="1"/>
    <n v="71"/>
    <n v="58"/>
    <x v="0"/>
    <n v="1"/>
    <n v="1"/>
    <n v="2"/>
    <n v="2"/>
    <n v="2"/>
    <n v="1"/>
    <n v="1"/>
    <n v="2"/>
    <n v="1"/>
    <n v="15"/>
    <n v="1"/>
    <n v="2"/>
    <n v="1"/>
    <n v="75000"/>
    <n v="117000"/>
    <n v="41"/>
  </r>
  <r>
    <x v="1"/>
    <n v="59"/>
    <n v="43"/>
    <x v="0"/>
    <n v="1"/>
    <n v="2"/>
    <n v="2"/>
    <n v="2"/>
    <n v="2"/>
    <n v="2"/>
    <n v="2"/>
    <n v="2"/>
    <n v="2"/>
    <m/>
    <n v="3"/>
    <n v="4"/>
    <n v="1"/>
    <n v="12800"/>
    <n v="12800"/>
    <n v="6"/>
  </r>
  <r>
    <x v="0"/>
    <n v="123"/>
    <n v="44"/>
    <x v="0"/>
    <n v="1"/>
    <n v="2"/>
    <n v="2"/>
    <n v="2"/>
    <n v="2"/>
    <n v="2"/>
    <n v="2"/>
    <n v="2"/>
    <n v="2"/>
    <n v="15"/>
    <n v="3"/>
    <n v="4"/>
    <n v="2"/>
    <n v="0"/>
    <n v="30000"/>
    <n v="39"/>
  </r>
  <r>
    <x v="0"/>
    <n v="134"/>
    <n v="7"/>
    <x v="1"/>
    <n v="1"/>
    <n v="2"/>
    <n v="2"/>
    <n v="2"/>
    <n v="1"/>
    <n v="2"/>
    <n v="2"/>
    <n v="2"/>
    <n v="1"/>
    <m/>
    <n v="5"/>
    <m/>
    <n v="2"/>
    <m/>
    <m/>
    <n v="41"/>
  </r>
  <r>
    <x v="0"/>
    <n v="144"/>
    <n v="22"/>
    <x v="0"/>
    <n v="1"/>
    <n v="2"/>
    <n v="1"/>
    <n v="2"/>
    <n v="2"/>
    <n v="2"/>
    <n v="2"/>
    <n v="2"/>
    <n v="1"/>
    <n v="15"/>
    <n v="5"/>
    <n v="4"/>
    <n v="2"/>
    <n v="13200"/>
    <n v="24000"/>
    <n v="6"/>
  </r>
  <r>
    <x v="1"/>
    <n v="137"/>
    <n v="76"/>
    <x v="0"/>
    <n v="1"/>
    <n v="2"/>
    <n v="1"/>
    <n v="1"/>
    <n v="2"/>
    <n v="2"/>
    <n v="2"/>
    <n v="2"/>
    <n v="1"/>
    <m/>
    <n v="1"/>
    <n v="3"/>
    <n v="1"/>
    <n v="0"/>
    <n v="91600"/>
    <n v="53"/>
  </r>
  <r>
    <x v="4"/>
    <n v="73"/>
    <n v="17"/>
    <x v="1"/>
    <n v="1"/>
    <n v="1"/>
    <n v="2"/>
    <n v="2"/>
    <n v="2"/>
    <n v="2"/>
    <n v="2"/>
    <n v="2"/>
    <n v="1"/>
    <m/>
    <n v="5"/>
    <n v="4"/>
    <n v="1"/>
    <n v="0"/>
    <n v="0"/>
    <n v="49"/>
  </r>
  <r>
    <x v="1"/>
    <n v="130"/>
    <n v="18"/>
    <x v="1"/>
    <n v="1"/>
    <n v="1"/>
    <n v="2"/>
    <n v="2"/>
    <n v="2"/>
    <n v="2"/>
    <n v="2"/>
    <n v="2"/>
    <n v="1"/>
    <m/>
    <n v="5"/>
    <n v="4"/>
    <n v="2"/>
    <n v="900"/>
    <n v="900"/>
    <n v="8"/>
  </r>
  <r>
    <x v="1"/>
    <n v="36"/>
    <n v="67"/>
    <x v="0"/>
    <n v="1"/>
    <n v="2"/>
    <n v="1"/>
    <n v="1"/>
    <n v="2"/>
    <n v="2"/>
    <n v="2"/>
    <n v="2"/>
    <n v="1"/>
    <n v="15"/>
    <n v="3"/>
    <n v="4"/>
    <n v="2"/>
    <n v="23000"/>
    <n v="43000"/>
    <n v="46"/>
  </r>
  <r>
    <x v="1"/>
    <n v="101"/>
    <n v="26"/>
    <x v="0"/>
    <n v="5"/>
    <n v="2"/>
    <n v="2"/>
    <n v="2"/>
    <n v="2"/>
    <n v="2"/>
    <n v="2"/>
    <n v="2"/>
    <n v="2"/>
    <m/>
    <n v="5"/>
    <n v="4"/>
    <n v="1"/>
    <n v="1200"/>
    <n v="1200"/>
    <n v="511"/>
  </r>
  <r>
    <x v="1"/>
    <n v="69"/>
    <n v="58"/>
    <x v="0"/>
    <n v="1"/>
    <n v="1"/>
    <n v="2"/>
    <n v="2"/>
    <n v="2"/>
    <n v="2"/>
    <n v="2"/>
    <n v="2"/>
    <n v="1"/>
    <n v="7"/>
    <n v="5"/>
    <n v="4"/>
    <n v="2"/>
    <n v="168000"/>
    <n v="221000"/>
    <n v="38"/>
  </r>
  <r>
    <x v="0"/>
    <n v="172"/>
    <n v="9"/>
    <x v="1"/>
    <n v="1"/>
    <n v="2"/>
    <n v="1"/>
    <n v="2"/>
    <n v="2"/>
    <n v="2"/>
    <n v="2"/>
    <n v="2"/>
    <n v="1"/>
    <m/>
    <n v="5"/>
    <m/>
    <n v="2"/>
    <m/>
    <m/>
    <n v="41"/>
  </r>
  <r>
    <x v="1"/>
    <n v="83"/>
    <n v="5"/>
    <x v="1"/>
    <n v="1"/>
    <n v="1"/>
    <n v="2"/>
    <n v="2"/>
    <n v="2"/>
    <n v="2"/>
    <n v="2"/>
    <n v="2"/>
    <n v="1"/>
    <m/>
    <n v="5"/>
    <m/>
    <n v="2"/>
    <m/>
    <m/>
    <n v="53"/>
  </r>
  <r>
    <x v="4"/>
    <n v="72"/>
    <n v="54"/>
    <x v="0"/>
    <n v="1"/>
    <n v="1"/>
    <n v="2"/>
    <n v="2"/>
    <n v="2"/>
    <n v="2"/>
    <n v="2"/>
    <n v="2"/>
    <n v="1"/>
    <n v="5"/>
    <n v="1"/>
    <n v="4"/>
    <n v="2"/>
    <n v="38000"/>
    <n v="38000"/>
    <n v="49"/>
  </r>
  <r>
    <x v="4"/>
    <n v="28"/>
    <n v="2"/>
    <x v="1"/>
    <n v="1"/>
    <n v="1"/>
    <n v="2"/>
    <n v="2"/>
    <n v="2"/>
    <n v="2"/>
    <n v="2"/>
    <n v="2"/>
    <n v="1"/>
    <m/>
    <n v="5"/>
    <m/>
    <n v="1"/>
    <m/>
    <m/>
    <n v="49"/>
  </r>
  <r>
    <x v="1"/>
    <n v="114"/>
    <n v="6"/>
    <x v="1"/>
    <n v="1"/>
    <n v="1"/>
    <n v="2"/>
    <n v="2"/>
    <n v="2"/>
    <n v="2"/>
    <n v="2"/>
    <n v="2"/>
    <n v="1"/>
    <m/>
    <n v="5"/>
    <m/>
    <n v="2"/>
    <m/>
    <m/>
    <n v="53"/>
  </r>
  <r>
    <x v="1"/>
    <n v="163"/>
    <n v="52"/>
    <x v="0"/>
    <n v="5"/>
    <n v="2"/>
    <n v="2"/>
    <n v="2"/>
    <n v="2"/>
    <n v="2"/>
    <n v="2"/>
    <n v="2"/>
    <n v="2"/>
    <m/>
    <n v="1"/>
    <n v="4"/>
    <n v="1"/>
    <n v="0"/>
    <n v="13800"/>
    <n v="247"/>
  </r>
  <r>
    <x v="4"/>
    <n v="97"/>
    <n v="58"/>
    <x v="0"/>
    <n v="1"/>
    <n v="1"/>
    <n v="2"/>
    <n v="2"/>
    <n v="2"/>
    <n v="2"/>
    <n v="2"/>
    <n v="2"/>
    <n v="1"/>
    <m/>
    <n v="1"/>
    <n v="4"/>
    <n v="1"/>
    <n v="5000"/>
    <n v="5000"/>
    <n v="49"/>
  </r>
  <r>
    <x v="4"/>
    <n v="64"/>
    <n v="56"/>
    <x v="0"/>
    <n v="1"/>
    <n v="1"/>
    <n v="2"/>
    <n v="2"/>
    <n v="2"/>
    <n v="2"/>
    <n v="2"/>
    <n v="2"/>
    <n v="1"/>
    <n v="20"/>
    <n v="1"/>
    <n v="4"/>
    <n v="1"/>
    <n v="38000"/>
    <n v="38000"/>
    <n v="35"/>
  </r>
  <r>
    <x v="1"/>
    <n v="102"/>
    <n v="5"/>
    <x v="1"/>
    <n v="1"/>
    <n v="2"/>
    <n v="2"/>
    <n v="2"/>
    <n v="2"/>
    <n v="2"/>
    <n v="2"/>
    <n v="2"/>
    <n v="2"/>
    <m/>
    <n v="5"/>
    <m/>
    <n v="1"/>
    <m/>
    <m/>
    <n v="53"/>
  </r>
  <r>
    <x v="4"/>
    <n v="128"/>
    <n v="35"/>
    <x v="0"/>
    <n v="1"/>
    <n v="2"/>
    <n v="2"/>
    <n v="2"/>
    <n v="2"/>
    <n v="2"/>
    <n v="2"/>
    <n v="2"/>
    <n v="2"/>
    <n v="10"/>
    <n v="1"/>
    <n v="4"/>
    <n v="2"/>
    <n v="45200"/>
    <n v="45201"/>
    <n v="49"/>
  </r>
  <r>
    <x v="0"/>
    <n v="247"/>
    <n v="71"/>
    <x v="0"/>
    <n v="1"/>
    <n v="2"/>
    <n v="2"/>
    <n v="1"/>
    <n v="2"/>
    <n v="2"/>
    <n v="2"/>
    <n v="2"/>
    <n v="1"/>
    <m/>
    <n v="1"/>
    <n v="2"/>
    <n v="1"/>
    <n v="0"/>
    <n v="17500"/>
    <n v="38"/>
  </r>
  <r>
    <x v="0"/>
    <n v="7"/>
    <n v="58"/>
    <x v="0"/>
    <n v="1"/>
    <n v="2"/>
    <n v="2"/>
    <n v="2"/>
    <n v="2"/>
    <n v="2"/>
    <n v="2"/>
    <n v="2"/>
    <n v="2"/>
    <n v="20"/>
    <n v="1"/>
    <n v="4"/>
    <n v="2"/>
    <n v="19100"/>
    <n v="19100"/>
    <n v="16"/>
  </r>
  <r>
    <x v="1"/>
    <n v="96"/>
    <n v="3"/>
    <x v="1"/>
    <n v="1"/>
    <n v="1"/>
    <n v="2"/>
    <n v="2"/>
    <n v="2"/>
    <n v="2"/>
    <n v="2"/>
    <n v="2"/>
    <n v="1"/>
    <m/>
    <n v="5"/>
    <m/>
    <n v="1"/>
    <m/>
    <m/>
    <n v="53"/>
  </r>
  <r>
    <x v="4"/>
    <n v="451"/>
    <n v="40"/>
    <x v="0"/>
    <n v="5"/>
    <n v="2"/>
    <n v="2"/>
    <n v="2"/>
    <n v="2"/>
    <n v="2"/>
    <n v="2"/>
    <n v="2"/>
    <n v="2"/>
    <n v="15"/>
    <n v="1"/>
    <n v="4"/>
    <n v="2"/>
    <n v="22000"/>
    <n v="22000"/>
    <n v="303"/>
  </r>
  <r>
    <x v="1"/>
    <n v="96"/>
    <n v="28"/>
    <x v="0"/>
    <n v="1"/>
    <n v="2"/>
    <n v="1"/>
    <n v="2"/>
    <n v="2"/>
    <n v="2"/>
    <n v="2"/>
    <n v="2"/>
    <n v="1"/>
    <n v="25"/>
    <n v="1"/>
    <n v="4"/>
    <n v="2"/>
    <n v="8000"/>
    <n v="8000"/>
    <n v="6"/>
  </r>
  <r>
    <x v="0"/>
    <n v="79"/>
    <n v="47"/>
    <x v="0"/>
    <n v="5"/>
    <n v="1"/>
    <n v="2"/>
    <n v="2"/>
    <n v="2"/>
    <n v="2"/>
    <n v="2"/>
    <n v="2"/>
    <n v="1"/>
    <n v="24"/>
    <n v="1"/>
    <n v="4"/>
    <n v="2"/>
    <n v="16700"/>
    <n v="16700"/>
    <n v="303"/>
  </r>
  <r>
    <x v="0"/>
    <n v="56"/>
    <n v="76"/>
    <x v="0"/>
    <n v="4"/>
    <n v="2"/>
    <n v="1"/>
    <n v="1"/>
    <n v="1"/>
    <n v="2"/>
    <n v="2"/>
    <n v="2"/>
    <n v="1"/>
    <m/>
    <n v="1"/>
    <n v="3"/>
    <n v="1"/>
    <n v="0"/>
    <n v="15300"/>
    <n v="138"/>
  </r>
  <r>
    <x v="0"/>
    <n v="18"/>
    <n v="10"/>
    <x v="1"/>
    <n v="1"/>
    <n v="2"/>
    <n v="2"/>
    <n v="2"/>
    <n v="1"/>
    <n v="2"/>
    <n v="2"/>
    <n v="2"/>
    <n v="1"/>
    <m/>
    <n v="5"/>
    <m/>
    <n v="1"/>
    <m/>
    <m/>
    <n v="41"/>
  </r>
  <r>
    <x v="1"/>
    <n v="46"/>
    <n v="16"/>
    <x v="1"/>
    <n v="1"/>
    <n v="2"/>
    <n v="2"/>
    <n v="2"/>
    <n v="2"/>
    <n v="2"/>
    <n v="2"/>
    <n v="2"/>
    <n v="2"/>
    <m/>
    <n v="5"/>
    <m/>
    <n v="1"/>
    <n v="0"/>
    <n v="0"/>
    <n v="53"/>
  </r>
  <r>
    <x v="4"/>
    <n v="66"/>
    <n v="48"/>
    <x v="0"/>
    <n v="1"/>
    <n v="1"/>
    <n v="2"/>
    <n v="2"/>
    <n v="2"/>
    <n v="2"/>
    <n v="2"/>
    <n v="2"/>
    <n v="1"/>
    <n v="8"/>
    <n v="1"/>
    <n v="4"/>
    <n v="2"/>
    <n v="2000"/>
    <n v="8000"/>
    <n v="49"/>
  </r>
  <r>
    <x v="1"/>
    <n v="104"/>
    <n v="58"/>
    <x v="0"/>
    <n v="1"/>
    <n v="1"/>
    <n v="2"/>
    <n v="2"/>
    <n v="2"/>
    <n v="2"/>
    <n v="2"/>
    <n v="2"/>
    <n v="1"/>
    <n v="30"/>
    <n v="1"/>
    <n v="4"/>
    <n v="2"/>
    <n v="70000"/>
    <n v="70000"/>
    <n v="36"/>
  </r>
  <r>
    <x v="1"/>
    <n v="90"/>
    <n v="5"/>
    <x v="1"/>
    <n v="1"/>
    <n v="1"/>
    <n v="2"/>
    <n v="2"/>
    <n v="2"/>
    <n v="2"/>
    <n v="2"/>
    <n v="2"/>
    <n v="1"/>
    <m/>
    <n v="5"/>
    <m/>
    <n v="1"/>
    <m/>
    <m/>
    <n v="53"/>
  </r>
  <r>
    <x v="0"/>
    <n v="74"/>
    <n v="9"/>
    <x v="1"/>
    <n v="1"/>
    <n v="1"/>
    <n v="2"/>
    <n v="2"/>
    <n v="2"/>
    <n v="2"/>
    <n v="2"/>
    <n v="2"/>
    <n v="1"/>
    <m/>
    <n v="5"/>
    <m/>
    <n v="1"/>
    <m/>
    <m/>
    <n v="6"/>
  </r>
  <r>
    <x v="0"/>
    <n v="88"/>
    <n v="79"/>
    <x v="0"/>
    <n v="1"/>
    <n v="2"/>
    <n v="2"/>
    <n v="1"/>
    <n v="1"/>
    <n v="2"/>
    <n v="2"/>
    <n v="2"/>
    <n v="1"/>
    <m/>
    <n v="5"/>
    <n v="4"/>
    <n v="2"/>
    <n v="0"/>
    <n v="9600"/>
    <n v="41"/>
  </r>
  <r>
    <x v="1"/>
    <n v="32"/>
    <n v="10"/>
    <x v="1"/>
    <n v="1"/>
    <n v="1"/>
    <n v="2"/>
    <n v="2"/>
    <n v="2"/>
    <n v="2"/>
    <n v="2"/>
    <n v="2"/>
    <n v="1"/>
    <m/>
    <n v="5"/>
    <m/>
    <n v="2"/>
    <m/>
    <m/>
    <n v="53"/>
  </r>
  <r>
    <x v="0"/>
    <n v="154"/>
    <n v="18"/>
    <x v="1"/>
    <n v="1"/>
    <n v="1"/>
    <n v="2"/>
    <n v="2"/>
    <n v="2"/>
    <n v="2"/>
    <n v="2"/>
    <n v="2"/>
    <n v="1"/>
    <m/>
    <n v="5"/>
    <n v="4"/>
    <n v="1"/>
    <n v="0"/>
    <n v="720"/>
    <n v="41"/>
  </r>
  <r>
    <x v="1"/>
    <n v="183"/>
    <n v="21"/>
    <x v="0"/>
    <n v="1"/>
    <n v="2"/>
    <n v="2"/>
    <n v="2"/>
    <n v="2"/>
    <n v="2"/>
    <n v="2"/>
    <n v="2"/>
    <n v="2"/>
    <n v="8"/>
    <n v="5"/>
    <n v="4"/>
    <n v="1"/>
    <n v="9000"/>
    <n v="11000"/>
    <n v="53"/>
  </r>
  <r>
    <x v="1"/>
    <n v="32"/>
    <n v="60"/>
    <x v="0"/>
    <n v="1"/>
    <n v="2"/>
    <n v="1"/>
    <n v="2"/>
    <n v="2"/>
    <n v="2"/>
    <n v="2"/>
    <n v="2"/>
    <n v="1"/>
    <m/>
    <n v="1"/>
    <n v="4"/>
    <n v="2"/>
    <n v="61000"/>
    <n v="61100"/>
    <n v="53"/>
  </r>
  <r>
    <x v="0"/>
    <n v="56"/>
    <n v="68"/>
    <x v="0"/>
    <n v="1"/>
    <n v="2"/>
    <n v="2"/>
    <n v="1"/>
    <n v="1"/>
    <n v="2"/>
    <n v="2"/>
    <n v="2"/>
    <n v="1"/>
    <m/>
    <n v="5"/>
    <n v="4"/>
    <n v="2"/>
    <n v="1800"/>
    <n v="13800"/>
    <n v="27"/>
  </r>
  <r>
    <x v="1"/>
    <n v="103"/>
    <n v="17"/>
    <x v="1"/>
    <n v="5"/>
    <n v="2"/>
    <n v="1"/>
    <n v="2"/>
    <n v="2"/>
    <n v="2"/>
    <n v="2"/>
    <n v="2"/>
    <n v="1"/>
    <m/>
    <n v="5"/>
    <n v="4"/>
    <n v="1"/>
    <n v="0"/>
    <n v="0"/>
    <n v="207"/>
  </r>
  <r>
    <x v="1"/>
    <n v="102"/>
    <n v="73"/>
    <x v="0"/>
    <n v="1"/>
    <n v="1"/>
    <n v="1"/>
    <n v="1"/>
    <n v="2"/>
    <n v="2"/>
    <n v="2"/>
    <n v="2"/>
    <n v="1"/>
    <m/>
    <n v="1"/>
    <n v="3"/>
    <n v="1"/>
    <n v="1400"/>
    <n v="19000"/>
    <n v="16"/>
  </r>
  <r>
    <x v="1"/>
    <n v="216"/>
    <n v="44"/>
    <x v="0"/>
    <n v="1"/>
    <n v="1"/>
    <n v="2"/>
    <n v="2"/>
    <n v="2"/>
    <n v="2"/>
    <n v="2"/>
    <n v="2"/>
    <n v="1"/>
    <n v="10"/>
    <n v="1"/>
    <n v="4"/>
    <n v="1"/>
    <n v="78000"/>
    <n v="78000"/>
    <n v="53"/>
  </r>
  <r>
    <x v="0"/>
    <n v="65"/>
    <n v="34"/>
    <x v="0"/>
    <n v="1"/>
    <n v="1"/>
    <n v="2"/>
    <n v="2"/>
    <n v="2"/>
    <n v="2"/>
    <n v="2"/>
    <n v="2"/>
    <n v="1"/>
    <n v="25"/>
    <n v="1"/>
    <n v="4"/>
    <n v="1"/>
    <n v="30000"/>
    <n v="30000"/>
    <n v="48"/>
  </r>
  <r>
    <x v="2"/>
    <n v="166"/>
    <n v="32"/>
    <x v="0"/>
    <n v="1"/>
    <n v="1"/>
    <n v="2"/>
    <n v="2"/>
    <n v="2"/>
    <n v="2"/>
    <n v="2"/>
    <n v="2"/>
    <n v="1"/>
    <n v="15"/>
    <n v="1"/>
    <n v="4"/>
    <n v="1"/>
    <n v="34900"/>
    <n v="47000"/>
    <n v="26"/>
  </r>
  <r>
    <x v="0"/>
    <n v="49"/>
    <n v="53"/>
    <x v="0"/>
    <n v="1"/>
    <n v="1"/>
    <n v="2"/>
    <n v="2"/>
    <n v="2"/>
    <n v="2"/>
    <n v="2"/>
    <n v="2"/>
    <n v="1"/>
    <m/>
    <n v="3"/>
    <n v="4"/>
    <n v="1"/>
    <n v="130000"/>
    <n v="130000"/>
    <n v="41"/>
  </r>
  <r>
    <x v="0"/>
    <n v="74"/>
    <n v="63"/>
    <x v="0"/>
    <n v="1"/>
    <n v="1"/>
    <n v="2"/>
    <n v="2"/>
    <n v="2"/>
    <n v="2"/>
    <n v="2"/>
    <n v="2"/>
    <n v="1"/>
    <m/>
    <n v="1"/>
    <n v="2"/>
    <n v="1"/>
    <n v="0"/>
    <n v="40730"/>
    <n v="41"/>
  </r>
  <r>
    <x v="0"/>
    <n v="18"/>
    <n v="40"/>
    <x v="0"/>
    <n v="1"/>
    <n v="1"/>
    <n v="2"/>
    <n v="2"/>
    <n v="2"/>
    <n v="2"/>
    <n v="2"/>
    <n v="2"/>
    <n v="1"/>
    <n v="15"/>
    <n v="1"/>
    <n v="4"/>
    <n v="2"/>
    <n v="20000"/>
    <n v="24000"/>
    <n v="53"/>
  </r>
  <r>
    <x v="1"/>
    <n v="34"/>
    <n v="54"/>
    <x v="0"/>
    <n v="1"/>
    <n v="1"/>
    <n v="2"/>
    <n v="2"/>
    <n v="2"/>
    <n v="2"/>
    <n v="2"/>
    <n v="2"/>
    <n v="1"/>
    <n v="10"/>
    <n v="1"/>
    <n v="4"/>
    <n v="1"/>
    <n v="100000"/>
    <n v="100000"/>
    <n v="53"/>
  </r>
  <r>
    <x v="4"/>
    <n v="145"/>
    <n v="76"/>
    <x v="0"/>
    <n v="1"/>
    <n v="1"/>
    <n v="2"/>
    <n v="1"/>
    <n v="1"/>
    <n v="1"/>
    <n v="2"/>
    <n v="2"/>
    <n v="1"/>
    <m/>
    <n v="1"/>
    <n v="4"/>
    <n v="2"/>
    <n v="2000"/>
    <n v="15900"/>
    <n v="16"/>
  </r>
  <r>
    <x v="1"/>
    <n v="184"/>
    <n v="52"/>
    <x v="0"/>
    <n v="1"/>
    <n v="2"/>
    <n v="2"/>
    <n v="1"/>
    <n v="1"/>
    <n v="1"/>
    <n v="1"/>
    <n v="2"/>
    <n v="1"/>
    <m/>
    <n v="1"/>
    <n v="2"/>
    <n v="1"/>
    <n v="0"/>
    <n v="43320"/>
    <n v="47"/>
  </r>
  <r>
    <x v="1"/>
    <n v="71"/>
    <n v="84"/>
    <x v="0"/>
    <n v="1"/>
    <n v="2"/>
    <n v="2"/>
    <n v="1"/>
    <n v="2"/>
    <n v="1"/>
    <n v="2"/>
    <n v="2"/>
    <n v="1"/>
    <m/>
    <n v="1"/>
    <n v="4"/>
    <n v="2"/>
    <n v="0"/>
    <n v="19300"/>
    <n v="27"/>
  </r>
  <r>
    <x v="1"/>
    <n v="65"/>
    <n v="59"/>
    <x v="0"/>
    <n v="1"/>
    <n v="1"/>
    <n v="2"/>
    <n v="2"/>
    <n v="2"/>
    <n v="2"/>
    <n v="2"/>
    <n v="2"/>
    <n v="1"/>
    <n v="12"/>
    <n v="1"/>
    <n v="4"/>
    <n v="2"/>
    <n v="45700"/>
    <n v="45700"/>
    <n v="53"/>
  </r>
  <r>
    <x v="2"/>
    <n v="52"/>
    <n v="20"/>
    <x v="0"/>
    <n v="1"/>
    <n v="2"/>
    <n v="1"/>
    <n v="2"/>
    <n v="2"/>
    <n v="2"/>
    <n v="2"/>
    <n v="2"/>
    <n v="1"/>
    <m/>
    <n v="5"/>
    <n v="4"/>
    <n v="1"/>
    <n v="15000"/>
    <n v="15000"/>
    <n v="6"/>
  </r>
  <r>
    <x v="1"/>
    <n v="121"/>
    <n v="55"/>
    <x v="0"/>
    <n v="4"/>
    <n v="1"/>
    <n v="2"/>
    <n v="2"/>
    <n v="2"/>
    <n v="1"/>
    <n v="2"/>
    <n v="2"/>
    <n v="1"/>
    <n v="20"/>
    <n v="1"/>
    <n v="4"/>
    <n v="2"/>
    <n v="9600"/>
    <n v="9600"/>
    <n v="226"/>
  </r>
  <r>
    <x v="4"/>
    <n v="125"/>
    <n v="58"/>
    <x v="0"/>
    <n v="5"/>
    <n v="2"/>
    <n v="2"/>
    <n v="2"/>
    <n v="2"/>
    <n v="2"/>
    <n v="2"/>
    <n v="2"/>
    <n v="2"/>
    <m/>
    <n v="1"/>
    <n v="4"/>
    <n v="2"/>
    <n v="70000"/>
    <n v="85000"/>
    <n v="301"/>
  </r>
  <r>
    <x v="0"/>
    <n v="206"/>
    <n v="69"/>
    <x v="0"/>
    <n v="1"/>
    <n v="2"/>
    <n v="1"/>
    <n v="1"/>
    <n v="2"/>
    <n v="2"/>
    <n v="2"/>
    <n v="2"/>
    <n v="1"/>
    <m/>
    <n v="1"/>
    <n v="4"/>
    <n v="1"/>
    <n v="0"/>
    <n v="25300"/>
    <n v="34"/>
  </r>
  <r>
    <x v="1"/>
    <n v="12"/>
    <n v="31"/>
    <x v="0"/>
    <n v="1"/>
    <n v="2"/>
    <n v="1"/>
    <n v="2"/>
    <n v="2"/>
    <n v="2"/>
    <n v="2"/>
    <n v="2"/>
    <n v="1"/>
    <n v="15"/>
    <n v="5"/>
    <n v="4"/>
    <n v="2"/>
    <n v="25000"/>
    <n v="25000"/>
    <n v="8"/>
  </r>
  <r>
    <x v="4"/>
    <n v="171"/>
    <n v="53"/>
    <x v="0"/>
    <n v="4"/>
    <n v="1"/>
    <n v="2"/>
    <n v="2"/>
    <n v="2"/>
    <n v="2"/>
    <n v="2"/>
    <n v="2"/>
    <n v="1"/>
    <n v="20"/>
    <n v="1"/>
    <n v="4"/>
    <n v="1"/>
    <n v="46900"/>
    <n v="46900"/>
    <n v="233"/>
  </r>
  <r>
    <x v="0"/>
    <n v="100"/>
    <n v="21"/>
    <x v="0"/>
    <n v="1"/>
    <n v="1"/>
    <n v="2"/>
    <n v="2"/>
    <n v="2"/>
    <n v="2"/>
    <n v="2"/>
    <n v="2"/>
    <n v="1"/>
    <n v="15"/>
    <n v="5"/>
    <n v="4"/>
    <n v="2"/>
    <n v="5000"/>
    <n v="5000"/>
    <n v="29"/>
  </r>
  <r>
    <x v="1"/>
    <n v="59"/>
    <n v="55"/>
    <x v="0"/>
    <n v="1"/>
    <n v="2"/>
    <n v="1"/>
    <n v="2"/>
    <n v="2"/>
    <n v="2"/>
    <n v="2"/>
    <n v="2"/>
    <n v="1"/>
    <n v="60"/>
    <n v="1"/>
    <n v="4"/>
    <n v="1"/>
    <n v="60000"/>
    <n v="60000"/>
    <n v="53"/>
  </r>
  <r>
    <x v="3"/>
    <n v="300"/>
    <n v="44"/>
    <x v="0"/>
    <n v="1"/>
    <n v="1"/>
    <n v="2"/>
    <n v="2"/>
    <n v="2"/>
    <n v="2"/>
    <n v="2"/>
    <n v="2"/>
    <n v="1"/>
    <m/>
    <n v="1"/>
    <n v="4"/>
    <n v="2"/>
    <n v="40000"/>
    <n v="132400"/>
    <n v="38"/>
  </r>
  <r>
    <x v="1"/>
    <n v="18"/>
    <n v="42"/>
    <x v="0"/>
    <n v="1"/>
    <n v="1"/>
    <n v="2"/>
    <n v="2"/>
    <n v="2"/>
    <n v="2"/>
    <n v="2"/>
    <n v="2"/>
    <n v="1"/>
    <n v="30"/>
    <n v="1"/>
    <n v="4"/>
    <n v="2"/>
    <n v="20000"/>
    <n v="20000"/>
    <n v="53"/>
  </r>
  <r>
    <x v="1"/>
    <n v="139"/>
    <n v="4"/>
    <x v="1"/>
    <n v="1"/>
    <n v="2"/>
    <n v="2"/>
    <n v="2"/>
    <n v="1"/>
    <n v="2"/>
    <n v="2"/>
    <n v="2"/>
    <n v="1"/>
    <m/>
    <n v="5"/>
    <m/>
    <n v="2"/>
    <m/>
    <m/>
    <n v="53"/>
  </r>
  <r>
    <x v="1"/>
    <n v="17"/>
    <n v="74"/>
    <x v="0"/>
    <n v="1"/>
    <n v="2"/>
    <n v="2"/>
    <n v="1"/>
    <n v="2"/>
    <n v="1"/>
    <n v="2"/>
    <n v="2"/>
    <n v="1"/>
    <m/>
    <n v="1"/>
    <n v="4"/>
    <n v="2"/>
    <n v="0"/>
    <n v="7600"/>
    <n v="41"/>
  </r>
  <r>
    <x v="4"/>
    <n v="79"/>
    <n v="2"/>
    <x v="1"/>
    <n v="1"/>
    <n v="1"/>
    <n v="2"/>
    <n v="2"/>
    <n v="2"/>
    <n v="2"/>
    <n v="2"/>
    <n v="2"/>
    <n v="1"/>
    <m/>
    <n v="5"/>
    <m/>
    <n v="1"/>
    <m/>
    <m/>
    <n v="49"/>
  </r>
  <r>
    <x v="1"/>
    <n v="222"/>
    <n v="11"/>
    <x v="1"/>
    <n v="1"/>
    <n v="1"/>
    <n v="2"/>
    <n v="2"/>
    <n v="2"/>
    <n v="2"/>
    <n v="2"/>
    <n v="2"/>
    <n v="1"/>
    <m/>
    <n v="5"/>
    <m/>
    <n v="2"/>
    <m/>
    <m/>
    <n v="53"/>
  </r>
  <r>
    <x v="1"/>
    <n v="60"/>
    <n v="49"/>
    <x v="0"/>
    <n v="1"/>
    <n v="1"/>
    <n v="2"/>
    <n v="2"/>
    <n v="2"/>
    <n v="2"/>
    <n v="2"/>
    <n v="2"/>
    <n v="1"/>
    <n v="40"/>
    <n v="5"/>
    <n v="4"/>
    <n v="2"/>
    <n v="53000"/>
    <n v="53030"/>
    <n v="39"/>
  </r>
  <r>
    <x v="4"/>
    <n v="61"/>
    <n v="11"/>
    <x v="1"/>
    <n v="1"/>
    <n v="2"/>
    <n v="1"/>
    <n v="2"/>
    <n v="2"/>
    <n v="2"/>
    <n v="2"/>
    <n v="2"/>
    <n v="1"/>
    <m/>
    <n v="5"/>
    <m/>
    <n v="2"/>
    <m/>
    <m/>
    <n v="49"/>
  </r>
  <r>
    <x v="1"/>
    <n v="62"/>
    <n v="42"/>
    <x v="0"/>
    <n v="1"/>
    <n v="2"/>
    <n v="2"/>
    <n v="2"/>
    <n v="2"/>
    <n v="1"/>
    <n v="2"/>
    <n v="2"/>
    <n v="1"/>
    <n v="25"/>
    <n v="1"/>
    <n v="4"/>
    <n v="2"/>
    <n v="26000"/>
    <n v="26000"/>
    <n v="53"/>
  </r>
  <r>
    <x v="0"/>
    <n v="100"/>
    <n v="25"/>
    <x v="0"/>
    <n v="1"/>
    <n v="1"/>
    <n v="2"/>
    <n v="2"/>
    <n v="2"/>
    <n v="2"/>
    <n v="2"/>
    <n v="2"/>
    <n v="1"/>
    <m/>
    <n v="5"/>
    <n v="4"/>
    <n v="1"/>
    <n v="88000"/>
    <n v="97600"/>
    <n v="41"/>
  </r>
  <r>
    <x v="4"/>
    <n v="268"/>
    <n v="4"/>
    <x v="1"/>
    <n v="1"/>
    <n v="1"/>
    <n v="2"/>
    <n v="2"/>
    <n v="2"/>
    <n v="2"/>
    <n v="2"/>
    <n v="2"/>
    <n v="1"/>
    <m/>
    <n v="5"/>
    <m/>
    <n v="2"/>
    <m/>
    <m/>
    <n v="49"/>
  </r>
  <r>
    <x v="1"/>
    <n v="101"/>
    <n v="7"/>
    <x v="1"/>
    <n v="3"/>
    <n v="2"/>
    <n v="2"/>
    <n v="2"/>
    <n v="1"/>
    <n v="2"/>
    <n v="2"/>
    <n v="2"/>
    <n v="1"/>
    <m/>
    <n v="5"/>
    <m/>
    <n v="1"/>
    <m/>
    <m/>
    <n v="247"/>
  </r>
  <r>
    <x v="4"/>
    <n v="30"/>
    <n v="46"/>
    <x v="0"/>
    <n v="1"/>
    <n v="1"/>
    <n v="2"/>
    <n v="2"/>
    <n v="2"/>
    <n v="2"/>
    <n v="2"/>
    <n v="2"/>
    <n v="1"/>
    <n v="2"/>
    <n v="1"/>
    <n v="4"/>
    <n v="2"/>
    <n v="42000"/>
    <n v="42000"/>
    <n v="49"/>
  </r>
  <r>
    <x v="2"/>
    <n v="33"/>
    <n v="12"/>
    <x v="1"/>
    <n v="1"/>
    <n v="2"/>
    <n v="2"/>
    <n v="2"/>
    <n v="1"/>
    <n v="2"/>
    <n v="2"/>
    <n v="2"/>
    <n v="1"/>
    <m/>
    <n v="5"/>
    <m/>
    <n v="2"/>
    <m/>
    <m/>
    <n v="30"/>
  </r>
  <r>
    <x v="1"/>
    <n v="40"/>
    <n v="53"/>
    <x v="0"/>
    <n v="1"/>
    <n v="1"/>
    <n v="2"/>
    <n v="2"/>
    <n v="2"/>
    <n v="2"/>
    <n v="2"/>
    <n v="2"/>
    <n v="1"/>
    <n v="30"/>
    <n v="1"/>
    <n v="4"/>
    <n v="2"/>
    <n v="100000"/>
    <n v="100000"/>
    <n v="6"/>
  </r>
  <r>
    <x v="1"/>
    <n v="81"/>
    <n v="37"/>
    <x v="0"/>
    <n v="1"/>
    <n v="2"/>
    <n v="2"/>
    <n v="2"/>
    <n v="2"/>
    <n v="2"/>
    <n v="2"/>
    <n v="2"/>
    <n v="2"/>
    <n v="10"/>
    <n v="1"/>
    <n v="4"/>
    <n v="1"/>
    <n v="150000"/>
    <n v="152500"/>
    <n v="17"/>
  </r>
  <r>
    <x v="0"/>
    <n v="90"/>
    <n v="61"/>
    <x v="0"/>
    <n v="2"/>
    <n v="1"/>
    <n v="2"/>
    <n v="2"/>
    <n v="2"/>
    <n v="2"/>
    <n v="2"/>
    <n v="2"/>
    <n v="1"/>
    <n v="20"/>
    <n v="1"/>
    <n v="4"/>
    <n v="2"/>
    <n v="4000"/>
    <n v="4000"/>
    <n v="72"/>
  </r>
  <r>
    <x v="2"/>
    <n v="31"/>
    <n v="29"/>
    <x v="0"/>
    <n v="1"/>
    <n v="1"/>
    <n v="2"/>
    <n v="2"/>
    <n v="2"/>
    <n v="2"/>
    <n v="2"/>
    <n v="2"/>
    <n v="1"/>
    <n v="3"/>
    <n v="5"/>
    <n v="4"/>
    <n v="1"/>
    <n v="40000"/>
    <n v="40000"/>
    <n v="6"/>
  </r>
  <r>
    <x v="1"/>
    <n v="410"/>
    <n v="11"/>
    <x v="1"/>
    <n v="1"/>
    <n v="1"/>
    <n v="1"/>
    <n v="2"/>
    <n v="2"/>
    <n v="2"/>
    <n v="2"/>
    <n v="2"/>
    <n v="1"/>
    <m/>
    <n v="5"/>
    <m/>
    <n v="2"/>
    <m/>
    <m/>
    <n v="53"/>
  </r>
  <r>
    <x v="1"/>
    <n v="123"/>
    <n v="4"/>
    <x v="1"/>
    <n v="1"/>
    <n v="1"/>
    <n v="2"/>
    <n v="2"/>
    <n v="2"/>
    <n v="2"/>
    <n v="2"/>
    <n v="2"/>
    <n v="1"/>
    <m/>
    <n v="5"/>
    <m/>
    <n v="1"/>
    <m/>
    <m/>
    <n v="41"/>
  </r>
  <r>
    <x v="4"/>
    <n v="98"/>
    <n v="86"/>
    <x v="0"/>
    <n v="1"/>
    <n v="2"/>
    <n v="2"/>
    <n v="1"/>
    <n v="2"/>
    <n v="2"/>
    <n v="2"/>
    <n v="2"/>
    <n v="1"/>
    <m/>
    <n v="2"/>
    <n v="4"/>
    <n v="2"/>
    <n v="0"/>
    <n v="30400"/>
    <n v="49"/>
  </r>
  <r>
    <x v="1"/>
    <n v="94"/>
    <n v="40"/>
    <x v="0"/>
    <n v="1"/>
    <n v="2"/>
    <n v="1"/>
    <n v="2"/>
    <n v="2"/>
    <n v="2"/>
    <n v="2"/>
    <n v="2"/>
    <n v="1"/>
    <m/>
    <n v="1"/>
    <n v="4"/>
    <n v="2"/>
    <n v="2500"/>
    <n v="2800"/>
    <n v="30"/>
  </r>
  <r>
    <x v="4"/>
    <n v="39"/>
    <n v="8"/>
    <x v="1"/>
    <n v="1"/>
    <n v="2"/>
    <n v="2"/>
    <n v="2"/>
    <n v="2"/>
    <n v="2"/>
    <n v="2"/>
    <n v="2"/>
    <n v="2"/>
    <m/>
    <n v="5"/>
    <m/>
    <n v="2"/>
    <m/>
    <m/>
    <n v="49"/>
  </r>
  <r>
    <x v="1"/>
    <n v="60"/>
    <n v="70"/>
    <x v="0"/>
    <n v="1"/>
    <n v="2"/>
    <n v="1"/>
    <n v="1"/>
    <n v="2"/>
    <n v="2"/>
    <n v="2"/>
    <n v="2"/>
    <n v="1"/>
    <m/>
    <n v="1"/>
    <n v="4"/>
    <n v="2"/>
    <n v="0"/>
    <n v="290"/>
    <n v="6"/>
  </r>
  <r>
    <x v="1"/>
    <n v="9"/>
    <n v="52"/>
    <x v="0"/>
    <n v="1"/>
    <n v="1"/>
    <n v="2"/>
    <n v="2"/>
    <n v="2"/>
    <n v="2"/>
    <n v="2"/>
    <n v="1"/>
    <n v="1"/>
    <n v="45"/>
    <n v="3"/>
    <n v="4"/>
    <n v="1"/>
    <n v="28000"/>
    <n v="28000"/>
    <n v="41"/>
  </r>
  <r>
    <x v="4"/>
    <n v="82"/>
    <n v="34"/>
    <x v="0"/>
    <n v="1"/>
    <n v="1"/>
    <n v="2"/>
    <n v="2"/>
    <n v="2"/>
    <n v="2"/>
    <n v="2"/>
    <n v="2"/>
    <n v="1"/>
    <n v="5"/>
    <n v="1"/>
    <n v="4"/>
    <n v="1"/>
    <n v="36000"/>
    <n v="36000"/>
    <n v="49"/>
  </r>
  <r>
    <x v="4"/>
    <n v="63"/>
    <n v="42"/>
    <x v="0"/>
    <n v="4"/>
    <n v="1"/>
    <n v="2"/>
    <n v="2"/>
    <n v="2"/>
    <n v="2"/>
    <n v="2"/>
    <n v="2"/>
    <n v="1"/>
    <m/>
    <n v="1"/>
    <n v="4"/>
    <n v="2"/>
    <n v="0"/>
    <n v="66020"/>
    <n v="303"/>
  </r>
  <r>
    <x v="0"/>
    <n v="70"/>
    <n v="23"/>
    <x v="0"/>
    <n v="1"/>
    <n v="2"/>
    <n v="1"/>
    <n v="2"/>
    <n v="2"/>
    <n v="2"/>
    <n v="2"/>
    <n v="2"/>
    <n v="1"/>
    <n v="20"/>
    <n v="5"/>
    <n v="4"/>
    <n v="2"/>
    <n v="15000"/>
    <n v="15000"/>
    <n v="41"/>
  </r>
  <r>
    <x v="1"/>
    <n v="167"/>
    <n v="34"/>
    <x v="0"/>
    <n v="1"/>
    <n v="1"/>
    <n v="2"/>
    <n v="2"/>
    <n v="1"/>
    <n v="2"/>
    <n v="2"/>
    <n v="2"/>
    <n v="1"/>
    <n v="140"/>
    <n v="5"/>
    <n v="4"/>
    <n v="2"/>
    <n v="55000"/>
    <n v="55000"/>
    <n v="53"/>
  </r>
  <r>
    <x v="4"/>
    <n v="120"/>
    <n v="3"/>
    <x v="1"/>
    <n v="1"/>
    <n v="1"/>
    <n v="2"/>
    <n v="2"/>
    <n v="2"/>
    <n v="2"/>
    <n v="2"/>
    <n v="2"/>
    <n v="1"/>
    <m/>
    <n v="5"/>
    <m/>
    <n v="2"/>
    <m/>
    <m/>
    <n v="49"/>
  </r>
  <r>
    <x v="1"/>
    <n v="78"/>
    <n v="0"/>
    <x v="1"/>
    <n v="1"/>
    <n v="1"/>
    <n v="2"/>
    <n v="2"/>
    <n v="1"/>
    <n v="2"/>
    <n v="2"/>
    <n v="1"/>
    <n v="1"/>
    <m/>
    <n v="5"/>
    <m/>
    <n v="1"/>
    <m/>
    <m/>
    <n v="53"/>
  </r>
  <r>
    <x v="1"/>
    <n v="58"/>
    <n v="66"/>
    <x v="0"/>
    <n v="1"/>
    <n v="2"/>
    <n v="2"/>
    <n v="1"/>
    <n v="2"/>
    <n v="2"/>
    <n v="2"/>
    <n v="2"/>
    <n v="1"/>
    <m/>
    <n v="3"/>
    <n v="4"/>
    <n v="2"/>
    <n v="0"/>
    <n v="19000"/>
    <n v="30"/>
  </r>
  <r>
    <x v="1"/>
    <n v="54"/>
    <n v="18"/>
    <x v="1"/>
    <n v="1"/>
    <n v="2"/>
    <n v="2"/>
    <n v="2"/>
    <n v="2"/>
    <n v="2"/>
    <n v="2"/>
    <n v="1"/>
    <n v="2"/>
    <m/>
    <n v="5"/>
    <n v="4"/>
    <n v="2"/>
    <n v="0"/>
    <n v="0"/>
    <n v="53"/>
  </r>
  <r>
    <x v="1"/>
    <n v="73"/>
    <n v="63"/>
    <x v="0"/>
    <n v="1"/>
    <n v="2"/>
    <n v="1"/>
    <n v="2"/>
    <n v="2"/>
    <n v="2"/>
    <n v="2"/>
    <n v="2"/>
    <n v="1"/>
    <m/>
    <n v="1"/>
    <n v="4"/>
    <n v="2"/>
    <n v="0"/>
    <n v="7200"/>
    <n v="19"/>
  </r>
  <r>
    <x v="0"/>
    <n v="62"/>
    <n v="56"/>
    <x v="0"/>
    <n v="3"/>
    <n v="1"/>
    <n v="2"/>
    <n v="2"/>
    <n v="2"/>
    <n v="2"/>
    <n v="2"/>
    <n v="2"/>
    <n v="1"/>
    <n v="40"/>
    <n v="1"/>
    <n v="4"/>
    <n v="2"/>
    <n v="107000"/>
    <n v="328000"/>
    <n v="215"/>
  </r>
  <r>
    <x v="1"/>
    <n v="384"/>
    <n v="22"/>
    <x v="0"/>
    <n v="1"/>
    <n v="1"/>
    <n v="2"/>
    <n v="2"/>
    <n v="2"/>
    <n v="2"/>
    <n v="2"/>
    <n v="2"/>
    <n v="1"/>
    <n v="15"/>
    <n v="5"/>
    <n v="4"/>
    <n v="2"/>
    <n v="3000"/>
    <n v="3000"/>
    <n v="53"/>
  </r>
  <r>
    <x v="0"/>
    <n v="69"/>
    <n v="66"/>
    <x v="0"/>
    <n v="1"/>
    <n v="2"/>
    <n v="1"/>
    <n v="1"/>
    <n v="2"/>
    <n v="2"/>
    <n v="2"/>
    <n v="2"/>
    <n v="1"/>
    <m/>
    <n v="1"/>
    <n v="4"/>
    <n v="2"/>
    <n v="0"/>
    <n v="49990"/>
    <n v="41"/>
  </r>
  <r>
    <x v="1"/>
    <n v="77"/>
    <n v="46"/>
    <x v="0"/>
    <n v="1"/>
    <n v="2"/>
    <n v="2"/>
    <n v="2"/>
    <n v="2"/>
    <n v="2"/>
    <n v="2"/>
    <n v="2"/>
    <n v="2"/>
    <m/>
    <n v="3"/>
    <n v="4"/>
    <n v="2"/>
    <n v="0"/>
    <n v="0"/>
    <n v="53"/>
  </r>
  <r>
    <x v="0"/>
    <n v="131"/>
    <n v="40"/>
    <x v="0"/>
    <n v="1"/>
    <n v="1"/>
    <n v="2"/>
    <n v="2"/>
    <n v="2"/>
    <n v="2"/>
    <n v="2"/>
    <n v="2"/>
    <n v="1"/>
    <n v="15"/>
    <n v="1"/>
    <n v="4"/>
    <n v="1"/>
    <n v="68000"/>
    <n v="68000"/>
    <n v="41"/>
  </r>
  <r>
    <x v="0"/>
    <n v="377"/>
    <n v="59"/>
    <x v="0"/>
    <n v="5"/>
    <n v="2"/>
    <n v="2"/>
    <n v="2"/>
    <n v="2"/>
    <n v="2"/>
    <n v="2"/>
    <n v="2"/>
    <n v="2"/>
    <m/>
    <n v="1"/>
    <n v="4"/>
    <n v="2"/>
    <n v="0"/>
    <n v="0"/>
    <n v="303"/>
  </r>
  <r>
    <x v="4"/>
    <n v="19"/>
    <n v="24"/>
    <x v="0"/>
    <n v="1"/>
    <n v="1"/>
    <n v="2"/>
    <n v="2"/>
    <n v="2"/>
    <n v="2"/>
    <n v="2"/>
    <n v="2"/>
    <n v="1"/>
    <n v="15"/>
    <n v="1"/>
    <n v="4"/>
    <n v="2"/>
    <n v="24000"/>
    <n v="24000"/>
    <n v="49"/>
  </r>
  <r>
    <x v="4"/>
    <n v="96"/>
    <n v="65"/>
    <x v="0"/>
    <n v="1"/>
    <n v="2"/>
    <n v="2"/>
    <n v="1"/>
    <n v="1"/>
    <n v="2"/>
    <n v="2"/>
    <n v="2"/>
    <n v="1"/>
    <m/>
    <n v="5"/>
    <n v="4"/>
    <n v="2"/>
    <n v="0"/>
    <n v="8600"/>
    <n v="9"/>
  </r>
  <r>
    <x v="0"/>
    <n v="99"/>
    <n v="42"/>
    <x v="0"/>
    <n v="1"/>
    <n v="1"/>
    <n v="2"/>
    <n v="2"/>
    <n v="2"/>
    <n v="2"/>
    <n v="2"/>
    <n v="2"/>
    <n v="1"/>
    <n v="15"/>
    <n v="1"/>
    <n v="4"/>
    <n v="1"/>
    <n v="43000"/>
    <n v="43000"/>
    <n v="12"/>
  </r>
  <r>
    <x v="0"/>
    <n v="15"/>
    <n v="58"/>
    <x v="0"/>
    <n v="1"/>
    <n v="2"/>
    <n v="2"/>
    <n v="2"/>
    <n v="2"/>
    <n v="2"/>
    <n v="2"/>
    <n v="2"/>
    <n v="2"/>
    <m/>
    <n v="3"/>
    <n v="4"/>
    <n v="1"/>
    <n v="500"/>
    <n v="500"/>
    <n v="41"/>
  </r>
  <r>
    <x v="2"/>
    <n v="131"/>
    <n v="5"/>
    <x v="1"/>
    <n v="1"/>
    <n v="2"/>
    <n v="1"/>
    <n v="2"/>
    <n v="2"/>
    <n v="2"/>
    <n v="2"/>
    <n v="2"/>
    <n v="1"/>
    <m/>
    <n v="5"/>
    <m/>
    <n v="2"/>
    <m/>
    <m/>
    <n v="30"/>
  </r>
  <r>
    <x v="0"/>
    <n v="151"/>
    <n v="46"/>
    <x v="0"/>
    <n v="5"/>
    <n v="1"/>
    <n v="2"/>
    <n v="2"/>
    <n v="2"/>
    <n v="2"/>
    <n v="2"/>
    <n v="2"/>
    <n v="1"/>
    <n v="5"/>
    <n v="1"/>
    <n v="4"/>
    <n v="2"/>
    <n v="22000"/>
    <n v="22000"/>
    <n v="303"/>
  </r>
  <r>
    <x v="1"/>
    <n v="336"/>
    <n v="39"/>
    <x v="0"/>
    <n v="1"/>
    <n v="1"/>
    <n v="2"/>
    <n v="2"/>
    <n v="2"/>
    <n v="2"/>
    <n v="2"/>
    <n v="2"/>
    <n v="1"/>
    <n v="60"/>
    <n v="3"/>
    <n v="4"/>
    <n v="1"/>
    <n v="105000"/>
    <n v="105000"/>
    <n v="53"/>
  </r>
  <r>
    <x v="3"/>
    <n v="37"/>
    <n v="70"/>
    <x v="0"/>
    <n v="1"/>
    <n v="2"/>
    <n v="2"/>
    <n v="1"/>
    <n v="2"/>
    <n v="2"/>
    <n v="2"/>
    <n v="2"/>
    <n v="1"/>
    <m/>
    <n v="1"/>
    <n v="4"/>
    <n v="2"/>
    <n v="0"/>
    <n v="11540"/>
    <n v="26"/>
  </r>
  <r>
    <x v="0"/>
    <n v="96"/>
    <n v="47"/>
    <x v="0"/>
    <n v="1"/>
    <n v="2"/>
    <n v="2"/>
    <n v="2"/>
    <n v="2"/>
    <n v="2"/>
    <n v="2"/>
    <n v="2"/>
    <n v="2"/>
    <n v="30"/>
    <n v="3"/>
    <n v="4"/>
    <n v="2"/>
    <n v="15000"/>
    <n v="15000"/>
    <n v="48"/>
  </r>
  <r>
    <x v="4"/>
    <n v="146"/>
    <n v="45"/>
    <x v="0"/>
    <n v="1"/>
    <n v="1"/>
    <n v="2"/>
    <n v="2"/>
    <n v="2"/>
    <n v="2"/>
    <n v="2"/>
    <n v="2"/>
    <n v="1"/>
    <n v="30"/>
    <n v="1"/>
    <n v="4"/>
    <n v="2"/>
    <n v="7000"/>
    <n v="10000"/>
    <n v="36"/>
  </r>
  <r>
    <x v="0"/>
    <n v="104"/>
    <n v="50"/>
    <x v="0"/>
    <n v="1"/>
    <n v="2"/>
    <n v="2"/>
    <n v="2"/>
    <n v="1"/>
    <n v="2"/>
    <n v="2"/>
    <n v="2"/>
    <n v="1"/>
    <m/>
    <n v="5"/>
    <n v="4"/>
    <n v="2"/>
    <n v="0"/>
    <n v="8800"/>
    <n v="6"/>
  </r>
  <r>
    <x v="1"/>
    <n v="64"/>
    <n v="15"/>
    <x v="1"/>
    <n v="1"/>
    <n v="2"/>
    <n v="2"/>
    <n v="2"/>
    <n v="1"/>
    <n v="2"/>
    <n v="2"/>
    <n v="2"/>
    <n v="1"/>
    <m/>
    <n v="5"/>
    <m/>
    <n v="1"/>
    <n v="0"/>
    <n v="0"/>
    <n v="41"/>
  </r>
  <r>
    <x v="1"/>
    <n v="38"/>
    <n v="90"/>
    <x v="0"/>
    <n v="1"/>
    <n v="2"/>
    <n v="2"/>
    <n v="1"/>
    <n v="2"/>
    <n v="2"/>
    <n v="2"/>
    <n v="2"/>
    <n v="1"/>
    <m/>
    <n v="5"/>
    <n v="4"/>
    <n v="1"/>
    <n v="0"/>
    <n v="0"/>
    <n v="29"/>
  </r>
  <r>
    <x v="3"/>
    <n v="131"/>
    <n v="65"/>
    <x v="0"/>
    <n v="1"/>
    <n v="2"/>
    <n v="1"/>
    <n v="1"/>
    <n v="2"/>
    <n v="2"/>
    <n v="2"/>
    <n v="2"/>
    <n v="1"/>
    <n v="20"/>
    <n v="5"/>
    <n v="4"/>
    <n v="1"/>
    <n v="75000"/>
    <n v="86400"/>
    <n v="38"/>
  </r>
  <r>
    <x v="4"/>
    <n v="65"/>
    <n v="50"/>
    <x v="0"/>
    <n v="1"/>
    <n v="2"/>
    <n v="1"/>
    <n v="2"/>
    <n v="2"/>
    <n v="2"/>
    <n v="2"/>
    <n v="2"/>
    <n v="1"/>
    <n v="3"/>
    <n v="1"/>
    <n v="4"/>
    <n v="2"/>
    <n v="35000"/>
    <n v="35000"/>
    <n v="53"/>
  </r>
  <r>
    <x v="0"/>
    <n v="88"/>
    <n v="10"/>
    <x v="1"/>
    <n v="1"/>
    <n v="1"/>
    <n v="2"/>
    <n v="2"/>
    <n v="2"/>
    <n v="2"/>
    <n v="2"/>
    <n v="2"/>
    <n v="1"/>
    <m/>
    <n v="5"/>
    <m/>
    <n v="2"/>
    <m/>
    <m/>
    <n v="41"/>
  </r>
  <r>
    <x v="0"/>
    <n v="116"/>
    <n v="7"/>
    <x v="1"/>
    <n v="1"/>
    <n v="1"/>
    <n v="2"/>
    <n v="2"/>
    <n v="2"/>
    <n v="2"/>
    <n v="2"/>
    <n v="2"/>
    <n v="1"/>
    <m/>
    <n v="5"/>
    <m/>
    <n v="2"/>
    <m/>
    <m/>
    <n v="48"/>
  </r>
  <r>
    <x v="2"/>
    <n v="33"/>
    <n v="51"/>
    <x v="0"/>
    <n v="1"/>
    <n v="1"/>
    <n v="2"/>
    <n v="2"/>
    <n v="2"/>
    <n v="2"/>
    <n v="2"/>
    <n v="2"/>
    <n v="1"/>
    <m/>
    <n v="1"/>
    <n v="4"/>
    <n v="1"/>
    <n v="0"/>
    <n v="65000"/>
    <n v="30"/>
  </r>
  <r>
    <x v="0"/>
    <n v="25"/>
    <n v="9"/>
    <x v="1"/>
    <n v="1"/>
    <n v="1"/>
    <n v="2"/>
    <n v="2"/>
    <n v="2"/>
    <n v="2"/>
    <n v="2"/>
    <n v="2"/>
    <n v="1"/>
    <m/>
    <n v="5"/>
    <m/>
    <n v="2"/>
    <m/>
    <m/>
    <n v="41"/>
  </r>
  <r>
    <x v="3"/>
    <n v="33"/>
    <n v="21"/>
    <x v="0"/>
    <n v="1"/>
    <n v="2"/>
    <n v="2"/>
    <n v="2"/>
    <n v="2"/>
    <n v="2"/>
    <n v="2"/>
    <n v="2"/>
    <n v="2"/>
    <m/>
    <n v="5"/>
    <n v="4"/>
    <n v="1"/>
    <n v="7000"/>
    <n v="7000"/>
    <n v="38"/>
  </r>
  <r>
    <x v="1"/>
    <n v="136"/>
    <n v="63"/>
    <x v="0"/>
    <n v="1"/>
    <n v="1"/>
    <n v="2"/>
    <n v="2"/>
    <n v="2"/>
    <n v="2"/>
    <n v="2"/>
    <n v="2"/>
    <n v="1"/>
    <n v="20"/>
    <n v="1"/>
    <n v="4"/>
    <n v="1"/>
    <n v="60000"/>
    <n v="60000"/>
    <n v="6"/>
  </r>
  <r>
    <x v="1"/>
    <n v="68"/>
    <n v="57"/>
    <x v="0"/>
    <n v="1"/>
    <n v="1"/>
    <n v="2"/>
    <n v="2"/>
    <n v="2"/>
    <n v="2"/>
    <n v="2"/>
    <n v="2"/>
    <n v="1"/>
    <n v="60"/>
    <n v="5"/>
    <n v="4"/>
    <n v="2"/>
    <n v="45000"/>
    <n v="45000"/>
    <n v="53"/>
  </r>
  <r>
    <x v="4"/>
    <n v="42"/>
    <n v="42"/>
    <x v="0"/>
    <n v="1"/>
    <n v="2"/>
    <n v="2"/>
    <n v="2"/>
    <n v="2"/>
    <n v="2"/>
    <n v="2"/>
    <n v="2"/>
    <n v="2"/>
    <m/>
    <n v="3"/>
    <n v="4"/>
    <n v="1"/>
    <n v="0"/>
    <n v="0"/>
    <n v="49"/>
  </r>
  <r>
    <x v="4"/>
    <n v="101"/>
    <n v="3"/>
    <x v="1"/>
    <n v="1"/>
    <n v="2"/>
    <n v="2"/>
    <n v="2"/>
    <n v="1"/>
    <n v="2"/>
    <n v="2"/>
    <n v="2"/>
    <n v="1"/>
    <m/>
    <n v="5"/>
    <m/>
    <n v="1"/>
    <m/>
    <m/>
    <n v="49"/>
  </r>
  <r>
    <x v="1"/>
    <n v="26"/>
    <n v="69"/>
    <x v="0"/>
    <n v="1"/>
    <n v="2"/>
    <n v="2"/>
    <n v="1"/>
    <n v="2"/>
    <n v="2"/>
    <n v="2"/>
    <n v="1"/>
    <n v="1"/>
    <m/>
    <n v="2"/>
    <n v="4"/>
    <n v="2"/>
    <n v="0"/>
    <n v="8400"/>
    <n v="6"/>
  </r>
  <r>
    <x v="1"/>
    <n v="73"/>
    <n v="74"/>
    <x v="0"/>
    <n v="1"/>
    <n v="2"/>
    <n v="2"/>
    <n v="1"/>
    <n v="2"/>
    <n v="2"/>
    <n v="2"/>
    <n v="2"/>
    <n v="1"/>
    <n v="25"/>
    <n v="2"/>
    <n v="4"/>
    <n v="2"/>
    <n v="50000"/>
    <n v="75900"/>
    <n v="48"/>
  </r>
  <r>
    <x v="0"/>
    <n v="337"/>
    <n v="59"/>
    <x v="0"/>
    <n v="5"/>
    <n v="1"/>
    <n v="2"/>
    <n v="2"/>
    <n v="2"/>
    <n v="2"/>
    <n v="2"/>
    <n v="2"/>
    <n v="1"/>
    <n v="45"/>
    <n v="5"/>
    <n v="4"/>
    <n v="1"/>
    <n v="26000"/>
    <n v="26000"/>
    <n v="303"/>
  </r>
  <r>
    <x v="4"/>
    <n v="345"/>
    <n v="22"/>
    <x v="0"/>
    <n v="1"/>
    <n v="1"/>
    <n v="2"/>
    <n v="2"/>
    <n v="1"/>
    <n v="2"/>
    <n v="2"/>
    <n v="2"/>
    <n v="1"/>
    <n v="118"/>
    <n v="5"/>
    <n v="4"/>
    <n v="2"/>
    <n v="2200"/>
    <n v="2200"/>
    <n v="33"/>
  </r>
  <r>
    <x v="1"/>
    <n v="103"/>
    <n v="3"/>
    <x v="1"/>
    <n v="1"/>
    <n v="1"/>
    <n v="2"/>
    <n v="2"/>
    <n v="2"/>
    <n v="2"/>
    <n v="2"/>
    <n v="2"/>
    <n v="1"/>
    <m/>
    <n v="5"/>
    <m/>
    <n v="2"/>
    <m/>
    <m/>
    <n v="53"/>
  </r>
  <r>
    <x v="1"/>
    <n v="89"/>
    <n v="87"/>
    <x v="0"/>
    <n v="1"/>
    <n v="2"/>
    <n v="2"/>
    <n v="1"/>
    <n v="2"/>
    <n v="2"/>
    <n v="1"/>
    <n v="2"/>
    <n v="1"/>
    <m/>
    <n v="2"/>
    <n v="2"/>
    <n v="1"/>
    <n v="0"/>
    <n v="16600"/>
    <n v="29"/>
  </r>
  <r>
    <x v="0"/>
    <n v="119"/>
    <n v="81"/>
    <x v="0"/>
    <n v="1"/>
    <n v="2"/>
    <n v="2"/>
    <n v="1"/>
    <n v="2"/>
    <n v="2"/>
    <n v="2"/>
    <n v="2"/>
    <n v="1"/>
    <m/>
    <n v="1"/>
    <n v="4"/>
    <n v="2"/>
    <n v="0"/>
    <n v="21600"/>
    <n v="55"/>
  </r>
  <r>
    <x v="1"/>
    <n v="179"/>
    <n v="21"/>
    <x v="0"/>
    <n v="1"/>
    <n v="2"/>
    <n v="2"/>
    <n v="2"/>
    <n v="2"/>
    <n v="2"/>
    <n v="2"/>
    <n v="2"/>
    <n v="2"/>
    <n v="15"/>
    <n v="5"/>
    <n v="4"/>
    <n v="2"/>
    <n v="5000"/>
    <n v="5000"/>
    <n v="53"/>
  </r>
  <r>
    <x v="0"/>
    <n v="9"/>
    <n v="58"/>
    <x v="0"/>
    <n v="1"/>
    <n v="1"/>
    <n v="2"/>
    <n v="2"/>
    <n v="2"/>
    <n v="2"/>
    <n v="2"/>
    <n v="2"/>
    <n v="1"/>
    <m/>
    <n v="1"/>
    <n v="4"/>
    <n v="2"/>
    <n v="0"/>
    <n v="15000"/>
    <n v="41"/>
  </r>
  <r>
    <x v="0"/>
    <n v="21"/>
    <n v="33"/>
    <x v="0"/>
    <n v="1"/>
    <n v="2"/>
    <n v="2"/>
    <n v="1"/>
    <n v="1"/>
    <n v="2"/>
    <n v="2"/>
    <n v="2"/>
    <n v="1"/>
    <m/>
    <n v="5"/>
    <n v="4"/>
    <n v="1"/>
    <n v="0"/>
    <n v="8470"/>
    <n v="41"/>
  </r>
  <r>
    <x v="4"/>
    <n v="79"/>
    <n v="50"/>
    <x v="0"/>
    <n v="1"/>
    <n v="2"/>
    <n v="2"/>
    <n v="2"/>
    <n v="2"/>
    <n v="2"/>
    <n v="2"/>
    <n v="2"/>
    <n v="2"/>
    <m/>
    <n v="1"/>
    <n v="4"/>
    <n v="2"/>
    <n v="0"/>
    <n v="0"/>
    <n v="49"/>
  </r>
  <r>
    <x v="0"/>
    <n v="93"/>
    <n v="50"/>
    <x v="0"/>
    <n v="1"/>
    <n v="2"/>
    <n v="2"/>
    <n v="2"/>
    <n v="1"/>
    <n v="2"/>
    <n v="2"/>
    <n v="1"/>
    <n v="1"/>
    <m/>
    <n v="5"/>
    <n v="4"/>
    <n v="1"/>
    <n v="0"/>
    <n v="200"/>
    <n v="53"/>
  </r>
  <r>
    <x v="1"/>
    <n v="31"/>
    <n v="2"/>
    <x v="1"/>
    <n v="1"/>
    <n v="2"/>
    <n v="2"/>
    <n v="2"/>
    <n v="1"/>
    <n v="2"/>
    <n v="2"/>
    <n v="1"/>
    <n v="1"/>
    <m/>
    <n v="5"/>
    <m/>
    <n v="2"/>
    <m/>
    <m/>
    <n v="53"/>
  </r>
  <r>
    <x v="1"/>
    <n v="110"/>
    <n v="74"/>
    <x v="0"/>
    <n v="1"/>
    <n v="2"/>
    <n v="1"/>
    <n v="1"/>
    <n v="2"/>
    <n v="2"/>
    <n v="2"/>
    <n v="2"/>
    <n v="1"/>
    <m/>
    <n v="1"/>
    <n v="2"/>
    <n v="1"/>
    <n v="0"/>
    <n v="78000"/>
    <n v="49"/>
  </r>
  <r>
    <x v="0"/>
    <n v="176"/>
    <n v="45"/>
    <x v="0"/>
    <n v="1"/>
    <n v="2"/>
    <n v="2"/>
    <n v="2"/>
    <n v="2"/>
    <n v="2"/>
    <n v="2"/>
    <n v="2"/>
    <n v="2"/>
    <n v="30"/>
    <n v="1"/>
    <n v="4"/>
    <n v="2"/>
    <n v="24000"/>
    <n v="24300"/>
    <n v="48"/>
  </r>
  <r>
    <x v="1"/>
    <n v="4"/>
    <n v="18"/>
    <x v="1"/>
    <n v="1"/>
    <n v="2"/>
    <n v="2"/>
    <n v="2"/>
    <n v="1"/>
    <n v="2"/>
    <n v="2"/>
    <n v="2"/>
    <n v="1"/>
    <m/>
    <n v="5"/>
    <n v="4"/>
    <n v="1"/>
    <n v="0"/>
    <n v="0"/>
    <n v="53"/>
  </r>
  <r>
    <x v="1"/>
    <n v="114"/>
    <n v="75"/>
    <x v="0"/>
    <n v="1"/>
    <n v="2"/>
    <n v="2"/>
    <n v="1"/>
    <n v="2"/>
    <n v="2"/>
    <n v="2"/>
    <n v="2"/>
    <n v="1"/>
    <n v="20"/>
    <n v="1"/>
    <n v="2"/>
    <n v="1"/>
    <n v="29700"/>
    <n v="62000"/>
    <n v="38"/>
  </r>
  <r>
    <x v="0"/>
    <n v="89"/>
    <n v="33"/>
    <x v="0"/>
    <n v="1"/>
    <n v="2"/>
    <n v="2"/>
    <n v="2"/>
    <n v="1"/>
    <n v="2"/>
    <n v="2"/>
    <n v="2"/>
    <n v="1"/>
    <n v="45"/>
    <n v="1"/>
    <n v="4"/>
    <n v="2"/>
    <n v="3000"/>
    <n v="3000"/>
    <n v="6"/>
  </r>
  <r>
    <x v="1"/>
    <n v="16"/>
    <n v="61"/>
    <x v="0"/>
    <n v="1"/>
    <n v="1"/>
    <n v="2"/>
    <n v="2"/>
    <n v="2"/>
    <n v="2"/>
    <n v="2"/>
    <n v="2"/>
    <n v="1"/>
    <n v="7"/>
    <n v="1"/>
    <n v="4"/>
    <n v="2"/>
    <n v="41500"/>
    <n v="41520"/>
    <n v="54"/>
  </r>
  <r>
    <x v="0"/>
    <n v="115"/>
    <n v="17"/>
    <x v="1"/>
    <n v="1"/>
    <n v="2"/>
    <n v="2"/>
    <n v="2"/>
    <n v="1"/>
    <n v="2"/>
    <n v="2"/>
    <n v="2"/>
    <n v="1"/>
    <m/>
    <n v="5"/>
    <n v="4"/>
    <n v="2"/>
    <n v="0"/>
    <n v="0"/>
    <n v="41"/>
  </r>
  <r>
    <x v="4"/>
    <n v="33"/>
    <n v="61"/>
    <x v="0"/>
    <n v="1"/>
    <n v="1"/>
    <n v="2"/>
    <n v="2"/>
    <n v="2"/>
    <n v="2"/>
    <n v="2"/>
    <n v="2"/>
    <n v="1"/>
    <m/>
    <n v="1"/>
    <n v="3"/>
    <n v="1"/>
    <n v="0"/>
    <n v="38000"/>
    <n v="49"/>
  </r>
  <r>
    <x v="4"/>
    <n v="128"/>
    <n v="4"/>
    <x v="1"/>
    <n v="1"/>
    <n v="2"/>
    <n v="1"/>
    <n v="2"/>
    <n v="2"/>
    <n v="2"/>
    <n v="2"/>
    <n v="2"/>
    <n v="1"/>
    <m/>
    <n v="5"/>
    <m/>
    <n v="2"/>
    <m/>
    <m/>
    <n v="49"/>
  </r>
  <r>
    <x v="1"/>
    <n v="127"/>
    <n v="61"/>
    <x v="0"/>
    <n v="1"/>
    <n v="2"/>
    <n v="2"/>
    <n v="2"/>
    <n v="2"/>
    <n v="2"/>
    <n v="2"/>
    <n v="2"/>
    <n v="2"/>
    <m/>
    <n v="1"/>
    <n v="4"/>
    <n v="1"/>
    <n v="0"/>
    <n v="14500"/>
    <n v="49"/>
  </r>
  <r>
    <x v="0"/>
    <n v="112"/>
    <n v="25"/>
    <x v="0"/>
    <n v="1"/>
    <n v="1"/>
    <n v="2"/>
    <n v="2"/>
    <n v="2"/>
    <n v="1"/>
    <n v="1"/>
    <n v="2"/>
    <n v="1"/>
    <m/>
    <n v="5"/>
    <n v="2"/>
    <n v="1"/>
    <n v="0"/>
    <n v="20000"/>
    <n v="39"/>
  </r>
  <r>
    <x v="4"/>
    <n v="88"/>
    <n v="5"/>
    <x v="1"/>
    <n v="1"/>
    <n v="2"/>
    <n v="2"/>
    <n v="2"/>
    <n v="1"/>
    <n v="2"/>
    <n v="2"/>
    <n v="2"/>
    <n v="1"/>
    <m/>
    <n v="5"/>
    <m/>
    <n v="1"/>
    <m/>
    <m/>
    <n v="49"/>
  </r>
  <r>
    <x v="1"/>
    <n v="108"/>
    <n v="52"/>
    <x v="0"/>
    <n v="1"/>
    <n v="1"/>
    <n v="2"/>
    <n v="2"/>
    <n v="2"/>
    <n v="2"/>
    <n v="2"/>
    <n v="2"/>
    <n v="1"/>
    <n v="8"/>
    <n v="5"/>
    <n v="4"/>
    <n v="2"/>
    <n v="69000"/>
    <n v="69000"/>
    <n v="53"/>
  </r>
  <r>
    <x v="1"/>
    <n v="244"/>
    <n v="20"/>
    <x v="0"/>
    <n v="1"/>
    <n v="1"/>
    <n v="2"/>
    <n v="2"/>
    <n v="2"/>
    <n v="2"/>
    <n v="2"/>
    <n v="2"/>
    <n v="1"/>
    <m/>
    <n v="5"/>
    <n v="4"/>
    <n v="1"/>
    <n v="0"/>
    <n v="0"/>
    <n v="53"/>
  </r>
  <r>
    <x v="1"/>
    <n v="20"/>
    <n v="79"/>
    <x v="0"/>
    <n v="1"/>
    <n v="2"/>
    <n v="1"/>
    <n v="1"/>
    <n v="2"/>
    <n v="2"/>
    <n v="2"/>
    <n v="2"/>
    <n v="1"/>
    <m/>
    <n v="1"/>
    <n v="4"/>
    <n v="2"/>
    <n v="0"/>
    <n v="15200"/>
    <n v="53"/>
  </r>
  <r>
    <x v="1"/>
    <n v="81"/>
    <n v="37"/>
    <x v="0"/>
    <n v="1"/>
    <n v="1"/>
    <n v="2"/>
    <n v="2"/>
    <n v="2"/>
    <n v="2"/>
    <n v="2"/>
    <n v="2"/>
    <n v="1"/>
    <n v="50"/>
    <n v="1"/>
    <n v="2"/>
    <n v="1"/>
    <n v="85000"/>
    <n v="85000"/>
    <n v="55"/>
  </r>
  <r>
    <x v="1"/>
    <n v="64"/>
    <n v="79"/>
    <x v="0"/>
    <n v="1"/>
    <n v="1"/>
    <n v="2"/>
    <n v="1"/>
    <n v="2"/>
    <n v="2"/>
    <n v="2"/>
    <n v="2"/>
    <n v="1"/>
    <m/>
    <n v="1"/>
    <n v="2"/>
    <n v="1"/>
    <n v="0"/>
    <n v="28230"/>
    <n v="6"/>
  </r>
  <r>
    <x v="0"/>
    <n v="97"/>
    <n v="18"/>
    <x v="1"/>
    <n v="1"/>
    <n v="2"/>
    <n v="2"/>
    <n v="2"/>
    <n v="1"/>
    <n v="2"/>
    <n v="2"/>
    <n v="2"/>
    <n v="1"/>
    <m/>
    <n v="5"/>
    <n v="4"/>
    <n v="1"/>
    <n v="1000"/>
    <n v="1000"/>
    <n v="41"/>
  </r>
  <r>
    <x v="0"/>
    <n v="44"/>
    <n v="35"/>
    <x v="0"/>
    <n v="5"/>
    <n v="1"/>
    <n v="2"/>
    <n v="2"/>
    <n v="2"/>
    <n v="2"/>
    <n v="2"/>
    <n v="2"/>
    <n v="1"/>
    <m/>
    <n v="1"/>
    <n v="4"/>
    <n v="2"/>
    <n v="0"/>
    <n v="4"/>
    <n v="163"/>
  </r>
  <r>
    <x v="1"/>
    <n v="168"/>
    <n v="5"/>
    <x v="1"/>
    <n v="1"/>
    <n v="1"/>
    <n v="2"/>
    <n v="2"/>
    <n v="1"/>
    <n v="2"/>
    <n v="2"/>
    <n v="2"/>
    <n v="1"/>
    <m/>
    <n v="5"/>
    <m/>
    <n v="2"/>
    <m/>
    <m/>
    <n v="53"/>
  </r>
  <r>
    <x v="4"/>
    <n v="100"/>
    <n v="1"/>
    <x v="1"/>
    <n v="1"/>
    <n v="1"/>
    <n v="2"/>
    <n v="2"/>
    <n v="2"/>
    <n v="2"/>
    <n v="2"/>
    <n v="2"/>
    <n v="1"/>
    <m/>
    <n v="5"/>
    <m/>
    <n v="1"/>
    <m/>
    <m/>
    <n v="49"/>
  </r>
  <r>
    <x v="0"/>
    <n v="124"/>
    <n v="84"/>
    <x v="0"/>
    <n v="1"/>
    <n v="1"/>
    <n v="1"/>
    <n v="1"/>
    <n v="2"/>
    <n v="2"/>
    <n v="2"/>
    <n v="2"/>
    <n v="1"/>
    <m/>
    <n v="2"/>
    <n v="4"/>
    <n v="2"/>
    <n v="0"/>
    <n v="44100"/>
    <n v="53"/>
  </r>
  <r>
    <x v="3"/>
    <n v="74"/>
    <n v="31"/>
    <x v="0"/>
    <n v="1"/>
    <n v="1"/>
    <n v="2"/>
    <n v="2"/>
    <n v="2"/>
    <n v="2"/>
    <n v="2"/>
    <n v="2"/>
    <n v="1"/>
    <n v="34"/>
    <n v="1"/>
    <n v="4"/>
    <n v="1"/>
    <n v="90000"/>
    <n v="90000"/>
    <n v="27"/>
  </r>
  <r>
    <x v="4"/>
    <n v="56"/>
    <n v="67"/>
    <x v="0"/>
    <n v="1"/>
    <n v="1"/>
    <n v="2"/>
    <n v="1"/>
    <n v="2"/>
    <n v="2"/>
    <n v="2"/>
    <n v="2"/>
    <n v="1"/>
    <m/>
    <n v="2"/>
    <n v="4"/>
    <n v="2"/>
    <n v="0"/>
    <n v="27500"/>
    <n v="49"/>
  </r>
  <r>
    <x v="1"/>
    <n v="30"/>
    <n v="23"/>
    <x v="0"/>
    <n v="3"/>
    <n v="1"/>
    <n v="2"/>
    <n v="2"/>
    <n v="2"/>
    <n v="2"/>
    <n v="2"/>
    <n v="2"/>
    <n v="1"/>
    <n v="45"/>
    <n v="5"/>
    <n v="4"/>
    <n v="2"/>
    <n v="12500"/>
    <n v="12500"/>
    <n v="211"/>
  </r>
  <r>
    <x v="1"/>
    <n v="319"/>
    <n v="22"/>
    <x v="0"/>
    <n v="1"/>
    <n v="1"/>
    <n v="2"/>
    <n v="2"/>
    <n v="2"/>
    <n v="2"/>
    <n v="2"/>
    <n v="2"/>
    <n v="1"/>
    <n v="40"/>
    <n v="5"/>
    <n v="4"/>
    <n v="1"/>
    <n v="2600"/>
    <n v="2600"/>
    <n v="53"/>
  </r>
  <r>
    <x v="1"/>
    <n v="61"/>
    <n v="58"/>
    <x v="0"/>
    <n v="1"/>
    <n v="1"/>
    <n v="2"/>
    <n v="2"/>
    <n v="2"/>
    <n v="2"/>
    <n v="2"/>
    <n v="2"/>
    <n v="1"/>
    <n v="40"/>
    <n v="1"/>
    <n v="4"/>
    <n v="2"/>
    <n v="113000"/>
    <n v="113000"/>
    <n v="17"/>
  </r>
  <r>
    <x v="0"/>
    <n v="59"/>
    <n v="79"/>
    <x v="0"/>
    <n v="1"/>
    <n v="1"/>
    <n v="1"/>
    <n v="1"/>
    <n v="2"/>
    <n v="2"/>
    <n v="2"/>
    <n v="2"/>
    <n v="1"/>
    <m/>
    <n v="1"/>
    <n v="4"/>
    <n v="1"/>
    <n v="0"/>
    <n v="61800"/>
    <n v="28"/>
  </r>
  <r>
    <x v="1"/>
    <n v="75"/>
    <n v="50"/>
    <x v="0"/>
    <n v="1"/>
    <n v="2"/>
    <n v="1"/>
    <n v="2"/>
    <n v="2"/>
    <n v="2"/>
    <n v="2"/>
    <n v="2"/>
    <n v="1"/>
    <n v="5"/>
    <n v="1"/>
    <n v="4"/>
    <n v="2"/>
    <n v="0"/>
    <n v="10000"/>
    <n v="41"/>
  </r>
  <r>
    <x v="0"/>
    <n v="83"/>
    <n v="51"/>
    <x v="0"/>
    <n v="1"/>
    <n v="1"/>
    <n v="2"/>
    <n v="2"/>
    <n v="2"/>
    <n v="2"/>
    <n v="2"/>
    <n v="2"/>
    <n v="1"/>
    <n v="45"/>
    <n v="1"/>
    <n v="4"/>
    <n v="1"/>
    <n v="45000"/>
    <n v="45000"/>
    <n v="6"/>
  </r>
  <r>
    <x v="2"/>
    <n v="81"/>
    <n v="15"/>
    <x v="1"/>
    <n v="1"/>
    <n v="1"/>
    <n v="2"/>
    <n v="2"/>
    <n v="2"/>
    <n v="2"/>
    <n v="2"/>
    <n v="2"/>
    <n v="1"/>
    <m/>
    <n v="5"/>
    <m/>
    <n v="1"/>
    <n v="0"/>
    <n v="2230"/>
    <n v="30"/>
  </r>
  <r>
    <x v="1"/>
    <n v="282"/>
    <n v="12"/>
    <x v="1"/>
    <n v="1"/>
    <n v="2"/>
    <n v="1"/>
    <n v="2"/>
    <n v="2"/>
    <n v="2"/>
    <n v="2"/>
    <n v="2"/>
    <n v="1"/>
    <m/>
    <n v="5"/>
    <m/>
    <n v="1"/>
    <m/>
    <m/>
    <n v="53"/>
  </r>
  <r>
    <x v="2"/>
    <n v="39"/>
    <n v="7"/>
    <x v="1"/>
    <n v="1"/>
    <n v="2"/>
    <n v="2"/>
    <n v="2"/>
    <n v="2"/>
    <n v="2"/>
    <n v="2"/>
    <n v="2"/>
    <n v="2"/>
    <m/>
    <n v="5"/>
    <m/>
    <n v="2"/>
    <m/>
    <m/>
    <n v="30"/>
  </r>
  <r>
    <x v="1"/>
    <n v="123"/>
    <n v="10"/>
    <x v="1"/>
    <n v="1"/>
    <n v="1"/>
    <n v="2"/>
    <n v="2"/>
    <n v="2"/>
    <n v="2"/>
    <n v="2"/>
    <n v="2"/>
    <n v="1"/>
    <m/>
    <n v="5"/>
    <m/>
    <n v="1"/>
    <m/>
    <m/>
    <n v="53"/>
  </r>
  <r>
    <x v="4"/>
    <n v="40"/>
    <n v="11"/>
    <x v="1"/>
    <n v="1"/>
    <n v="1"/>
    <n v="2"/>
    <n v="2"/>
    <n v="2"/>
    <n v="2"/>
    <n v="2"/>
    <n v="2"/>
    <n v="1"/>
    <m/>
    <n v="5"/>
    <m/>
    <n v="1"/>
    <m/>
    <m/>
    <n v="49"/>
  </r>
  <r>
    <x v="0"/>
    <n v="19"/>
    <n v="70"/>
    <x v="0"/>
    <n v="1"/>
    <n v="2"/>
    <n v="2"/>
    <n v="1"/>
    <n v="2"/>
    <n v="2"/>
    <n v="2"/>
    <n v="2"/>
    <n v="1"/>
    <m/>
    <n v="1"/>
    <n v="4"/>
    <n v="1"/>
    <n v="0"/>
    <n v="8500"/>
    <n v="55"/>
  </r>
  <r>
    <x v="1"/>
    <n v="543"/>
    <n v="52"/>
    <x v="0"/>
    <n v="1"/>
    <n v="2"/>
    <n v="2"/>
    <n v="2"/>
    <n v="2"/>
    <n v="2"/>
    <n v="2"/>
    <n v="2"/>
    <n v="2"/>
    <m/>
    <n v="3"/>
    <n v="4"/>
    <n v="1"/>
    <n v="0"/>
    <n v="5400"/>
    <n v="6"/>
  </r>
  <r>
    <x v="0"/>
    <n v="84"/>
    <n v="55"/>
    <x v="0"/>
    <n v="1"/>
    <n v="2"/>
    <n v="1"/>
    <n v="2"/>
    <n v="1"/>
    <n v="2"/>
    <n v="2"/>
    <n v="2"/>
    <n v="1"/>
    <m/>
    <n v="2"/>
    <n v="4"/>
    <n v="2"/>
    <n v="0"/>
    <n v="2600"/>
    <n v="41"/>
  </r>
  <r>
    <x v="1"/>
    <n v="91"/>
    <n v="34"/>
    <x v="0"/>
    <n v="1"/>
    <n v="2"/>
    <n v="2"/>
    <n v="2"/>
    <n v="2"/>
    <n v="2"/>
    <n v="2"/>
    <n v="2"/>
    <n v="2"/>
    <m/>
    <n v="1"/>
    <n v="4"/>
    <n v="2"/>
    <n v="0"/>
    <n v="0"/>
    <n v="53"/>
  </r>
  <r>
    <x v="0"/>
    <n v="89"/>
    <n v="70"/>
    <x v="0"/>
    <n v="1"/>
    <n v="2"/>
    <n v="2"/>
    <n v="1"/>
    <n v="2"/>
    <n v="2"/>
    <n v="2"/>
    <n v="2"/>
    <n v="1"/>
    <n v="10"/>
    <n v="1"/>
    <n v="4"/>
    <n v="2"/>
    <n v="60000"/>
    <n v="82000"/>
    <n v="25"/>
  </r>
  <r>
    <x v="0"/>
    <n v="69"/>
    <n v="4"/>
    <x v="1"/>
    <n v="1"/>
    <n v="1"/>
    <n v="2"/>
    <n v="2"/>
    <n v="2"/>
    <n v="2"/>
    <n v="2"/>
    <n v="2"/>
    <n v="1"/>
    <m/>
    <n v="5"/>
    <m/>
    <n v="1"/>
    <m/>
    <m/>
    <n v="41"/>
  </r>
  <r>
    <x v="3"/>
    <n v="94"/>
    <n v="53"/>
    <x v="0"/>
    <n v="1"/>
    <n v="1"/>
    <n v="2"/>
    <n v="2"/>
    <n v="2"/>
    <n v="2"/>
    <n v="2"/>
    <n v="2"/>
    <n v="1"/>
    <n v="7"/>
    <n v="5"/>
    <n v="4"/>
    <n v="2"/>
    <n v="52000"/>
    <n v="52090"/>
    <n v="38"/>
  </r>
  <r>
    <x v="1"/>
    <n v="79"/>
    <n v="66"/>
    <x v="0"/>
    <n v="1"/>
    <n v="2"/>
    <n v="1"/>
    <n v="1"/>
    <n v="2"/>
    <n v="2"/>
    <n v="2"/>
    <n v="2"/>
    <n v="1"/>
    <m/>
    <n v="1"/>
    <n v="2"/>
    <n v="1"/>
    <n v="0"/>
    <n v="59100"/>
    <n v="31"/>
  </r>
  <r>
    <x v="4"/>
    <n v="80"/>
    <n v="9"/>
    <x v="1"/>
    <n v="1"/>
    <n v="1"/>
    <n v="2"/>
    <n v="2"/>
    <n v="2"/>
    <n v="2"/>
    <n v="2"/>
    <n v="2"/>
    <n v="1"/>
    <m/>
    <n v="5"/>
    <m/>
    <n v="1"/>
    <m/>
    <m/>
    <n v="49"/>
  </r>
  <r>
    <x v="3"/>
    <n v="49"/>
    <n v="82"/>
    <x v="0"/>
    <n v="1"/>
    <n v="2"/>
    <n v="1"/>
    <n v="1"/>
    <n v="2"/>
    <n v="2"/>
    <n v="2"/>
    <n v="2"/>
    <n v="1"/>
    <m/>
    <n v="2"/>
    <n v="4"/>
    <n v="2"/>
    <n v="0"/>
    <n v="51900"/>
    <n v="38"/>
  </r>
  <r>
    <x v="1"/>
    <n v="72"/>
    <n v="81"/>
    <x v="0"/>
    <n v="1"/>
    <n v="2"/>
    <n v="2"/>
    <n v="1"/>
    <n v="2"/>
    <n v="2"/>
    <n v="2"/>
    <n v="2"/>
    <n v="1"/>
    <m/>
    <n v="2"/>
    <n v="4"/>
    <n v="2"/>
    <n v="0"/>
    <n v="27700"/>
    <n v="38"/>
  </r>
  <r>
    <x v="2"/>
    <n v="66"/>
    <n v="55"/>
    <x v="0"/>
    <n v="1"/>
    <n v="1"/>
    <n v="2"/>
    <n v="2"/>
    <n v="2"/>
    <n v="2"/>
    <n v="2"/>
    <n v="2"/>
    <n v="1"/>
    <n v="15"/>
    <n v="1"/>
    <n v="4"/>
    <n v="2"/>
    <n v="45000"/>
    <n v="54000"/>
    <n v="16"/>
  </r>
  <r>
    <x v="0"/>
    <n v="74"/>
    <n v="51"/>
    <x v="0"/>
    <n v="1"/>
    <n v="2"/>
    <n v="2"/>
    <n v="2"/>
    <n v="2"/>
    <n v="2"/>
    <n v="2"/>
    <n v="2"/>
    <n v="2"/>
    <n v="10"/>
    <n v="5"/>
    <n v="4"/>
    <n v="1"/>
    <n v="50000"/>
    <n v="50000"/>
    <n v="41"/>
  </r>
  <r>
    <x v="1"/>
    <n v="104"/>
    <n v="37"/>
    <x v="0"/>
    <n v="1"/>
    <n v="2"/>
    <n v="2"/>
    <n v="2"/>
    <n v="2"/>
    <n v="2"/>
    <n v="2"/>
    <n v="2"/>
    <n v="2"/>
    <n v="30"/>
    <n v="5"/>
    <n v="4"/>
    <n v="1"/>
    <n v="146000"/>
    <n v="146000"/>
    <n v="2"/>
  </r>
  <r>
    <x v="1"/>
    <n v="82"/>
    <n v="0"/>
    <x v="1"/>
    <n v="1"/>
    <n v="2"/>
    <n v="2"/>
    <n v="2"/>
    <n v="1"/>
    <n v="2"/>
    <n v="2"/>
    <n v="2"/>
    <n v="1"/>
    <m/>
    <n v="5"/>
    <m/>
    <n v="2"/>
    <m/>
    <m/>
    <n v="53"/>
  </r>
  <r>
    <x v="0"/>
    <n v="66"/>
    <n v="66"/>
    <x v="0"/>
    <n v="1"/>
    <n v="1"/>
    <n v="2"/>
    <n v="1"/>
    <n v="2"/>
    <n v="2"/>
    <n v="2"/>
    <n v="2"/>
    <n v="1"/>
    <n v="45"/>
    <n v="1"/>
    <n v="2"/>
    <n v="1"/>
    <n v="29600"/>
    <n v="36000"/>
    <n v="6"/>
  </r>
  <r>
    <x v="1"/>
    <n v="62"/>
    <n v="39"/>
    <x v="0"/>
    <n v="1"/>
    <n v="1"/>
    <n v="2"/>
    <n v="2"/>
    <n v="2"/>
    <n v="2"/>
    <n v="2"/>
    <n v="2"/>
    <n v="1"/>
    <m/>
    <n v="1"/>
    <n v="4"/>
    <n v="2"/>
    <n v="0"/>
    <n v="0"/>
    <n v="6"/>
  </r>
  <r>
    <x v="1"/>
    <n v="65"/>
    <n v="9"/>
    <x v="1"/>
    <n v="1"/>
    <n v="1"/>
    <n v="2"/>
    <n v="2"/>
    <n v="2"/>
    <n v="2"/>
    <n v="2"/>
    <n v="2"/>
    <n v="1"/>
    <m/>
    <n v="5"/>
    <m/>
    <n v="2"/>
    <m/>
    <m/>
    <n v="53"/>
  </r>
  <r>
    <x v="1"/>
    <n v="66"/>
    <n v="22"/>
    <x v="0"/>
    <n v="1"/>
    <n v="2"/>
    <n v="2"/>
    <n v="2"/>
    <n v="2"/>
    <n v="1"/>
    <n v="2"/>
    <n v="2"/>
    <n v="1"/>
    <n v="25"/>
    <n v="1"/>
    <n v="1"/>
    <n v="1"/>
    <n v="36000"/>
    <n v="36000"/>
    <n v="32"/>
  </r>
  <r>
    <x v="1"/>
    <n v="231"/>
    <n v="58"/>
    <x v="0"/>
    <n v="1"/>
    <n v="1"/>
    <n v="2"/>
    <n v="2"/>
    <n v="2"/>
    <n v="2"/>
    <n v="2"/>
    <n v="2"/>
    <n v="1"/>
    <n v="10"/>
    <n v="1"/>
    <n v="4"/>
    <n v="1"/>
    <n v="140000"/>
    <n v="140500"/>
    <n v="53"/>
  </r>
  <r>
    <x v="2"/>
    <n v="40"/>
    <n v="57"/>
    <x v="0"/>
    <n v="1"/>
    <n v="2"/>
    <n v="1"/>
    <n v="2"/>
    <n v="2"/>
    <n v="2"/>
    <n v="2"/>
    <n v="2"/>
    <n v="1"/>
    <n v="30"/>
    <n v="1"/>
    <n v="4"/>
    <n v="2"/>
    <n v="23000"/>
    <n v="23000"/>
    <n v="30"/>
  </r>
  <r>
    <x v="1"/>
    <n v="192"/>
    <n v="27"/>
    <x v="0"/>
    <n v="5"/>
    <n v="2"/>
    <n v="2"/>
    <n v="2"/>
    <n v="2"/>
    <n v="2"/>
    <n v="2"/>
    <n v="2"/>
    <n v="2"/>
    <n v="45"/>
    <n v="1"/>
    <n v="4"/>
    <n v="1"/>
    <n v="25000"/>
    <n v="25000"/>
    <n v="303"/>
  </r>
  <r>
    <x v="0"/>
    <n v="52"/>
    <n v="17"/>
    <x v="1"/>
    <n v="1"/>
    <n v="1"/>
    <n v="2"/>
    <n v="2"/>
    <n v="2"/>
    <n v="2"/>
    <n v="2"/>
    <n v="2"/>
    <n v="1"/>
    <n v="20"/>
    <n v="5"/>
    <n v="4"/>
    <n v="2"/>
    <n v="5000"/>
    <n v="5000"/>
    <n v="41"/>
  </r>
  <r>
    <x v="1"/>
    <n v="46"/>
    <n v="66"/>
    <x v="0"/>
    <n v="4"/>
    <n v="1"/>
    <n v="1"/>
    <n v="1"/>
    <n v="2"/>
    <n v="2"/>
    <n v="2"/>
    <n v="2"/>
    <n v="1"/>
    <n v="2"/>
    <n v="1"/>
    <n v="4"/>
    <n v="2"/>
    <n v="19600"/>
    <n v="37000"/>
    <n v="233"/>
  </r>
  <r>
    <x v="0"/>
    <n v="98"/>
    <n v="24"/>
    <x v="0"/>
    <n v="1"/>
    <n v="2"/>
    <n v="2"/>
    <n v="2"/>
    <n v="1"/>
    <n v="2"/>
    <n v="2"/>
    <n v="2"/>
    <n v="1"/>
    <m/>
    <n v="5"/>
    <n v="4"/>
    <n v="2"/>
    <n v="0"/>
    <n v="8500"/>
    <n v="41"/>
  </r>
  <r>
    <x v="1"/>
    <n v="72"/>
    <n v="21"/>
    <x v="0"/>
    <n v="1"/>
    <n v="2"/>
    <n v="1"/>
    <n v="2"/>
    <n v="2"/>
    <n v="2"/>
    <n v="2"/>
    <n v="2"/>
    <n v="1"/>
    <m/>
    <n v="5"/>
    <n v="4"/>
    <n v="1"/>
    <n v="2000"/>
    <n v="2000"/>
    <n v="53"/>
  </r>
  <r>
    <x v="1"/>
    <n v="45"/>
    <n v="33"/>
    <x v="0"/>
    <n v="1"/>
    <n v="1"/>
    <n v="2"/>
    <n v="2"/>
    <n v="2"/>
    <n v="2"/>
    <n v="2"/>
    <n v="2"/>
    <n v="1"/>
    <n v="10"/>
    <n v="1"/>
    <n v="4"/>
    <n v="2"/>
    <n v="44800"/>
    <n v="50200"/>
    <n v="53"/>
  </r>
  <r>
    <x v="0"/>
    <n v="68"/>
    <n v="35"/>
    <x v="0"/>
    <n v="1"/>
    <n v="2"/>
    <n v="2"/>
    <n v="2"/>
    <n v="2"/>
    <n v="2"/>
    <n v="2"/>
    <n v="2"/>
    <n v="2"/>
    <m/>
    <n v="5"/>
    <n v="4"/>
    <n v="1"/>
    <n v="15000"/>
    <n v="18600"/>
    <n v="41"/>
  </r>
  <r>
    <x v="3"/>
    <n v="24"/>
    <n v="84"/>
    <x v="0"/>
    <n v="1"/>
    <n v="2"/>
    <n v="2"/>
    <n v="1"/>
    <n v="2"/>
    <n v="2"/>
    <n v="2"/>
    <n v="2"/>
    <n v="1"/>
    <m/>
    <n v="2"/>
    <n v="4"/>
    <n v="2"/>
    <n v="0"/>
    <n v="7200"/>
    <n v="38"/>
  </r>
  <r>
    <x v="3"/>
    <n v="124"/>
    <n v="22"/>
    <x v="0"/>
    <n v="1"/>
    <n v="1"/>
    <n v="2"/>
    <n v="2"/>
    <n v="2"/>
    <n v="2"/>
    <n v="2"/>
    <n v="2"/>
    <n v="1"/>
    <m/>
    <n v="5"/>
    <n v="4"/>
    <n v="1"/>
    <n v="10400"/>
    <n v="10410"/>
    <n v="17"/>
  </r>
  <r>
    <x v="1"/>
    <n v="95"/>
    <n v="3"/>
    <x v="1"/>
    <n v="1"/>
    <n v="1"/>
    <n v="2"/>
    <n v="2"/>
    <n v="2"/>
    <n v="2"/>
    <n v="2"/>
    <n v="2"/>
    <n v="1"/>
    <m/>
    <n v="5"/>
    <m/>
    <n v="2"/>
    <m/>
    <m/>
    <n v="53"/>
  </r>
  <r>
    <x v="0"/>
    <n v="44"/>
    <n v="5"/>
    <x v="1"/>
    <n v="1"/>
    <n v="2"/>
    <n v="2"/>
    <n v="2"/>
    <n v="1"/>
    <n v="2"/>
    <n v="2"/>
    <n v="2"/>
    <n v="1"/>
    <m/>
    <n v="5"/>
    <m/>
    <n v="1"/>
    <m/>
    <m/>
    <n v="16"/>
  </r>
  <r>
    <x v="1"/>
    <n v="82"/>
    <n v="65"/>
    <x v="0"/>
    <n v="1"/>
    <n v="1"/>
    <n v="2"/>
    <n v="1"/>
    <n v="2"/>
    <n v="2"/>
    <n v="2"/>
    <n v="2"/>
    <n v="1"/>
    <m/>
    <n v="1"/>
    <n v="4"/>
    <n v="1"/>
    <n v="0"/>
    <n v="15000"/>
    <n v="17"/>
  </r>
  <r>
    <x v="1"/>
    <n v="68"/>
    <n v="47"/>
    <x v="0"/>
    <n v="3"/>
    <n v="1"/>
    <n v="2"/>
    <n v="2"/>
    <n v="2"/>
    <n v="2"/>
    <n v="2"/>
    <n v="2"/>
    <n v="1"/>
    <m/>
    <n v="1"/>
    <n v="4"/>
    <n v="2"/>
    <n v="0"/>
    <n v="180"/>
    <n v="110"/>
  </r>
  <r>
    <x v="0"/>
    <n v="104"/>
    <n v="52"/>
    <x v="0"/>
    <n v="1"/>
    <n v="1"/>
    <n v="2"/>
    <n v="2"/>
    <n v="2"/>
    <n v="2"/>
    <n v="2"/>
    <n v="2"/>
    <n v="1"/>
    <n v="30"/>
    <n v="1"/>
    <n v="4"/>
    <n v="2"/>
    <n v="12400"/>
    <n v="12400"/>
    <n v="53"/>
  </r>
  <r>
    <x v="1"/>
    <n v="165"/>
    <n v="66"/>
    <x v="0"/>
    <n v="1"/>
    <n v="2"/>
    <n v="2"/>
    <n v="1"/>
    <n v="2"/>
    <n v="2"/>
    <n v="2"/>
    <n v="2"/>
    <n v="1"/>
    <m/>
    <n v="1"/>
    <n v="4"/>
    <n v="1"/>
    <n v="0"/>
    <n v="28500"/>
    <n v="55"/>
  </r>
  <r>
    <x v="2"/>
    <n v="75"/>
    <n v="84"/>
    <x v="0"/>
    <n v="1"/>
    <n v="2"/>
    <n v="1"/>
    <n v="1"/>
    <n v="2"/>
    <n v="2"/>
    <n v="2"/>
    <n v="2"/>
    <n v="1"/>
    <m/>
    <n v="2"/>
    <n v="4"/>
    <n v="2"/>
    <n v="0"/>
    <n v="11000"/>
    <n v="30"/>
  </r>
  <r>
    <x v="1"/>
    <n v="197"/>
    <n v="73"/>
    <x v="0"/>
    <n v="1"/>
    <n v="2"/>
    <n v="2"/>
    <n v="1"/>
    <n v="2"/>
    <n v="2"/>
    <n v="2"/>
    <n v="2"/>
    <n v="1"/>
    <m/>
    <n v="1"/>
    <n v="4"/>
    <n v="2"/>
    <n v="0"/>
    <n v="1700"/>
    <n v="56"/>
  </r>
  <r>
    <x v="1"/>
    <n v="65"/>
    <n v="19"/>
    <x v="0"/>
    <n v="1"/>
    <n v="2"/>
    <n v="1"/>
    <n v="2"/>
    <n v="2"/>
    <n v="2"/>
    <n v="2"/>
    <n v="2"/>
    <n v="1"/>
    <m/>
    <n v="5"/>
    <n v="4"/>
    <n v="1"/>
    <n v="300"/>
    <n v="310"/>
    <n v="53"/>
  </r>
  <r>
    <x v="4"/>
    <n v="69"/>
    <n v="55"/>
    <x v="0"/>
    <n v="1"/>
    <n v="1"/>
    <n v="2"/>
    <n v="2"/>
    <n v="2"/>
    <n v="2"/>
    <n v="2"/>
    <n v="2"/>
    <n v="1"/>
    <n v="10"/>
    <n v="1"/>
    <n v="4"/>
    <n v="2"/>
    <n v="30100"/>
    <n v="30100"/>
    <n v="49"/>
  </r>
  <r>
    <x v="0"/>
    <n v="46"/>
    <n v="51"/>
    <x v="0"/>
    <n v="1"/>
    <n v="1"/>
    <n v="2"/>
    <n v="2"/>
    <n v="2"/>
    <n v="2"/>
    <n v="2"/>
    <n v="2"/>
    <n v="1"/>
    <n v="20"/>
    <n v="1"/>
    <n v="4"/>
    <n v="1"/>
    <n v="26600"/>
    <n v="36800"/>
    <n v="41"/>
  </r>
  <r>
    <x v="0"/>
    <n v="67"/>
    <n v="29"/>
    <x v="0"/>
    <n v="1"/>
    <n v="1"/>
    <n v="2"/>
    <n v="2"/>
    <n v="2"/>
    <n v="2"/>
    <n v="2"/>
    <n v="2"/>
    <n v="1"/>
    <n v="20"/>
    <n v="1"/>
    <n v="4"/>
    <n v="2"/>
    <n v="65000"/>
    <n v="286000"/>
    <n v="37"/>
  </r>
  <r>
    <x v="0"/>
    <n v="324"/>
    <n v="14"/>
    <x v="1"/>
    <n v="5"/>
    <n v="1"/>
    <n v="2"/>
    <n v="2"/>
    <n v="2"/>
    <n v="2"/>
    <n v="2"/>
    <n v="2"/>
    <n v="1"/>
    <m/>
    <n v="5"/>
    <m/>
    <n v="2"/>
    <m/>
    <m/>
    <n v="215"/>
  </r>
  <r>
    <x v="1"/>
    <n v="53"/>
    <n v="90"/>
    <x v="0"/>
    <n v="1"/>
    <n v="2"/>
    <n v="2"/>
    <n v="1"/>
    <n v="2"/>
    <n v="2"/>
    <n v="2"/>
    <n v="2"/>
    <n v="1"/>
    <m/>
    <n v="2"/>
    <n v="4"/>
    <n v="2"/>
    <n v="0"/>
    <n v="13660"/>
    <n v="42"/>
  </r>
  <r>
    <x v="4"/>
    <n v="135"/>
    <n v="9"/>
    <x v="1"/>
    <n v="1"/>
    <n v="1"/>
    <n v="2"/>
    <n v="2"/>
    <n v="2"/>
    <n v="2"/>
    <n v="2"/>
    <n v="2"/>
    <n v="1"/>
    <m/>
    <n v="5"/>
    <m/>
    <n v="2"/>
    <m/>
    <m/>
    <n v="49"/>
  </r>
  <r>
    <x v="0"/>
    <n v="109"/>
    <n v="15"/>
    <x v="1"/>
    <n v="4"/>
    <n v="1"/>
    <n v="2"/>
    <n v="2"/>
    <n v="2"/>
    <n v="2"/>
    <n v="2"/>
    <n v="2"/>
    <n v="1"/>
    <m/>
    <n v="5"/>
    <m/>
    <n v="2"/>
    <n v="0"/>
    <n v="0"/>
    <n v="210"/>
  </r>
  <r>
    <x v="0"/>
    <n v="94"/>
    <n v="1"/>
    <x v="1"/>
    <n v="1"/>
    <n v="1"/>
    <n v="2"/>
    <n v="2"/>
    <n v="2"/>
    <n v="2"/>
    <n v="2"/>
    <n v="2"/>
    <n v="1"/>
    <m/>
    <n v="5"/>
    <m/>
    <n v="2"/>
    <m/>
    <m/>
    <n v="41"/>
  </r>
  <r>
    <x v="1"/>
    <n v="26"/>
    <n v="63"/>
    <x v="0"/>
    <n v="1"/>
    <n v="1"/>
    <n v="2"/>
    <n v="2"/>
    <n v="2"/>
    <n v="2"/>
    <n v="2"/>
    <n v="2"/>
    <n v="1"/>
    <n v="15"/>
    <n v="1"/>
    <n v="4"/>
    <n v="1"/>
    <n v="48000"/>
    <n v="48000"/>
    <n v="53"/>
  </r>
  <r>
    <x v="4"/>
    <n v="112"/>
    <n v="67"/>
    <x v="0"/>
    <n v="1"/>
    <n v="1"/>
    <n v="2"/>
    <n v="1"/>
    <n v="2"/>
    <n v="2"/>
    <n v="2"/>
    <n v="2"/>
    <n v="1"/>
    <m/>
    <n v="1"/>
    <n v="4"/>
    <n v="2"/>
    <n v="0"/>
    <n v="35990"/>
    <n v="49"/>
  </r>
  <r>
    <x v="4"/>
    <n v="164"/>
    <n v="33"/>
    <x v="0"/>
    <n v="5"/>
    <n v="2"/>
    <n v="2"/>
    <n v="2"/>
    <n v="2"/>
    <n v="2"/>
    <n v="2"/>
    <n v="2"/>
    <n v="2"/>
    <n v="5"/>
    <n v="1"/>
    <n v="4"/>
    <n v="2"/>
    <n v="12000"/>
    <n v="12000"/>
    <n v="303"/>
  </r>
  <r>
    <x v="1"/>
    <n v="247"/>
    <n v="49"/>
    <x v="0"/>
    <n v="5"/>
    <n v="2"/>
    <n v="2"/>
    <n v="2"/>
    <n v="2"/>
    <n v="2"/>
    <n v="2"/>
    <n v="2"/>
    <n v="2"/>
    <n v="40"/>
    <n v="5"/>
    <n v="4"/>
    <n v="1"/>
    <n v="0"/>
    <n v="20000"/>
    <n v="129"/>
  </r>
  <r>
    <x v="0"/>
    <n v="100"/>
    <n v="39"/>
    <x v="0"/>
    <n v="1"/>
    <n v="1"/>
    <n v="2"/>
    <n v="2"/>
    <n v="2"/>
    <n v="2"/>
    <n v="2"/>
    <n v="2"/>
    <n v="1"/>
    <n v="20"/>
    <n v="5"/>
    <n v="4"/>
    <n v="1"/>
    <n v="30000"/>
    <n v="30000"/>
    <n v="34"/>
  </r>
  <r>
    <x v="1"/>
    <n v="60"/>
    <n v="51"/>
    <x v="0"/>
    <n v="1"/>
    <n v="1"/>
    <n v="2"/>
    <n v="2"/>
    <n v="2"/>
    <n v="2"/>
    <n v="2"/>
    <n v="2"/>
    <n v="1"/>
    <n v="10"/>
    <n v="1"/>
    <n v="4"/>
    <n v="1"/>
    <n v="26000"/>
    <n v="26010"/>
    <n v="6"/>
  </r>
  <r>
    <x v="1"/>
    <n v="66"/>
    <n v="48"/>
    <x v="0"/>
    <n v="1"/>
    <n v="1"/>
    <n v="2"/>
    <n v="2"/>
    <n v="2"/>
    <n v="2"/>
    <n v="2"/>
    <n v="2"/>
    <n v="1"/>
    <n v="60"/>
    <n v="1"/>
    <n v="4"/>
    <n v="1"/>
    <n v="120000"/>
    <n v="120070"/>
    <n v="30"/>
  </r>
  <r>
    <x v="1"/>
    <n v="128"/>
    <n v="36"/>
    <x v="0"/>
    <n v="5"/>
    <n v="2"/>
    <n v="2"/>
    <n v="2"/>
    <n v="2"/>
    <n v="2"/>
    <n v="2"/>
    <n v="2"/>
    <n v="2"/>
    <n v="15"/>
    <n v="1"/>
    <n v="4"/>
    <n v="2"/>
    <n v="14000"/>
    <n v="14000"/>
    <n v="303"/>
  </r>
  <r>
    <x v="2"/>
    <n v="181"/>
    <n v="10"/>
    <x v="1"/>
    <n v="1"/>
    <n v="2"/>
    <n v="2"/>
    <n v="2"/>
    <n v="1"/>
    <n v="2"/>
    <n v="2"/>
    <n v="2"/>
    <n v="1"/>
    <m/>
    <n v="5"/>
    <m/>
    <n v="1"/>
    <m/>
    <m/>
    <n v="30"/>
  </r>
  <r>
    <x v="1"/>
    <n v="14"/>
    <n v="94"/>
    <x v="0"/>
    <n v="1"/>
    <n v="2"/>
    <n v="2"/>
    <n v="1"/>
    <n v="2"/>
    <n v="2"/>
    <n v="2"/>
    <n v="2"/>
    <n v="1"/>
    <m/>
    <n v="2"/>
    <n v="4"/>
    <n v="2"/>
    <n v="0"/>
    <n v="23800"/>
    <n v="30"/>
  </r>
  <r>
    <x v="4"/>
    <n v="68"/>
    <n v="46"/>
    <x v="0"/>
    <n v="1"/>
    <n v="1"/>
    <n v="2"/>
    <n v="2"/>
    <n v="2"/>
    <n v="2"/>
    <n v="2"/>
    <n v="2"/>
    <n v="1"/>
    <n v="20"/>
    <n v="5"/>
    <n v="4"/>
    <n v="2"/>
    <n v="48000"/>
    <n v="48000"/>
    <n v="42"/>
  </r>
  <r>
    <x v="2"/>
    <n v="57"/>
    <n v="14"/>
    <x v="1"/>
    <n v="1"/>
    <n v="2"/>
    <n v="2"/>
    <n v="2"/>
    <n v="2"/>
    <n v="2"/>
    <n v="2"/>
    <n v="1"/>
    <n v="2"/>
    <m/>
    <n v="5"/>
    <m/>
    <n v="1"/>
    <m/>
    <m/>
    <n v="30"/>
  </r>
  <r>
    <x v="4"/>
    <n v="55"/>
    <n v="0"/>
    <x v="1"/>
    <n v="1"/>
    <n v="1"/>
    <n v="2"/>
    <n v="2"/>
    <n v="2"/>
    <n v="2"/>
    <n v="2"/>
    <n v="2"/>
    <n v="1"/>
    <m/>
    <n v="5"/>
    <m/>
    <n v="1"/>
    <m/>
    <m/>
    <n v="49"/>
  </r>
  <r>
    <x v="3"/>
    <n v="235"/>
    <n v="86"/>
    <x v="0"/>
    <n v="1"/>
    <n v="2"/>
    <n v="2"/>
    <n v="1"/>
    <n v="2"/>
    <n v="2"/>
    <n v="2"/>
    <n v="2"/>
    <n v="1"/>
    <m/>
    <n v="2"/>
    <n v="4"/>
    <n v="2"/>
    <n v="0"/>
    <n v="18300"/>
    <n v="38"/>
  </r>
  <r>
    <x v="4"/>
    <n v="73"/>
    <n v="12"/>
    <x v="1"/>
    <n v="1"/>
    <n v="1"/>
    <n v="2"/>
    <n v="2"/>
    <n v="2"/>
    <n v="2"/>
    <n v="2"/>
    <n v="2"/>
    <n v="1"/>
    <m/>
    <n v="5"/>
    <m/>
    <n v="2"/>
    <m/>
    <m/>
    <n v="49"/>
  </r>
  <r>
    <x v="4"/>
    <n v="456"/>
    <n v="40"/>
    <x v="0"/>
    <n v="1"/>
    <n v="2"/>
    <n v="2"/>
    <n v="2"/>
    <n v="2"/>
    <n v="2"/>
    <n v="2"/>
    <n v="2"/>
    <n v="2"/>
    <n v="5"/>
    <n v="3"/>
    <n v="4"/>
    <n v="1"/>
    <n v="5000"/>
    <n v="5000"/>
    <n v="49"/>
  </r>
  <r>
    <x v="1"/>
    <n v="28"/>
    <n v="60"/>
    <x v="0"/>
    <n v="1"/>
    <n v="2"/>
    <n v="1"/>
    <n v="1"/>
    <n v="2"/>
    <n v="2"/>
    <n v="2"/>
    <n v="2"/>
    <n v="1"/>
    <m/>
    <n v="2"/>
    <n v="4"/>
    <n v="2"/>
    <n v="0"/>
    <n v="16800"/>
    <n v="53"/>
  </r>
  <r>
    <x v="1"/>
    <n v="102"/>
    <n v="35"/>
    <x v="0"/>
    <n v="1"/>
    <n v="1"/>
    <n v="2"/>
    <n v="2"/>
    <n v="2"/>
    <n v="2"/>
    <n v="2"/>
    <n v="2"/>
    <n v="1"/>
    <n v="20"/>
    <n v="1"/>
    <n v="4"/>
    <n v="2"/>
    <n v="44000"/>
    <n v="44000"/>
    <n v="53"/>
  </r>
  <r>
    <x v="4"/>
    <n v="44"/>
    <n v="4"/>
    <x v="1"/>
    <n v="1"/>
    <n v="2"/>
    <n v="2"/>
    <n v="2"/>
    <n v="1"/>
    <n v="2"/>
    <n v="2"/>
    <n v="2"/>
    <n v="1"/>
    <m/>
    <n v="5"/>
    <m/>
    <n v="2"/>
    <m/>
    <m/>
    <n v="49"/>
  </r>
  <r>
    <x v="1"/>
    <n v="33"/>
    <n v="26"/>
    <x v="0"/>
    <n v="1"/>
    <n v="2"/>
    <n v="2"/>
    <n v="2"/>
    <n v="2"/>
    <n v="2"/>
    <n v="2"/>
    <n v="2"/>
    <n v="2"/>
    <n v="10"/>
    <n v="5"/>
    <n v="4"/>
    <n v="1"/>
    <n v="45500"/>
    <n v="52700"/>
    <n v="41"/>
  </r>
  <r>
    <x v="4"/>
    <n v="13"/>
    <n v="58"/>
    <x v="0"/>
    <n v="1"/>
    <n v="1"/>
    <n v="2"/>
    <n v="2"/>
    <n v="2"/>
    <n v="2"/>
    <n v="2"/>
    <n v="2"/>
    <n v="1"/>
    <n v="1"/>
    <n v="1"/>
    <n v="4"/>
    <n v="1"/>
    <n v="61000"/>
    <n v="61070"/>
    <n v="6"/>
  </r>
  <r>
    <x v="1"/>
    <n v="154"/>
    <n v="72"/>
    <x v="0"/>
    <n v="1"/>
    <n v="1"/>
    <n v="2"/>
    <n v="1"/>
    <n v="2"/>
    <n v="2"/>
    <n v="2"/>
    <n v="2"/>
    <n v="1"/>
    <m/>
    <n v="1"/>
    <n v="4"/>
    <n v="1"/>
    <n v="0"/>
    <n v="44600"/>
    <n v="53"/>
  </r>
  <r>
    <x v="4"/>
    <n v="129"/>
    <n v="48"/>
    <x v="0"/>
    <n v="1"/>
    <n v="2"/>
    <n v="1"/>
    <n v="2"/>
    <n v="2"/>
    <n v="2"/>
    <n v="2"/>
    <n v="2"/>
    <n v="1"/>
    <n v="15"/>
    <n v="1"/>
    <n v="4"/>
    <n v="1"/>
    <n v="150000"/>
    <n v="150000"/>
    <n v="36"/>
  </r>
  <r>
    <x v="1"/>
    <n v="116"/>
    <n v="29"/>
    <x v="0"/>
    <n v="1"/>
    <n v="2"/>
    <n v="2"/>
    <n v="2"/>
    <n v="2"/>
    <n v="2"/>
    <n v="2"/>
    <n v="2"/>
    <n v="2"/>
    <n v="30"/>
    <n v="5"/>
    <n v="4"/>
    <n v="2"/>
    <n v="20000"/>
    <n v="20000"/>
    <n v="16"/>
  </r>
  <r>
    <x v="1"/>
    <n v="94"/>
    <n v="39"/>
    <x v="0"/>
    <n v="1"/>
    <n v="1"/>
    <n v="2"/>
    <n v="2"/>
    <n v="2"/>
    <n v="2"/>
    <n v="2"/>
    <n v="2"/>
    <n v="1"/>
    <n v="10"/>
    <n v="1"/>
    <n v="4"/>
    <n v="1"/>
    <n v="76000"/>
    <n v="76000"/>
    <n v="34"/>
  </r>
  <r>
    <x v="4"/>
    <n v="126"/>
    <n v="65"/>
    <x v="0"/>
    <n v="1"/>
    <n v="1"/>
    <n v="2"/>
    <n v="1"/>
    <n v="2"/>
    <n v="2"/>
    <n v="2"/>
    <n v="2"/>
    <n v="1"/>
    <n v="20"/>
    <n v="1"/>
    <n v="4"/>
    <n v="2"/>
    <n v="34000"/>
    <n v="34000"/>
    <n v="49"/>
  </r>
  <r>
    <x v="4"/>
    <n v="43"/>
    <n v="26"/>
    <x v="0"/>
    <n v="1"/>
    <n v="2"/>
    <n v="2"/>
    <n v="2"/>
    <n v="2"/>
    <n v="2"/>
    <n v="2"/>
    <n v="2"/>
    <n v="2"/>
    <m/>
    <n v="1"/>
    <n v="4"/>
    <n v="2"/>
    <n v="0"/>
    <n v="0"/>
    <n v="32"/>
  </r>
  <r>
    <x v="1"/>
    <n v="124"/>
    <n v="83"/>
    <x v="0"/>
    <n v="1"/>
    <n v="2"/>
    <n v="2"/>
    <n v="1"/>
    <n v="2"/>
    <n v="2"/>
    <n v="2"/>
    <n v="2"/>
    <n v="1"/>
    <m/>
    <n v="1"/>
    <n v="2"/>
    <n v="1"/>
    <n v="0"/>
    <n v="44520"/>
    <n v="29"/>
  </r>
  <r>
    <x v="4"/>
    <n v="86"/>
    <n v="52"/>
    <x v="0"/>
    <n v="1"/>
    <n v="1"/>
    <n v="2"/>
    <n v="2"/>
    <n v="2"/>
    <n v="2"/>
    <n v="2"/>
    <n v="2"/>
    <n v="1"/>
    <n v="10"/>
    <n v="1"/>
    <n v="4"/>
    <n v="1"/>
    <n v="170000"/>
    <n v="431000"/>
    <n v="6"/>
  </r>
  <r>
    <x v="4"/>
    <n v="63"/>
    <n v="70"/>
    <x v="0"/>
    <n v="1"/>
    <n v="2"/>
    <n v="2"/>
    <n v="1"/>
    <n v="2"/>
    <n v="2"/>
    <n v="2"/>
    <n v="2"/>
    <n v="1"/>
    <m/>
    <n v="1"/>
    <n v="4"/>
    <n v="2"/>
    <n v="0"/>
    <n v="19200"/>
    <n v="49"/>
  </r>
  <r>
    <x v="0"/>
    <n v="49"/>
    <n v="34"/>
    <x v="0"/>
    <n v="1"/>
    <n v="1"/>
    <n v="2"/>
    <n v="2"/>
    <n v="2"/>
    <n v="2"/>
    <n v="2"/>
    <n v="2"/>
    <n v="1"/>
    <n v="12"/>
    <n v="1"/>
    <n v="4"/>
    <n v="1"/>
    <n v="23000"/>
    <n v="23000"/>
    <n v="6"/>
  </r>
  <r>
    <x v="0"/>
    <n v="46"/>
    <n v="45"/>
    <x v="0"/>
    <n v="5"/>
    <n v="2"/>
    <n v="2"/>
    <n v="2"/>
    <n v="2"/>
    <n v="2"/>
    <n v="2"/>
    <n v="2"/>
    <n v="2"/>
    <n v="25"/>
    <n v="1"/>
    <n v="4"/>
    <n v="1"/>
    <n v="22000"/>
    <n v="22000"/>
    <n v="303"/>
  </r>
  <r>
    <x v="2"/>
    <n v="138"/>
    <n v="48"/>
    <x v="0"/>
    <n v="1"/>
    <n v="1"/>
    <n v="2"/>
    <n v="2"/>
    <n v="2"/>
    <n v="2"/>
    <n v="2"/>
    <n v="2"/>
    <n v="1"/>
    <n v="10"/>
    <n v="1"/>
    <n v="4"/>
    <n v="2"/>
    <n v="20000"/>
    <n v="20000"/>
    <n v="30"/>
  </r>
  <r>
    <x v="4"/>
    <n v="157"/>
    <n v="16"/>
    <x v="1"/>
    <n v="1"/>
    <n v="2"/>
    <n v="2"/>
    <n v="2"/>
    <n v="1"/>
    <n v="2"/>
    <n v="2"/>
    <n v="2"/>
    <n v="1"/>
    <m/>
    <n v="5"/>
    <m/>
    <n v="2"/>
    <n v="0"/>
    <n v="0"/>
    <n v="49"/>
  </r>
  <r>
    <x v="4"/>
    <n v="156"/>
    <n v="30"/>
    <x v="0"/>
    <n v="1"/>
    <n v="2"/>
    <n v="2"/>
    <n v="2"/>
    <n v="2"/>
    <n v="2"/>
    <n v="2"/>
    <n v="2"/>
    <n v="2"/>
    <m/>
    <n v="5"/>
    <n v="4"/>
    <n v="2"/>
    <n v="16000"/>
    <n v="16600"/>
    <n v="20"/>
  </r>
  <r>
    <x v="1"/>
    <n v="67"/>
    <n v="68"/>
    <x v="0"/>
    <n v="1"/>
    <n v="1"/>
    <n v="2"/>
    <n v="1"/>
    <n v="1"/>
    <n v="2"/>
    <n v="2"/>
    <n v="2"/>
    <n v="1"/>
    <m/>
    <n v="3"/>
    <n v="4"/>
    <n v="2"/>
    <n v="0"/>
    <n v="41000"/>
    <n v="39"/>
  </r>
  <r>
    <x v="0"/>
    <n v="92"/>
    <n v="65"/>
    <x v="0"/>
    <n v="1"/>
    <n v="1"/>
    <n v="2"/>
    <n v="1"/>
    <n v="2"/>
    <n v="2"/>
    <n v="2"/>
    <n v="2"/>
    <n v="1"/>
    <m/>
    <n v="1"/>
    <n v="4"/>
    <n v="2"/>
    <n v="0"/>
    <n v="63800"/>
    <n v="41"/>
  </r>
  <r>
    <x v="1"/>
    <n v="49"/>
    <n v="22"/>
    <x v="0"/>
    <n v="1"/>
    <n v="2"/>
    <n v="2"/>
    <n v="2"/>
    <n v="2"/>
    <n v="2"/>
    <n v="2"/>
    <n v="2"/>
    <n v="2"/>
    <n v="20"/>
    <n v="5"/>
    <n v="4"/>
    <n v="2"/>
    <n v="6900"/>
    <n v="6900"/>
    <n v="53"/>
  </r>
  <r>
    <x v="4"/>
    <n v="64"/>
    <n v="38"/>
    <x v="0"/>
    <n v="1"/>
    <n v="1"/>
    <n v="2"/>
    <n v="2"/>
    <n v="2"/>
    <n v="2"/>
    <n v="2"/>
    <n v="2"/>
    <n v="1"/>
    <m/>
    <n v="1"/>
    <n v="4"/>
    <n v="2"/>
    <n v="0"/>
    <n v="-4200"/>
    <n v="49"/>
  </r>
  <r>
    <x v="1"/>
    <n v="72"/>
    <n v="12"/>
    <x v="1"/>
    <n v="1"/>
    <n v="1"/>
    <n v="2"/>
    <n v="2"/>
    <n v="2"/>
    <n v="2"/>
    <n v="2"/>
    <n v="2"/>
    <n v="1"/>
    <m/>
    <n v="5"/>
    <m/>
    <n v="1"/>
    <m/>
    <m/>
    <n v="53"/>
  </r>
  <r>
    <x v="0"/>
    <n v="73"/>
    <n v="67"/>
    <x v="0"/>
    <n v="1"/>
    <n v="1"/>
    <n v="2"/>
    <n v="1"/>
    <n v="2"/>
    <n v="2"/>
    <n v="1"/>
    <n v="2"/>
    <n v="1"/>
    <m/>
    <n v="1"/>
    <n v="2"/>
    <n v="1"/>
    <n v="50000"/>
    <n v="104700"/>
    <n v="53"/>
  </r>
  <r>
    <x v="1"/>
    <n v="80"/>
    <n v="26"/>
    <x v="0"/>
    <n v="5"/>
    <n v="2"/>
    <n v="2"/>
    <n v="2"/>
    <n v="2"/>
    <n v="2"/>
    <n v="2"/>
    <n v="2"/>
    <n v="2"/>
    <m/>
    <n v="5"/>
    <n v="4"/>
    <n v="1"/>
    <n v="0"/>
    <n v="0"/>
    <n v="207"/>
  </r>
  <r>
    <x v="4"/>
    <n v="59"/>
    <n v="57"/>
    <x v="0"/>
    <n v="1"/>
    <n v="2"/>
    <n v="2"/>
    <n v="2"/>
    <n v="2"/>
    <n v="2"/>
    <n v="2"/>
    <n v="2"/>
    <n v="2"/>
    <m/>
    <n v="3"/>
    <n v="4"/>
    <n v="1"/>
    <n v="650"/>
    <n v="650"/>
    <n v="49"/>
  </r>
  <r>
    <x v="4"/>
    <n v="150"/>
    <n v="77"/>
    <x v="0"/>
    <n v="4"/>
    <n v="1"/>
    <n v="2"/>
    <n v="1"/>
    <n v="2"/>
    <n v="2"/>
    <n v="2"/>
    <n v="2"/>
    <n v="1"/>
    <m/>
    <n v="1"/>
    <n v="2"/>
    <n v="1"/>
    <n v="0"/>
    <n v="105800"/>
    <n v="128"/>
  </r>
  <r>
    <x v="0"/>
    <n v="74"/>
    <n v="34"/>
    <x v="0"/>
    <n v="1"/>
    <n v="1"/>
    <n v="2"/>
    <n v="2"/>
    <n v="2"/>
    <n v="2"/>
    <n v="2"/>
    <n v="2"/>
    <n v="1"/>
    <n v="20"/>
    <n v="1"/>
    <n v="4"/>
    <n v="1"/>
    <n v="42000"/>
    <n v="42000"/>
    <n v="41"/>
  </r>
  <r>
    <x v="1"/>
    <n v="12"/>
    <n v="13"/>
    <x v="1"/>
    <n v="1"/>
    <n v="2"/>
    <n v="1"/>
    <n v="2"/>
    <n v="2"/>
    <n v="2"/>
    <n v="2"/>
    <n v="2"/>
    <n v="1"/>
    <m/>
    <n v="5"/>
    <m/>
    <n v="1"/>
    <m/>
    <m/>
    <n v="53"/>
  </r>
  <r>
    <x v="1"/>
    <n v="49"/>
    <n v="19"/>
    <x v="0"/>
    <n v="1"/>
    <n v="2"/>
    <n v="1"/>
    <n v="2"/>
    <n v="2"/>
    <n v="2"/>
    <n v="2"/>
    <n v="2"/>
    <n v="1"/>
    <m/>
    <n v="5"/>
    <n v="4"/>
    <n v="2"/>
    <n v="0"/>
    <n v="0"/>
    <n v="53"/>
  </r>
  <r>
    <x v="1"/>
    <n v="220"/>
    <n v="57"/>
    <x v="0"/>
    <n v="1"/>
    <n v="2"/>
    <n v="2"/>
    <n v="2"/>
    <n v="2"/>
    <n v="1"/>
    <n v="2"/>
    <n v="2"/>
    <n v="1"/>
    <n v="15"/>
    <n v="4"/>
    <n v="2"/>
    <n v="2"/>
    <n v="0"/>
    <n v="32600"/>
    <n v="54"/>
  </r>
  <r>
    <x v="0"/>
    <n v="59"/>
    <n v="69"/>
    <x v="0"/>
    <n v="1"/>
    <n v="2"/>
    <n v="2"/>
    <n v="1"/>
    <n v="2"/>
    <n v="2"/>
    <n v="2"/>
    <n v="2"/>
    <n v="1"/>
    <m/>
    <n v="1"/>
    <n v="2"/>
    <n v="1"/>
    <n v="0"/>
    <n v="28600"/>
    <n v="6"/>
  </r>
  <r>
    <x v="0"/>
    <n v="63"/>
    <n v="43"/>
    <x v="0"/>
    <n v="4"/>
    <n v="1"/>
    <n v="2"/>
    <n v="2"/>
    <n v="2"/>
    <n v="2"/>
    <n v="2"/>
    <n v="2"/>
    <n v="1"/>
    <n v="30"/>
    <n v="1"/>
    <n v="4"/>
    <n v="2"/>
    <n v="10000"/>
    <n v="22000"/>
    <n v="163"/>
  </r>
  <r>
    <x v="1"/>
    <n v="70"/>
    <n v="60"/>
    <x v="0"/>
    <n v="5"/>
    <n v="2"/>
    <n v="1"/>
    <n v="2"/>
    <n v="2"/>
    <n v="2"/>
    <n v="2"/>
    <n v="2"/>
    <n v="1"/>
    <m/>
    <n v="1"/>
    <n v="4"/>
    <n v="2"/>
    <n v="6700"/>
    <n v="6700"/>
    <n v="303"/>
  </r>
  <r>
    <x v="0"/>
    <n v="233"/>
    <n v="66"/>
    <x v="0"/>
    <n v="4"/>
    <n v="2"/>
    <n v="2"/>
    <n v="1"/>
    <n v="2"/>
    <n v="2"/>
    <n v="2"/>
    <n v="2"/>
    <n v="1"/>
    <n v="20"/>
    <n v="1"/>
    <n v="4"/>
    <n v="1"/>
    <n v="6500"/>
    <n v="17100"/>
    <n v="212"/>
  </r>
  <r>
    <x v="1"/>
    <n v="32"/>
    <n v="78"/>
    <x v="0"/>
    <n v="1"/>
    <n v="2"/>
    <n v="1"/>
    <n v="1"/>
    <n v="2"/>
    <n v="2"/>
    <n v="2"/>
    <n v="2"/>
    <n v="1"/>
    <n v="5"/>
    <n v="2"/>
    <n v="4"/>
    <n v="2"/>
    <n v="0"/>
    <n v="38960"/>
    <n v="53"/>
  </r>
  <r>
    <x v="1"/>
    <n v="65"/>
    <n v="56"/>
    <x v="0"/>
    <n v="1"/>
    <n v="1"/>
    <n v="2"/>
    <n v="2"/>
    <n v="2"/>
    <n v="2"/>
    <n v="2"/>
    <n v="2"/>
    <n v="1"/>
    <n v="10"/>
    <n v="1"/>
    <n v="4"/>
    <n v="2"/>
    <n v="96000"/>
    <n v="96200"/>
    <n v="53"/>
  </r>
  <r>
    <x v="1"/>
    <n v="67"/>
    <n v="20"/>
    <x v="0"/>
    <n v="1"/>
    <n v="1"/>
    <n v="2"/>
    <n v="2"/>
    <n v="2"/>
    <n v="2"/>
    <n v="2"/>
    <n v="2"/>
    <n v="1"/>
    <m/>
    <n v="5"/>
    <n v="4"/>
    <n v="1"/>
    <n v="12200"/>
    <n v="12840"/>
    <n v="53"/>
  </r>
  <r>
    <x v="0"/>
    <n v="78"/>
    <n v="61"/>
    <x v="0"/>
    <n v="1"/>
    <n v="1"/>
    <n v="2"/>
    <n v="2"/>
    <n v="2"/>
    <n v="2"/>
    <n v="2"/>
    <n v="2"/>
    <n v="1"/>
    <n v="20"/>
    <n v="1"/>
    <n v="4"/>
    <n v="2"/>
    <n v="100000"/>
    <n v="100000"/>
    <n v="41"/>
  </r>
  <r>
    <x v="1"/>
    <n v="129"/>
    <n v="66"/>
    <x v="0"/>
    <n v="1"/>
    <n v="2"/>
    <n v="1"/>
    <n v="1"/>
    <n v="2"/>
    <n v="2"/>
    <n v="2"/>
    <n v="2"/>
    <n v="1"/>
    <m/>
    <n v="1"/>
    <n v="2"/>
    <n v="1"/>
    <n v="0"/>
    <n v="57190"/>
    <n v="53"/>
  </r>
  <r>
    <x v="4"/>
    <n v="62"/>
    <n v="73"/>
    <x v="0"/>
    <n v="1"/>
    <n v="2"/>
    <n v="1"/>
    <n v="1"/>
    <n v="2"/>
    <n v="2"/>
    <n v="2"/>
    <n v="2"/>
    <n v="1"/>
    <m/>
    <n v="2"/>
    <n v="4"/>
    <n v="2"/>
    <n v="0"/>
    <n v="15800"/>
    <n v="49"/>
  </r>
  <r>
    <x v="1"/>
    <n v="65"/>
    <n v="40"/>
    <x v="0"/>
    <n v="4"/>
    <n v="1"/>
    <n v="2"/>
    <n v="2"/>
    <n v="2"/>
    <n v="2"/>
    <n v="2"/>
    <n v="2"/>
    <n v="1"/>
    <n v="13"/>
    <n v="1"/>
    <n v="4"/>
    <n v="1"/>
    <n v="45600"/>
    <n v="45600"/>
    <n v="233"/>
  </r>
  <r>
    <x v="3"/>
    <n v="110"/>
    <n v="8"/>
    <x v="1"/>
    <n v="1"/>
    <n v="1"/>
    <n v="2"/>
    <n v="2"/>
    <n v="2"/>
    <n v="2"/>
    <n v="2"/>
    <n v="2"/>
    <n v="1"/>
    <m/>
    <n v="5"/>
    <m/>
    <n v="2"/>
    <m/>
    <m/>
    <n v="38"/>
  </r>
  <r>
    <x v="1"/>
    <n v="111"/>
    <n v="50"/>
    <x v="0"/>
    <n v="1"/>
    <n v="1"/>
    <n v="2"/>
    <n v="2"/>
    <n v="2"/>
    <n v="2"/>
    <n v="2"/>
    <n v="2"/>
    <n v="1"/>
    <n v="60"/>
    <n v="3"/>
    <n v="4"/>
    <n v="2"/>
    <n v="47000"/>
    <n v="47000"/>
    <n v="53"/>
  </r>
  <r>
    <x v="1"/>
    <n v="81"/>
    <n v="42"/>
    <x v="0"/>
    <n v="4"/>
    <n v="2"/>
    <n v="2"/>
    <n v="2"/>
    <n v="2"/>
    <n v="2"/>
    <n v="2"/>
    <n v="2"/>
    <n v="2"/>
    <m/>
    <n v="1"/>
    <n v="4"/>
    <n v="2"/>
    <n v="0"/>
    <n v="400"/>
    <n v="511"/>
  </r>
  <r>
    <x v="1"/>
    <n v="26"/>
    <n v="34"/>
    <x v="0"/>
    <n v="1"/>
    <n v="2"/>
    <n v="2"/>
    <n v="2"/>
    <n v="2"/>
    <n v="2"/>
    <n v="2"/>
    <n v="2"/>
    <n v="2"/>
    <m/>
    <n v="1"/>
    <n v="4"/>
    <n v="1"/>
    <n v="70000"/>
    <n v="70000"/>
    <n v="41"/>
  </r>
  <r>
    <x v="1"/>
    <n v="129"/>
    <n v="20"/>
    <x v="0"/>
    <n v="1"/>
    <n v="2"/>
    <n v="2"/>
    <n v="2"/>
    <n v="2"/>
    <n v="2"/>
    <n v="2"/>
    <n v="2"/>
    <n v="2"/>
    <m/>
    <n v="5"/>
    <n v="4"/>
    <n v="1"/>
    <n v="1000"/>
    <n v="1000"/>
    <n v="6"/>
  </r>
  <r>
    <x v="1"/>
    <n v="69"/>
    <n v="28"/>
    <x v="0"/>
    <n v="1"/>
    <n v="1"/>
    <n v="2"/>
    <n v="2"/>
    <n v="2"/>
    <n v="2"/>
    <n v="2"/>
    <n v="2"/>
    <n v="1"/>
    <n v="15"/>
    <n v="1"/>
    <n v="4"/>
    <n v="2"/>
    <n v="35000"/>
    <n v="35000"/>
    <n v="51"/>
  </r>
  <r>
    <x v="4"/>
    <n v="107"/>
    <n v="4"/>
    <x v="1"/>
    <n v="1"/>
    <n v="2"/>
    <n v="2"/>
    <n v="2"/>
    <n v="2"/>
    <n v="2"/>
    <n v="2"/>
    <n v="2"/>
    <n v="2"/>
    <m/>
    <n v="5"/>
    <m/>
    <n v="1"/>
    <m/>
    <m/>
    <n v="49"/>
  </r>
  <r>
    <x v="4"/>
    <n v="18"/>
    <n v="3"/>
    <x v="1"/>
    <n v="1"/>
    <n v="2"/>
    <n v="2"/>
    <n v="2"/>
    <n v="2"/>
    <n v="2"/>
    <n v="2"/>
    <n v="2"/>
    <n v="2"/>
    <m/>
    <n v="5"/>
    <m/>
    <n v="1"/>
    <m/>
    <m/>
    <n v="49"/>
  </r>
  <r>
    <x v="1"/>
    <n v="38"/>
    <n v="26"/>
    <x v="0"/>
    <n v="1"/>
    <n v="1"/>
    <n v="2"/>
    <n v="2"/>
    <n v="2"/>
    <n v="1"/>
    <n v="2"/>
    <n v="2"/>
    <n v="1"/>
    <m/>
    <n v="1"/>
    <n v="4"/>
    <n v="2"/>
    <n v="4500"/>
    <n v="4500"/>
    <n v="21"/>
  </r>
  <r>
    <x v="4"/>
    <n v="86"/>
    <n v="20"/>
    <x v="0"/>
    <n v="1"/>
    <n v="1"/>
    <n v="2"/>
    <n v="2"/>
    <n v="2"/>
    <n v="2"/>
    <n v="2"/>
    <n v="2"/>
    <n v="1"/>
    <n v="25"/>
    <n v="5"/>
    <n v="4"/>
    <n v="2"/>
    <n v="3500"/>
    <n v="3500"/>
    <n v="49"/>
  </r>
  <r>
    <x v="3"/>
    <n v="132"/>
    <n v="73"/>
    <x v="0"/>
    <n v="1"/>
    <n v="2"/>
    <n v="2"/>
    <n v="1"/>
    <n v="2"/>
    <n v="2"/>
    <n v="2"/>
    <n v="2"/>
    <n v="1"/>
    <m/>
    <n v="3"/>
    <n v="4"/>
    <n v="2"/>
    <n v="0"/>
    <n v="14300"/>
    <n v="38"/>
  </r>
  <r>
    <x v="4"/>
    <n v="69"/>
    <n v="41"/>
    <x v="0"/>
    <n v="1"/>
    <n v="1"/>
    <n v="2"/>
    <n v="2"/>
    <n v="2"/>
    <n v="2"/>
    <n v="2"/>
    <n v="2"/>
    <n v="1"/>
    <n v="15"/>
    <n v="1"/>
    <n v="4"/>
    <n v="1"/>
    <n v="24000"/>
    <n v="24000"/>
    <n v="49"/>
  </r>
  <r>
    <x v="4"/>
    <n v="65"/>
    <n v="56"/>
    <x v="0"/>
    <n v="1"/>
    <n v="1"/>
    <n v="2"/>
    <n v="2"/>
    <n v="2"/>
    <n v="2"/>
    <n v="2"/>
    <n v="2"/>
    <n v="1"/>
    <n v="5"/>
    <n v="1"/>
    <n v="4"/>
    <n v="1"/>
    <n v="308000"/>
    <n v="312400"/>
    <n v="49"/>
  </r>
  <r>
    <x v="0"/>
    <n v="84"/>
    <n v="8"/>
    <x v="1"/>
    <n v="1"/>
    <n v="2"/>
    <n v="2"/>
    <n v="2"/>
    <n v="1"/>
    <n v="2"/>
    <n v="2"/>
    <n v="2"/>
    <n v="1"/>
    <m/>
    <n v="5"/>
    <m/>
    <n v="2"/>
    <m/>
    <m/>
    <n v="41"/>
  </r>
  <r>
    <x v="1"/>
    <n v="25"/>
    <n v="74"/>
    <x v="0"/>
    <n v="1"/>
    <n v="2"/>
    <n v="1"/>
    <n v="1"/>
    <n v="1"/>
    <n v="2"/>
    <n v="2"/>
    <n v="2"/>
    <n v="1"/>
    <m/>
    <n v="3"/>
    <n v="4"/>
    <n v="2"/>
    <n v="0"/>
    <n v="13800"/>
    <n v="27"/>
  </r>
  <r>
    <x v="4"/>
    <n v="72"/>
    <n v="17"/>
    <x v="1"/>
    <n v="1"/>
    <n v="1"/>
    <n v="2"/>
    <n v="2"/>
    <n v="2"/>
    <n v="2"/>
    <n v="2"/>
    <n v="2"/>
    <n v="1"/>
    <m/>
    <n v="5"/>
    <n v="4"/>
    <n v="2"/>
    <n v="500"/>
    <n v="500"/>
    <n v="49"/>
  </r>
  <r>
    <x v="1"/>
    <n v="209"/>
    <n v="56"/>
    <x v="0"/>
    <n v="1"/>
    <n v="2"/>
    <n v="1"/>
    <n v="2"/>
    <n v="2"/>
    <n v="2"/>
    <n v="2"/>
    <n v="2"/>
    <n v="1"/>
    <m/>
    <n v="1"/>
    <n v="4"/>
    <n v="1"/>
    <n v="0"/>
    <n v="286600"/>
    <n v="42"/>
  </r>
  <r>
    <x v="2"/>
    <n v="52"/>
    <n v="7"/>
    <x v="1"/>
    <n v="1"/>
    <n v="1"/>
    <n v="2"/>
    <n v="2"/>
    <n v="2"/>
    <n v="2"/>
    <n v="2"/>
    <n v="2"/>
    <n v="1"/>
    <m/>
    <n v="5"/>
    <m/>
    <n v="2"/>
    <m/>
    <m/>
    <n v="30"/>
  </r>
  <r>
    <x v="0"/>
    <n v="102"/>
    <n v="57"/>
    <x v="0"/>
    <n v="4"/>
    <n v="2"/>
    <n v="1"/>
    <n v="2"/>
    <n v="2"/>
    <n v="2"/>
    <n v="2"/>
    <n v="2"/>
    <n v="1"/>
    <m/>
    <n v="1"/>
    <n v="4"/>
    <n v="2"/>
    <n v="0"/>
    <n v="14401"/>
    <n v="207"/>
  </r>
  <r>
    <x v="1"/>
    <n v="91"/>
    <n v="65"/>
    <x v="0"/>
    <n v="4"/>
    <n v="1"/>
    <n v="2"/>
    <n v="2"/>
    <n v="2"/>
    <n v="2"/>
    <n v="2"/>
    <n v="2"/>
    <n v="1"/>
    <n v="20"/>
    <n v="1"/>
    <n v="4"/>
    <n v="1"/>
    <n v="68000"/>
    <n v="68000"/>
    <n v="164"/>
  </r>
  <r>
    <x v="1"/>
    <n v="122"/>
    <n v="77"/>
    <x v="0"/>
    <n v="1"/>
    <n v="2"/>
    <n v="2"/>
    <n v="1"/>
    <n v="2"/>
    <n v="2"/>
    <n v="2"/>
    <n v="2"/>
    <n v="1"/>
    <m/>
    <n v="2"/>
    <n v="4"/>
    <n v="2"/>
    <n v="0"/>
    <n v="28500"/>
    <n v="53"/>
  </r>
  <r>
    <x v="1"/>
    <n v="24"/>
    <n v="63"/>
    <x v="0"/>
    <n v="1"/>
    <n v="2"/>
    <n v="2"/>
    <n v="2"/>
    <n v="2"/>
    <n v="1"/>
    <n v="2"/>
    <n v="2"/>
    <n v="1"/>
    <m/>
    <n v="1"/>
    <n v="2"/>
    <n v="2"/>
    <n v="0"/>
    <n v="42700"/>
    <n v="30"/>
  </r>
  <r>
    <x v="1"/>
    <n v="103"/>
    <n v="55"/>
    <x v="0"/>
    <n v="1"/>
    <n v="1"/>
    <n v="2"/>
    <n v="2"/>
    <n v="2"/>
    <n v="2"/>
    <n v="2"/>
    <n v="2"/>
    <n v="1"/>
    <n v="30"/>
    <n v="1"/>
    <n v="4"/>
    <n v="1"/>
    <n v="70000"/>
    <n v="70000"/>
    <n v="5"/>
  </r>
  <r>
    <x v="1"/>
    <n v="108"/>
    <n v="40"/>
    <x v="0"/>
    <n v="1"/>
    <n v="1"/>
    <n v="2"/>
    <n v="2"/>
    <n v="2"/>
    <n v="2"/>
    <n v="2"/>
    <n v="2"/>
    <n v="1"/>
    <m/>
    <n v="1"/>
    <n v="4"/>
    <n v="2"/>
    <n v="0"/>
    <n v="0"/>
    <n v="53"/>
  </r>
  <r>
    <x v="1"/>
    <n v="97"/>
    <n v="17"/>
    <x v="1"/>
    <n v="5"/>
    <n v="2"/>
    <n v="1"/>
    <n v="2"/>
    <n v="2"/>
    <n v="2"/>
    <n v="2"/>
    <n v="2"/>
    <n v="1"/>
    <m/>
    <n v="5"/>
    <n v="4"/>
    <n v="1"/>
    <n v="0"/>
    <n v="0"/>
    <n v="207"/>
  </r>
  <r>
    <x v="1"/>
    <n v="99"/>
    <n v="45"/>
    <x v="0"/>
    <n v="1"/>
    <n v="1"/>
    <n v="2"/>
    <n v="2"/>
    <n v="2"/>
    <n v="2"/>
    <n v="2"/>
    <n v="2"/>
    <n v="1"/>
    <n v="15"/>
    <n v="1"/>
    <n v="4"/>
    <n v="2"/>
    <n v="90000"/>
    <n v="96020"/>
    <n v="53"/>
  </r>
  <r>
    <x v="0"/>
    <n v="74"/>
    <n v="64"/>
    <x v="0"/>
    <n v="1"/>
    <n v="1"/>
    <n v="2"/>
    <n v="2"/>
    <n v="2"/>
    <n v="2"/>
    <n v="2"/>
    <n v="2"/>
    <n v="1"/>
    <n v="15"/>
    <n v="3"/>
    <n v="4"/>
    <n v="2"/>
    <n v="27000"/>
    <n v="27000"/>
    <n v="41"/>
  </r>
  <r>
    <x v="1"/>
    <n v="45"/>
    <n v="23"/>
    <x v="0"/>
    <n v="1"/>
    <n v="1"/>
    <n v="2"/>
    <n v="2"/>
    <n v="2"/>
    <n v="2"/>
    <n v="2"/>
    <n v="2"/>
    <n v="1"/>
    <m/>
    <n v="5"/>
    <n v="4"/>
    <n v="1"/>
    <n v="11000"/>
    <n v="11000"/>
    <n v="53"/>
  </r>
  <r>
    <x v="4"/>
    <n v="94"/>
    <n v="13"/>
    <x v="1"/>
    <n v="1"/>
    <n v="2"/>
    <n v="1"/>
    <n v="2"/>
    <n v="2"/>
    <n v="2"/>
    <n v="2"/>
    <n v="2"/>
    <n v="1"/>
    <m/>
    <n v="5"/>
    <m/>
    <n v="1"/>
    <m/>
    <m/>
    <n v="49"/>
  </r>
  <r>
    <x v="2"/>
    <n v="77"/>
    <n v="34"/>
    <x v="0"/>
    <n v="1"/>
    <n v="2"/>
    <n v="2"/>
    <n v="2"/>
    <n v="2"/>
    <n v="2"/>
    <n v="2"/>
    <n v="2"/>
    <n v="2"/>
    <m/>
    <n v="5"/>
    <n v="4"/>
    <n v="1"/>
    <n v="23000"/>
    <n v="23000"/>
    <n v="6"/>
  </r>
  <r>
    <x v="0"/>
    <n v="61"/>
    <n v="51"/>
    <x v="0"/>
    <n v="1"/>
    <n v="2"/>
    <n v="1"/>
    <n v="2"/>
    <n v="2"/>
    <n v="2"/>
    <n v="2"/>
    <n v="2"/>
    <n v="1"/>
    <m/>
    <n v="3"/>
    <n v="4"/>
    <n v="2"/>
    <n v="48000"/>
    <n v="62400"/>
    <n v="6"/>
  </r>
  <r>
    <x v="1"/>
    <n v="125"/>
    <n v="46"/>
    <x v="0"/>
    <n v="1"/>
    <n v="1"/>
    <n v="2"/>
    <n v="2"/>
    <n v="2"/>
    <n v="2"/>
    <n v="2"/>
    <n v="2"/>
    <n v="1"/>
    <n v="60"/>
    <n v="1"/>
    <n v="4"/>
    <n v="1"/>
    <n v="68000"/>
    <n v="68010"/>
    <n v="41"/>
  </r>
  <r>
    <x v="1"/>
    <n v="96"/>
    <n v="56"/>
    <x v="0"/>
    <n v="1"/>
    <n v="1"/>
    <n v="2"/>
    <n v="2"/>
    <n v="2"/>
    <n v="2"/>
    <n v="2"/>
    <n v="2"/>
    <n v="1"/>
    <n v="3"/>
    <n v="1"/>
    <n v="4"/>
    <n v="1"/>
    <n v="50000"/>
    <n v="50000"/>
    <n v="6"/>
  </r>
  <r>
    <x v="1"/>
    <n v="78"/>
    <n v="41"/>
    <x v="0"/>
    <n v="1"/>
    <n v="1"/>
    <n v="2"/>
    <n v="2"/>
    <n v="2"/>
    <n v="2"/>
    <n v="2"/>
    <n v="2"/>
    <n v="1"/>
    <m/>
    <n v="1"/>
    <n v="4"/>
    <n v="1"/>
    <n v="200000"/>
    <n v="200000"/>
    <n v="51"/>
  </r>
  <r>
    <x v="4"/>
    <n v="60"/>
    <n v="73"/>
    <x v="0"/>
    <n v="5"/>
    <n v="2"/>
    <n v="2"/>
    <n v="1"/>
    <n v="2"/>
    <n v="2"/>
    <n v="2"/>
    <n v="2"/>
    <n v="1"/>
    <m/>
    <n v="3"/>
    <n v="4"/>
    <n v="1"/>
    <n v="0"/>
    <n v="1400"/>
    <n v="303"/>
  </r>
  <r>
    <x v="0"/>
    <n v="110"/>
    <n v="13"/>
    <x v="1"/>
    <n v="1"/>
    <n v="2"/>
    <n v="2"/>
    <n v="2"/>
    <n v="2"/>
    <n v="2"/>
    <n v="2"/>
    <n v="2"/>
    <n v="2"/>
    <m/>
    <n v="5"/>
    <m/>
    <n v="1"/>
    <m/>
    <m/>
    <n v="41"/>
  </r>
  <r>
    <x v="4"/>
    <n v="81"/>
    <n v="70"/>
    <x v="0"/>
    <n v="1"/>
    <n v="2"/>
    <n v="2"/>
    <n v="1"/>
    <n v="2"/>
    <n v="2"/>
    <n v="2"/>
    <n v="2"/>
    <n v="1"/>
    <m/>
    <n v="1"/>
    <n v="4"/>
    <n v="1"/>
    <n v="0"/>
    <n v="29000"/>
    <n v="6"/>
  </r>
  <r>
    <x v="1"/>
    <n v="96"/>
    <n v="94"/>
    <x v="0"/>
    <n v="1"/>
    <n v="2"/>
    <n v="2"/>
    <n v="1"/>
    <n v="1"/>
    <n v="2"/>
    <n v="2"/>
    <n v="2"/>
    <n v="1"/>
    <m/>
    <n v="2"/>
    <n v="4"/>
    <n v="2"/>
    <n v="0"/>
    <n v="14400"/>
    <n v="36"/>
  </r>
  <r>
    <x v="0"/>
    <n v="18"/>
    <n v="54"/>
    <x v="0"/>
    <n v="1"/>
    <n v="1"/>
    <n v="2"/>
    <n v="2"/>
    <n v="2"/>
    <n v="2"/>
    <n v="2"/>
    <n v="2"/>
    <n v="1"/>
    <n v="2"/>
    <n v="1"/>
    <n v="4"/>
    <n v="2"/>
    <n v="42000"/>
    <n v="42000"/>
    <n v="6"/>
  </r>
  <r>
    <x v="0"/>
    <n v="42"/>
    <n v="25"/>
    <x v="0"/>
    <n v="1"/>
    <n v="1"/>
    <n v="2"/>
    <n v="2"/>
    <n v="2"/>
    <n v="2"/>
    <n v="2"/>
    <n v="2"/>
    <n v="1"/>
    <n v="5"/>
    <n v="1"/>
    <n v="4"/>
    <n v="2"/>
    <n v="16000"/>
    <n v="16000"/>
    <n v="41"/>
  </r>
  <r>
    <x v="0"/>
    <n v="73"/>
    <n v="32"/>
    <x v="0"/>
    <n v="1"/>
    <n v="1"/>
    <n v="2"/>
    <n v="2"/>
    <n v="2"/>
    <n v="2"/>
    <n v="2"/>
    <n v="2"/>
    <n v="1"/>
    <n v="60"/>
    <n v="1"/>
    <n v="4"/>
    <n v="2"/>
    <n v="101000"/>
    <n v="101000"/>
    <n v="35"/>
  </r>
  <r>
    <x v="0"/>
    <n v="210"/>
    <n v="44"/>
    <x v="0"/>
    <n v="4"/>
    <n v="1"/>
    <n v="2"/>
    <n v="2"/>
    <n v="2"/>
    <n v="2"/>
    <n v="2"/>
    <n v="2"/>
    <n v="1"/>
    <n v="25"/>
    <n v="3"/>
    <n v="4"/>
    <n v="2"/>
    <n v="30000"/>
    <n v="30000"/>
    <n v="303"/>
  </r>
  <r>
    <x v="4"/>
    <n v="50"/>
    <n v="1"/>
    <x v="1"/>
    <n v="1"/>
    <n v="2"/>
    <n v="2"/>
    <n v="2"/>
    <n v="1"/>
    <n v="2"/>
    <n v="2"/>
    <n v="2"/>
    <n v="1"/>
    <m/>
    <n v="5"/>
    <m/>
    <n v="2"/>
    <m/>
    <m/>
    <n v="49"/>
  </r>
  <r>
    <x v="0"/>
    <n v="68"/>
    <n v="16"/>
    <x v="1"/>
    <n v="5"/>
    <n v="2"/>
    <n v="2"/>
    <n v="2"/>
    <n v="2"/>
    <n v="2"/>
    <n v="2"/>
    <n v="2"/>
    <n v="2"/>
    <m/>
    <n v="5"/>
    <m/>
    <n v="2"/>
    <n v="0"/>
    <n v="0"/>
    <n v="303"/>
  </r>
  <r>
    <x v="4"/>
    <n v="368"/>
    <n v="49"/>
    <x v="0"/>
    <n v="1"/>
    <n v="1"/>
    <n v="2"/>
    <n v="2"/>
    <n v="2"/>
    <n v="2"/>
    <n v="2"/>
    <n v="2"/>
    <n v="1"/>
    <n v="10"/>
    <n v="1"/>
    <n v="4"/>
    <n v="1"/>
    <n v="90000"/>
    <n v="90000"/>
    <n v="49"/>
  </r>
  <r>
    <x v="1"/>
    <n v="69"/>
    <n v="55"/>
    <x v="0"/>
    <n v="1"/>
    <n v="1"/>
    <n v="2"/>
    <n v="2"/>
    <n v="2"/>
    <n v="2"/>
    <n v="2"/>
    <n v="2"/>
    <n v="1"/>
    <n v="35"/>
    <n v="3"/>
    <n v="4"/>
    <n v="2"/>
    <n v="36000"/>
    <n v="36000"/>
    <n v="53"/>
  </r>
  <r>
    <x v="4"/>
    <n v="50"/>
    <n v="27"/>
    <x v="0"/>
    <n v="1"/>
    <n v="1"/>
    <n v="2"/>
    <n v="2"/>
    <n v="2"/>
    <n v="2"/>
    <n v="2"/>
    <n v="2"/>
    <n v="1"/>
    <n v="20"/>
    <n v="1"/>
    <n v="4"/>
    <n v="1"/>
    <n v="36000"/>
    <n v="36000"/>
    <n v="49"/>
  </r>
  <r>
    <x v="4"/>
    <n v="419"/>
    <n v="14"/>
    <x v="1"/>
    <n v="1"/>
    <n v="1"/>
    <n v="2"/>
    <n v="2"/>
    <n v="2"/>
    <n v="2"/>
    <n v="2"/>
    <n v="2"/>
    <n v="1"/>
    <m/>
    <n v="5"/>
    <m/>
    <n v="2"/>
    <m/>
    <m/>
    <n v="49"/>
  </r>
  <r>
    <x v="1"/>
    <n v="61"/>
    <n v="65"/>
    <x v="0"/>
    <n v="1"/>
    <n v="2"/>
    <n v="2"/>
    <n v="1"/>
    <n v="2"/>
    <n v="2"/>
    <n v="2"/>
    <n v="2"/>
    <n v="1"/>
    <m/>
    <n v="3"/>
    <n v="4"/>
    <n v="2"/>
    <n v="0"/>
    <n v="94000"/>
    <n v="15"/>
  </r>
  <r>
    <x v="0"/>
    <n v="172"/>
    <n v="63"/>
    <x v="0"/>
    <n v="1"/>
    <n v="1"/>
    <n v="2"/>
    <n v="2"/>
    <n v="2"/>
    <n v="2"/>
    <n v="2"/>
    <n v="2"/>
    <n v="1"/>
    <m/>
    <n v="1"/>
    <n v="4"/>
    <n v="1"/>
    <n v="0"/>
    <n v="76900"/>
    <n v="41"/>
  </r>
  <r>
    <x v="4"/>
    <n v="19"/>
    <n v="32"/>
    <x v="0"/>
    <n v="1"/>
    <n v="2"/>
    <n v="2"/>
    <n v="2"/>
    <n v="2"/>
    <n v="2"/>
    <n v="2"/>
    <n v="2"/>
    <n v="2"/>
    <n v="30"/>
    <n v="5"/>
    <n v="4"/>
    <n v="1"/>
    <n v="6000"/>
    <n v="6000"/>
    <n v="49"/>
  </r>
  <r>
    <x v="1"/>
    <n v="101"/>
    <n v="94"/>
    <x v="0"/>
    <n v="1"/>
    <n v="2"/>
    <n v="1"/>
    <n v="1"/>
    <n v="2"/>
    <n v="2"/>
    <n v="2"/>
    <n v="2"/>
    <n v="1"/>
    <m/>
    <n v="1"/>
    <n v="2"/>
    <n v="1"/>
    <n v="0"/>
    <n v="12000"/>
    <n v="16"/>
  </r>
  <r>
    <x v="2"/>
    <n v="128"/>
    <n v="6"/>
    <x v="1"/>
    <n v="1"/>
    <n v="2"/>
    <n v="2"/>
    <n v="2"/>
    <n v="2"/>
    <n v="2"/>
    <n v="2"/>
    <n v="2"/>
    <n v="2"/>
    <m/>
    <n v="5"/>
    <m/>
    <n v="2"/>
    <m/>
    <m/>
    <n v="30"/>
  </r>
  <r>
    <x v="1"/>
    <n v="89"/>
    <n v="66"/>
    <x v="0"/>
    <n v="1"/>
    <n v="1"/>
    <n v="2"/>
    <n v="2"/>
    <n v="2"/>
    <n v="2"/>
    <n v="2"/>
    <n v="2"/>
    <n v="1"/>
    <n v="90"/>
    <n v="3"/>
    <n v="4"/>
    <n v="1"/>
    <n v="160000"/>
    <n v="160000"/>
    <n v="53"/>
  </r>
  <r>
    <x v="4"/>
    <n v="93"/>
    <n v="22"/>
    <x v="0"/>
    <n v="1"/>
    <n v="1"/>
    <n v="2"/>
    <n v="2"/>
    <n v="2"/>
    <n v="2"/>
    <n v="2"/>
    <n v="2"/>
    <n v="1"/>
    <n v="10"/>
    <n v="5"/>
    <n v="4"/>
    <n v="1"/>
    <n v="10000"/>
    <n v="10000"/>
    <n v="49"/>
  </r>
  <r>
    <x v="1"/>
    <n v="137"/>
    <n v="27"/>
    <x v="0"/>
    <n v="1"/>
    <n v="2"/>
    <n v="2"/>
    <n v="2"/>
    <n v="2"/>
    <n v="2"/>
    <n v="2"/>
    <n v="2"/>
    <n v="2"/>
    <n v="30"/>
    <n v="5"/>
    <n v="4"/>
    <n v="1"/>
    <n v="25000"/>
    <n v="25000"/>
    <n v="17"/>
  </r>
  <r>
    <x v="2"/>
    <n v="66"/>
    <n v="27"/>
    <x v="0"/>
    <n v="1"/>
    <n v="1"/>
    <n v="2"/>
    <n v="2"/>
    <n v="1"/>
    <n v="2"/>
    <n v="2"/>
    <n v="2"/>
    <n v="1"/>
    <n v="22"/>
    <n v="1"/>
    <n v="4"/>
    <n v="2"/>
    <n v="24000"/>
    <n v="24000"/>
    <n v="30"/>
  </r>
  <r>
    <x v="1"/>
    <n v="46"/>
    <n v="31"/>
    <x v="0"/>
    <n v="1"/>
    <n v="2"/>
    <n v="2"/>
    <n v="2"/>
    <n v="2"/>
    <n v="2"/>
    <n v="2"/>
    <n v="2"/>
    <n v="2"/>
    <m/>
    <n v="5"/>
    <n v="4"/>
    <n v="1"/>
    <n v="0"/>
    <n v="0"/>
    <n v="40"/>
  </r>
  <r>
    <x v="3"/>
    <n v="19"/>
    <n v="18"/>
    <x v="1"/>
    <n v="1"/>
    <n v="1"/>
    <n v="2"/>
    <n v="2"/>
    <n v="2"/>
    <n v="2"/>
    <n v="2"/>
    <n v="2"/>
    <n v="1"/>
    <m/>
    <n v="5"/>
    <n v="4"/>
    <n v="1"/>
    <n v="4000"/>
    <n v="4000"/>
    <n v="38"/>
  </r>
  <r>
    <x v="2"/>
    <n v="57"/>
    <n v="1"/>
    <x v="1"/>
    <n v="1"/>
    <n v="2"/>
    <n v="2"/>
    <n v="2"/>
    <n v="1"/>
    <n v="2"/>
    <n v="2"/>
    <n v="1"/>
    <n v="1"/>
    <m/>
    <n v="5"/>
    <m/>
    <n v="1"/>
    <m/>
    <m/>
    <n v="30"/>
  </r>
  <r>
    <x v="1"/>
    <n v="195"/>
    <n v="37"/>
    <x v="0"/>
    <n v="1"/>
    <n v="1"/>
    <n v="2"/>
    <n v="2"/>
    <n v="2"/>
    <n v="2"/>
    <n v="2"/>
    <n v="2"/>
    <n v="1"/>
    <n v="20"/>
    <n v="1"/>
    <n v="4"/>
    <n v="2"/>
    <n v="40000"/>
    <n v="40000"/>
    <n v="53"/>
  </r>
  <r>
    <x v="1"/>
    <n v="92"/>
    <n v="42"/>
    <x v="0"/>
    <n v="5"/>
    <n v="1"/>
    <n v="2"/>
    <n v="2"/>
    <n v="2"/>
    <n v="2"/>
    <n v="2"/>
    <n v="2"/>
    <n v="1"/>
    <n v="10"/>
    <n v="1"/>
    <n v="4"/>
    <n v="1"/>
    <n v="165000"/>
    <n v="165000"/>
    <n v="210"/>
  </r>
  <r>
    <x v="1"/>
    <n v="62"/>
    <n v="57"/>
    <x v="0"/>
    <n v="1"/>
    <n v="1"/>
    <n v="2"/>
    <n v="2"/>
    <n v="2"/>
    <n v="2"/>
    <n v="2"/>
    <n v="2"/>
    <n v="1"/>
    <m/>
    <n v="1"/>
    <n v="2"/>
    <n v="1"/>
    <n v="0"/>
    <n v="0"/>
    <n v="42"/>
  </r>
  <r>
    <x v="0"/>
    <n v="344"/>
    <n v="9"/>
    <x v="1"/>
    <n v="1"/>
    <n v="2"/>
    <n v="2"/>
    <n v="2"/>
    <n v="1"/>
    <n v="2"/>
    <n v="2"/>
    <n v="2"/>
    <n v="1"/>
    <m/>
    <n v="5"/>
    <m/>
    <n v="2"/>
    <m/>
    <m/>
    <n v="41"/>
  </r>
  <r>
    <x v="0"/>
    <n v="85"/>
    <n v="73"/>
    <x v="0"/>
    <n v="1"/>
    <n v="1"/>
    <n v="2"/>
    <n v="1"/>
    <n v="1"/>
    <n v="2"/>
    <n v="2"/>
    <n v="2"/>
    <n v="1"/>
    <m/>
    <n v="1"/>
    <n v="2"/>
    <n v="2"/>
    <n v="0"/>
    <n v="8500"/>
    <n v="41"/>
  </r>
  <r>
    <x v="4"/>
    <n v="52"/>
    <n v="17"/>
    <x v="1"/>
    <n v="1"/>
    <n v="1"/>
    <n v="2"/>
    <n v="2"/>
    <n v="2"/>
    <n v="2"/>
    <n v="2"/>
    <n v="2"/>
    <n v="1"/>
    <n v="7"/>
    <n v="5"/>
    <n v="4"/>
    <n v="1"/>
    <n v="10000"/>
    <n v="10000"/>
    <n v="49"/>
  </r>
  <r>
    <x v="1"/>
    <n v="128"/>
    <n v="51"/>
    <x v="0"/>
    <n v="1"/>
    <n v="2"/>
    <n v="2"/>
    <n v="2"/>
    <n v="2"/>
    <n v="2"/>
    <n v="2"/>
    <n v="2"/>
    <n v="2"/>
    <m/>
    <n v="1"/>
    <n v="4"/>
    <n v="2"/>
    <n v="0"/>
    <n v="0"/>
    <n v="53"/>
  </r>
  <r>
    <x v="1"/>
    <n v="74"/>
    <n v="59"/>
    <x v="0"/>
    <n v="1"/>
    <n v="1"/>
    <n v="2"/>
    <n v="2"/>
    <n v="2"/>
    <n v="2"/>
    <n v="2"/>
    <n v="2"/>
    <n v="1"/>
    <m/>
    <n v="1"/>
    <n v="4"/>
    <n v="1"/>
    <n v="0"/>
    <n v="0"/>
    <n v="53"/>
  </r>
  <r>
    <x v="0"/>
    <n v="29"/>
    <n v="71"/>
    <x v="0"/>
    <n v="1"/>
    <n v="2"/>
    <n v="1"/>
    <n v="1"/>
    <n v="2"/>
    <n v="2"/>
    <n v="2"/>
    <n v="2"/>
    <n v="1"/>
    <m/>
    <n v="2"/>
    <n v="4"/>
    <n v="2"/>
    <n v="0"/>
    <n v="14200"/>
    <n v="41"/>
  </r>
  <r>
    <x v="1"/>
    <n v="55"/>
    <n v="58"/>
    <x v="0"/>
    <n v="1"/>
    <n v="1"/>
    <n v="2"/>
    <n v="2"/>
    <n v="2"/>
    <n v="2"/>
    <n v="2"/>
    <n v="2"/>
    <n v="1"/>
    <n v="2"/>
    <n v="1"/>
    <n v="4"/>
    <n v="2"/>
    <n v="20000"/>
    <n v="20000"/>
    <n v="48"/>
  </r>
  <r>
    <x v="4"/>
    <n v="131"/>
    <n v="34"/>
    <x v="0"/>
    <n v="1"/>
    <n v="1"/>
    <n v="2"/>
    <n v="2"/>
    <n v="2"/>
    <n v="2"/>
    <n v="2"/>
    <n v="2"/>
    <n v="1"/>
    <n v="15"/>
    <n v="1"/>
    <n v="4"/>
    <n v="1"/>
    <n v="42000"/>
    <n v="42000"/>
    <n v="49"/>
  </r>
  <r>
    <x v="4"/>
    <n v="117"/>
    <n v="42"/>
    <x v="0"/>
    <n v="1"/>
    <n v="2"/>
    <n v="2"/>
    <n v="2"/>
    <n v="2"/>
    <n v="2"/>
    <n v="2"/>
    <n v="2"/>
    <n v="2"/>
    <m/>
    <n v="5"/>
    <n v="4"/>
    <n v="1"/>
    <n v="1200"/>
    <n v="1200"/>
    <n v="49"/>
  </r>
  <r>
    <x v="1"/>
    <n v="81"/>
    <n v="60"/>
    <x v="0"/>
    <n v="4"/>
    <n v="2"/>
    <n v="2"/>
    <n v="1"/>
    <n v="1"/>
    <n v="2"/>
    <n v="2"/>
    <n v="2"/>
    <n v="1"/>
    <m/>
    <n v="2"/>
    <n v="4"/>
    <n v="2"/>
    <n v="9300"/>
    <n v="16300"/>
    <n v="164"/>
  </r>
  <r>
    <x v="1"/>
    <n v="24"/>
    <n v="45"/>
    <x v="0"/>
    <n v="1"/>
    <n v="1"/>
    <n v="2"/>
    <n v="2"/>
    <n v="2"/>
    <n v="2"/>
    <n v="2"/>
    <n v="2"/>
    <n v="1"/>
    <m/>
    <n v="1"/>
    <n v="4"/>
    <n v="2"/>
    <n v="0"/>
    <n v="0"/>
    <n v="53"/>
  </r>
  <r>
    <x v="0"/>
    <n v="74"/>
    <n v="63"/>
    <x v="0"/>
    <n v="1"/>
    <n v="1"/>
    <n v="2"/>
    <n v="2"/>
    <n v="2"/>
    <n v="2"/>
    <n v="2"/>
    <n v="2"/>
    <n v="1"/>
    <n v="20"/>
    <n v="1"/>
    <n v="4"/>
    <n v="1"/>
    <n v="101000"/>
    <n v="101000"/>
    <n v="20"/>
  </r>
  <r>
    <x v="4"/>
    <n v="55"/>
    <n v="14"/>
    <x v="1"/>
    <n v="1"/>
    <n v="1"/>
    <n v="2"/>
    <n v="2"/>
    <n v="2"/>
    <n v="2"/>
    <n v="2"/>
    <n v="2"/>
    <n v="1"/>
    <m/>
    <n v="5"/>
    <m/>
    <n v="2"/>
    <m/>
    <m/>
    <n v="49"/>
  </r>
  <r>
    <x v="1"/>
    <n v="25"/>
    <n v="64"/>
    <x v="0"/>
    <n v="1"/>
    <n v="2"/>
    <n v="1"/>
    <n v="2"/>
    <n v="2"/>
    <n v="2"/>
    <n v="2"/>
    <n v="2"/>
    <n v="1"/>
    <n v="13"/>
    <n v="1"/>
    <n v="2"/>
    <n v="1"/>
    <n v="45000"/>
    <n v="45000"/>
    <n v="38"/>
  </r>
  <r>
    <x v="0"/>
    <n v="125"/>
    <n v="33"/>
    <x v="0"/>
    <n v="1"/>
    <n v="1"/>
    <n v="2"/>
    <n v="2"/>
    <n v="2"/>
    <n v="2"/>
    <n v="2"/>
    <n v="2"/>
    <n v="1"/>
    <n v="25"/>
    <n v="5"/>
    <n v="4"/>
    <n v="2"/>
    <n v="23500"/>
    <n v="23500"/>
    <n v="42"/>
  </r>
  <r>
    <x v="0"/>
    <n v="42"/>
    <n v="22"/>
    <x v="0"/>
    <n v="5"/>
    <n v="2"/>
    <n v="2"/>
    <n v="2"/>
    <n v="2"/>
    <n v="2"/>
    <n v="2"/>
    <n v="2"/>
    <n v="2"/>
    <m/>
    <n v="5"/>
    <n v="4"/>
    <n v="1"/>
    <n v="0"/>
    <n v="0"/>
    <n v="303"/>
  </r>
  <r>
    <x v="4"/>
    <n v="75"/>
    <n v="25"/>
    <x v="0"/>
    <n v="1"/>
    <n v="1"/>
    <n v="2"/>
    <n v="2"/>
    <n v="2"/>
    <n v="2"/>
    <n v="2"/>
    <n v="2"/>
    <n v="1"/>
    <n v="15"/>
    <n v="1"/>
    <n v="4"/>
    <n v="2"/>
    <n v="102000"/>
    <n v="102000"/>
    <n v="32"/>
  </r>
  <r>
    <x v="0"/>
    <n v="60"/>
    <n v="15"/>
    <x v="1"/>
    <n v="1"/>
    <n v="2"/>
    <n v="2"/>
    <n v="2"/>
    <n v="1"/>
    <n v="2"/>
    <n v="2"/>
    <n v="2"/>
    <n v="1"/>
    <m/>
    <n v="5"/>
    <m/>
    <n v="1"/>
    <n v="0"/>
    <n v="450"/>
    <n v="4"/>
  </r>
  <r>
    <x v="1"/>
    <n v="78"/>
    <n v="29"/>
    <x v="0"/>
    <n v="1"/>
    <n v="2"/>
    <n v="2"/>
    <n v="2"/>
    <n v="2"/>
    <n v="2"/>
    <n v="2"/>
    <n v="2"/>
    <n v="2"/>
    <n v="15"/>
    <n v="3"/>
    <n v="4"/>
    <n v="2"/>
    <n v="15800"/>
    <n v="17000"/>
    <n v="41"/>
  </r>
  <r>
    <x v="4"/>
    <n v="34"/>
    <n v="43"/>
    <x v="0"/>
    <n v="1"/>
    <n v="1"/>
    <n v="2"/>
    <n v="2"/>
    <n v="2"/>
    <n v="2"/>
    <n v="2"/>
    <n v="2"/>
    <n v="1"/>
    <m/>
    <n v="1"/>
    <n v="4"/>
    <n v="2"/>
    <n v="0"/>
    <n v="0"/>
    <n v="49"/>
  </r>
  <r>
    <x v="1"/>
    <n v="96"/>
    <n v="9"/>
    <x v="1"/>
    <n v="1"/>
    <n v="2"/>
    <n v="2"/>
    <n v="2"/>
    <n v="2"/>
    <n v="2"/>
    <n v="2"/>
    <n v="1"/>
    <n v="2"/>
    <m/>
    <n v="5"/>
    <m/>
    <n v="2"/>
    <m/>
    <m/>
    <n v="53"/>
  </r>
  <r>
    <x v="0"/>
    <n v="58"/>
    <n v="52"/>
    <x v="0"/>
    <n v="1"/>
    <n v="2"/>
    <n v="2"/>
    <n v="2"/>
    <n v="2"/>
    <n v="2"/>
    <n v="2"/>
    <n v="1"/>
    <n v="2"/>
    <m/>
    <n v="3"/>
    <n v="4"/>
    <n v="2"/>
    <n v="0"/>
    <n v="0"/>
    <n v="41"/>
  </r>
  <r>
    <x v="2"/>
    <n v="146"/>
    <n v="63"/>
    <x v="0"/>
    <n v="1"/>
    <n v="1"/>
    <n v="2"/>
    <n v="2"/>
    <n v="2"/>
    <n v="2"/>
    <n v="2"/>
    <n v="2"/>
    <n v="1"/>
    <n v="6"/>
    <n v="2"/>
    <n v="2"/>
    <n v="2"/>
    <n v="23000"/>
    <n v="43530"/>
    <n v="36"/>
  </r>
  <r>
    <x v="2"/>
    <n v="56"/>
    <n v="59"/>
    <x v="0"/>
    <n v="1"/>
    <n v="1"/>
    <n v="2"/>
    <n v="2"/>
    <n v="2"/>
    <n v="2"/>
    <n v="2"/>
    <n v="2"/>
    <n v="1"/>
    <n v="45"/>
    <n v="1"/>
    <n v="4"/>
    <n v="2"/>
    <n v="35000"/>
    <n v="35000"/>
    <n v="30"/>
  </r>
  <r>
    <x v="0"/>
    <n v="7"/>
    <n v="75"/>
    <x v="0"/>
    <n v="1"/>
    <n v="2"/>
    <n v="1"/>
    <n v="1"/>
    <n v="1"/>
    <n v="2"/>
    <n v="2"/>
    <n v="2"/>
    <n v="1"/>
    <m/>
    <n v="1"/>
    <n v="4"/>
    <n v="2"/>
    <n v="0"/>
    <n v="12000"/>
    <n v="53"/>
  </r>
  <r>
    <x v="2"/>
    <n v="28"/>
    <n v="8"/>
    <x v="1"/>
    <n v="1"/>
    <n v="1"/>
    <n v="2"/>
    <n v="2"/>
    <n v="2"/>
    <n v="2"/>
    <n v="2"/>
    <n v="2"/>
    <n v="1"/>
    <m/>
    <n v="5"/>
    <m/>
    <n v="2"/>
    <m/>
    <m/>
    <n v="38"/>
  </r>
  <r>
    <x v="0"/>
    <n v="20"/>
    <n v="46"/>
    <x v="0"/>
    <n v="1"/>
    <n v="1"/>
    <n v="2"/>
    <n v="2"/>
    <n v="2"/>
    <n v="2"/>
    <n v="2"/>
    <n v="2"/>
    <n v="1"/>
    <n v="10"/>
    <n v="1"/>
    <n v="4"/>
    <n v="2"/>
    <n v="0"/>
    <n v="6000"/>
    <n v="36"/>
  </r>
  <r>
    <x v="3"/>
    <n v="73"/>
    <n v="77"/>
    <x v="0"/>
    <n v="1"/>
    <n v="2"/>
    <n v="1"/>
    <n v="1"/>
    <n v="2"/>
    <n v="2"/>
    <n v="2"/>
    <n v="2"/>
    <n v="1"/>
    <m/>
    <n v="1"/>
    <n v="4"/>
    <n v="2"/>
    <n v="0"/>
    <n v="6100"/>
    <n v="38"/>
  </r>
  <r>
    <x v="1"/>
    <n v="54"/>
    <n v="18"/>
    <x v="1"/>
    <n v="1"/>
    <n v="2"/>
    <n v="2"/>
    <n v="2"/>
    <n v="2"/>
    <n v="2"/>
    <n v="2"/>
    <n v="2"/>
    <n v="2"/>
    <m/>
    <n v="5"/>
    <n v="4"/>
    <n v="1"/>
    <n v="0"/>
    <n v="0"/>
    <n v="6"/>
  </r>
  <r>
    <x v="0"/>
    <n v="48"/>
    <n v="68"/>
    <x v="0"/>
    <n v="1"/>
    <n v="2"/>
    <n v="2"/>
    <n v="2"/>
    <n v="2"/>
    <n v="2"/>
    <n v="2"/>
    <n v="2"/>
    <n v="2"/>
    <m/>
    <n v="3"/>
    <n v="2"/>
    <n v="1"/>
    <n v="0"/>
    <n v="0"/>
    <n v="27"/>
  </r>
  <r>
    <x v="0"/>
    <n v="24"/>
    <n v="32"/>
    <x v="0"/>
    <n v="1"/>
    <n v="1"/>
    <n v="2"/>
    <n v="2"/>
    <n v="2"/>
    <n v="2"/>
    <n v="2"/>
    <n v="2"/>
    <n v="1"/>
    <m/>
    <n v="1"/>
    <n v="4"/>
    <n v="2"/>
    <n v="0"/>
    <n v="0"/>
    <n v="41"/>
  </r>
  <r>
    <x v="2"/>
    <n v="438"/>
    <n v="57"/>
    <x v="0"/>
    <n v="3"/>
    <n v="1"/>
    <n v="2"/>
    <n v="2"/>
    <n v="2"/>
    <n v="2"/>
    <n v="2"/>
    <n v="2"/>
    <n v="1"/>
    <m/>
    <n v="3"/>
    <n v="4"/>
    <n v="1"/>
    <n v="0"/>
    <n v="2800"/>
    <n v="430"/>
  </r>
  <r>
    <x v="1"/>
    <n v="93"/>
    <n v="16"/>
    <x v="1"/>
    <n v="1"/>
    <n v="1"/>
    <n v="2"/>
    <n v="2"/>
    <n v="2"/>
    <n v="2"/>
    <n v="2"/>
    <n v="2"/>
    <n v="1"/>
    <m/>
    <n v="5"/>
    <m/>
    <n v="2"/>
    <n v="300"/>
    <n v="21300"/>
    <n v="53"/>
  </r>
  <r>
    <x v="0"/>
    <n v="117"/>
    <n v="46"/>
    <x v="0"/>
    <n v="1"/>
    <n v="2"/>
    <n v="2"/>
    <n v="2"/>
    <n v="2"/>
    <n v="2"/>
    <n v="2"/>
    <n v="2"/>
    <n v="2"/>
    <m/>
    <n v="3"/>
    <n v="4"/>
    <n v="1"/>
    <n v="6400"/>
    <n v="6400"/>
    <n v="6"/>
  </r>
  <r>
    <x v="1"/>
    <n v="118"/>
    <n v="6"/>
    <x v="1"/>
    <n v="1"/>
    <n v="2"/>
    <n v="2"/>
    <n v="2"/>
    <n v="1"/>
    <n v="2"/>
    <n v="2"/>
    <n v="2"/>
    <n v="1"/>
    <m/>
    <n v="5"/>
    <m/>
    <n v="2"/>
    <m/>
    <m/>
    <n v="53"/>
  </r>
  <r>
    <x v="1"/>
    <n v="209"/>
    <n v="15"/>
    <x v="1"/>
    <n v="1"/>
    <n v="2"/>
    <n v="2"/>
    <n v="2"/>
    <n v="1"/>
    <n v="2"/>
    <n v="2"/>
    <n v="2"/>
    <n v="1"/>
    <m/>
    <n v="5"/>
    <m/>
    <n v="2"/>
    <n v="0"/>
    <n v="0"/>
    <n v="53"/>
  </r>
  <r>
    <x v="4"/>
    <n v="84"/>
    <n v="37"/>
    <x v="0"/>
    <n v="1"/>
    <n v="1"/>
    <n v="2"/>
    <n v="2"/>
    <n v="2"/>
    <n v="2"/>
    <n v="2"/>
    <n v="2"/>
    <n v="1"/>
    <n v="25"/>
    <n v="1"/>
    <n v="4"/>
    <n v="2"/>
    <n v="59000"/>
    <n v="59000"/>
    <n v="53"/>
  </r>
  <r>
    <x v="1"/>
    <n v="139"/>
    <n v="54"/>
    <x v="0"/>
    <n v="1"/>
    <n v="1"/>
    <n v="2"/>
    <n v="2"/>
    <n v="2"/>
    <n v="2"/>
    <n v="2"/>
    <n v="1"/>
    <n v="1"/>
    <n v="10"/>
    <n v="1"/>
    <n v="4"/>
    <n v="2"/>
    <n v="13300"/>
    <n v="13300"/>
    <n v="2"/>
  </r>
  <r>
    <x v="1"/>
    <n v="3"/>
    <n v="87"/>
    <x v="0"/>
    <n v="1"/>
    <n v="2"/>
    <n v="2"/>
    <n v="1"/>
    <n v="1"/>
    <n v="2"/>
    <n v="2"/>
    <n v="2"/>
    <n v="1"/>
    <m/>
    <n v="5"/>
    <n v="4"/>
    <n v="2"/>
    <n v="0"/>
    <n v="480"/>
    <n v="53"/>
  </r>
  <r>
    <x v="1"/>
    <n v="60"/>
    <n v="46"/>
    <x v="0"/>
    <n v="1"/>
    <n v="1"/>
    <n v="2"/>
    <n v="2"/>
    <n v="2"/>
    <n v="2"/>
    <n v="2"/>
    <n v="2"/>
    <n v="1"/>
    <n v="20"/>
    <n v="1"/>
    <n v="4"/>
    <n v="2"/>
    <n v="45000"/>
    <n v="45600"/>
    <n v="4"/>
  </r>
  <r>
    <x v="1"/>
    <n v="132"/>
    <n v="44"/>
    <x v="0"/>
    <n v="1"/>
    <n v="1"/>
    <n v="2"/>
    <n v="2"/>
    <n v="2"/>
    <n v="2"/>
    <n v="2"/>
    <n v="2"/>
    <n v="1"/>
    <n v="20"/>
    <n v="1"/>
    <n v="2"/>
    <n v="1"/>
    <n v="45000"/>
    <n v="45000"/>
    <n v="53"/>
  </r>
  <r>
    <x v="1"/>
    <n v="107"/>
    <n v="19"/>
    <x v="0"/>
    <n v="5"/>
    <n v="1"/>
    <n v="2"/>
    <n v="2"/>
    <n v="2"/>
    <n v="2"/>
    <n v="2"/>
    <n v="2"/>
    <n v="1"/>
    <n v="30"/>
    <n v="5"/>
    <n v="4"/>
    <n v="1"/>
    <n v="640"/>
    <n v="640"/>
    <n v="303"/>
  </r>
  <r>
    <x v="1"/>
    <n v="65"/>
    <n v="54"/>
    <x v="0"/>
    <n v="1"/>
    <n v="1"/>
    <n v="2"/>
    <n v="2"/>
    <n v="2"/>
    <n v="2"/>
    <n v="2"/>
    <n v="2"/>
    <n v="1"/>
    <m/>
    <n v="3"/>
    <n v="4"/>
    <n v="2"/>
    <n v="50000"/>
    <n v="62800"/>
    <n v="42"/>
  </r>
  <r>
    <x v="3"/>
    <n v="55"/>
    <n v="8"/>
    <x v="1"/>
    <n v="1"/>
    <n v="1"/>
    <n v="2"/>
    <n v="2"/>
    <n v="2"/>
    <n v="2"/>
    <n v="2"/>
    <n v="2"/>
    <n v="1"/>
    <m/>
    <n v="5"/>
    <m/>
    <n v="2"/>
    <m/>
    <m/>
    <n v="38"/>
  </r>
  <r>
    <x v="1"/>
    <n v="126"/>
    <n v="22"/>
    <x v="0"/>
    <n v="1"/>
    <n v="1"/>
    <n v="2"/>
    <n v="2"/>
    <n v="2"/>
    <n v="2"/>
    <n v="2"/>
    <n v="2"/>
    <n v="1"/>
    <n v="15"/>
    <n v="5"/>
    <n v="4"/>
    <n v="2"/>
    <n v="40000"/>
    <n v="40000"/>
    <n v="53"/>
  </r>
  <r>
    <x v="0"/>
    <n v="109"/>
    <n v="84"/>
    <x v="0"/>
    <n v="1"/>
    <n v="1"/>
    <n v="2"/>
    <n v="1"/>
    <n v="2"/>
    <n v="2"/>
    <n v="2"/>
    <n v="2"/>
    <n v="1"/>
    <m/>
    <n v="1"/>
    <n v="4"/>
    <n v="1"/>
    <n v="0"/>
    <n v="46300"/>
    <n v="8"/>
  </r>
  <r>
    <x v="1"/>
    <n v="26"/>
    <n v="45"/>
    <x v="0"/>
    <n v="1"/>
    <n v="1"/>
    <n v="2"/>
    <n v="2"/>
    <n v="2"/>
    <n v="2"/>
    <n v="2"/>
    <n v="2"/>
    <n v="1"/>
    <n v="10"/>
    <n v="1"/>
    <n v="4"/>
    <n v="2"/>
    <n v="30000"/>
    <n v="30000"/>
    <n v="53"/>
  </r>
  <r>
    <x v="3"/>
    <n v="50"/>
    <n v="41"/>
    <x v="0"/>
    <n v="1"/>
    <n v="2"/>
    <n v="1"/>
    <n v="2"/>
    <n v="2"/>
    <n v="2"/>
    <n v="2"/>
    <n v="2"/>
    <n v="1"/>
    <n v="20"/>
    <n v="1"/>
    <n v="4"/>
    <n v="2"/>
    <n v="70000"/>
    <n v="112600"/>
    <n v="4"/>
  </r>
  <r>
    <x v="2"/>
    <n v="75"/>
    <n v="52"/>
    <x v="0"/>
    <n v="1"/>
    <n v="1"/>
    <n v="2"/>
    <n v="2"/>
    <n v="2"/>
    <n v="2"/>
    <n v="2"/>
    <n v="2"/>
    <n v="1"/>
    <n v="30"/>
    <n v="1"/>
    <n v="4"/>
    <n v="2"/>
    <n v="27900"/>
    <n v="22680"/>
    <n v="30"/>
  </r>
  <r>
    <x v="1"/>
    <n v="88"/>
    <n v="29"/>
    <x v="0"/>
    <n v="1"/>
    <n v="2"/>
    <n v="2"/>
    <n v="2"/>
    <n v="1"/>
    <n v="2"/>
    <n v="2"/>
    <n v="2"/>
    <n v="1"/>
    <m/>
    <n v="5"/>
    <n v="4"/>
    <n v="2"/>
    <n v="0"/>
    <n v="30"/>
    <n v="12"/>
  </r>
  <r>
    <x v="1"/>
    <n v="35"/>
    <n v="61"/>
    <x v="0"/>
    <n v="4"/>
    <n v="2"/>
    <n v="2"/>
    <n v="2"/>
    <n v="2"/>
    <n v="1"/>
    <n v="2"/>
    <n v="2"/>
    <n v="1"/>
    <n v="60"/>
    <n v="2"/>
    <n v="4"/>
    <n v="2"/>
    <n v="93000"/>
    <n v="106200"/>
    <n v="233"/>
  </r>
  <r>
    <x v="1"/>
    <n v="162"/>
    <n v="45"/>
    <x v="0"/>
    <n v="4"/>
    <n v="1"/>
    <n v="2"/>
    <n v="2"/>
    <n v="1"/>
    <n v="2"/>
    <n v="2"/>
    <n v="2"/>
    <n v="1"/>
    <n v="15"/>
    <n v="1"/>
    <n v="4"/>
    <n v="1"/>
    <n v="36000"/>
    <n v="36000"/>
    <n v="303"/>
  </r>
  <r>
    <x v="1"/>
    <n v="115"/>
    <n v="33"/>
    <x v="0"/>
    <n v="1"/>
    <n v="2"/>
    <n v="2"/>
    <n v="2"/>
    <n v="2"/>
    <n v="2"/>
    <n v="2"/>
    <n v="2"/>
    <n v="2"/>
    <n v="15"/>
    <n v="1"/>
    <n v="4"/>
    <n v="2"/>
    <n v="4000"/>
    <n v="4000"/>
    <n v="6"/>
  </r>
  <r>
    <x v="1"/>
    <n v="178"/>
    <n v="26"/>
    <x v="0"/>
    <n v="1"/>
    <n v="1"/>
    <n v="2"/>
    <n v="2"/>
    <n v="2"/>
    <n v="1"/>
    <n v="2"/>
    <n v="2"/>
    <n v="1"/>
    <n v="15"/>
    <n v="1"/>
    <n v="1"/>
    <n v="1"/>
    <n v="43200"/>
    <n v="43200"/>
    <n v="51"/>
  </r>
  <r>
    <x v="0"/>
    <n v="79"/>
    <n v="54"/>
    <x v="0"/>
    <n v="1"/>
    <n v="1"/>
    <n v="2"/>
    <n v="2"/>
    <n v="2"/>
    <n v="2"/>
    <n v="2"/>
    <n v="2"/>
    <n v="1"/>
    <n v="15"/>
    <n v="3"/>
    <n v="4"/>
    <n v="2"/>
    <n v="42000"/>
    <n v="42000"/>
    <n v="20"/>
  </r>
  <r>
    <x v="1"/>
    <n v="33"/>
    <n v="25"/>
    <x v="0"/>
    <n v="1"/>
    <n v="1"/>
    <n v="2"/>
    <n v="2"/>
    <n v="2"/>
    <n v="2"/>
    <n v="2"/>
    <n v="2"/>
    <n v="1"/>
    <n v="30"/>
    <n v="5"/>
    <n v="4"/>
    <n v="2"/>
    <n v="28900"/>
    <n v="28900"/>
    <n v="53"/>
  </r>
  <r>
    <x v="1"/>
    <n v="108"/>
    <n v="67"/>
    <x v="0"/>
    <n v="1"/>
    <n v="2"/>
    <n v="2"/>
    <n v="1"/>
    <n v="2"/>
    <n v="1"/>
    <n v="1"/>
    <n v="2"/>
    <n v="1"/>
    <m/>
    <n v="1"/>
    <n v="2"/>
    <n v="1"/>
    <n v="0"/>
    <n v="48000"/>
    <n v="42"/>
  </r>
  <r>
    <x v="4"/>
    <n v="59"/>
    <n v="62"/>
    <x v="0"/>
    <n v="1"/>
    <n v="1"/>
    <n v="2"/>
    <n v="2"/>
    <n v="2"/>
    <n v="1"/>
    <n v="2"/>
    <n v="2"/>
    <n v="1"/>
    <m/>
    <n v="1"/>
    <n v="2"/>
    <n v="1"/>
    <n v="0"/>
    <n v="42000"/>
    <n v="49"/>
  </r>
  <r>
    <x v="2"/>
    <n v="92"/>
    <n v="49"/>
    <x v="0"/>
    <n v="1"/>
    <n v="1"/>
    <n v="2"/>
    <n v="2"/>
    <n v="2"/>
    <n v="2"/>
    <n v="2"/>
    <n v="2"/>
    <n v="1"/>
    <n v="10"/>
    <n v="1"/>
    <n v="2"/>
    <n v="1"/>
    <n v="78000"/>
    <n v="78000"/>
    <n v="19"/>
  </r>
  <r>
    <x v="1"/>
    <n v="79"/>
    <n v="10"/>
    <x v="1"/>
    <n v="1"/>
    <n v="1"/>
    <n v="2"/>
    <n v="2"/>
    <n v="2"/>
    <n v="2"/>
    <n v="2"/>
    <n v="2"/>
    <n v="1"/>
    <m/>
    <n v="5"/>
    <m/>
    <n v="1"/>
    <m/>
    <m/>
    <n v="53"/>
  </r>
  <r>
    <x v="1"/>
    <n v="33"/>
    <n v="28"/>
    <x v="0"/>
    <n v="1"/>
    <n v="2"/>
    <n v="2"/>
    <n v="2"/>
    <n v="2"/>
    <n v="2"/>
    <n v="2"/>
    <n v="2"/>
    <n v="2"/>
    <m/>
    <n v="5"/>
    <n v="4"/>
    <n v="1"/>
    <n v="0"/>
    <n v="35000"/>
    <n v="53"/>
  </r>
  <r>
    <x v="1"/>
    <n v="60"/>
    <n v="1"/>
    <x v="1"/>
    <n v="1"/>
    <n v="1"/>
    <n v="2"/>
    <n v="2"/>
    <n v="1"/>
    <n v="2"/>
    <n v="2"/>
    <n v="2"/>
    <n v="1"/>
    <m/>
    <n v="5"/>
    <m/>
    <n v="1"/>
    <m/>
    <m/>
    <n v="53"/>
  </r>
  <r>
    <x v="0"/>
    <n v="84"/>
    <n v="9"/>
    <x v="1"/>
    <n v="1"/>
    <n v="2"/>
    <n v="2"/>
    <n v="2"/>
    <n v="2"/>
    <n v="2"/>
    <n v="2"/>
    <n v="2"/>
    <n v="2"/>
    <m/>
    <n v="5"/>
    <m/>
    <n v="2"/>
    <m/>
    <m/>
    <n v="41"/>
  </r>
  <r>
    <x v="1"/>
    <n v="134"/>
    <n v="58"/>
    <x v="0"/>
    <n v="1"/>
    <n v="1"/>
    <n v="2"/>
    <n v="2"/>
    <n v="2"/>
    <n v="2"/>
    <n v="2"/>
    <n v="2"/>
    <n v="1"/>
    <n v="28"/>
    <n v="2"/>
    <n v="4"/>
    <n v="2"/>
    <n v="53000"/>
    <n v="103000"/>
    <n v="53"/>
  </r>
  <r>
    <x v="1"/>
    <n v="96"/>
    <n v="37"/>
    <x v="0"/>
    <n v="1"/>
    <n v="2"/>
    <n v="1"/>
    <n v="2"/>
    <n v="2"/>
    <n v="2"/>
    <n v="2"/>
    <n v="2"/>
    <n v="1"/>
    <n v="20"/>
    <n v="5"/>
    <n v="4"/>
    <n v="1"/>
    <n v="0"/>
    <n v="15000"/>
    <n v="53"/>
  </r>
  <r>
    <x v="1"/>
    <n v="134"/>
    <n v="10"/>
    <x v="1"/>
    <n v="1"/>
    <n v="2"/>
    <n v="2"/>
    <n v="2"/>
    <n v="2"/>
    <n v="2"/>
    <n v="2"/>
    <n v="2"/>
    <n v="2"/>
    <m/>
    <n v="5"/>
    <m/>
    <n v="1"/>
    <m/>
    <m/>
    <n v="53"/>
  </r>
  <r>
    <x v="1"/>
    <n v="82"/>
    <n v="8"/>
    <x v="1"/>
    <n v="1"/>
    <n v="1"/>
    <n v="2"/>
    <n v="2"/>
    <n v="2"/>
    <n v="2"/>
    <n v="2"/>
    <n v="2"/>
    <n v="1"/>
    <m/>
    <n v="5"/>
    <m/>
    <n v="1"/>
    <m/>
    <m/>
    <n v="53"/>
  </r>
  <r>
    <x v="0"/>
    <n v="101"/>
    <n v="43"/>
    <x v="0"/>
    <n v="1"/>
    <n v="1"/>
    <n v="2"/>
    <n v="2"/>
    <n v="2"/>
    <n v="2"/>
    <n v="2"/>
    <n v="2"/>
    <n v="1"/>
    <n v="10"/>
    <n v="1"/>
    <n v="4"/>
    <n v="2"/>
    <n v="16000"/>
    <n v="16000"/>
    <n v="25"/>
  </r>
  <r>
    <x v="0"/>
    <n v="94"/>
    <n v="51"/>
    <x v="0"/>
    <n v="4"/>
    <n v="1"/>
    <n v="2"/>
    <n v="2"/>
    <n v="2"/>
    <n v="2"/>
    <n v="2"/>
    <n v="2"/>
    <n v="1"/>
    <n v="40"/>
    <n v="1"/>
    <n v="4"/>
    <n v="2"/>
    <n v="15000"/>
    <n v="15000"/>
    <n v="303"/>
  </r>
  <r>
    <x v="0"/>
    <n v="115"/>
    <n v="52"/>
    <x v="0"/>
    <n v="1"/>
    <n v="1"/>
    <n v="2"/>
    <n v="2"/>
    <n v="2"/>
    <n v="2"/>
    <n v="2"/>
    <n v="2"/>
    <n v="1"/>
    <n v="18"/>
    <n v="1"/>
    <n v="4"/>
    <n v="1"/>
    <n v="119000"/>
    <n v="119170"/>
    <n v="6"/>
  </r>
  <r>
    <x v="1"/>
    <n v="20"/>
    <n v="20"/>
    <x v="0"/>
    <n v="1"/>
    <n v="1"/>
    <n v="2"/>
    <n v="2"/>
    <n v="2"/>
    <n v="2"/>
    <n v="2"/>
    <n v="2"/>
    <n v="1"/>
    <m/>
    <n v="5"/>
    <n v="4"/>
    <n v="1"/>
    <n v="3300"/>
    <n v="3300"/>
    <n v="53"/>
  </r>
  <r>
    <x v="0"/>
    <n v="360"/>
    <n v="51"/>
    <x v="0"/>
    <n v="1"/>
    <n v="1"/>
    <n v="2"/>
    <n v="2"/>
    <n v="2"/>
    <n v="2"/>
    <n v="2"/>
    <n v="2"/>
    <n v="1"/>
    <n v="10"/>
    <n v="4"/>
    <n v="4"/>
    <n v="1"/>
    <n v="20000"/>
    <n v="20000"/>
    <n v="6"/>
  </r>
  <r>
    <x v="4"/>
    <n v="212"/>
    <n v="34"/>
    <x v="0"/>
    <n v="5"/>
    <n v="2"/>
    <n v="2"/>
    <n v="2"/>
    <n v="1"/>
    <n v="2"/>
    <n v="2"/>
    <n v="2"/>
    <n v="1"/>
    <m/>
    <n v="1"/>
    <n v="4"/>
    <n v="2"/>
    <n v="0"/>
    <n v="0"/>
    <n v="303"/>
  </r>
  <r>
    <x v="0"/>
    <n v="449"/>
    <n v="31"/>
    <x v="0"/>
    <n v="1"/>
    <n v="1"/>
    <n v="1"/>
    <n v="2"/>
    <n v="2"/>
    <n v="2"/>
    <n v="2"/>
    <n v="2"/>
    <n v="1"/>
    <n v="20"/>
    <n v="5"/>
    <n v="4"/>
    <n v="1"/>
    <n v="31700"/>
    <n v="31700"/>
    <n v="41"/>
  </r>
  <r>
    <x v="1"/>
    <n v="110"/>
    <n v="72"/>
    <x v="0"/>
    <n v="1"/>
    <n v="1"/>
    <n v="2"/>
    <n v="1"/>
    <n v="2"/>
    <n v="2"/>
    <n v="2"/>
    <n v="2"/>
    <n v="1"/>
    <m/>
    <n v="2"/>
    <n v="4"/>
    <n v="2"/>
    <n v="0"/>
    <n v="33300"/>
    <n v="40"/>
  </r>
  <r>
    <x v="1"/>
    <n v="11"/>
    <n v="42"/>
    <x v="0"/>
    <n v="1"/>
    <n v="2"/>
    <n v="2"/>
    <n v="1"/>
    <n v="1"/>
    <n v="2"/>
    <n v="2"/>
    <n v="2"/>
    <n v="1"/>
    <m/>
    <n v="3"/>
    <n v="2"/>
    <n v="1"/>
    <n v="0"/>
    <n v="8700"/>
    <n v="6"/>
  </r>
  <r>
    <x v="1"/>
    <n v="58"/>
    <n v="29"/>
    <x v="0"/>
    <n v="5"/>
    <n v="2"/>
    <n v="2"/>
    <n v="2"/>
    <n v="2"/>
    <n v="2"/>
    <n v="2"/>
    <n v="2"/>
    <n v="2"/>
    <m/>
    <n v="1"/>
    <n v="4"/>
    <n v="1"/>
    <n v="25200"/>
    <n v="25200"/>
    <n v="303"/>
  </r>
  <r>
    <x v="0"/>
    <n v="127"/>
    <n v="20"/>
    <x v="0"/>
    <n v="1"/>
    <n v="1"/>
    <n v="2"/>
    <n v="2"/>
    <n v="2"/>
    <n v="2"/>
    <n v="2"/>
    <n v="2"/>
    <n v="1"/>
    <m/>
    <n v="5"/>
    <n v="4"/>
    <n v="2"/>
    <n v="0"/>
    <n v="0"/>
    <n v="41"/>
  </r>
  <r>
    <x v="4"/>
    <n v="55"/>
    <n v="58"/>
    <x v="0"/>
    <n v="1"/>
    <n v="1"/>
    <n v="2"/>
    <n v="2"/>
    <n v="2"/>
    <n v="2"/>
    <n v="2"/>
    <n v="2"/>
    <n v="1"/>
    <m/>
    <n v="1"/>
    <n v="4"/>
    <n v="2"/>
    <n v="0"/>
    <n v="1900"/>
    <n v="49"/>
  </r>
  <r>
    <x v="1"/>
    <n v="73"/>
    <n v="40"/>
    <x v="0"/>
    <n v="1"/>
    <n v="2"/>
    <n v="2"/>
    <n v="2"/>
    <n v="1"/>
    <n v="2"/>
    <n v="2"/>
    <n v="2"/>
    <n v="1"/>
    <m/>
    <n v="3"/>
    <n v="4"/>
    <n v="2"/>
    <n v="0"/>
    <n v="4400"/>
    <n v="53"/>
  </r>
  <r>
    <x v="1"/>
    <n v="383"/>
    <n v="38"/>
    <x v="0"/>
    <n v="4"/>
    <n v="2"/>
    <n v="1"/>
    <n v="2"/>
    <n v="2"/>
    <n v="2"/>
    <n v="2"/>
    <n v="2"/>
    <n v="1"/>
    <m/>
    <n v="1"/>
    <n v="4"/>
    <n v="2"/>
    <n v="0"/>
    <n v="0"/>
    <n v="217"/>
  </r>
  <r>
    <x v="0"/>
    <n v="32"/>
    <n v="58"/>
    <x v="0"/>
    <n v="1"/>
    <n v="1"/>
    <n v="2"/>
    <n v="2"/>
    <n v="2"/>
    <n v="2"/>
    <n v="2"/>
    <n v="2"/>
    <n v="1"/>
    <m/>
    <n v="1"/>
    <n v="4"/>
    <n v="2"/>
    <n v="0"/>
    <n v="0"/>
    <n v="39"/>
  </r>
  <r>
    <x v="1"/>
    <n v="10"/>
    <n v="94"/>
    <x v="0"/>
    <n v="1"/>
    <n v="2"/>
    <n v="1"/>
    <n v="1"/>
    <n v="2"/>
    <n v="2"/>
    <n v="2"/>
    <n v="2"/>
    <n v="1"/>
    <m/>
    <n v="2"/>
    <n v="4"/>
    <n v="2"/>
    <n v="0"/>
    <n v="8400"/>
    <n v="20"/>
  </r>
  <r>
    <x v="1"/>
    <n v="16"/>
    <n v="51"/>
    <x v="0"/>
    <n v="1"/>
    <n v="1"/>
    <n v="2"/>
    <n v="2"/>
    <n v="2"/>
    <n v="2"/>
    <n v="2"/>
    <n v="2"/>
    <n v="1"/>
    <n v="10"/>
    <n v="1"/>
    <n v="4"/>
    <n v="2"/>
    <n v="38000"/>
    <n v="38000"/>
    <n v="53"/>
  </r>
  <r>
    <x v="1"/>
    <n v="347"/>
    <n v="6"/>
    <x v="1"/>
    <n v="1"/>
    <n v="2"/>
    <n v="2"/>
    <n v="2"/>
    <n v="1"/>
    <n v="2"/>
    <n v="2"/>
    <n v="2"/>
    <n v="1"/>
    <m/>
    <n v="5"/>
    <m/>
    <n v="2"/>
    <m/>
    <m/>
    <n v="53"/>
  </r>
  <r>
    <x v="0"/>
    <n v="154"/>
    <n v="22"/>
    <x v="0"/>
    <n v="1"/>
    <n v="1"/>
    <n v="2"/>
    <n v="2"/>
    <n v="2"/>
    <n v="2"/>
    <n v="2"/>
    <n v="2"/>
    <n v="1"/>
    <n v="5"/>
    <n v="5"/>
    <n v="4"/>
    <n v="2"/>
    <n v="14000"/>
    <n v="14000"/>
    <n v="41"/>
  </r>
  <r>
    <x v="1"/>
    <n v="549"/>
    <n v="55"/>
    <x v="0"/>
    <n v="1"/>
    <n v="1"/>
    <n v="2"/>
    <n v="2"/>
    <n v="2"/>
    <n v="2"/>
    <n v="2"/>
    <n v="2"/>
    <n v="1"/>
    <m/>
    <n v="1"/>
    <n v="4"/>
    <n v="2"/>
    <n v="0"/>
    <n v="0"/>
    <n v="18"/>
  </r>
  <r>
    <x v="0"/>
    <n v="68"/>
    <n v="76"/>
    <x v="0"/>
    <n v="1"/>
    <n v="1"/>
    <n v="2"/>
    <n v="1"/>
    <n v="2"/>
    <n v="2"/>
    <n v="1"/>
    <n v="2"/>
    <n v="1"/>
    <m/>
    <n v="1"/>
    <n v="2"/>
    <n v="1"/>
    <n v="0"/>
    <n v="53000"/>
    <n v="6"/>
  </r>
  <r>
    <x v="1"/>
    <n v="72"/>
    <n v="50"/>
    <x v="0"/>
    <n v="1"/>
    <n v="1"/>
    <n v="2"/>
    <n v="2"/>
    <n v="2"/>
    <n v="2"/>
    <n v="2"/>
    <n v="2"/>
    <n v="1"/>
    <n v="35"/>
    <n v="1"/>
    <n v="4"/>
    <n v="1"/>
    <n v="30000"/>
    <n v="30000"/>
    <n v="38"/>
  </r>
  <r>
    <x v="4"/>
    <n v="75"/>
    <n v="2"/>
    <x v="1"/>
    <n v="1"/>
    <n v="2"/>
    <n v="1"/>
    <n v="2"/>
    <n v="2"/>
    <n v="2"/>
    <n v="2"/>
    <n v="2"/>
    <n v="1"/>
    <m/>
    <n v="5"/>
    <m/>
    <n v="1"/>
    <m/>
    <m/>
    <n v="49"/>
  </r>
  <r>
    <x v="0"/>
    <n v="176"/>
    <n v="32"/>
    <x v="0"/>
    <n v="5"/>
    <n v="2"/>
    <n v="2"/>
    <n v="2"/>
    <n v="2"/>
    <n v="2"/>
    <n v="2"/>
    <n v="2"/>
    <n v="2"/>
    <n v="30"/>
    <n v="1"/>
    <n v="4"/>
    <n v="1"/>
    <n v="22000"/>
    <n v="22000"/>
    <n v="303"/>
  </r>
  <r>
    <x v="0"/>
    <n v="65"/>
    <n v="51"/>
    <x v="0"/>
    <n v="1"/>
    <n v="2"/>
    <n v="2"/>
    <n v="2"/>
    <n v="2"/>
    <n v="2"/>
    <n v="1"/>
    <n v="2"/>
    <n v="1"/>
    <m/>
    <n v="3"/>
    <n v="2"/>
    <n v="1"/>
    <n v="0"/>
    <n v="3800"/>
    <n v="41"/>
  </r>
  <r>
    <x v="0"/>
    <n v="177"/>
    <n v="12"/>
    <x v="1"/>
    <n v="1"/>
    <n v="1"/>
    <n v="2"/>
    <n v="2"/>
    <n v="2"/>
    <n v="2"/>
    <n v="2"/>
    <n v="1"/>
    <n v="1"/>
    <m/>
    <n v="5"/>
    <m/>
    <n v="1"/>
    <m/>
    <m/>
    <n v="41"/>
  </r>
  <r>
    <x v="4"/>
    <n v="118"/>
    <n v="81"/>
    <x v="0"/>
    <n v="1"/>
    <n v="1"/>
    <n v="1"/>
    <n v="1"/>
    <n v="2"/>
    <n v="2"/>
    <n v="2"/>
    <n v="2"/>
    <n v="1"/>
    <m/>
    <n v="1"/>
    <n v="4"/>
    <n v="2"/>
    <n v="0"/>
    <n v="10400"/>
    <n v="49"/>
  </r>
  <r>
    <x v="0"/>
    <n v="80"/>
    <n v="59"/>
    <x v="0"/>
    <n v="1"/>
    <n v="2"/>
    <n v="2"/>
    <n v="2"/>
    <n v="2"/>
    <n v="2"/>
    <n v="2"/>
    <n v="2"/>
    <n v="2"/>
    <n v="45"/>
    <n v="1"/>
    <n v="2"/>
    <n v="2"/>
    <n v="42300"/>
    <n v="42300"/>
    <n v="41"/>
  </r>
  <r>
    <x v="0"/>
    <n v="115"/>
    <n v="2"/>
    <x v="1"/>
    <n v="1"/>
    <n v="2"/>
    <n v="2"/>
    <n v="2"/>
    <n v="1"/>
    <n v="2"/>
    <n v="2"/>
    <n v="2"/>
    <n v="1"/>
    <m/>
    <n v="5"/>
    <m/>
    <n v="1"/>
    <m/>
    <m/>
    <n v="41"/>
  </r>
  <r>
    <x v="1"/>
    <n v="60"/>
    <n v="7"/>
    <x v="1"/>
    <n v="1"/>
    <n v="2"/>
    <n v="2"/>
    <n v="2"/>
    <n v="1"/>
    <n v="2"/>
    <n v="2"/>
    <n v="2"/>
    <n v="1"/>
    <m/>
    <n v="5"/>
    <m/>
    <n v="2"/>
    <m/>
    <m/>
    <n v="53"/>
  </r>
  <r>
    <x v="1"/>
    <n v="76"/>
    <n v="19"/>
    <x v="0"/>
    <n v="3"/>
    <n v="2"/>
    <n v="1"/>
    <n v="2"/>
    <n v="2"/>
    <n v="2"/>
    <n v="2"/>
    <n v="2"/>
    <n v="1"/>
    <m/>
    <n v="5"/>
    <n v="4"/>
    <n v="2"/>
    <n v="1200"/>
    <n v="2404"/>
    <n v="215"/>
  </r>
  <r>
    <x v="1"/>
    <n v="120"/>
    <n v="23"/>
    <x v="0"/>
    <n v="1"/>
    <n v="1"/>
    <n v="2"/>
    <n v="2"/>
    <n v="2"/>
    <n v="2"/>
    <n v="2"/>
    <n v="2"/>
    <n v="1"/>
    <n v="30"/>
    <n v="5"/>
    <n v="4"/>
    <n v="2"/>
    <n v="25000"/>
    <n v="25000"/>
    <n v="53"/>
  </r>
  <r>
    <x v="0"/>
    <n v="294"/>
    <n v="33"/>
    <x v="0"/>
    <n v="1"/>
    <n v="2"/>
    <n v="2"/>
    <n v="2"/>
    <n v="2"/>
    <n v="2"/>
    <n v="2"/>
    <n v="2"/>
    <n v="2"/>
    <n v="30"/>
    <n v="5"/>
    <n v="4"/>
    <n v="1"/>
    <n v="42500"/>
    <n v="42500"/>
    <n v="6"/>
  </r>
  <r>
    <x v="1"/>
    <n v="66"/>
    <n v="62"/>
    <x v="0"/>
    <n v="1"/>
    <n v="1"/>
    <n v="2"/>
    <n v="2"/>
    <n v="2"/>
    <n v="2"/>
    <n v="2"/>
    <n v="2"/>
    <n v="1"/>
    <m/>
    <n v="1"/>
    <n v="4"/>
    <n v="1"/>
    <n v="0"/>
    <n v="15000"/>
    <n v="25"/>
  </r>
  <r>
    <x v="1"/>
    <n v="111"/>
    <n v="10"/>
    <x v="1"/>
    <n v="1"/>
    <n v="1"/>
    <n v="2"/>
    <n v="2"/>
    <n v="2"/>
    <n v="2"/>
    <n v="2"/>
    <n v="2"/>
    <n v="1"/>
    <m/>
    <n v="5"/>
    <m/>
    <n v="2"/>
    <m/>
    <m/>
    <n v="53"/>
  </r>
  <r>
    <x v="2"/>
    <n v="41"/>
    <n v="66"/>
    <x v="0"/>
    <n v="1"/>
    <n v="2"/>
    <n v="1"/>
    <n v="1"/>
    <n v="2"/>
    <n v="2"/>
    <n v="2"/>
    <n v="2"/>
    <n v="1"/>
    <m/>
    <n v="1"/>
    <n v="4"/>
    <n v="2"/>
    <n v="0"/>
    <n v="22500"/>
    <n v="30"/>
  </r>
  <r>
    <x v="4"/>
    <n v="44"/>
    <n v="35"/>
    <x v="0"/>
    <n v="1"/>
    <n v="2"/>
    <n v="2"/>
    <n v="2"/>
    <n v="2"/>
    <n v="2"/>
    <n v="2"/>
    <n v="2"/>
    <n v="2"/>
    <n v="30"/>
    <n v="1"/>
    <n v="4"/>
    <n v="1"/>
    <n v="43000"/>
    <n v="43000"/>
    <n v="49"/>
  </r>
  <r>
    <x v="0"/>
    <n v="15"/>
    <n v="62"/>
    <x v="0"/>
    <n v="1"/>
    <n v="2"/>
    <n v="2"/>
    <n v="2"/>
    <n v="2"/>
    <n v="2"/>
    <n v="2"/>
    <n v="2"/>
    <n v="2"/>
    <m/>
    <n v="3"/>
    <n v="4"/>
    <n v="1"/>
    <n v="0"/>
    <n v="22000"/>
    <n v="53"/>
  </r>
  <r>
    <x v="1"/>
    <n v="100"/>
    <n v="81"/>
    <x v="0"/>
    <n v="1"/>
    <n v="2"/>
    <n v="1"/>
    <n v="1"/>
    <n v="2"/>
    <n v="2"/>
    <n v="2"/>
    <n v="2"/>
    <n v="1"/>
    <m/>
    <n v="1"/>
    <n v="3"/>
    <n v="1"/>
    <n v="0"/>
    <n v="38400"/>
    <n v="6"/>
  </r>
  <r>
    <x v="1"/>
    <n v="81"/>
    <n v="81"/>
    <x v="0"/>
    <n v="1"/>
    <n v="1"/>
    <n v="2"/>
    <n v="1"/>
    <n v="2"/>
    <n v="2"/>
    <n v="2"/>
    <n v="2"/>
    <n v="1"/>
    <m/>
    <n v="2"/>
    <n v="4"/>
    <n v="2"/>
    <n v="0"/>
    <n v="63300"/>
    <n v="53"/>
  </r>
  <r>
    <x v="1"/>
    <n v="99"/>
    <n v="43"/>
    <x v="0"/>
    <n v="1"/>
    <n v="2"/>
    <n v="2"/>
    <n v="2"/>
    <n v="1"/>
    <n v="2"/>
    <n v="2"/>
    <n v="2"/>
    <n v="1"/>
    <n v="30"/>
    <n v="3"/>
    <n v="4"/>
    <n v="2"/>
    <n v="21700"/>
    <n v="21700"/>
    <n v="6"/>
  </r>
  <r>
    <x v="4"/>
    <n v="72"/>
    <n v="67"/>
    <x v="0"/>
    <n v="1"/>
    <n v="2"/>
    <n v="1"/>
    <n v="1"/>
    <n v="2"/>
    <n v="2"/>
    <n v="2"/>
    <n v="2"/>
    <n v="1"/>
    <m/>
    <n v="1"/>
    <n v="4"/>
    <n v="2"/>
    <n v="0"/>
    <n v="0"/>
    <n v="49"/>
  </r>
  <r>
    <x v="4"/>
    <n v="97"/>
    <n v="35"/>
    <x v="0"/>
    <n v="1"/>
    <n v="1"/>
    <n v="2"/>
    <n v="2"/>
    <n v="2"/>
    <n v="2"/>
    <n v="2"/>
    <n v="2"/>
    <n v="1"/>
    <n v="5"/>
    <n v="5"/>
    <n v="4"/>
    <n v="2"/>
    <n v="25000"/>
    <n v="25000"/>
    <n v="56"/>
  </r>
  <r>
    <x v="4"/>
    <n v="137"/>
    <n v="21"/>
    <x v="0"/>
    <n v="1"/>
    <n v="1"/>
    <n v="2"/>
    <n v="2"/>
    <n v="1"/>
    <n v="2"/>
    <n v="2"/>
    <n v="2"/>
    <n v="1"/>
    <m/>
    <n v="5"/>
    <n v="4"/>
    <n v="2"/>
    <n v="5600"/>
    <n v="11200"/>
    <n v="8"/>
  </r>
  <r>
    <x v="0"/>
    <n v="48"/>
    <n v="23"/>
    <x v="0"/>
    <n v="1"/>
    <n v="1"/>
    <n v="2"/>
    <n v="2"/>
    <n v="2"/>
    <n v="2"/>
    <n v="2"/>
    <n v="2"/>
    <n v="1"/>
    <n v="70"/>
    <n v="1"/>
    <n v="4"/>
    <n v="1"/>
    <n v="15000"/>
    <n v="15000"/>
    <n v="41"/>
  </r>
  <r>
    <x v="3"/>
    <n v="129"/>
    <n v="10"/>
    <x v="1"/>
    <n v="1"/>
    <n v="1"/>
    <n v="2"/>
    <n v="2"/>
    <n v="2"/>
    <n v="2"/>
    <n v="2"/>
    <n v="2"/>
    <n v="1"/>
    <m/>
    <n v="5"/>
    <m/>
    <n v="1"/>
    <m/>
    <m/>
    <n v="5"/>
  </r>
  <r>
    <x v="0"/>
    <n v="88"/>
    <n v="10"/>
    <x v="1"/>
    <n v="1"/>
    <n v="2"/>
    <n v="2"/>
    <n v="2"/>
    <n v="1"/>
    <n v="2"/>
    <n v="2"/>
    <n v="2"/>
    <n v="1"/>
    <m/>
    <n v="5"/>
    <m/>
    <n v="1"/>
    <m/>
    <m/>
    <n v="6"/>
  </r>
  <r>
    <x v="2"/>
    <n v="64"/>
    <n v="72"/>
    <x v="0"/>
    <n v="1"/>
    <n v="1"/>
    <n v="1"/>
    <n v="1"/>
    <n v="2"/>
    <n v="2"/>
    <n v="2"/>
    <n v="2"/>
    <n v="1"/>
    <m/>
    <n v="1"/>
    <n v="4"/>
    <n v="2"/>
    <n v="0"/>
    <n v="17500"/>
    <n v="34"/>
  </r>
  <r>
    <x v="0"/>
    <n v="51"/>
    <n v="65"/>
    <x v="0"/>
    <n v="1"/>
    <n v="2"/>
    <n v="2"/>
    <n v="1"/>
    <n v="2"/>
    <n v="2"/>
    <n v="2"/>
    <n v="2"/>
    <n v="1"/>
    <m/>
    <n v="3"/>
    <n v="4"/>
    <n v="2"/>
    <n v="0"/>
    <n v="800"/>
    <n v="37"/>
  </r>
  <r>
    <x v="0"/>
    <n v="97"/>
    <n v="2"/>
    <x v="1"/>
    <n v="1"/>
    <n v="1"/>
    <n v="2"/>
    <n v="2"/>
    <n v="2"/>
    <n v="2"/>
    <n v="2"/>
    <n v="2"/>
    <n v="1"/>
    <m/>
    <n v="5"/>
    <m/>
    <n v="1"/>
    <m/>
    <m/>
    <n v="41"/>
  </r>
  <r>
    <x v="0"/>
    <n v="205"/>
    <n v="12"/>
    <x v="1"/>
    <n v="5"/>
    <n v="2"/>
    <n v="2"/>
    <n v="2"/>
    <n v="2"/>
    <n v="2"/>
    <n v="2"/>
    <n v="2"/>
    <n v="2"/>
    <m/>
    <n v="5"/>
    <m/>
    <n v="1"/>
    <m/>
    <m/>
    <n v="303"/>
  </r>
  <r>
    <x v="1"/>
    <n v="169"/>
    <n v="30"/>
    <x v="0"/>
    <n v="1"/>
    <n v="2"/>
    <n v="2"/>
    <n v="2"/>
    <n v="1"/>
    <n v="2"/>
    <n v="2"/>
    <n v="2"/>
    <n v="1"/>
    <m/>
    <n v="5"/>
    <n v="4"/>
    <n v="2"/>
    <n v="0"/>
    <n v="12600"/>
    <n v="53"/>
  </r>
  <r>
    <x v="1"/>
    <n v="107"/>
    <n v="61"/>
    <x v="0"/>
    <n v="5"/>
    <n v="1"/>
    <n v="1"/>
    <n v="2"/>
    <n v="2"/>
    <n v="2"/>
    <n v="2"/>
    <n v="2"/>
    <n v="1"/>
    <m/>
    <n v="1"/>
    <n v="4"/>
    <n v="2"/>
    <n v="0"/>
    <n v="0"/>
    <n v="301"/>
  </r>
  <r>
    <x v="1"/>
    <n v="145"/>
    <n v="30"/>
    <x v="0"/>
    <n v="1"/>
    <n v="1"/>
    <n v="2"/>
    <n v="2"/>
    <n v="2"/>
    <n v="2"/>
    <n v="2"/>
    <n v="2"/>
    <n v="1"/>
    <n v="20"/>
    <n v="5"/>
    <n v="4"/>
    <n v="1"/>
    <n v="60000"/>
    <n v="60000"/>
    <n v="53"/>
  </r>
  <r>
    <x v="4"/>
    <n v="57"/>
    <n v="30"/>
    <x v="0"/>
    <n v="1"/>
    <n v="1"/>
    <n v="2"/>
    <n v="2"/>
    <n v="2"/>
    <n v="2"/>
    <n v="2"/>
    <n v="2"/>
    <n v="1"/>
    <n v="15"/>
    <n v="1"/>
    <n v="4"/>
    <n v="2"/>
    <n v="30000"/>
    <n v="30100"/>
    <n v="41"/>
  </r>
  <r>
    <x v="4"/>
    <n v="316"/>
    <n v="2"/>
    <x v="1"/>
    <n v="1"/>
    <n v="1"/>
    <n v="2"/>
    <n v="2"/>
    <n v="2"/>
    <n v="2"/>
    <n v="2"/>
    <n v="2"/>
    <n v="1"/>
    <m/>
    <n v="5"/>
    <m/>
    <n v="2"/>
    <m/>
    <m/>
    <n v="49"/>
  </r>
  <r>
    <x v="4"/>
    <n v="146"/>
    <n v="6"/>
    <x v="1"/>
    <n v="1"/>
    <n v="1"/>
    <n v="2"/>
    <n v="2"/>
    <n v="2"/>
    <n v="2"/>
    <n v="2"/>
    <n v="2"/>
    <n v="1"/>
    <m/>
    <n v="5"/>
    <m/>
    <n v="1"/>
    <m/>
    <m/>
    <n v="49"/>
  </r>
  <r>
    <x v="0"/>
    <n v="52"/>
    <n v="51"/>
    <x v="0"/>
    <n v="1"/>
    <n v="1"/>
    <n v="2"/>
    <n v="2"/>
    <n v="2"/>
    <n v="2"/>
    <n v="2"/>
    <n v="2"/>
    <n v="1"/>
    <n v="25"/>
    <n v="1"/>
    <n v="2"/>
    <n v="1"/>
    <n v="12000"/>
    <n v="12000"/>
    <n v="6"/>
  </r>
  <r>
    <x v="1"/>
    <n v="131"/>
    <n v="79"/>
    <x v="0"/>
    <n v="1"/>
    <n v="1"/>
    <n v="2"/>
    <n v="1"/>
    <n v="2"/>
    <n v="2"/>
    <n v="2"/>
    <n v="2"/>
    <n v="1"/>
    <m/>
    <n v="1"/>
    <n v="4"/>
    <n v="2"/>
    <n v="0"/>
    <n v="33700"/>
    <n v="47"/>
  </r>
  <r>
    <x v="1"/>
    <n v="22"/>
    <n v="22"/>
    <x v="0"/>
    <n v="1"/>
    <n v="2"/>
    <n v="1"/>
    <n v="2"/>
    <n v="2"/>
    <n v="2"/>
    <n v="2"/>
    <n v="2"/>
    <n v="1"/>
    <m/>
    <n v="5"/>
    <n v="4"/>
    <n v="2"/>
    <n v="10000"/>
    <n v="10000"/>
    <n v="53"/>
  </r>
  <r>
    <x v="4"/>
    <n v="45"/>
    <n v="2"/>
    <x v="1"/>
    <n v="1"/>
    <n v="1"/>
    <n v="2"/>
    <n v="2"/>
    <n v="2"/>
    <n v="2"/>
    <n v="2"/>
    <n v="2"/>
    <n v="1"/>
    <m/>
    <n v="5"/>
    <m/>
    <n v="2"/>
    <m/>
    <m/>
    <n v="49"/>
  </r>
  <r>
    <x v="0"/>
    <n v="88"/>
    <n v="26"/>
    <x v="0"/>
    <n v="1"/>
    <n v="1"/>
    <n v="2"/>
    <n v="2"/>
    <n v="2"/>
    <n v="2"/>
    <n v="2"/>
    <n v="2"/>
    <n v="1"/>
    <n v="40"/>
    <n v="1"/>
    <n v="4"/>
    <n v="2"/>
    <n v="70000"/>
    <n v="70001"/>
    <n v="29"/>
  </r>
  <r>
    <x v="4"/>
    <n v="143"/>
    <n v="26"/>
    <x v="0"/>
    <n v="1"/>
    <n v="1"/>
    <n v="2"/>
    <n v="2"/>
    <n v="2"/>
    <n v="2"/>
    <n v="2"/>
    <n v="2"/>
    <n v="1"/>
    <n v="15"/>
    <n v="5"/>
    <n v="4"/>
    <n v="2"/>
    <n v="24000"/>
    <n v="24000"/>
    <n v="49"/>
  </r>
  <r>
    <x v="1"/>
    <n v="172"/>
    <n v="32"/>
    <x v="0"/>
    <n v="1"/>
    <n v="2"/>
    <n v="2"/>
    <n v="2"/>
    <n v="2"/>
    <n v="2"/>
    <n v="2"/>
    <n v="2"/>
    <n v="2"/>
    <n v="40"/>
    <n v="5"/>
    <n v="4"/>
    <n v="1"/>
    <n v="10000"/>
    <n v="10000"/>
    <n v="20"/>
  </r>
  <r>
    <x v="1"/>
    <n v="75"/>
    <n v="22"/>
    <x v="0"/>
    <n v="1"/>
    <n v="1"/>
    <n v="2"/>
    <n v="2"/>
    <n v="2"/>
    <n v="2"/>
    <n v="2"/>
    <n v="2"/>
    <n v="1"/>
    <m/>
    <n v="5"/>
    <n v="4"/>
    <n v="2"/>
    <n v="1900"/>
    <n v="1900"/>
    <n v="53"/>
  </r>
  <r>
    <x v="1"/>
    <n v="159"/>
    <n v="31"/>
    <x v="0"/>
    <n v="1"/>
    <n v="2"/>
    <n v="2"/>
    <n v="2"/>
    <n v="2"/>
    <n v="2"/>
    <n v="2"/>
    <n v="2"/>
    <n v="2"/>
    <n v="50"/>
    <n v="3"/>
    <n v="4"/>
    <n v="2"/>
    <n v="7500"/>
    <n v="7500"/>
    <n v="53"/>
  </r>
  <r>
    <x v="0"/>
    <n v="64"/>
    <n v="57"/>
    <x v="0"/>
    <n v="1"/>
    <n v="1"/>
    <n v="1"/>
    <n v="2"/>
    <n v="2"/>
    <n v="2"/>
    <n v="2"/>
    <n v="2"/>
    <n v="1"/>
    <m/>
    <n v="1"/>
    <n v="4"/>
    <n v="2"/>
    <n v="24500"/>
    <n v="24500"/>
    <n v="27"/>
  </r>
  <r>
    <x v="0"/>
    <n v="28"/>
    <n v="25"/>
    <x v="0"/>
    <n v="1"/>
    <n v="1"/>
    <n v="2"/>
    <n v="2"/>
    <n v="2"/>
    <n v="2"/>
    <n v="2"/>
    <n v="2"/>
    <n v="1"/>
    <m/>
    <n v="1"/>
    <n v="4"/>
    <n v="1"/>
    <n v="36500"/>
    <n v="36500"/>
    <n v="53"/>
  </r>
  <r>
    <x v="1"/>
    <n v="513"/>
    <n v="27"/>
    <x v="0"/>
    <n v="5"/>
    <n v="1"/>
    <n v="2"/>
    <n v="2"/>
    <n v="2"/>
    <n v="2"/>
    <n v="2"/>
    <n v="2"/>
    <n v="1"/>
    <m/>
    <n v="5"/>
    <n v="4"/>
    <n v="2"/>
    <n v="0"/>
    <n v="0"/>
    <n v="362"/>
  </r>
  <r>
    <x v="4"/>
    <n v="62"/>
    <n v="10"/>
    <x v="1"/>
    <n v="1"/>
    <n v="1"/>
    <n v="2"/>
    <n v="2"/>
    <n v="2"/>
    <n v="2"/>
    <n v="2"/>
    <n v="2"/>
    <n v="1"/>
    <m/>
    <n v="5"/>
    <m/>
    <n v="1"/>
    <m/>
    <m/>
    <n v="49"/>
  </r>
  <r>
    <x v="1"/>
    <n v="26"/>
    <n v="42"/>
    <x v="0"/>
    <n v="1"/>
    <n v="2"/>
    <n v="2"/>
    <n v="2"/>
    <n v="1"/>
    <n v="2"/>
    <n v="2"/>
    <n v="2"/>
    <n v="1"/>
    <m/>
    <n v="5"/>
    <n v="4"/>
    <n v="2"/>
    <n v="430"/>
    <n v="2130"/>
    <n v="53"/>
  </r>
  <r>
    <x v="0"/>
    <n v="66"/>
    <n v="13"/>
    <x v="1"/>
    <n v="1"/>
    <n v="2"/>
    <n v="2"/>
    <n v="2"/>
    <n v="2"/>
    <n v="2"/>
    <n v="2"/>
    <n v="2"/>
    <n v="2"/>
    <m/>
    <n v="5"/>
    <m/>
    <n v="1"/>
    <m/>
    <m/>
    <n v="41"/>
  </r>
  <r>
    <x v="1"/>
    <n v="77"/>
    <n v="17"/>
    <x v="1"/>
    <n v="1"/>
    <n v="1"/>
    <n v="2"/>
    <n v="2"/>
    <n v="2"/>
    <n v="2"/>
    <n v="2"/>
    <n v="2"/>
    <n v="1"/>
    <m/>
    <n v="5"/>
    <n v="4"/>
    <n v="2"/>
    <n v="0"/>
    <n v="0"/>
    <n v="53"/>
  </r>
  <r>
    <x v="1"/>
    <n v="57"/>
    <n v="61"/>
    <x v="0"/>
    <n v="1"/>
    <n v="2"/>
    <n v="2"/>
    <n v="1"/>
    <n v="1"/>
    <n v="2"/>
    <n v="2"/>
    <n v="2"/>
    <n v="1"/>
    <m/>
    <n v="3"/>
    <n v="4"/>
    <n v="2"/>
    <n v="0"/>
    <n v="8500"/>
    <n v="34"/>
  </r>
  <r>
    <x v="0"/>
    <n v="80"/>
    <n v="40"/>
    <x v="0"/>
    <n v="1"/>
    <n v="1"/>
    <n v="2"/>
    <n v="2"/>
    <n v="2"/>
    <n v="2"/>
    <n v="2"/>
    <n v="2"/>
    <n v="1"/>
    <n v="30"/>
    <n v="1"/>
    <n v="3"/>
    <n v="1"/>
    <n v="65000"/>
    <n v="65000"/>
    <n v="53"/>
  </r>
  <r>
    <x v="1"/>
    <n v="66"/>
    <n v="29"/>
    <x v="0"/>
    <n v="1"/>
    <n v="1"/>
    <n v="2"/>
    <n v="2"/>
    <n v="2"/>
    <n v="2"/>
    <n v="2"/>
    <n v="2"/>
    <n v="1"/>
    <n v="50"/>
    <n v="1"/>
    <n v="4"/>
    <n v="2"/>
    <n v="65000"/>
    <n v="65000"/>
    <n v="53"/>
  </r>
  <r>
    <x v="0"/>
    <n v="74"/>
    <n v="31"/>
    <x v="0"/>
    <n v="1"/>
    <n v="2"/>
    <n v="2"/>
    <n v="2"/>
    <n v="2"/>
    <n v="2"/>
    <n v="2"/>
    <n v="2"/>
    <n v="2"/>
    <m/>
    <n v="5"/>
    <n v="4"/>
    <n v="1"/>
    <n v="2000"/>
    <n v="2000"/>
    <n v="41"/>
  </r>
  <r>
    <x v="1"/>
    <n v="159"/>
    <n v="42"/>
    <x v="0"/>
    <n v="3"/>
    <n v="2"/>
    <n v="1"/>
    <n v="2"/>
    <n v="2"/>
    <n v="2"/>
    <n v="2"/>
    <n v="2"/>
    <n v="1"/>
    <n v="45"/>
    <n v="1"/>
    <n v="4"/>
    <n v="1"/>
    <n v="0"/>
    <n v="275000"/>
    <n v="316"/>
  </r>
  <r>
    <x v="1"/>
    <n v="80"/>
    <n v="11"/>
    <x v="1"/>
    <n v="1"/>
    <n v="1"/>
    <n v="2"/>
    <n v="2"/>
    <n v="2"/>
    <n v="2"/>
    <n v="2"/>
    <n v="2"/>
    <n v="1"/>
    <m/>
    <n v="5"/>
    <m/>
    <n v="1"/>
    <m/>
    <m/>
    <n v="53"/>
  </r>
  <r>
    <x v="4"/>
    <n v="161"/>
    <n v="22"/>
    <x v="0"/>
    <n v="1"/>
    <n v="1"/>
    <n v="2"/>
    <n v="2"/>
    <n v="2"/>
    <n v="2"/>
    <n v="2"/>
    <n v="2"/>
    <n v="1"/>
    <m/>
    <n v="5"/>
    <n v="4"/>
    <n v="1"/>
    <n v="450"/>
    <n v="450"/>
    <n v="49"/>
  </r>
  <r>
    <x v="1"/>
    <n v="45"/>
    <n v="43"/>
    <x v="0"/>
    <n v="4"/>
    <n v="1"/>
    <n v="2"/>
    <n v="2"/>
    <n v="2"/>
    <n v="2"/>
    <n v="2"/>
    <n v="2"/>
    <n v="1"/>
    <n v="8"/>
    <n v="1"/>
    <n v="4"/>
    <n v="2"/>
    <n v="394000"/>
    <n v="398000"/>
    <n v="301"/>
  </r>
  <r>
    <x v="1"/>
    <n v="83"/>
    <n v="31"/>
    <x v="0"/>
    <n v="1"/>
    <n v="2"/>
    <n v="2"/>
    <n v="2"/>
    <n v="2"/>
    <n v="2"/>
    <n v="2"/>
    <n v="2"/>
    <n v="2"/>
    <m/>
    <n v="5"/>
    <n v="4"/>
    <n v="1"/>
    <n v="0"/>
    <n v="0"/>
    <n v="16"/>
  </r>
  <r>
    <x v="0"/>
    <n v="121"/>
    <n v="15"/>
    <x v="1"/>
    <n v="1"/>
    <n v="1"/>
    <n v="2"/>
    <n v="2"/>
    <n v="2"/>
    <n v="2"/>
    <n v="2"/>
    <n v="2"/>
    <n v="1"/>
    <m/>
    <n v="5"/>
    <m/>
    <n v="1"/>
    <n v="0"/>
    <n v="0"/>
    <n v="41"/>
  </r>
  <r>
    <x v="4"/>
    <n v="248"/>
    <n v="15"/>
    <x v="1"/>
    <n v="1"/>
    <n v="1"/>
    <n v="2"/>
    <n v="2"/>
    <n v="2"/>
    <n v="2"/>
    <n v="2"/>
    <n v="2"/>
    <n v="1"/>
    <m/>
    <n v="5"/>
    <m/>
    <n v="1"/>
    <n v="0"/>
    <n v="1500"/>
    <n v="49"/>
  </r>
  <r>
    <x v="1"/>
    <n v="125"/>
    <n v="20"/>
    <x v="0"/>
    <n v="1"/>
    <n v="1"/>
    <n v="2"/>
    <n v="2"/>
    <n v="2"/>
    <n v="1"/>
    <n v="2"/>
    <n v="2"/>
    <n v="1"/>
    <n v="10"/>
    <n v="5"/>
    <n v="1"/>
    <n v="1"/>
    <n v="23000"/>
    <n v="23000"/>
    <n v="51"/>
  </r>
  <r>
    <x v="1"/>
    <n v="92"/>
    <n v="4"/>
    <x v="1"/>
    <n v="1"/>
    <n v="1"/>
    <n v="2"/>
    <n v="2"/>
    <n v="2"/>
    <n v="2"/>
    <n v="2"/>
    <n v="2"/>
    <n v="1"/>
    <m/>
    <n v="5"/>
    <m/>
    <n v="2"/>
    <m/>
    <m/>
    <n v="53"/>
  </r>
  <r>
    <x v="1"/>
    <n v="16"/>
    <n v="60"/>
    <x v="0"/>
    <n v="1"/>
    <n v="1"/>
    <n v="2"/>
    <n v="2"/>
    <n v="2"/>
    <n v="2"/>
    <n v="2"/>
    <n v="2"/>
    <n v="1"/>
    <m/>
    <n v="1"/>
    <n v="4"/>
    <n v="2"/>
    <n v="5200"/>
    <n v="18800"/>
    <n v="27"/>
  </r>
  <r>
    <x v="1"/>
    <n v="47"/>
    <n v="31"/>
    <x v="0"/>
    <n v="1"/>
    <n v="1"/>
    <n v="2"/>
    <n v="2"/>
    <n v="2"/>
    <n v="2"/>
    <n v="2"/>
    <n v="2"/>
    <n v="1"/>
    <n v="35"/>
    <n v="1"/>
    <n v="4"/>
    <n v="1"/>
    <n v="70000"/>
    <n v="75020"/>
    <n v="53"/>
  </r>
  <r>
    <x v="0"/>
    <n v="50"/>
    <n v="38"/>
    <x v="0"/>
    <n v="1"/>
    <n v="2"/>
    <n v="2"/>
    <n v="2"/>
    <n v="2"/>
    <n v="2"/>
    <n v="2"/>
    <n v="2"/>
    <n v="2"/>
    <m/>
    <n v="4"/>
    <n v="4"/>
    <n v="1"/>
    <n v="0"/>
    <n v="0"/>
    <n v="19"/>
  </r>
  <r>
    <x v="1"/>
    <n v="68"/>
    <n v="47"/>
    <x v="0"/>
    <n v="1"/>
    <n v="1"/>
    <n v="2"/>
    <n v="2"/>
    <n v="2"/>
    <n v="2"/>
    <n v="2"/>
    <n v="2"/>
    <n v="1"/>
    <n v="30"/>
    <n v="1"/>
    <n v="3"/>
    <n v="1"/>
    <n v="55000"/>
    <n v="55000"/>
    <n v="41"/>
  </r>
  <r>
    <x v="4"/>
    <n v="89"/>
    <n v="75"/>
    <x v="0"/>
    <n v="1"/>
    <n v="1"/>
    <n v="1"/>
    <n v="1"/>
    <n v="1"/>
    <n v="2"/>
    <n v="2"/>
    <n v="2"/>
    <n v="1"/>
    <m/>
    <n v="2"/>
    <n v="4"/>
    <n v="2"/>
    <n v="0"/>
    <n v="1400"/>
    <n v="49"/>
  </r>
  <r>
    <x v="1"/>
    <n v="154"/>
    <n v="76"/>
    <x v="0"/>
    <n v="1"/>
    <n v="2"/>
    <n v="1"/>
    <n v="1"/>
    <n v="1"/>
    <n v="2"/>
    <n v="2"/>
    <n v="2"/>
    <n v="1"/>
    <m/>
    <n v="2"/>
    <n v="4"/>
    <n v="2"/>
    <n v="0"/>
    <n v="8400"/>
    <n v="38"/>
  </r>
  <r>
    <x v="4"/>
    <n v="137"/>
    <n v="9"/>
    <x v="1"/>
    <n v="1"/>
    <n v="2"/>
    <n v="2"/>
    <n v="2"/>
    <n v="2"/>
    <n v="2"/>
    <n v="2"/>
    <n v="2"/>
    <n v="2"/>
    <m/>
    <n v="5"/>
    <m/>
    <n v="2"/>
    <m/>
    <m/>
    <n v="49"/>
  </r>
  <r>
    <x v="1"/>
    <n v="13"/>
    <n v="59"/>
    <x v="0"/>
    <n v="1"/>
    <n v="1"/>
    <n v="2"/>
    <n v="2"/>
    <n v="2"/>
    <n v="2"/>
    <n v="2"/>
    <n v="2"/>
    <n v="1"/>
    <m/>
    <n v="1"/>
    <n v="4"/>
    <n v="1"/>
    <n v="40000"/>
    <n v="40000"/>
    <n v="13"/>
  </r>
  <r>
    <x v="2"/>
    <n v="116"/>
    <n v="7"/>
    <x v="1"/>
    <n v="1"/>
    <n v="1"/>
    <n v="2"/>
    <n v="2"/>
    <n v="2"/>
    <n v="2"/>
    <n v="2"/>
    <n v="2"/>
    <n v="1"/>
    <m/>
    <n v="5"/>
    <m/>
    <n v="1"/>
    <m/>
    <m/>
    <n v="30"/>
  </r>
  <r>
    <x v="0"/>
    <n v="170"/>
    <n v="23"/>
    <x v="0"/>
    <n v="1"/>
    <n v="1"/>
    <n v="2"/>
    <n v="2"/>
    <n v="2"/>
    <n v="2"/>
    <n v="2"/>
    <n v="2"/>
    <n v="1"/>
    <n v="15"/>
    <n v="5"/>
    <n v="4"/>
    <n v="2"/>
    <n v="27000"/>
    <n v="27000"/>
    <n v="41"/>
  </r>
  <r>
    <x v="3"/>
    <n v="60"/>
    <n v="70"/>
    <x v="0"/>
    <n v="1"/>
    <n v="2"/>
    <n v="2"/>
    <n v="1"/>
    <n v="2"/>
    <n v="1"/>
    <n v="1"/>
    <n v="2"/>
    <n v="1"/>
    <m/>
    <n v="1"/>
    <n v="2"/>
    <n v="1"/>
    <n v="0"/>
    <n v="11400"/>
    <n v="27"/>
  </r>
  <r>
    <x v="2"/>
    <n v="97"/>
    <n v="41"/>
    <x v="0"/>
    <n v="1"/>
    <n v="1"/>
    <n v="2"/>
    <n v="2"/>
    <n v="2"/>
    <n v="2"/>
    <n v="2"/>
    <n v="2"/>
    <n v="1"/>
    <n v="30"/>
    <n v="3"/>
    <n v="4"/>
    <n v="1"/>
    <n v="32000"/>
    <n v="32000"/>
    <n v="30"/>
  </r>
  <r>
    <x v="1"/>
    <n v="106"/>
    <n v="53"/>
    <x v="0"/>
    <n v="1"/>
    <n v="1"/>
    <n v="2"/>
    <n v="2"/>
    <n v="2"/>
    <n v="2"/>
    <n v="2"/>
    <n v="2"/>
    <n v="1"/>
    <n v="30"/>
    <n v="1"/>
    <n v="2"/>
    <n v="1"/>
    <n v="35000"/>
    <n v="35000"/>
    <n v="53"/>
  </r>
  <r>
    <x v="4"/>
    <n v="107"/>
    <n v="62"/>
    <x v="0"/>
    <n v="1"/>
    <n v="1"/>
    <n v="2"/>
    <n v="2"/>
    <n v="2"/>
    <n v="2"/>
    <n v="2"/>
    <n v="2"/>
    <n v="1"/>
    <m/>
    <n v="1"/>
    <n v="4"/>
    <n v="2"/>
    <n v="0"/>
    <n v="323000"/>
    <n v="20"/>
  </r>
  <r>
    <x v="2"/>
    <n v="633"/>
    <n v="41"/>
    <x v="0"/>
    <n v="1"/>
    <n v="2"/>
    <n v="2"/>
    <n v="2"/>
    <n v="2"/>
    <n v="2"/>
    <n v="2"/>
    <n v="1"/>
    <n v="2"/>
    <m/>
    <n v="3"/>
    <n v="4"/>
    <n v="2"/>
    <n v="0"/>
    <n v="6750"/>
    <n v="30"/>
  </r>
  <r>
    <x v="0"/>
    <n v="112"/>
    <n v="58"/>
    <x v="0"/>
    <n v="1"/>
    <n v="2"/>
    <n v="2"/>
    <n v="2"/>
    <n v="2"/>
    <n v="2"/>
    <n v="2"/>
    <n v="2"/>
    <n v="2"/>
    <n v="5"/>
    <n v="3"/>
    <n v="4"/>
    <n v="2"/>
    <n v="10000"/>
    <n v="23500"/>
    <n v="41"/>
  </r>
  <r>
    <x v="4"/>
    <n v="98"/>
    <n v="55"/>
    <x v="0"/>
    <n v="1"/>
    <n v="2"/>
    <n v="2"/>
    <n v="2"/>
    <n v="2"/>
    <n v="2"/>
    <n v="2"/>
    <n v="2"/>
    <n v="2"/>
    <m/>
    <n v="4"/>
    <n v="4"/>
    <n v="1"/>
    <n v="0"/>
    <n v="65000"/>
    <n v="35"/>
  </r>
  <r>
    <x v="1"/>
    <n v="25"/>
    <n v="38"/>
    <x v="0"/>
    <n v="1"/>
    <n v="1"/>
    <n v="2"/>
    <n v="2"/>
    <n v="2"/>
    <n v="2"/>
    <n v="2"/>
    <n v="2"/>
    <n v="1"/>
    <n v="70"/>
    <n v="1"/>
    <n v="4"/>
    <n v="1"/>
    <n v="31000"/>
    <n v="31000"/>
    <n v="6"/>
  </r>
  <r>
    <x v="0"/>
    <n v="3"/>
    <n v="95"/>
    <x v="0"/>
    <n v="1"/>
    <n v="2"/>
    <n v="2"/>
    <n v="1"/>
    <n v="1"/>
    <n v="2"/>
    <n v="2"/>
    <n v="2"/>
    <n v="1"/>
    <m/>
    <n v="3"/>
    <n v="4"/>
    <n v="2"/>
    <n v="0"/>
    <n v="18600"/>
    <n v="41"/>
  </r>
  <r>
    <x v="1"/>
    <n v="115"/>
    <n v="66"/>
    <x v="0"/>
    <n v="1"/>
    <n v="1"/>
    <n v="2"/>
    <n v="2"/>
    <n v="2"/>
    <n v="2"/>
    <n v="2"/>
    <n v="2"/>
    <n v="1"/>
    <n v="20"/>
    <n v="5"/>
    <n v="2"/>
    <n v="1"/>
    <n v="93000"/>
    <n v="93280"/>
    <n v="53"/>
  </r>
  <r>
    <x v="1"/>
    <n v="85"/>
    <n v="80"/>
    <x v="0"/>
    <n v="1"/>
    <n v="2"/>
    <n v="2"/>
    <n v="2"/>
    <n v="2"/>
    <n v="1"/>
    <n v="1"/>
    <n v="2"/>
    <n v="1"/>
    <m/>
    <n v="2"/>
    <n v="3"/>
    <n v="2"/>
    <n v="0"/>
    <n v="30000"/>
    <n v="41"/>
  </r>
  <r>
    <x v="3"/>
    <n v="135"/>
    <n v="74"/>
    <x v="0"/>
    <n v="1"/>
    <n v="2"/>
    <n v="2"/>
    <n v="1"/>
    <n v="2"/>
    <n v="2"/>
    <n v="2"/>
    <n v="2"/>
    <n v="1"/>
    <m/>
    <n v="1"/>
    <n v="4"/>
    <n v="1"/>
    <n v="0"/>
    <n v="18400"/>
    <n v="38"/>
  </r>
  <r>
    <x v="4"/>
    <n v="69"/>
    <n v="40"/>
    <x v="0"/>
    <n v="1"/>
    <n v="1"/>
    <n v="2"/>
    <n v="2"/>
    <n v="2"/>
    <n v="2"/>
    <n v="2"/>
    <n v="2"/>
    <n v="1"/>
    <m/>
    <n v="1"/>
    <n v="4"/>
    <n v="2"/>
    <n v="0"/>
    <n v="0"/>
    <n v="49"/>
  </r>
  <r>
    <x v="2"/>
    <n v="531"/>
    <n v="20"/>
    <x v="0"/>
    <n v="1"/>
    <n v="2"/>
    <n v="1"/>
    <n v="2"/>
    <n v="2"/>
    <n v="2"/>
    <n v="2"/>
    <n v="2"/>
    <n v="1"/>
    <n v="15"/>
    <n v="5"/>
    <n v="3"/>
    <n v="2"/>
    <n v="20000"/>
    <n v="20000"/>
    <n v="30"/>
  </r>
  <r>
    <x v="2"/>
    <n v="191"/>
    <n v="56"/>
    <x v="0"/>
    <n v="1"/>
    <n v="1"/>
    <n v="1"/>
    <n v="2"/>
    <n v="2"/>
    <n v="2"/>
    <n v="2"/>
    <n v="2"/>
    <n v="1"/>
    <n v="3"/>
    <n v="1"/>
    <n v="4"/>
    <n v="2"/>
    <n v="37000"/>
    <n v="37000"/>
    <n v="30"/>
  </r>
  <r>
    <x v="0"/>
    <n v="106"/>
    <n v="74"/>
    <x v="0"/>
    <n v="1"/>
    <n v="2"/>
    <n v="2"/>
    <n v="1"/>
    <n v="2"/>
    <n v="2"/>
    <n v="2"/>
    <n v="2"/>
    <n v="1"/>
    <m/>
    <n v="1"/>
    <n v="2"/>
    <n v="1"/>
    <n v="0"/>
    <n v="100000"/>
    <n v="40"/>
  </r>
  <r>
    <x v="1"/>
    <n v="41"/>
    <n v="8"/>
    <x v="1"/>
    <n v="1"/>
    <n v="2"/>
    <n v="2"/>
    <n v="2"/>
    <n v="1"/>
    <n v="2"/>
    <n v="2"/>
    <n v="2"/>
    <n v="1"/>
    <m/>
    <n v="5"/>
    <m/>
    <n v="1"/>
    <m/>
    <m/>
    <n v="24"/>
  </r>
  <r>
    <x v="3"/>
    <n v="23"/>
    <n v="1"/>
    <x v="1"/>
    <n v="1"/>
    <n v="2"/>
    <n v="1"/>
    <n v="2"/>
    <n v="2"/>
    <n v="2"/>
    <n v="2"/>
    <n v="2"/>
    <n v="1"/>
    <m/>
    <n v="5"/>
    <m/>
    <n v="2"/>
    <m/>
    <m/>
    <n v="38"/>
  </r>
  <r>
    <x v="1"/>
    <n v="34"/>
    <n v="27"/>
    <x v="0"/>
    <n v="1"/>
    <n v="1"/>
    <n v="2"/>
    <n v="2"/>
    <n v="2"/>
    <n v="2"/>
    <n v="2"/>
    <n v="1"/>
    <n v="1"/>
    <n v="20"/>
    <n v="1"/>
    <n v="4"/>
    <n v="1"/>
    <n v="70000"/>
    <n v="70000"/>
    <n v="53"/>
  </r>
  <r>
    <x v="1"/>
    <n v="14"/>
    <n v="4"/>
    <x v="1"/>
    <n v="1"/>
    <n v="1"/>
    <n v="2"/>
    <n v="2"/>
    <n v="2"/>
    <n v="2"/>
    <n v="2"/>
    <n v="2"/>
    <n v="1"/>
    <m/>
    <n v="5"/>
    <m/>
    <n v="1"/>
    <m/>
    <m/>
    <n v="53"/>
  </r>
  <r>
    <x v="1"/>
    <n v="119"/>
    <n v="40"/>
    <x v="0"/>
    <n v="1"/>
    <n v="2"/>
    <n v="2"/>
    <n v="2"/>
    <n v="2"/>
    <n v="2"/>
    <n v="2"/>
    <n v="2"/>
    <n v="2"/>
    <n v="5"/>
    <n v="3"/>
    <n v="4"/>
    <n v="2"/>
    <n v="4000"/>
    <n v="26000"/>
    <n v="53"/>
  </r>
  <r>
    <x v="4"/>
    <n v="65"/>
    <n v="44"/>
    <x v="0"/>
    <n v="1"/>
    <n v="1"/>
    <n v="2"/>
    <n v="2"/>
    <n v="2"/>
    <n v="2"/>
    <n v="2"/>
    <n v="2"/>
    <n v="1"/>
    <m/>
    <n v="1"/>
    <n v="4"/>
    <n v="2"/>
    <n v="0"/>
    <n v="13100"/>
    <n v="49"/>
  </r>
  <r>
    <x v="4"/>
    <n v="159"/>
    <n v="24"/>
    <x v="0"/>
    <n v="3"/>
    <n v="2"/>
    <n v="1"/>
    <n v="2"/>
    <n v="2"/>
    <n v="2"/>
    <n v="2"/>
    <n v="2"/>
    <n v="1"/>
    <n v="25"/>
    <n v="1"/>
    <n v="4"/>
    <n v="1"/>
    <n v="6000"/>
    <n v="6000"/>
    <n v="449"/>
  </r>
  <r>
    <x v="1"/>
    <n v="89"/>
    <n v="9"/>
    <x v="1"/>
    <n v="1"/>
    <n v="1"/>
    <n v="2"/>
    <n v="2"/>
    <n v="2"/>
    <n v="2"/>
    <n v="2"/>
    <n v="2"/>
    <n v="1"/>
    <m/>
    <n v="5"/>
    <m/>
    <n v="1"/>
    <m/>
    <m/>
    <n v="53"/>
  </r>
  <r>
    <x v="1"/>
    <n v="29"/>
    <n v="53"/>
    <x v="0"/>
    <n v="1"/>
    <n v="1"/>
    <n v="2"/>
    <n v="2"/>
    <n v="2"/>
    <n v="2"/>
    <n v="2"/>
    <n v="2"/>
    <n v="1"/>
    <m/>
    <n v="1"/>
    <n v="4"/>
    <n v="2"/>
    <n v="51000"/>
    <n v="51000"/>
    <n v="53"/>
  </r>
  <r>
    <x v="3"/>
    <n v="62"/>
    <n v="33"/>
    <x v="0"/>
    <n v="1"/>
    <n v="2"/>
    <n v="2"/>
    <n v="2"/>
    <n v="1"/>
    <n v="2"/>
    <n v="2"/>
    <n v="2"/>
    <n v="1"/>
    <m/>
    <n v="5"/>
    <n v="4"/>
    <n v="1"/>
    <n v="0"/>
    <n v="0"/>
    <n v="38"/>
  </r>
  <r>
    <x v="1"/>
    <n v="111"/>
    <n v="57"/>
    <x v="0"/>
    <n v="1"/>
    <n v="1"/>
    <n v="2"/>
    <n v="2"/>
    <n v="2"/>
    <n v="2"/>
    <n v="2"/>
    <n v="2"/>
    <n v="1"/>
    <n v="20"/>
    <n v="1"/>
    <n v="4"/>
    <n v="2"/>
    <n v="45000"/>
    <n v="45000"/>
    <n v="53"/>
  </r>
  <r>
    <x v="1"/>
    <n v="47"/>
    <n v="86"/>
    <x v="0"/>
    <n v="1"/>
    <n v="2"/>
    <n v="2"/>
    <n v="1"/>
    <n v="1"/>
    <n v="2"/>
    <n v="2"/>
    <n v="2"/>
    <n v="1"/>
    <m/>
    <n v="2"/>
    <n v="4"/>
    <n v="2"/>
    <n v="0"/>
    <n v="11400"/>
    <n v="49"/>
  </r>
  <r>
    <x v="0"/>
    <n v="172"/>
    <n v="24"/>
    <x v="0"/>
    <n v="5"/>
    <n v="2"/>
    <n v="2"/>
    <n v="2"/>
    <n v="2"/>
    <n v="2"/>
    <n v="2"/>
    <n v="2"/>
    <n v="2"/>
    <n v="25"/>
    <n v="5"/>
    <n v="4"/>
    <n v="1"/>
    <n v="24000"/>
    <n v="24000"/>
    <n v="303"/>
  </r>
  <r>
    <x v="4"/>
    <n v="30"/>
    <n v="53"/>
    <x v="0"/>
    <n v="1"/>
    <n v="2"/>
    <n v="1"/>
    <n v="2"/>
    <n v="2"/>
    <n v="2"/>
    <n v="2"/>
    <n v="2"/>
    <n v="1"/>
    <n v="5"/>
    <n v="1"/>
    <n v="4"/>
    <n v="2"/>
    <n v="38800"/>
    <n v="69800"/>
    <n v="49"/>
  </r>
  <r>
    <x v="4"/>
    <n v="77"/>
    <n v="36"/>
    <x v="0"/>
    <n v="1"/>
    <n v="1"/>
    <n v="2"/>
    <n v="2"/>
    <n v="2"/>
    <n v="2"/>
    <n v="2"/>
    <n v="2"/>
    <n v="1"/>
    <m/>
    <n v="1"/>
    <n v="4"/>
    <n v="2"/>
    <n v="0"/>
    <n v="0"/>
    <n v="49"/>
  </r>
  <r>
    <x v="1"/>
    <n v="114"/>
    <n v="26"/>
    <x v="0"/>
    <n v="1"/>
    <n v="1"/>
    <n v="2"/>
    <n v="2"/>
    <n v="2"/>
    <n v="2"/>
    <n v="2"/>
    <n v="2"/>
    <n v="1"/>
    <n v="45"/>
    <n v="5"/>
    <n v="4"/>
    <n v="1"/>
    <n v="74000"/>
    <n v="74600"/>
    <n v="53"/>
  </r>
  <r>
    <x v="4"/>
    <n v="64"/>
    <n v="26"/>
    <x v="0"/>
    <n v="1"/>
    <n v="1"/>
    <n v="2"/>
    <n v="2"/>
    <n v="2"/>
    <n v="2"/>
    <n v="2"/>
    <n v="2"/>
    <n v="1"/>
    <n v="15"/>
    <n v="1"/>
    <n v="4"/>
    <n v="1"/>
    <n v="45000"/>
    <n v="45100"/>
    <n v="49"/>
  </r>
  <r>
    <x v="1"/>
    <n v="106"/>
    <n v="5"/>
    <x v="1"/>
    <n v="1"/>
    <n v="1"/>
    <n v="2"/>
    <n v="2"/>
    <n v="2"/>
    <n v="2"/>
    <n v="2"/>
    <n v="2"/>
    <n v="1"/>
    <m/>
    <n v="5"/>
    <m/>
    <n v="1"/>
    <m/>
    <m/>
    <n v="53"/>
  </r>
  <r>
    <x v="0"/>
    <n v="272"/>
    <n v="43"/>
    <x v="0"/>
    <n v="1"/>
    <n v="2"/>
    <n v="2"/>
    <n v="1"/>
    <n v="1"/>
    <n v="2"/>
    <n v="2"/>
    <n v="2"/>
    <n v="1"/>
    <m/>
    <n v="5"/>
    <n v="4"/>
    <n v="1"/>
    <n v="17500"/>
    <n v="17500"/>
    <n v="41"/>
  </r>
  <r>
    <x v="1"/>
    <n v="66"/>
    <n v="74"/>
    <x v="0"/>
    <n v="1"/>
    <n v="2"/>
    <n v="2"/>
    <n v="1"/>
    <n v="2"/>
    <n v="2"/>
    <n v="2"/>
    <n v="2"/>
    <n v="1"/>
    <m/>
    <n v="1"/>
    <n v="4"/>
    <n v="2"/>
    <n v="0"/>
    <n v="6000"/>
    <n v="53"/>
  </r>
  <r>
    <x v="1"/>
    <n v="37"/>
    <n v="47"/>
    <x v="0"/>
    <n v="1"/>
    <n v="1"/>
    <n v="2"/>
    <n v="2"/>
    <n v="2"/>
    <n v="2"/>
    <n v="2"/>
    <n v="2"/>
    <n v="1"/>
    <m/>
    <n v="1"/>
    <n v="4"/>
    <n v="2"/>
    <n v="0"/>
    <n v="0"/>
    <n v="53"/>
  </r>
  <r>
    <x v="1"/>
    <n v="9"/>
    <n v="87"/>
    <x v="0"/>
    <n v="1"/>
    <n v="2"/>
    <n v="2"/>
    <n v="1"/>
    <n v="1"/>
    <n v="2"/>
    <n v="2"/>
    <n v="2"/>
    <n v="1"/>
    <m/>
    <n v="2"/>
    <n v="4"/>
    <n v="2"/>
    <n v="0"/>
    <n v="24300"/>
    <n v="36"/>
  </r>
  <r>
    <x v="1"/>
    <n v="280"/>
    <n v="44"/>
    <x v="0"/>
    <n v="1"/>
    <n v="1"/>
    <n v="2"/>
    <n v="2"/>
    <n v="2"/>
    <n v="2"/>
    <n v="2"/>
    <n v="2"/>
    <n v="1"/>
    <n v="60"/>
    <n v="5"/>
    <n v="4"/>
    <n v="1"/>
    <n v="50000"/>
    <n v="50000"/>
    <n v="53"/>
  </r>
  <r>
    <x v="4"/>
    <n v="89"/>
    <n v="11"/>
    <x v="1"/>
    <n v="1"/>
    <n v="1"/>
    <n v="2"/>
    <n v="2"/>
    <n v="2"/>
    <n v="2"/>
    <n v="2"/>
    <n v="2"/>
    <n v="1"/>
    <m/>
    <n v="5"/>
    <m/>
    <n v="1"/>
    <m/>
    <m/>
    <n v="49"/>
  </r>
  <r>
    <x v="1"/>
    <n v="132"/>
    <n v="20"/>
    <x v="0"/>
    <n v="4"/>
    <n v="2"/>
    <n v="1"/>
    <n v="2"/>
    <n v="2"/>
    <n v="2"/>
    <n v="2"/>
    <n v="2"/>
    <n v="1"/>
    <m/>
    <n v="5"/>
    <n v="4"/>
    <n v="1"/>
    <n v="750"/>
    <n v="750"/>
    <n v="236"/>
  </r>
  <r>
    <x v="0"/>
    <n v="224"/>
    <n v="22"/>
    <x v="0"/>
    <n v="5"/>
    <n v="2"/>
    <n v="2"/>
    <n v="2"/>
    <n v="2"/>
    <n v="2"/>
    <n v="2"/>
    <n v="2"/>
    <n v="2"/>
    <n v="30"/>
    <n v="5"/>
    <n v="4"/>
    <n v="2"/>
    <n v="12000"/>
    <n v="12000"/>
    <n v="303"/>
  </r>
  <r>
    <x v="1"/>
    <n v="33"/>
    <n v="48"/>
    <x v="0"/>
    <n v="1"/>
    <n v="1"/>
    <n v="2"/>
    <n v="2"/>
    <n v="2"/>
    <n v="2"/>
    <n v="2"/>
    <n v="2"/>
    <n v="1"/>
    <n v="30"/>
    <n v="3"/>
    <n v="4"/>
    <n v="2"/>
    <n v="50000"/>
    <n v="50000"/>
    <n v="41"/>
  </r>
  <r>
    <x v="0"/>
    <n v="69"/>
    <n v="39"/>
    <x v="0"/>
    <n v="1"/>
    <n v="1"/>
    <n v="2"/>
    <n v="2"/>
    <n v="2"/>
    <n v="2"/>
    <n v="2"/>
    <n v="2"/>
    <n v="1"/>
    <n v="30"/>
    <n v="5"/>
    <n v="4"/>
    <n v="2"/>
    <n v="42500"/>
    <n v="42500"/>
    <n v="41"/>
  </r>
  <r>
    <x v="1"/>
    <n v="212"/>
    <n v="21"/>
    <x v="0"/>
    <n v="1"/>
    <n v="2"/>
    <n v="2"/>
    <n v="2"/>
    <n v="2"/>
    <n v="2"/>
    <n v="2"/>
    <n v="2"/>
    <n v="2"/>
    <n v="90"/>
    <n v="1"/>
    <n v="4"/>
    <n v="2"/>
    <n v="400"/>
    <n v="400"/>
    <n v="17"/>
  </r>
  <r>
    <x v="4"/>
    <n v="56"/>
    <n v="83"/>
    <x v="0"/>
    <n v="1"/>
    <n v="2"/>
    <n v="2"/>
    <n v="1"/>
    <n v="2"/>
    <n v="1"/>
    <n v="1"/>
    <n v="2"/>
    <n v="1"/>
    <m/>
    <n v="1"/>
    <n v="2"/>
    <n v="2"/>
    <n v="0"/>
    <n v="44400"/>
    <n v="48"/>
  </r>
  <r>
    <x v="3"/>
    <n v="131"/>
    <n v="11"/>
    <x v="1"/>
    <n v="1"/>
    <n v="1"/>
    <n v="2"/>
    <n v="2"/>
    <n v="2"/>
    <n v="2"/>
    <n v="2"/>
    <n v="2"/>
    <n v="1"/>
    <m/>
    <n v="5"/>
    <m/>
    <n v="2"/>
    <m/>
    <m/>
    <n v="38"/>
  </r>
  <r>
    <x v="0"/>
    <n v="60"/>
    <n v="52"/>
    <x v="0"/>
    <n v="1"/>
    <n v="1"/>
    <n v="2"/>
    <n v="2"/>
    <n v="2"/>
    <n v="2"/>
    <n v="2"/>
    <n v="2"/>
    <n v="1"/>
    <n v="15"/>
    <n v="1"/>
    <n v="4"/>
    <n v="2"/>
    <n v="20000"/>
    <n v="20000"/>
    <n v="41"/>
  </r>
  <r>
    <x v="1"/>
    <n v="97"/>
    <n v="7"/>
    <x v="1"/>
    <n v="1"/>
    <n v="2"/>
    <n v="1"/>
    <n v="2"/>
    <n v="2"/>
    <n v="2"/>
    <n v="2"/>
    <n v="2"/>
    <n v="1"/>
    <m/>
    <n v="5"/>
    <m/>
    <n v="2"/>
    <m/>
    <m/>
    <n v="12"/>
  </r>
  <r>
    <x v="1"/>
    <n v="106"/>
    <n v="8"/>
    <x v="1"/>
    <n v="1"/>
    <n v="2"/>
    <n v="2"/>
    <n v="2"/>
    <n v="1"/>
    <n v="2"/>
    <n v="2"/>
    <n v="2"/>
    <n v="1"/>
    <m/>
    <n v="5"/>
    <m/>
    <n v="1"/>
    <m/>
    <m/>
    <n v="53"/>
  </r>
  <r>
    <x v="1"/>
    <n v="96"/>
    <n v="31"/>
    <x v="0"/>
    <n v="5"/>
    <n v="1"/>
    <n v="2"/>
    <n v="2"/>
    <n v="2"/>
    <n v="2"/>
    <n v="2"/>
    <n v="2"/>
    <n v="1"/>
    <n v="30"/>
    <n v="1"/>
    <n v="4"/>
    <n v="1"/>
    <n v="125000"/>
    <n v="125000"/>
    <n v="501"/>
  </r>
  <r>
    <x v="0"/>
    <n v="147"/>
    <n v="8"/>
    <x v="1"/>
    <n v="1"/>
    <n v="1"/>
    <n v="2"/>
    <n v="2"/>
    <n v="2"/>
    <n v="2"/>
    <n v="2"/>
    <n v="2"/>
    <n v="1"/>
    <m/>
    <n v="5"/>
    <m/>
    <n v="1"/>
    <m/>
    <m/>
    <n v="41"/>
  </r>
  <r>
    <x v="1"/>
    <n v="57"/>
    <n v="45"/>
    <x v="0"/>
    <n v="1"/>
    <n v="1"/>
    <n v="2"/>
    <n v="2"/>
    <n v="2"/>
    <n v="2"/>
    <n v="2"/>
    <n v="2"/>
    <n v="1"/>
    <n v="35"/>
    <n v="1"/>
    <n v="4"/>
    <n v="2"/>
    <n v="44000"/>
    <n v="44000"/>
    <n v="25"/>
  </r>
  <r>
    <x v="1"/>
    <n v="65"/>
    <n v="64"/>
    <x v="0"/>
    <n v="1"/>
    <n v="1"/>
    <n v="2"/>
    <n v="2"/>
    <n v="2"/>
    <n v="2"/>
    <n v="2"/>
    <n v="2"/>
    <n v="1"/>
    <m/>
    <n v="1"/>
    <n v="4"/>
    <n v="2"/>
    <n v="0"/>
    <n v="19700"/>
    <n v="30"/>
  </r>
  <r>
    <x v="4"/>
    <n v="94"/>
    <n v="16"/>
    <x v="1"/>
    <n v="4"/>
    <n v="1"/>
    <n v="2"/>
    <n v="2"/>
    <n v="2"/>
    <n v="2"/>
    <n v="2"/>
    <n v="2"/>
    <n v="1"/>
    <m/>
    <n v="5"/>
    <m/>
    <n v="1"/>
    <n v="0"/>
    <n v="0"/>
    <n v="254"/>
  </r>
  <r>
    <x v="1"/>
    <n v="20"/>
    <n v="43"/>
    <x v="0"/>
    <n v="1"/>
    <n v="2"/>
    <n v="2"/>
    <n v="2"/>
    <n v="1"/>
    <n v="2"/>
    <n v="2"/>
    <n v="2"/>
    <n v="1"/>
    <m/>
    <n v="1"/>
    <n v="4"/>
    <n v="1"/>
    <n v="3000"/>
    <n v="8000"/>
    <n v="53"/>
  </r>
  <r>
    <x v="0"/>
    <n v="188"/>
    <n v="25"/>
    <x v="0"/>
    <n v="1"/>
    <n v="1"/>
    <n v="2"/>
    <n v="2"/>
    <n v="2"/>
    <n v="2"/>
    <n v="2"/>
    <n v="2"/>
    <n v="1"/>
    <n v="10"/>
    <n v="1"/>
    <n v="4"/>
    <n v="2"/>
    <n v="24000"/>
    <n v="24000"/>
    <n v="51"/>
  </r>
  <r>
    <x v="0"/>
    <n v="164"/>
    <n v="62"/>
    <x v="0"/>
    <n v="1"/>
    <n v="1"/>
    <n v="2"/>
    <n v="2"/>
    <n v="2"/>
    <n v="2"/>
    <n v="2"/>
    <n v="2"/>
    <n v="1"/>
    <n v="45"/>
    <n v="1"/>
    <n v="4"/>
    <n v="1"/>
    <n v="103000"/>
    <n v="98500"/>
    <n v="31"/>
  </r>
  <r>
    <x v="1"/>
    <n v="85"/>
    <n v="39"/>
    <x v="0"/>
    <n v="1"/>
    <n v="1"/>
    <n v="2"/>
    <n v="2"/>
    <n v="2"/>
    <n v="2"/>
    <n v="2"/>
    <n v="2"/>
    <n v="1"/>
    <n v="20"/>
    <n v="1"/>
    <n v="4"/>
    <n v="2"/>
    <n v="31600"/>
    <n v="31600"/>
    <n v="48"/>
  </r>
  <r>
    <x v="1"/>
    <n v="83"/>
    <n v="11"/>
    <x v="1"/>
    <n v="1"/>
    <n v="1"/>
    <n v="2"/>
    <n v="2"/>
    <n v="2"/>
    <n v="2"/>
    <n v="2"/>
    <n v="2"/>
    <n v="1"/>
    <m/>
    <n v="5"/>
    <m/>
    <n v="1"/>
    <m/>
    <m/>
    <n v="53"/>
  </r>
  <r>
    <x v="0"/>
    <n v="143"/>
    <n v="22"/>
    <x v="0"/>
    <n v="1"/>
    <n v="1"/>
    <n v="2"/>
    <n v="2"/>
    <n v="2"/>
    <n v="2"/>
    <n v="2"/>
    <n v="2"/>
    <n v="1"/>
    <n v="40"/>
    <n v="5"/>
    <n v="4"/>
    <n v="2"/>
    <n v="20000"/>
    <n v="20000"/>
    <n v="41"/>
  </r>
  <r>
    <x v="1"/>
    <n v="36"/>
    <n v="16"/>
    <x v="1"/>
    <n v="1"/>
    <n v="1"/>
    <n v="2"/>
    <n v="2"/>
    <n v="2"/>
    <n v="2"/>
    <n v="2"/>
    <n v="2"/>
    <n v="1"/>
    <m/>
    <n v="5"/>
    <m/>
    <n v="1"/>
    <n v="0"/>
    <n v="0"/>
    <n v="53"/>
  </r>
  <r>
    <x v="1"/>
    <n v="51"/>
    <n v="75"/>
    <x v="0"/>
    <n v="1"/>
    <n v="1"/>
    <n v="2"/>
    <n v="1"/>
    <n v="2"/>
    <n v="2"/>
    <n v="2"/>
    <n v="2"/>
    <n v="1"/>
    <m/>
    <n v="2"/>
    <n v="4"/>
    <n v="2"/>
    <n v="0"/>
    <n v="23100"/>
    <n v="6"/>
  </r>
  <r>
    <x v="1"/>
    <n v="126"/>
    <n v="23"/>
    <x v="0"/>
    <n v="1"/>
    <n v="2"/>
    <n v="1"/>
    <n v="2"/>
    <n v="2"/>
    <n v="2"/>
    <n v="2"/>
    <n v="2"/>
    <n v="1"/>
    <m/>
    <n v="5"/>
    <n v="4"/>
    <n v="1"/>
    <n v="0"/>
    <n v="0"/>
    <n v="49"/>
  </r>
  <r>
    <x v="4"/>
    <n v="42"/>
    <n v="66"/>
    <x v="0"/>
    <n v="1"/>
    <n v="1"/>
    <n v="2"/>
    <n v="1"/>
    <n v="2"/>
    <n v="2"/>
    <n v="2"/>
    <n v="2"/>
    <n v="1"/>
    <m/>
    <n v="1"/>
    <n v="2"/>
    <n v="1"/>
    <n v="0"/>
    <n v="23000"/>
    <n v="24"/>
  </r>
  <r>
    <x v="2"/>
    <n v="37"/>
    <n v="41"/>
    <x v="0"/>
    <n v="1"/>
    <n v="1"/>
    <n v="2"/>
    <n v="2"/>
    <n v="2"/>
    <n v="2"/>
    <n v="2"/>
    <n v="2"/>
    <n v="1"/>
    <n v="1"/>
    <n v="1"/>
    <n v="4"/>
    <n v="1"/>
    <n v="55000"/>
    <n v="55000"/>
    <n v="30"/>
  </r>
  <r>
    <x v="2"/>
    <n v="138"/>
    <n v="73"/>
    <x v="0"/>
    <n v="1"/>
    <n v="2"/>
    <n v="1"/>
    <n v="1"/>
    <n v="2"/>
    <n v="2"/>
    <n v="2"/>
    <n v="2"/>
    <n v="1"/>
    <m/>
    <n v="5"/>
    <n v="4"/>
    <n v="2"/>
    <n v="0"/>
    <n v="60600"/>
    <n v="38"/>
  </r>
  <r>
    <x v="4"/>
    <n v="23"/>
    <n v="54"/>
    <x v="0"/>
    <n v="1"/>
    <n v="1"/>
    <n v="1"/>
    <n v="2"/>
    <n v="2"/>
    <n v="2"/>
    <n v="2"/>
    <n v="2"/>
    <n v="1"/>
    <n v="5"/>
    <n v="1"/>
    <n v="4"/>
    <n v="2"/>
    <n v="36000"/>
    <n v="36000"/>
    <n v="49"/>
  </r>
  <r>
    <x v="0"/>
    <n v="201"/>
    <n v="27"/>
    <x v="0"/>
    <n v="1"/>
    <n v="2"/>
    <n v="2"/>
    <n v="2"/>
    <n v="2"/>
    <n v="2"/>
    <n v="2"/>
    <n v="2"/>
    <n v="2"/>
    <n v="30"/>
    <n v="5"/>
    <n v="4"/>
    <n v="2"/>
    <n v="23700"/>
    <n v="23700"/>
    <n v="41"/>
  </r>
  <r>
    <x v="1"/>
    <n v="71"/>
    <n v="59"/>
    <x v="0"/>
    <n v="1"/>
    <n v="1"/>
    <n v="2"/>
    <n v="2"/>
    <n v="2"/>
    <n v="2"/>
    <n v="2"/>
    <n v="2"/>
    <n v="1"/>
    <n v="20"/>
    <n v="1"/>
    <n v="4"/>
    <n v="2"/>
    <n v="100000"/>
    <n v="100000"/>
    <n v="47"/>
  </r>
  <r>
    <x v="1"/>
    <n v="67"/>
    <n v="64"/>
    <x v="0"/>
    <n v="1"/>
    <n v="1"/>
    <n v="2"/>
    <n v="1"/>
    <n v="2"/>
    <n v="1"/>
    <n v="2"/>
    <n v="2"/>
    <n v="1"/>
    <m/>
    <n v="1"/>
    <n v="4"/>
    <n v="2"/>
    <n v="0"/>
    <n v="0"/>
    <n v="26"/>
  </r>
  <r>
    <x v="0"/>
    <n v="68"/>
    <n v="53"/>
    <x v="0"/>
    <n v="1"/>
    <n v="1"/>
    <n v="2"/>
    <n v="2"/>
    <n v="2"/>
    <n v="2"/>
    <n v="2"/>
    <n v="2"/>
    <n v="1"/>
    <m/>
    <n v="1"/>
    <n v="2"/>
    <n v="1"/>
    <n v="0"/>
    <n v="0"/>
    <n v="41"/>
  </r>
  <r>
    <x v="4"/>
    <n v="64"/>
    <n v="66"/>
    <x v="0"/>
    <n v="1"/>
    <n v="1"/>
    <n v="2"/>
    <n v="1"/>
    <n v="2"/>
    <n v="2"/>
    <n v="2"/>
    <n v="2"/>
    <n v="1"/>
    <n v="15"/>
    <n v="3"/>
    <n v="4"/>
    <n v="2"/>
    <n v="34100"/>
    <n v="34100"/>
    <n v="6"/>
  </r>
  <r>
    <x v="0"/>
    <n v="151"/>
    <n v="58"/>
    <x v="0"/>
    <n v="1"/>
    <n v="1"/>
    <n v="2"/>
    <n v="2"/>
    <n v="2"/>
    <n v="2"/>
    <n v="2"/>
    <n v="2"/>
    <n v="1"/>
    <n v="5"/>
    <n v="1"/>
    <n v="4"/>
    <n v="2"/>
    <n v="5500"/>
    <n v="7700"/>
    <n v="41"/>
  </r>
  <r>
    <x v="1"/>
    <n v="130"/>
    <n v="14"/>
    <x v="1"/>
    <n v="1"/>
    <n v="1"/>
    <n v="2"/>
    <n v="2"/>
    <n v="1"/>
    <n v="2"/>
    <n v="2"/>
    <n v="2"/>
    <n v="1"/>
    <m/>
    <n v="5"/>
    <m/>
    <n v="2"/>
    <m/>
    <m/>
    <n v="22"/>
  </r>
  <r>
    <x v="4"/>
    <n v="518"/>
    <n v="49"/>
    <x v="0"/>
    <n v="1"/>
    <n v="1"/>
    <n v="2"/>
    <n v="2"/>
    <n v="2"/>
    <n v="2"/>
    <n v="2"/>
    <n v="2"/>
    <n v="1"/>
    <n v="20"/>
    <n v="1"/>
    <n v="4"/>
    <n v="1"/>
    <n v="24000"/>
    <n v="24000"/>
    <n v="49"/>
  </r>
  <r>
    <x v="0"/>
    <n v="393"/>
    <n v="42"/>
    <x v="0"/>
    <n v="1"/>
    <n v="1"/>
    <n v="2"/>
    <n v="2"/>
    <n v="2"/>
    <n v="2"/>
    <n v="2"/>
    <n v="2"/>
    <n v="1"/>
    <n v="5"/>
    <n v="1"/>
    <n v="4"/>
    <n v="1"/>
    <n v="65000"/>
    <n v="65000"/>
    <n v="53"/>
  </r>
  <r>
    <x v="0"/>
    <n v="253"/>
    <n v="28"/>
    <x v="0"/>
    <n v="4"/>
    <n v="2"/>
    <n v="2"/>
    <n v="2"/>
    <n v="1"/>
    <n v="2"/>
    <n v="2"/>
    <n v="2"/>
    <n v="1"/>
    <n v="15"/>
    <n v="1"/>
    <n v="4"/>
    <n v="2"/>
    <n v="13000"/>
    <n v="13300"/>
    <n v="303"/>
  </r>
  <r>
    <x v="3"/>
    <n v="24"/>
    <n v="9"/>
    <x v="1"/>
    <n v="1"/>
    <n v="2"/>
    <n v="2"/>
    <n v="2"/>
    <n v="2"/>
    <n v="2"/>
    <n v="2"/>
    <n v="1"/>
    <n v="2"/>
    <m/>
    <n v="5"/>
    <m/>
    <n v="1"/>
    <m/>
    <m/>
    <n v="38"/>
  </r>
  <r>
    <x v="0"/>
    <n v="53"/>
    <n v="33"/>
    <x v="0"/>
    <n v="1"/>
    <n v="2"/>
    <n v="2"/>
    <n v="2"/>
    <n v="1"/>
    <n v="2"/>
    <n v="2"/>
    <n v="2"/>
    <n v="1"/>
    <m/>
    <n v="5"/>
    <n v="4"/>
    <n v="1"/>
    <n v="0"/>
    <n v="0"/>
    <n v="41"/>
  </r>
  <r>
    <x v="1"/>
    <n v="157"/>
    <n v="23"/>
    <x v="0"/>
    <n v="1"/>
    <n v="1"/>
    <n v="2"/>
    <n v="2"/>
    <n v="2"/>
    <n v="2"/>
    <n v="2"/>
    <n v="2"/>
    <n v="1"/>
    <n v="5"/>
    <n v="1"/>
    <n v="4"/>
    <n v="2"/>
    <n v="2500"/>
    <n v="7500"/>
    <n v="53"/>
  </r>
  <r>
    <x v="0"/>
    <n v="737"/>
    <n v="54"/>
    <x v="0"/>
    <n v="1"/>
    <n v="2"/>
    <n v="2"/>
    <n v="2"/>
    <n v="1"/>
    <n v="2"/>
    <n v="2"/>
    <n v="2"/>
    <n v="1"/>
    <m/>
    <n v="1"/>
    <n v="4"/>
    <n v="2"/>
    <n v="0"/>
    <n v="8400"/>
    <n v="41"/>
  </r>
  <r>
    <x v="1"/>
    <n v="22"/>
    <n v="57"/>
    <x v="0"/>
    <n v="1"/>
    <n v="1"/>
    <n v="2"/>
    <n v="2"/>
    <n v="2"/>
    <n v="2"/>
    <n v="2"/>
    <n v="2"/>
    <n v="1"/>
    <n v="5"/>
    <n v="1"/>
    <n v="4"/>
    <n v="1"/>
    <n v="109000"/>
    <n v="121100"/>
    <n v="53"/>
  </r>
  <r>
    <x v="1"/>
    <n v="23"/>
    <n v="49"/>
    <x v="0"/>
    <n v="1"/>
    <n v="1"/>
    <n v="2"/>
    <n v="2"/>
    <n v="2"/>
    <n v="2"/>
    <n v="2"/>
    <n v="2"/>
    <n v="1"/>
    <m/>
    <n v="1"/>
    <n v="4"/>
    <n v="2"/>
    <n v="0"/>
    <n v="0"/>
    <n v="53"/>
  </r>
  <r>
    <x v="3"/>
    <n v="30"/>
    <n v="15"/>
    <x v="1"/>
    <n v="1"/>
    <n v="1"/>
    <n v="2"/>
    <n v="2"/>
    <n v="2"/>
    <n v="2"/>
    <n v="2"/>
    <n v="2"/>
    <n v="1"/>
    <m/>
    <n v="5"/>
    <m/>
    <n v="1"/>
    <n v="0"/>
    <n v="0"/>
    <n v="38"/>
  </r>
  <r>
    <x v="1"/>
    <n v="135"/>
    <n v="17"/>
    <x v="1"/>
    <n v="5"/>
    <n v="1"/>
    <n v="2"/>
    <n v="2"/>
    <n v="2"/>
    <n v="2"/>
    <n v="2"/>
    <n v="2"/>
    <n v="1"/>
    <m/>
    <n v="5"/>
    <n v="4"/>
    <n v="2"/>
    <n v="0"/>
    <n v="0"/>
    <n v="301"/>
  </r>
  <r>
    <x v="4"/>
    <n v="115"/>
    <n v="78"/>
    <x v="0"/>
    <n v="4"/>
    <n v="1"/>
    <n v="2"/>
    <n v="1"/>
    <n v="2"/>
    <n v="2"/>
    <n v="2"/>
    <n v="2"/>
    <n v="1"/>
    <m/>
    <n v="3"/>
    <n v="4"/>
    <n v="2"/>
    <n v="0"/>
    <n v="51500"/>
    <n v="150"/>
  </r>
  <r>
    <x v="4"/>
    <n v="89"/>
    <n v="29"/>
    <x v="0"/>
    <n v="4"/>
    <n v="1"/>
    <n v="2"/>
    <n v="2"/>
    <n v="2"/>
    <n v="2"/>
    <n v="2"/>
    <n v="2"/>
    <n v="1"/>
    <n v="30"/>
    <n v="1"/>
    <n v="4"/>
    <n v="2"/>
    <n v="55000"/>
    <n v="55000"/>
    <n v="207"/>
  </r>
  <r>
    <x v="1"/>
    <n v="107"/>
    <n v="59"/>
    <x v="0"/>
    <n v="1"/>
    <n v="1"/>
    <n v="2"/>
    <n v="2"/>
    <n v="2"/>
    <n v="2"/>
    <n v="2"/>
    <n v="2"/>
    <n v="1"/>
    <n v="5"/>
    <n v="1"/>
    <n v="2"/>
    <n v="1"/>
    <n v="40000"/>
    <n v="40000"/>
    <n v="53"/>
  </r>
  <r>
    <x v="4"/>
    <n v="78"/>
    <n v="14"/>
    <x v="1"/>
    <n v="1"/>
    <n v="1"/>
    <n v="2"/>
    <n v="2"/>
    <n v="2"/>
    <n v="2"/>
    <n v="2"/>
    <n v="2"/>
    <n v="1"/>
    <m/>
    <n v="5"/>
    <m/>
    <n v="2"/>
    <m/>
    <m/>
    <n v="39"/>
  </r>
  <r>
    <x v="0"/>
    <n v="67"/>
    <n v="87"/>
    <x v="0"/>
    <n v="1"/>
    <n v="2"/>
    <n v="1"/>
    <n v="1"/>
    <n v="2"/>
    <n v="2"/>
    <n v="2"/>
    <n v="2"/>
    <n v="1"/>
    <m/>
    <n v="2"/>
    <n v="2"/>
    <n v="1"/>
    <n v="0"/>
    <n v="70800"/>
    <n v="39"/>
  </r>
  <r>
    <x v="0"/>
    <n v="47"/>
    <n v="64"/>
    <x v="0"/>
    <n v="4"/>
    <n v="2"/>
    <n v="2"/>
    <n v="2"/>
    <n v="2"/>
    <n v="2"/>
    <n v="2"/>
    <n v="2"/>
    <n v="2"/>
    <n v="20"/>
    <n v="1"/>
    <n v="4"/>
    <n v="1"/>
    <n v="27800"/>
    <n v="27800"/>
    <n v="303"/>
  </r>
  <r>
    <x v="3"/>
    <n v="41"/>
    <n v="7"/>
    <x v="1"/>
    <n v="1"/>
    <n v="2"/>
    <n v="2"/>
    <n v="2"/>
    <n v="1"/>
    <n v="2"/>
    <n v="2"/>
    <n v="1"/>
    <n v="1"/>
    <m/>
    <n v="5"/>
    <m/>
    <n v="2"/>
    <m/>
    <m/>
    <n v="38"/>
  </r>
  <r>
    <x v="0"/>
    <n v="82"/>
    <n v="55"/>
    <x v="0"/>
    <n v="1"/>
    <n v="2"/>
    <n v="2"/>
    <n v="2"/>
    <n v="1"/>
    <n v="2"/>
    <n v="2"/>
    <n v="2"/>
    <n v="1"/>
    <m/>
    <n v="3"/>
    <n v="4"/>
    <n v="1"/>
    <n v="0"/>
    <n v="0"/>
    <n v="41"/>
  </r>
  <r>
    <x v="0"/>
    <n v="95"/>
    <n v="60"/>
    <x v="0"/>
    <n v="1"/>
    <n v="1"/>
    <n v="2"/>
    <n v="2"/>
    <n v="2"/>
    <n v="2"/>
    <n v="2"/>
    <n v="2"/>
    <n v="1"/>
    <n v="20"/>
    <n v="1"/>
    <n v="4"/>
    <n v="2"/>
    <n v="55000"/>
    <n v="55000"/>
    <n v="36"/>
  </r>
  <r>
    <x v="0"/>
    <n v="320"/>
    <n v="7"/>
    <x v="1"/>
    <n v="1"/>
    <n v="1"/>
    <n v="2"/>
    <n v="2"/>
    <n v="2"/>
    <n v="2"/>
    <n v="2"/>
    <n v="2"/>
    <n v="1"/>
    <m/>
    <n v="5"/>
    <m/>
    <n v="2"/>
    <m/>
    <m/>
    <n v="2"/>
  </r>
  <r>
    <x v="1"/>
    <n v="70"/>
    <n v="10"/>
    <x v="1"/>
    <n v="1"/>
    <n v="1"/>
    <n v="2"/>
    <n v="2"/>
    <n v="2"/>
    <n v="2"/>
    <n v="2"/>
    <n v="2"/>
    <n v="1"/>
    <m/>
    <n v="5"/>
    <m/>
    <n v="2"/>
    <m/>
    <m/>
    <n v="53"/>
  </r>
  <r>
    <x v="1"/>
    <n v="79"/>
    <n v="37"/>
    <x v="0"/>
    <n v="4"/>
    <n v="1"/>
    <n v="2"/>
    <n v="2"/>
    <n v="2"/>
    <n v="2"/>
    <n v="2"/>
    <n v="2"/>
    <n v="1"/>
    <n v="30"/>
    <n v="3"/>
    <n v="4"/>
    <n v="2"/>
    <n v="100000"/>
    <n v="100000"/>
    <n v="217"/>
  </r>
  <r>
    <x v="0"/>
    <n v="135"/>
    <n v="47"/>
    <x v="0"/>
    <n v="1"/>
    <n v="1"/>
    <n v="2"/>
    <n v="2"/>
    <n v="2"/>
    <n v="2"/>
    <n v="2"/>
    <n v="2"/>
    <n v="1"/>
    <n v="25"/>
    <n v="1"/>
    <n v="4"/>
    <n v="1"/>
    <n v="100000"/>
    <n v="100010"/>
    <n v="6"/>
  </r>
  <r>
    <x v="0"/>
    <n v="71"/>
    <n v="72"/>
    <x v="0"/>
    <n v="1"/>
    <n v="1"/>
    <n v="2"/>
    <n v="1"/>
    <n v="2"/>
    <n v="2"/>
    <n v="2"/>
    <n v="2"/>
    <n v="1"/>
    <m/>
    <n v="1"/>
    <n v="4"/>
    <n v="2"/>
    <n v="3100"/>
    <n v="13300"/>
    <n v="41"/>
  </r>
  <r>
    <x v="4"/>
    <n v="85"/>
    <n v="51"/>
    <x v="0"/>
    <n v="1"/>
    <n v="1"/>
    <n v="2"/>
    <n v="2"/>
    <n v="2"/>
    <n v="2"/>
    <n v="2"/>
    <n v="2"/>
    <n v="1"/>
    <n v="40"/>
    <n v="1"/>
    <n v="2"/>
    <n v="1"/>
    <n v="30000"/>
    <n v="30000"/>
    <n v="6"/>
  </r>
  <r>
    <x v="4"/>
    <n v="83"/>
    <n v="27"/>
    <x v="0"/>
    <n v="1"/>
    <n v="1"/>
    <n v="2"/>
    <n v="2"/>
    <n v="2"/>
    <n v="2"/>
    <n v="2"/>
    <n v="2"/>
    <n v="1"/>
    <m/>
    <n v="1"/>
    <n v="4"/>
    <n v="2"/>
    <n v="0"/>
    <n v="0"/>
    <n v="49"/>
  </r>
  <r>
    <x v="1"/>
    <n v="73"/>
    <n v="17"/>
    <x v="1"/>
    <n v="1"/>
    <n v="1"/>
    <n v="2"/>
    <n v="2"/>
    <n v="2"/>
    <n v="2"/>
    <n v="2"/>
    <n v="2"/>
    <n v="1"/>
    <m/>
    <n v="5"/>
    <n v="4"/>
    <n v="1"/>
    <n v="0"/>
    <n v="0"/>
    <n v="53"/>
  </r>
  <r>
    <x v="0"/>
    <n v="40"/>
    <n v="69"/>
    <x v="0"/>
    <n v="1"/>
    <n v="2"/>
    <n v="1"/>
    <n v="1"/>
    <n v="2"/>
    <n v="2"/>
    <n v="2"/>
    <n v="2"/>
    <n v="1"/>
    <n v="12"/>
    <n v="1"/>
    <n v="4"/>
    <n v="1"/>
    <n v="2500"/>
    <n v="42500"/>
    <n v="53"/>
  </r>
  <r>
    <x v="4"/>
    <n v="36"/>
    <n v="10"/>
    <x v="1"/>
    <n v="1"/>
    <n v="1"/>
    <n v="2"/>
    <n v="2"/>
    <n v="2"/>
    <n v="2"/>
    <n v="2"/>
    <n v="2"/>
    <n v="1"/>
    <m/>
    <n v="5"/>
    <m/>
    <n v="1"/>
    <m/>
    <m/>
    <n v="49"/>
  </r>
  <r>
    <x v="0"/>
    <n v="14"/>
    <n v="58"/>
    <x v="0"/>
    <n v="1"/>
    <n v="2"/>
    <n v="2"/>
    <n v="2"/>
    <n v="2"/>
    <n v="2"/>
    <n v="2"/>
    <n v="2"/>
    <n v="2"/>
    <n v="3"/>
    <n v="3"/>
    <n v="4"/>
    <n v="1"/>
    <n v="18000"/>
    <n v="19000"/>
    <n v="30"/>
  </r>
  <r>
    <x v="0"/>
    <n v="106"/>
    <n v="45"/>
    <x v="0"/>
    <n v="1"/>
    <n v="1"/>
    <n v="2"/>
    <n v="2"/>
    <n v="2"/>
    <n v="2"/>
    <n v="2"/>
    <n v="2"/>
    <n v="1"/>
    <m/>
    <n v="3"/>
    <n v="4"/>
    <n v="1"/>
    <n v="85000"/>
    <n v="85000"/>
    <n v="17"/>
  </r>
  <r>
    <x v="1"/>
    <n v="74"/>
    <n v="34"/>
    <x v="0"/>
    <n v="1"/>
    <n v="1"/>
    <n v="2"/>
    <n v="2"/>
    <n v="2"/>
    <n v="2"/>
    <n v="2"/>
    <n v="2"/>
    <n v="1"/>
    <n v="10"/>
    <n v="1"/>
    <n v="4"/>
    <n v="1"/>
    <n v="30000"/>
    <n v="30000"/>
    <n v="16"/>
  </r>
  <r>
    <x v="4"/>
    <n v="41"/>
    <n v="42"/>
    <x v="0"/>
    <n v="1"/>
    <n v="2"/>
    <n v="1"/>
    <n v="2"/>
    <n v="2"/>
    <n v="2"/>
    <n v="2"/>
    <n v="2"/>
    <n v="1"/>
    <n v="2"/>
    <n v="1"/>
    <n v="4"/>
    <n v="1"/>
    <n v="0"/>
    <n v="261000"/>
    <n v="49"/>
  </r>
  <r>
    <x v="4"/>
    <n v="20"/>
    <n v="15"/>
    <x v="1"/>
    <n v="1"/>
    <n v="1"/>
    <n v="2"/>
    <n v="2"/>
    <n v="1"/>
    <n v="2"/>
    <n v="2"/>
    <n v="2"/>
    <n v="1"/>
    <m/>
    <n v="5"/>
    <m/>
    <n v="1"/>
    <n v="0"/>
    <n v="780"/>
    <n v="49"/>
  </r>
  <r>
    <x v="3"/>
    <n v="20"/>
    <n v="46"/>
    <x v="0"/>
    <n v="1"/>
    <n v="2"/>
    <n v="2"/>
    <n v="2"/>
    <n v="2"/>
    <n v="2"/>
    <n v="1"/>
    <n v="2"/>
    <n v="1"/>
    <n v="20"/>
    <n v="1"/>
    <n v="2"/>
    <n v="1"/>
    <n v="80000"/>
    <n v="80000"/>
    <n v="27"/>
  </r>
  <r>
    <x v="1"/>
    <n v="63"/>
    <n v="37"/>
    <x v="0"/>
    <n v="1"/>
    <n v="1"/>
    <n v="2"/>
    <n v="2"/>
    <n v="2"/>
    <n v="2"/>
    <n v="2"/>
    <n v="2"/>
    <n v="1"/>
    <n v="30"/>
    <n v="1"/>
    <n v="4"/>
    <n v="1"/>
    <n v="37500"/>
    <n v="37500"/>
    <n v="17"/>
  </r>
  <r>
    <x v="4"/>
    <n v="38"/>
    <n v="12"/>
    <x v="1"/>
    <n v="4"/>
    <n v="1"/>
    <n v="2"/>
    <n v="2"/>
    <n v="2"/>
    <n v="2"/>
    <n v="2"/>
    <n v="2"/>
    <n v="1"/>
    <m/>
    <n v="5"/>
    <m/>
    <n v="1"/>
    <m/>
    <m/>
    <n v="313"/>
  </r>
  <r>
    <x v="1"/>
    <n v="86"/>
    <n v="30"/>
    <x v="0"/>
    <n v="1"/>
    <n v="2"/>
    <n v="2"/>
    <n v="2"/>
    <n v="2"/>
    <n v="2"/>
    <n v="2"/>
    <n v="2"/>
    <n v="2"/>
    <m/>
    <n v="1"/>
    <n v="4"/>
    <n v="1"/>
    <n v="0"/>
    <n v="3000"/>
    <n v="53"/>
  </r>
  <r>
    <x v="4"/>
    <n v="80"/>
    <n v="4"/>
    <x v="1"/>
    <n v="1"/>
    <n v="1"/>
    <n v="2"/>
    <n v="2"/>
    <n v="2"/>
    <n v="2"/>
    <n v="2"/>
    <n v="2"/>
    <n v="1"/>
    <m/>
    <n v="5"/>
    <m/>
    <n v="1"/>
    <m/>
    <m/>
    <n v="49"/>
  </r>
  <r>
    <x v="1"/>
    <n v="114"/>
    <n v="43"/>
    <x v="0"/>
    <n v="1"/>
    <n v="1"/>
    <n v="2"/>
    <n v="2"/>
    <n v="2"/>
    <n v="2"/>
    <n v="2"/>
    <n v="2"/>
    <n v="1"/>
    <n v="60"/>
    <n v="1"/>
    <n v="4"/>
    <n v="1"/>
    <n v="200000"/>
    <n v="200000"/>
    <n v="53"/>
  </r>
  <r>
    <x v="1"/>
    <n v="67"/>
    <n v="38"/>
    <x v="0"/>
    <n v="1"/>
    <n v="2"/>
    <n v="1"/>
    <n v="2"/>
    <n v="2"/>
    <n v="2"/>
    <n v="2"/>
    <n v="2"/>
    <n v="1"/>
    <m/>
    <n v="1"/>
    <n v="4"/>
    <n v="1"/>
    <n v="7700"/>
    <n v="7700"/>
    <n v="53"/>
  </r>
  <r>
    <x v="0"/>
    <n v="3"/>
    <n v="18"/>
    <x v="1"/>
    <n v="1"/>
    <n v="2"/>
    <n v="1"/>
    <n v="1"/>
    <n v="2"/>
    <n v="2"/>
    <n v="2"/>
    <n v="2"/>
    <n v="1"/>
    <m/>
    <n v="3"/>
    <n v="4"/>
    <n v="2"/>
    <n v="11600"/>
    <n v="30250"/>
    <n v="17"/>
  </r>
  <r>
    <x v="4"/>
    <n v="119"/>
    <n v="5"/>
    <x v="1"/>
    <n v="1"/>
    <n v="1"/>
    <n v="2"/>
    <n v="2"/>
    <n v="2"/>
    <n v="2"/>
    <n v="2"/>
    <n v="2"/>
    <n v="1"/>
    <m/>
    <n v="5"/>
    <m/>
    <n v="2"/>
    <m/>
    <m/>
    <n v="49"/>
  </r>
  <r>
    <x v="1"/>
    <n v="70"/>
    <n v="13"/>
    <x v="1"/>
    <n v="1"/>
    <n v="1"/>
    <n v="2"/>
    <n v="2"/>
    <n v="2"/>
    <n v="2"/>
    <n v="2"/>
    <n v="2"/>
    <n v="1"/>
    <m/>
    <n v="5"/>
    <m/>
    <n v="1"/>
    <m/>
    <m/>
    <n v="53"/>
  </r>
  <r>
    <x v="0"/>
    <n v="90"/>
    <n v="13"/>
    <x v="1"/>
    <n v="1"/>
    <n v="2"/>
    <n v="1"/>
    <n v="2"/>
    <n v="2"/>
    <n v="2"/>
    <n v="2"/>
    <n v="2"/>
    <n v="1"/>
    <m/>
    <n v="5"/>
    <m/>
    <n v="1"/>
    <m/>
    <m/>
    <n v="41"/>
  </r>
  <r>
    <x v="2"/>
    <n v="89"/>
    <n v="69"/>
    <x v="0"/>
    <n v="1"/>
    <n v="1"/>
    <n v="2"/>
    <n v="1"/>
    <n v="2"/>
    <n v="2"/>
    <n v="2"/>
    <n v="2"/>
    <n v="1"/>
    <m/>
    <n v="3"/>
    <n v="3"/>
    <n v="1"/>
    <n v="0"/>
    <n v="34900"/>
    <n v="53"/>
  </r>
  <r>
    <x v="4"/>
    <n v="262"/>
    <n v="37"/>
    <x v="0"/>
    <n v="5"/>
    <n v="2"/>
    <n v="1"/>
    <n v="2"/>
    <n v="2"/>
    <n v="2"/>
    <n v="2"/>
    <n v="2"/>
    <n v="1"/>
    <m/>
    <n v="1"/>
    <n v="4"/>
    <n v="2"/>
    <n v="0"/>
    <n v="90000"/>
    <n v="139"/>
  </r>
  <r>
    <x v="1"/>
    <n v="175"/>
    <n v="2"/>
    <x v="1"/>
    <n v="1"/>
    <n v="1"/>
    <n v="2"/>
    <n v="2"/>
    <n v="2"/>
    <n v="2"/>
    <n v="2"/>
    <n v="2"/>
    <n v="1"/>
    <m/>
    <n v="5"/>
    <m/>
    <n v="2"/>
    <m/>
    <m/>
    <n v="53"/>
  </r>
  <r>
    <x v="1"/>
    <n v="52"/>
    <n v="33"/>
    <x v="0"/>
    <n v="1"/>
    <n v="2"/>
    <n v="2"/>
    <n v="2"/>
    <n v="2"/>
    <n v="2"/>
    <n v="2"/>
    <n v="2"/>
    <n v="2"/>
    <n v="20"/>
    <n v="5"/>
    <n v="4"/>
    <n v="1"/>
    <n v="11000"/>
    <n v="11000"/>
    <n v="53"/>
  </r>
  <r>
    <x v="4"/>
    <n v="116"/>
    <n v="49"/>
    <x v="0"/>
    <n v="1"/>
    <n v="1"/>
    <n v="2"/>
    <n v="2"/>
    <n v="2"/>
    <n v="2"/>
    <n v="2"/>
    <n v="2"/>
    <n v="1"/>
    <m/>
    <n v="1"/>
    <n v="4"/>
    <n v="2"/>
    <n v="4000"/>
    <n v="4000"/>
    <n v="49"/>
  </r>
  <r>
    <x v="1"/>
    <n v="44"/>
    <n v="65"/>
    <x v="0"/>
    <n v="1"/>
    <n v="1"/>
    <n v="2"/>
    <n v="1"/>
    <n v="2"/>
    <n v="2"/>
    <n v="2"/>
    <n v="2"/>
    <n v="1"/>
    <m/>
    <n v="1"/>
    <n v="4"/>
    <n v="1"/>
    <n v="0"/>
    <n v="18000"/>
    <n v="49"/>
  </r>
  <r>
    <x v="1"/>
    <n v="35"/>
    <n v="20"/>
    <x v="0"/>
    <n v="1"/>
    <n v="1"/>
    <n v="2"/>
    <n v="2"/>
    <n v="2"/>
    <n v="2"/>
    <n v="2"/>
    <n v="2"/>
    <n v="1"/>
    <n v="2"/>
    <n v="5"/>
    <n v="4"/>
    <n v="2"/>
    <n v="4000"/>
    <n v="24000"/>
    <n v="53"/>
  </r>
  <r>
    <x v="4"/>
    <n v="83"/>
    <n v="21"/>
    <x v="0"/>
    <n v="1"/>
    <n v="2"/>
    <n v="2"/>
    <n v="2"/>
    <n v="2"/>
    <n v="2"/>
    <n v="2"/>
    <n v="2"/>
    <n v="2"/>
    <n v="30"/>
    <n v="1"/>
    <n v="4"/>
    <n v="1"/>
    <n v="8100"/>
    <n v="8100"/>
    <n v="40"/>
  </r>
  <r>
    <x v="1"/>
    <n v="239"/>
    <n v="57"/>
    <x v="0"/>
    <n v="1"/>
    <n v="2"/>
    <n v="2"/>
    <n v="2"/>
    <n v="2"/>
    <n v="2"/>
    <n v="2"/>
    <n v="2"/>
    <n v="2"/>
    <n v="8"/>
    <n v="1"/>
    <n v="4"/>
    <n v="1"/>
    <n v="52000"/>
    <n v="52000"/>
    <n v="6"/>
  </r>
  <r>
    <x v="1"/>
    <n v="34"/>
    <n v="10"/>
    <x v="1"/>
    <n v="1"/>
    <n v="1"/>
    <n v="2"/>
    <n v="2"/>
    <n v="2"/>
    <n v="2"/>
    <n v="2"/>
    <n v="2"/>
    <n v="1"/>
    <m/>
    <n v="5"/>
    <m/>
    <n v="2"/>
    <m/>
    <m/>
    <n v="53"/>
  </r>
  <r>
    <x v="0"/>
    <n v="93"/>
    <n v="58"/>
    <x v="0"/>
    <n v="1"/>
    <n v="1"/>
    <n v="2"/>
    <n v="2"/>
    <n v="2"/>
    <n v="2"/>
    <n v="2"/>
    <n v="2"/>
    <n v="1"/>
    <n v="8"/>
    <n v="2"/>
    <n v="4"/>
    <n v="2"/>
    <n v="25000"/>
    <n v="25000"/>
    <n v="41"/>
  </r>
  <r>
    <x v="4"/>
    <n v="57"/>
    <n v="28"/>
    <x v="0"/>
    <n v="1"/>
    <n v="2"/>
    <n v="2"/>
    <n v="2"/>
    <n v="1"/>
    <n v="2"/>
    <n v="2"/>
    <n v="2"/>
    <n v="1"/>
    <m/>
    <n v="5"/>
    <n v="4"/>
    <n v="2"/>
    <n v="14000"/>
    <n v="14000"/>
    <n v="4"/>
  </r>
  <r>
    <x v="0"/>
    <n v="70"/>
    <n v="1"/>
    <x v="1"/>
    <n v="1"/>
    <n v="2"/>
    <n v="2"/>
    <n v="2"/>
    <n v="1"/>
    <n v="2"/>
    <n v="2"/>
    <n v="2"/>
    <n v="1"/>
    <m/>
    <n v="5"/>
    <m/>
    <n v="2"/>
    <m/>
    <m/>
    <n v="41"/>
  </r>
  <r>
    <x v="3"/>
    <n v="56"/>
    <n v="57"/>
    <x v="0"/>
    <n v="1"/>
    <n v="1"/>
    <n v="2"/>
    <n v="2"/>
    <n v="2"/>
    <n v="2"/>
    <n v="2"/>
    <n v="2"/>
    <n v="1"/>
    <n v="3"/>
    <n v="5"/>
    <n v="4"/>
    <n v="2"/>
    <n v="80000"/>
    <n v="80000"/>
    <n v="38"/>
  </r>
  <r>
    <x v="4"/>
    <n v="56"/>
    <n v="31"/>
    <x v="0"/>
    <n v="1"/>
    <n v="1"/>
    <n v="2"/>
    <n v="2"/>
    <n v="2"/>
    <n v="1"/>
    <n v="2"/>
    <n v="2"/>
    <n v="1"/>
    <n v="5"/>
    <n v="1"/>
    <n v="4"/>
    <n v="2"/>
    <n v="28000"/>
    <n v="28000"/>
    <n v="38"/>
  </r>
  <r>
    <x v="0"/>
    <n v="70"/>
    <n v="79"/>
    <x v="0"/>
    <n v="1"/>
    <n v="2"/>
    <n v="1"/>
    <n v="1"/>
    <n v="2"/>
    <n v="2"/>
    <n v="1"/>
    <n v="2"/>
    <n v="1"/>
    <m/>
    <n v="1"/>
    <n v="2"/>
    <n v="1"/>
    <n v="0"/>
    <n v="10500"/>
    <n v="17"/>
  </r>
  <r>
    <x v="2"/>
    <n v="107"/>
    <n v="9"/>
    <x v="1"/>
    <n v="1"/>
    <n v="2"/>
    <n v="2"/>
    <n v="2"/>
    <n v="2"/>
    <n v="2"/>
    <n v="2"/>
    <n v="2"/>
    <n v="2"/>
    <m/>
    <n v="5"/>
    <m/>
    <n v="2"/>
    <m/>
    <m/>
    <n v="41"/>
  </r>
  <r>
    <x v="4"/>
    <n v="66"/>
    <n v="35"/>
    <x v="0"/>
    <n v="1"/>
    <n v="1"/>
    <n v="2"/>
    <n v="2"/>
    <n v="2"/>
    <n v="2"/>
    <n v="2"/>
    <n v="2"/>
    <n v="1"/>
    <n v="50"/>
    <n v="1"/>
    <n v="4"/>
    <n v="1"/>
    <n v="4400"/>
    <n v="4400"/>
    <n v="49"/>
  </r>
  <r>
    <x v="3"/>
    <n v="44"/>
    <n v="50"/>
    <x v="0"/>
    <n v="1"/>
    <n v="1"/>
    <n v="2"/>
    <n v="2"/>
    <n v="2"/>
    <n v="2"/>
    <n v="2"/>
    <n v="2"/>
    <n v="1"/>
    <n v="20"/>
    <n v="3"/>
    <n v="4"/>
    <n v="2"/>
    <n v="29000"/>
    <n v="29000"/>
    <n v="6"/>
  </r>
  <r>
    <x v="1"/>
    <n v="139"/>
    <n v="38"/>
    <x v="0"/>
    <n v="1"/>
    <n v="1"/>
    <n v="2"/>
    <n v="2"/>
    <n v="2"/>
    <n v="2"/>
    <n v="2"/>
    <n v="2"/>
    <n v="1"/>
    <n v="20"/>
    <n v="5"/>
    <n v="4"/>
    <n v="1"/>
    <n v="40400"/>
    <n v="40400"/>
    <n v="53"/>
  </r>
  <r>
    <x v="1"/>
    <n v="31"/>
    <n v="58"/>
    <x v="0"/>
    <n v="1"/>
    <n v="2"/>
    <n v="1"/>
    <n v="2"/>
    <n v="2"/>
    <n v="2"/>
    <n v="2"/>
    <n v="2"/>
    <n v="1"/>
    <m/>
    <n v="1"/>
    <n v="4"/>
    <n v="1"/>
    <n v="56000"/>
    <n v="56000"/>
    <n v="16"/>
  </r>
  <r>
    <x v="4"/>
    <n v="50"/>
    <n v="62"/>
    <x v="0"/>
    <n v="1"/>
    <n v="1"/>
    <n v="2"/>
    <n v="2"/>
    <n v="2"/>
    <n v="2"/>
    <n v="2"/>
    <n v="2"/>
    <n v="1"/>
    <n v="5"/>
    <n v="1"/>
    <n v="4"/>
    <n v="2"/>
    <n v="40000"/>
    <n v="40000"/>
    <n v="16"/>
  </r>
  <r>
    <x v="1"/>
    <n v="109"/>
    <n v="66"/>
    <x v="0"/>
    <n v="1"/>
    <n v="2"/>
    <n v="1"/>
    <n v="1"/>
    <n v="2"/>
    <n v="2"/>
    <n v="2"/>
    <n v="2"/>
    <n v="1"/>
    <m/>
    <n v="1"/>
    <n v="4"/>
    <n v="1"/>
    <n v="0"/>
    <n v="27300"/>
    <n v="55"/>
  </r>
  <r>
    <x v="1"/>
    <n v="91"/>
    <n v="32"/>
    <x v="0"/>
    <n v="1"/>
    <n v="1"/>
    <n v="2"/>
    <n v="2"/>
    <n v="2"/>
    <n v="2"/>
    <n v="2"/>
    <n v="2"/>
    <n v="1"/>
    <n v="23"/>
    <n v="1"/>
    <n v="4"/>
    <n v="2"/>
    <n v="31000"/>
    <n v="31000"/>
    <n v="53"/>
  </r>
  <r>
    <x v="4"/>
    <n v="144"/>
    <n v="9"/>
    <x v="1"/>
    <n v="1"/>
    <n v="1"/>
    <n v="2"/>
    <n v="2"/>
    <n v="1"/>
    <n v="2"/>
    <n v="2"/>
    <n v="2"/>
    <n v="1"/>
    <m/>
    <n v="5"/>
    <m/>
    <n v="2"/>
    <m/>
    <m/>
    <n v="49"/>
  </r>
  <r>
    <x v="1"/>
    <n v="44"/>
    <n v="2"/>
    <x v="1"/>
    <n v="1"/>
    <n v="1"/>
    <n v="2"/>
    <n v="2"/>
    <n v="2"/>
    <n v="2"/>
    <n v="2"/>
    <n v="2"/>
    <n v="1"/>
    <m/>
    <n v="5"/>
    <m/>
    <n v="1"/>
    <m/>
    <m/>
    <n v="53"/>
  </r>
  <r>
    <x v="4"/>
    <n v="85"/>
    <n v="23"/>
    <x v="0"/>
    <n v="1"/>
    <n v="1"/>
    <n v="2"/>
    <n v="2"/>
    <n v="2"/>
    <n v="2"/>
    <n v="2"/>
    <n v="2"/>
    <n v="1"/>
    <n v="10"/>
    <n v="5"/>
    <n v="4"/>
    <n v="1"/>
    <n v="1500"/>
    <n v="2000"/>
    <n v="49"/>
  </r>
  <r>
    <x v="1"/>
    <n v="363"/>
    <n v="44"/>
    <x v="0"/>
    <n v="1"/>
    <n v="1"/>
    <n v="2"/>
    <n v="2"/>
    <n v="2"/>
    <n v="2"/>
    <n v="2"/>
    <n v="2"/>
    <n v="1"/>
    <n v="50"/>
    <n v="1"/>
    <n v="4"/>
    <n v="1"/>
    <n v="153000"/>
    <n v="153000"/>
    <n v="53"/>
  </r>
  <r>
    <x v="1"/>
    <n v="67"/>
    <n v="50"/>
    <x v="0"/>
    <n v="1"/>
    <n v="1"/>
    <n v="2"/>
    <n v="2"/>
    <n v="2"/>
    <n v="2"/>
    <n v="2"/>
    <n v="2"/>
    <n v="1"/>
    <n v="20"/>
    <n v="1"/>
    <n v="4"/>
    <n v="1"/>
    <n v="106000"/>
    <n v="106000"/>
    <n v="53"/>
  </r>
  <r>
    <x v="4"/>
    <n v="76"/>
    <n v="24"/>
    <x v="0"/>
    <n v="1"/>
    <n v="1"/>
    <n v="2"/>
    <n v="2"/>
    <n v="2"/>
    <n v="2"/>
    <n v="2"/>
    <n v="2"/>
    <n v="1"/>
    <n v="20"/>
    <n v="1"/>
    <n v="4"/>
    <n v="1"/>
    <n v="8000"/>
    <n v="8000"/>
    <n v="49"/>
  </r>
  <r>
    <x v="0"/>
    <n v="95"/>
    <n v="77"/>
    <x v="0"/>
    <n v="1"/>
    <n v="1"/>
    <n v="1"/>
    <n v="1"/>
    <n v="2"/>
    <n v="1"/>
    <n v="2"/>
    <n v="2"/>
    <n v="1"/>
    <m/>
    <n v="1"/>
    <n v="2"/>
    <n v="1"/>
    <n v="0"/>
    <n v="48920"/>
    <n v="53"/>
  </r>
  <r>
    <x v="2"/>
    <n v="78"/>
    <n v="1"/>
    <x v="1"/>
    <n v="1"/>
    <n v="1"/>
    <n v="2"/>
    <n v="2"/>
    <n v="2"/>
    <n v="2"/>
    <n v="2"/>
    <n v="2"/>
    <n v="1"/>
    <m/>
    <n v="5"/>
    <m/>
    <n v="1"/>
    <m/>
    <m/>
    <n v="16"/>
  </r>
  <r>
    <x v="0"/>
    <n v="100"/>
    <n v="73"/>
    <x v="0"/>
    <n v="1"/>
    <n v="2"/>
    <n v="1"/>
    <n v="1"/>
    <n v="2"/>
    <n v="2"/>
    <n v="2"/>
    <n v="2"/>
    <n v="1"/>
    <m/>
    <n v="1"/>
    <n v="4"/>
    <n v="2"/>
    <n v="0"/>
    <n v="9210"/>
    <n v="36"/>
  </r>
  <r>
    <x v="1"/>
    <n v="55"/>
    <n v="35"/>
    <x v="0"/>
    <n v="4"/>
    <n v="1"/>
    <n v="2"/>
    <n v="2"/>
    <n v="2"/>
    <n v="2"/>
    <n v="2"/>
    <n v="2"/>
    <n v="1"/>
    <m/>
    <n v="1"/>
    <n v="4"/>
    <n v="2"/>
    <n v="0"/>
    <n v="0"/>
    <n v="233"/>
  </r>
  <r>
    <x v="3"/>
    <n v="48"/>
    <n v="46"/>
    <x v="0"/>
    <n v="1"/>
    <n v="1"/>
    <n v="2"/>
    <n v="2"/>
    <n v="2"/>
    <n v="2"/>
    <n v="2"/>
    <n v="2"/>
    <n v="1"/>
    <n v="20"/>
    <n v="1"/>
    <n v="4"/>
    <n v="1"/>
    <n v="0"/>
    <n v="50000"/>
    <n v="38"/>
  </r>
  <r>
    <x v="1"/>
    <n v="64"/>
    <n v="47"/>
    <x v="0"/>
    <n v="4"/>
    <n v="2"/>
    <n v="2"/>
    <n v="2"/>
    <n v="2"/>
    <n v="2"/>
    <n v="2"/>
    <n v="2"/>
    <n v="2"/>
    <n v="25"/>
    <n v="1"/>
    <n v="4"/>
    <n v="1"/>
    <n v="27000"/>
    <n v="27000"/>
    <n v="416"/>
  </r>
  <r>
    <x v="1"/>
    <n v="51"/>
    <n v="14"/>
    <x v="1"/>
    <n v="1"/>
    <n v="2"/>
    <n v="1"/>
    <n v="2"/>
    <n v="2"/>
    <n v="2"/>
    <n v="2"/>
    <n v="2"/>
    <n v="1"/>
    <m/>
    <n v="5"/>
    <m/>
    <n v="1"/>
    <m/>
    <m/>
    <n v="53"/>
  </r>
  <r>
    <x v="4"/>
    <n v="13"/>
    <n v="14"/>
    <x v="1"/>
    <n v="1"/>
    <n v="1"/>
    <n v="2"/>
    <n v="2"/>
    <n v="2"/>
    <n v="2"/>
    <n v="2"/>
    <n v="2"/>
    <n v="1"/>
    <m/>
    <n v="5"/>
    <m/>
    <n v="1"/>
    <m/>
    <m/>
    <n v="49"/>
  </r>
  <r>
    <x v="0"/>
    <n v="130"/>
    <n v="45"/>
    <x v="0"/>
    <n v="1"/>
    <n v="1"/>
    <n v="2"/>
    <n v="2"/>
    <n v="2"/>
    <n v="2"/>
    <n v="2"/>
    <n v="2"/>
    <n v="1"/>
    <n v="30"/>
    <n v="1"/>
    <n v="4"/>
    <n v="2"/>
    <n v="10500"/>
    <n v="10500"/>
    <n v="41"/>
  </r>
  <r>
    <x v="0"/>
    <n v="72"/>
    <n v="59"/>
    <x v="0"/>
    <n v="1"/>
    <n v="1"/>
    <n v="2"/>
    <n v="2"/>
    <n v="2"/>
    <n v="2"/>
    <n v="2"/>
    <n v="2"/>
    <n v="1"/>
    <n v="17"/>
    <n v="1"/>
    <n v="4"/>
    <n v="2"/>
    <n v="116000"/>
    <n v="128000"/>
    <n v="19"/>
  </r>
  <r>
    <x v="1"/>
    <n v="79"/>
    <n v="11"/>
    <x v="1"/>
    <n v="1"/>
    <n v="2"/>
    <n v="2"/>
    <n v="2"/>
    <n v="1"/>
    <n v="2"/>
    <n v="2"/>
    <n v="2"/>
    <n v="1"/>
    <m/>
    <n v="5"/>
    <m/>
    <n v="2"/>
    <m/>
    <m/>
    <n v="6"/>
  </r>
  <r>
    <x v="1"/>
    <n v="58"/>
    <n v="7"/>
    <x v="1"/>
    <n v="1"/>
    <n v="1"/>
    <n v="2"/>
    <n v="2"/>
    <n v="2"/>
    <n v="2"/>
    <n v="2"/>
    <n v="2"/>
    <n v="1"/>
    <m/>
    <n v="5"/>
    <m/>
    <n v="1"/>
    <m/>
    <m/>
    <n v="41"/>
  </r>
  <r>
    <x v="1"/>
    <n v="25"/>
    <n v="71"/>
    <x v="0"/>
    <n v="1"/>
    <n v="2"/>
    <n v="1"/>
    <n v="1"/>
    <n v="2"/>
    <n v="2"/>
    <n v="2"/>
    <n v="2"/>
    <n v="1"/>
    <n v="10"/>
    <n v="2"/>
    <n v="4"/>
    <n v="2"/>
    <n v="12000"/>
    <n v="24000"/>
    <n v="6"/>
  </r>
  <r>
    <x v="0"/>
    <n v="64"/>
    <n v="34"/>
    <x v="0"/>
    <n v="1"/>
    <n v="2"/>
    <n v="1"/>
    <n v="2"/>
    <n v="2"/>
    <n v="2"/>
    <n v="2"/>
    <n v="2"/>
    <n v="1"/>
    <n v="15"/>
    <n v="1"/>
    <n v="2"/>
    <n v="1"/>
    <n v="32000"/>
    <n v="32000"/>
    <n v="41"/>
  </r>
  <r>
    <x v="1"/>
    <n v="17"/>
    <n v="82"/>
    <x v="0"/>
    <n v="1"/>
    <n v="1"/>
    <n v="1"/>
    <n v="1"/>
    <n v="2"/>
    <n v="2"/>
    <n v="1"/>
    <n v="2"/>
    <n v="1"/>
    <m/>
    <n v="2"/>
    <n v="2"/>
    <n v="1"/>
    <n v="0"/>
    <n v="22500"/>
    <n v="30"/>
  </r>
  <r>
    <x v="0"/>
    <n v="59"/>
    <n v="16"/>
    <x v="1"/>
    <n v="1"/>
    <n v="2"/>
    <n v="2"/>
    <n v="2"/>
    <n v="1"/>
    <n v="2"/>
    <n v="2"/>
    <n v="2"/>
    <n v="1"/>
    <m/>
    <n v="5"/>
    <m/>
    <n v="1"/>
    <n v="0"/>
    <n v="0"/>
    <n v="6"/>
  </r>
  <r>
    <x v="1"/>
    <n v="73"/>
    <n v="7"/>
    <x v="1"/>
    <n v="1"/>
    <n v="1"/>
    <n v="2"/>
    <n v="2"/>
    <n v="2"/>
    <n v="2"/>
    <n v="2"/>
    <n v="2"/>
    <n v="1"/>
    <m/>
    <n v="5"/>
    <m/>
    <n v="2"/>
    <m/>
    <m/>
    <n v="53"/>
  </r>
  <r>
    <x v="2"/>
    <n v="20"/>
    <n v="27"/>
    <x v="0"/>
    <n v="1"/>
    <n v="2"/>
    <n v="1"/>
    <n v="2"/>
    <n v="2"/>
    <n v="2"/>
    <n v="2"/>
    <n v="1"/>
    <n v="1"/>
    <m/>
    <n v="1"/>
    <n v="4"/>
    <n v="2"/>
    <n v="0"/>
    <n v="6000"/>
    <n v="30"/>
  </r>
  <r>
    <x v="1"/>
    <n v="62"/>
    <n v="77"/>
    <x v="0"/>
    <n v="1"/>
    <n v="2"/>
    <n v="1"/>
    <n v="1"/>
    <n v="2"/>
    <n v="2"/>
    <n v="2"/>
    <n v="2"/>
    <n v="1"/>
    <m/>
    <n v="2"/>
    <n v="4"/>
    <n v="2"/>
    <n v="0"/>
    <n v="54000"/>
    <n v="16"/>
  </r>
  <r>
    <x v="0"/>
    <n v="47"/>
    <n v="31"/>
    <x v="0"/>
    <n v="1"/>
    <n v="1"/>
    <n v="2"/>
    <n v="2"/>
    <n v="2"/>
    <n v="2"/>
    <n v="2"/>
    <n v="2"/>
    <n v="1"/>
    <m/>
    <n v="1"/>
    <n v="4"/>
    <n v="2"/>
    <n v="0"/>
    <n v="7000"/>
    <n v="41"/>
  </r>
  <r>
    <x v="1"/>
    <n v="112"/>
    <n v="24"/>
    <x v="0"/>
    <n v="1"/>
    <n v="1"/>
    <n v="2"/>
    <n v="2"/>
    <n v="2"/>
    <n v="2"/>
    <n v="2"/>
    <n v="2"/>
    <n v="1"/>
    <n v="40"/>
    <n v="5"/>
    <n v="4"/>
    <n v="2"/>
    <n v="1200"/>
    <n v="1200"/>
    <n v="53"/>
  </r>
  <r>
    <x v="1"/>
    <n v="87"/>
    <n v="25"/>
    <x v="0"/>
    <n v="1"/>
    <n v="1"/>
    <n v="2"/>
    <n v="2"/>
    <n v="2"/>
    <n v="2"/>
    <n v="2"/>
    <n v="2"/>
    <n v="1"/>
    <n v="20"/>
    <n v="5"/>
    <n v="4"/>
    <n v="1"/>
    <n v="9000"/>
    <n v="10200"/>
    <n v="53"/>
  </r>
  <r>
    <x v="2"/>
    <n v="166"/>
    <n v="94"/>
    <x v="0"/>
    <n v="1"/>
    <n v="2"/>
    <n v="1"/>
    <n v="1"/>
    <n v="2"/>
    <n v="2"/>
    <n v="1"/>
    <n v="2"/>
    <n v="1"/>
    <m/>
    <n v="1"/>
    <n v="2"/>
    <n v="1"/>
    <n v="0"/>
    <n v="25200"/>
    <n v="30"/>
  </r>
  <r>
    <x v="1"/>
    <n v="175"/>
    <n v="83"/>
    <x v="0"/>
    <n v="1"/>
    <n v="2"/>
    <n v="2"/>
    <n v="1"/>
    <n v="2"/>
    <n v="2"/>
    <n v="2"/>
    <n v="2"/>
    <n v="1"/>
    <m/>
    <n v="2"/>
    <n v="4"/>
    <n v="1"/>
    <n v="0"/>
    <n v="18900"/>
    <n v="30"/>
  </r>
  <r>
    <x v="4"/>
    <n v="150"/>
    <n v="8"/>
    <x v="1"/>
    <n v="1"/>
    <n v="2"/>
    <n v="2"/>
    <n v="2"/>
    <n v="1"/>
    <n v="2"/>
    <n v="2"/>
    <n v="2"/>
    <n v="1"/>
    <m/>
    <n v="5"/>
    <m/>
    <n v="2"/>
    <m/>
    <m/>
    <n v="49"/>
  </r>
  <r>
    <x v="0"/>
    <n v="73"/>
    <n v="40"/>
    <x v="0"/>
    <n v="5"/>
    <n v="1"/>
    <n v="2"/>
    <n v="2"/>
    <n v="2"/>
    <n v="2"/>
    <n v="2"/>
    <n v="2"/>
    <n v="1"/>
    <n v="45"/>
    <n v="1"/>
    <n v="4"/>
    <n v="1"/>
    <n v="30000"/>
    <n v="30000"/>
    <n v="233"/>
  </r>
  <r>
    <x v="1"/>
    <n v="204"/>
    <n v="59"/>
    <x v="0"/>
    <n v="1"/>
    <n v="1"/>
    <n v="2"/>
    <n v="2"/>
    <n v="2"/>
    <n v="2"/>
    <n v="2"/>
    <n v="2"/>
    <n v="1"/>
    <m/>
    <n v="1"/>
    <n v="4"/>
    <n v="1"/>
    <n v="90000"/>
    <n v="90000"/>
    <n v="53"/>
  </r>
  <r>
    <x v="1"/>
    <n v="58"/>
    <n v="20"/>
    <x v="0"/>
    <n v="1"/>
    <n v="1"/>
    <n v="2"/>
    <n v="2"/>
    <n v="2"/>
    <n v="2"/>
    <n v="2"/>
    <n v="2"/>
    <n v="1"/>
    <n v="15"/>
    <n v="5"/>
    <n v="4"/>
    <n v="1"/>
    <n v="12000"/>
    <n v="12000"/>
    <n v="53"/>
  </r>
  <r>
    <x v="0"/>
    <n v="78"/>
    <n v="82"/>
    <x v="0"/>
    <n v="4"/>
    <n v="1"/>
    <n v="2"/>
    <n v="1"/>
    <n v="2"/>
    <n v="2"/>
    <n v="2"/>
    <n v="2"/>
    <n v="1"/>
    <m/>
    <n v="5"/>
    <n v="4"/>
    <n v="2"/>
    <n v="0"/>
    <n v="30000"/>
    <n v="139"/>
  </r>
  <r>
    <x v="1"/>
    <n v="17"/>
    <n v="80"/>
    <x v="0"/>
    <n v="1"/>
    <n v="2"/>
    <n v="2"/>
    <n v="1"/>
    <n v="2"/>
    <n v="2"/>
    <n v="2"/>
    <n v="2"/>
    <n v="1"/>
    <m/>
    <n v="1"/>
    <n v="2"/>
    <n v="1"/>
    <n v="0"/>
    <n v="59400"/>
    <n v="53"/>
  </r>
  <r>
    <x v="1"/>
    <n v="102"/>
    <n v="6"/>
    <x v="1"/>
    <n v="1"/>
    <n v="2"/>
    <n v="1"/>
    <n v="2"/>
    <n v="2"/>
    <n v="2"/>
    <n v="2"/>
    <n v="2"/>
    <n v="1"/>
    <m/>
    <n v="5"/>
    <m/>
    <n v="2"/>
    <m/>
    <m/>
    <n v="53"/>
  </r>
  <r>
    <x v="1"/>
    <n v="191"/>
    <n v="33"/>
    <x v="0"/>
    <n v="1"/>
    <n v="2"/>
    <n v="2"/>
    <n v="2"/>
    <n v="2"/>
    <n v="2"/>
    <n v="2"/>
    <n v="2"/>
    <n v="2"/>
    <n v="35"/>
    <n v="5"/>
    <n v="4"/>
    <n v="1"/>
    <n v="18000"/>
    <n v="18000"/>
    <n v="53"/>
  </r>
  <r>
    <x v="1"/>
    <n v="59"/>
    <n v="73"/>
    <x v="0"/>
    <n v="1"/>
    <n v="2"/>
    <n v="1"/>
    <n v="1"/>
    <n v="2"/>
    <n v="2"/>
    <n v="2"/>
    <n v="2"/>
    <n v="1"/>
    <m/>
    <n v="1"/>
    <n v="4"/>
    <n v="2"/>
    <n v="0"/>
    <n v="20000"/>
    <n v="38"/>
  </r>
  <r>
    <x v="1"/>
    <n v="60"/>
    <n v="88"/>
    <x v="0"/>
    <n v="1"/>
    <n v="1"/>
    <n v="2"/>
    <n v="2"/>
    <n v="2"/>
    <n v="2"/>
    <n v="2"/>
    <n v="2"/>
    <n v="1"/>
    <m/>
    <n v="1"/>
    <n v="2"/>
    <n v="1"/>
    <n v="0"/>
    <n v="28000"/>
    <n v="16"/>
  </r>
  <r>
    <x v="4"/>
    <n v="90"/>
    <n v="46"/>
    <x v="0"/>
    <n v="1"/>
    <n v="1"/>
    <n v="2"/>
    <n v="2"/>
    <n v="2"/>
    <n v="2"/>
    <n v="2"/>
    <n v="2"/>
    <n v="1"/>
    <n v="12"/>
    <n v="1"/>
    <n v="4"/>
    <n v="2"/>
    <n v="42000"/>
    <n v="42000"/>
    <n v="49"/>
  </r>
  <r>
    <x v="2"/>
    <n v="91"/>
    <n v="22"/>
    <x v="0"/>
    <n v="1"/>
    <n v="1"/>
    <n v="2"/>
    <n v="2"/>
    <n v="2"/>
    <n v="2"/>
    <n v="2"/>
    <n v="2"/>
    <n v="1"/>
    <n v="8"/>
    <n v="5"/>
    <n v="4"/>
    <n v="1"/>
    <n v="12000"/>
    <n v="12000"/>
    <n v="30"/>
  </r>
  <r>
    <x v="3"/>
    <n v="129"/>
    <n v="12"/>
    <x v="1"/>
    <n v="1"/>
    <n v="1"/>
    <n v="2"/>
    <n v="2"/>
    <n v="2"/>
    <n v="1"/>
    <n v="2"/>
    <n v="2"/>
    <n v="1"/>
    <m/>
    <n v="5"/>
    <m/>
    <n v="1"/>
    <m/>
    <m/>
    <n v="48"/>
  </r>
  <r>
    <x v="0"/>
    <n v="128"/>
    <n v="18"/>
    <x v="1"/>
    <n v="3"/>
    <n v="1"/>
    <n v="1"/>
    <n v="2"/>
    <n v="2"/>
    <n v="2"/>
    <n v="2"/>
    <n v="2"/>
    <n v="1"/>
    <m/>
    <n v="5"/>
    <n v="4"/>
    <n v="1"/>
    <n v="0"/>
    <n v="0"/>
    <n v="215"/>
  </r>
  <r>
    <x v="1"/>
    <n v="68"/>
    <n v="81"/>
    <x v="0"/>
    <n v="1"/>
    <n v="2"/>
    <n v="2"/>
    <n v="1"/>
    <n v="2"/>
    <n v="2"/>
    <n v="2"/>
    <n v="2"/>
    <n v="1"/>
    <m/>
    <n v="2"/>
    <n v="2"/>
    <n v="1"/>
    <n v="0"/>
    <n v="25200"/>
    <n v="53"/>
  </r>
  <r>
    <x v="1"/>
    <n v="266"/>
    <n v="48"/>
    <x v="0"/>
    <n v="1"/>
    <n v="2"/>
    <n v="2"/>
    <n v="2"/>
    <n v="1"/>
    <n v="2"/>
    <n v="2"/>
    <n v="2"/>
    <n v="1"/>
    <m/>
    <n v="5"/>
    <n v="3"/>
    <n v="1"/>
    <n v="0"/>
    <n v="9600"/>
    <n v="6"/>
  </r>
  <r>
    <x v="3"/>
    <n v="177"/>
    <n v="2"/>
    <x v="1"/>
    <n v="1"/>
    <n v="1"/>
    <n v="2"/>
    <n v="2"/>
    <n v="2"/>
    <n v="2"/>
    <n v="2"/>
    <n v="2"/>
    <n v="1"/>
    <m/>
    <n v="5"/>
    <m/>
    <n v="1"/>
    <m/>
    <m/>
    <n v="38"/>
  </r>
  <r>
    <x v="1"/>
    <n v="90"/>
    <n v="32"/>
    <x v="0"/>
    <n v="1"/>
    <n v="1"/>
    <n v="1"/>
    <n v="2"/>
    <n v="2"/>
    <n v="2"/>
    <n v="2"/>
    <n v="2"/>
    <n v="1"/>
    <n v="30"/>
    <n v="1"/>
    <n v="4"/>
    <n v="1"/>
    <n v="65000"/>
    <n v="65000"/>
    <n v="53"/>
  </r>
  <r>
    <x v="0"/>
    <n v="52"/>
    <n v="50"/>
    <x v="0"/>
    <n v="1"/>
    <n v="1"/>
    <n v="2"/>
    <n v="2"/>
    <n v="2"/>
    <n v="2"/>
    <n v="2"/>
    <n v="2"/>
    <n v="1"/>
    <n v="5"/>
    <n v="1"/>
    <n v="4"/>
    <n v="2"/>
    <n v="10000"/>
    <n v="10000"/>
    <n v="8"/>
  </r>
  <r>
    <x v="0"/>
    <n v="26"/>
    <n v="23"/>
    <x v="0"/>
    <n v="1"/>
    <n v="1"/>
    <n v="2"/>
    <n v="2"/>
    <n v="2"/>
    <n v="2"/>
    <n v="2"/>
    <n v="1"/>
    <n v="1"/>
    <n v="1"/>
    <n v="5"/>
    <n v="4"/>
    <n v="1"/>
    <n v="13300"/>
    <n v="13300"/>
    <n v="35"/>
  </r>
  <r>
    <x v="1"/>
    <n v="51"/>
    <n v="61"/>
    <x v="0"/>
    <n v="1"/>
    <n v="2"/>
    <n v="1"/>
    <n v="2"/>
    <n v="2"/>
    <n v="1"/>
    <n v="2"/>
    <n v="2"/>
    <n v="1"/>
    <m/>
    <n v="1"/>
    <n v="2"/>
    <n v="1"/>
    <n v="0"/>
    <n v="0"/>
    <n v="17"/>
  </r>
  <r>
    <x v="0"/>
    <n v="43"/>
    <n v="69"/>
    <x v="0"/>
    <n v="1"/>
    <n v="2"/>
    <n v="2"/>
    <n v="1"/>
    <n v="1"/>
    <n v="2"/>
    <n v="2"/>
    <n v="2"/>
    <n v="1"/>
    <m/>
    <n v="3"/>
    <n v="4"/>
    <n v="2"/>
    <n v="0"/>
    <n v="17600"/>
    <n v="26"/>
  </r>
  <r>
    <x v="0"/>
    <n v="21"/>
    <n v="63"/>
    <x v="0"/>
    <n v="1"/>
    <n v="2"/>
    <n v="2"/>
    <n v="2"/>
    <n v="2"/>
    <n v="2"/>
    <n v="2"/>
    <n v="2"/>
    <n v="2"/>
    <m/>
    <n v="1"/>
    <n v="4"/>
    <n v="2"/>
    <n v="0"/>
    <n v="12300"/>
    <n v="41"/>
  </r>
  <r>
    <x v="1"/>
    <n v="82"/>
    <n v="53"/>
    <x v="0"/>
    <n v="1"/>
    <n v="1"/>
    <n v="2"/>
    <n v="2"/>
    <n v="2"/>
    <n v="2"/>
    <n v="2"/>
    <n v="2"/>
    <n v="1"/>
    <n v="60"/>
    <n v="1"/>
    <n v="4"/>
    <n v="1"/>
    <n v="45000"/>
    <n v="45000"/>
    <n v="6"/>
  </r>
  <r>
    <x v="0"/>
    <n v="70"/>
    <n v="74"/>
    <x v="0"/>
    <n v="1"/>
    <n v="1"/>
    <n v="2"/>
    <n v="1"/>
    <n v="2"/>
    <n v="2"/>
    <n v="2"/>
    <n v="2"/>
    <n v="1"/>
    <n v="55"/>
    <n v="1"/>
    <n v="4"/>
    <n v="2"/>
    <n v="14600"/>
    <n v="33800"/>
    <n v="47"/>
  </r>
  <r>
    <x v="4"/>
    <n v="111"/>
    <n v="42"/>
    <x v="0"/>
    <n v="1"/>
    <n v="2"/>
    <n v="2"/>
    <n v="2"/>
    <n v="2"/>
    <n v="2"/>
    <n v="2"/>
    <n v="2"/>
    <n v="2"/>
    <n v="7"/>
    <n v="3"/>
    <n v="4"/>
    <n v="2"/>
    <n v="35000"/>
    <n v="41000"/>
    <n v="49"/>
  </r>
  <r>
    <x v="1"/>
    <n v="59"/>
    <n v="0"/>
    <x v="1"/>
    <n v="1"/>
    <n v="1"/>
    <n v="2"/>
    <n v="2"/>
    <n v="2"/>
    <n v="2"/>
    <n v="2"/>
    <n v="2"/>
    <n v="1"/>
    <m/>
    <n v="5"/>
    <m/>
    <n v="1"/>
    <m/>
    <m/>
    <n v="53"/>
  </r>
  <r>
    <x v="3"/>
    <n v="448"/>
    <n v="22"/>
    <x v="0"/>
    <n v="1"/>
    <n v="2"/>
    <n v="2"/>
    <n v="2"/>
    <n v="2"/>
    <n v="2"/>
    <n v="2"/>
    <n v="2"/>
    <n v="2"/>
    <n v="5"/>
    <n v="5"/>
    <n v="4"/>
    <n v="2"/>
    <n v="13000"/>
    <n v="13000"/>
    <n v="38"/>
  </r>
  <r>
    <x v="2"/>
    <n v="53"/>
    <n v="86"/>
    <x v="0"/>
    <n v="1"/>
    <n v="1"/>
    <n v="1"/>
    <n v="1"/>
    <n v="2"/>
    <n v="2"/>
    <n v="2"/>
    <n v="2"/>
    <n v="1"/>
    <m/>
    <n v="2"/>
    <n v="4"/>
    <n v="2"/>
    <n v="0"/>
    <n v="9400"/>
    <n v="30"/>
  </r>
  <r>
    <x v="4"/>
    <n v="40"/>
    <n v="58"/>
    <x v="0"/>
    <n v="1"/>
    <n v="2"/>
    <n v="2"/>
    <n v="1"/>
    <n v="1"/>
    <n v="2"/>
    <n v="2"/>
    <n v="2"/>
    <n v="1"/>
    <m/>
    <n v="2"/>
    <n v="4"/>
    <n v="1"/>
    <n v="0"/>
    <n v="6400"/>
    <n v="49"/>
  </r>
  <r>
    <x v="1"/>
    <n v="67"/>
    <n v="86"/>
    <x v="0"/>
    <n v="1"/>
    <n v="1"/>
    <n v="2"/>
    <n v="1"/>
    <n v="2"/>
    <n v="2"/>
    <n v="2"/>
    <n v="2"/>
    <n v="1"/>
    <m/>
    <n v="5"/>
    <n v="4"/>
    <n v="2"/>
    <n v="0"/>
    <n v="25800"/>
    <n v="53"/>
  </r>
  <r>
    <x v="0"/>
    <n v="33"/>
    <n v="70"/>
    <x v="0"/>
    <n v="1"/>
    <n v="2"/>
    <n v="1"/>
    <n v="1"/>
    <n v="2"/>
    <n v="2"/>
    <n v="2"/>
    <n v="2"/>
    <n v="1"/>
    <m/>
    <n v="3"/>
    <n v="4"/>
    <n v="2"/>
    <n v="0"/>
    <n v="7200"/>
    <n v="16"/>
  </r>
  <r>
    <x v="0"/>
    <n v="16"/>
    <n v="61"/>
    <x v="0"/>
    <n v="1"/>
    <n v="1"/>
    <n v="2"/>
    <n v="2"/>
    <n v="2"/>
    <n v="2"/>
    <n v="2"/>
    <n v="2"/>
    <n v="1"/>
    <m/>
    <n v="4"/>
    <n v="4"/>
    <n v="2"/>
    <n v="0"/>
    <n v="18500"/>
    <n v="39"/>
  </r>
  <r>
    <x v="2"/>
    <n v="153"/>
    <n v="12"/>
    <x v="1"/>
    <n v="1"/>
    <n v="1"/>
    <n v="2"/>
    <n v="2"/>
    <n v="2"/>
    <n v="2"/>
    <n v="2"/>
    <n v="2"/>
    <n v="1"/>
    <m/>
    <n v="5"/>
    <m/>
    <n v="2"/>
    <m/>
    <m/>
    <n v="4"/>
  </r>
  <r>
    <x v="0"/>
    <n v="42"/>
    <n v="65"/>
    <x v="0"/>
    <n v="1"/>
    <n v="1"/>
    <n v="2"/>
    <n v="2"/>
    <n v="2"/>
    <n v="2"/>
    <n v="2"/>
    <n v="2"/>
    <n v="1"/>
    <n v="60"/>
    <n v="3"/>
    <n v="4"/>
    <n v="1"/>
    <n v="52000"/>
    <n v="52000"/>
    <n v="41"/>
  </r>
  <r>
    <x v="3"/>
    <n v="70"/>
    <n v="84"/>
    <x v="0"/>
    <n v="1"/>
    <n v="2"/>
    <n v="1"/>
    <n v="1"/>
    <n v="2"/>
    <n v="2"/>
    <n v="2"/>
    <n v="2"/>
    <n v="1"/>
    <m/>
    <n v="1"/>
    <n v="4"/>
    <n v="2"/>
    <n v="0"/>
    <n v="9800"/>
    <n v="38"/>
  </r>
  <r>
    <x v="0"/>
    <n v="68"/>
    <n v="73"/>
    <x v="0"/>
    <n v="1"/>
    <n v="2"/>
    <n v="1"/>
    <n v="1"/>
    <n v="2"/>
    <n v="2"/>
    <n v="2"/>
    <n v="2"/>
    <n v="1"/>
    <m/>
    <n v="1"/>
    <n v="4"/>
    <n v="1"/>
    <n v="0"/>
    <n v="15600"/>
    <n v="55"/>
  </r>
  <r>
    <x v="1"/>
    <n v="320"/>
    <n v="36"/>
    <x v="0"/>
    <n v="1"/>
    <n v="2"/>
    <n v="2"/>
    <n v="2"/>
    <n v="2"/>
    <n v="2"/>
    <n v="2"/>
    <n v="2"/>
    <n v="2"/>
    <n v="15"/>
    <n v="3"/>
    <n v="4"/>
    <n v="2"/>
    <n v="6500"/>
    <n v="9400"/>
    <n v="23"/>
  </r>
  <r>
    <x v="4"/>
    <n v="69"/>
    <n v="27"/>
    <x v="0"/>
    <n v="1"/>
    <n v="2"/>
    <n v="2"/>
    <n v="2"/>
    <n v="2"/>
    <n v="1"/>
    <n v="2"/>
    <n v="2"/>
    <n v="1"/>
    <n v="5"/>
    <n v="1"/>
    <n v="4"/>
    <n v="2"/>
    <n v="41000"/>
    <n v="53000"/>
    <n v="26"/>
  </r>
  <r>
    <x v="0"/>
    <n v="80"/>
    <n v="63"/>
    <x v="0"/>
    <n v="1"/>
    <n v="1"/>
    <n v="2"/>
    <n v="2"/>
    <n v="2"/>
    <n v="2"/>
    <n v="2"/>
    <n v="2"/>
    <n v="1"/>
    <n v="5"/>
    <n v="1"/>
    <n v="4"/>
    <n v="2"/>
    <n v="29000"/>
    <n v="29000"/>
    <n v="41"/>
  </r>
  <r>
    <x v="0"/>
    <n v="71"/>
    <n v="75"/>
    <x v="0"/>
    <n v="1"/>
    <n v="1"/>
    <n v="2"/>
    <n v="1"/>
    <n v="2"/>
    <n v="1"/>
    <n v="2"/>
    <n v="2"/>
    <n v="1"/>
    <m/>
    <n v="1"/>
    <n v="3"/>
    <n v="1"/>
    <n v="0"/>
    <n v="48510"/>
    <n v="27"/>
  </r>
  <r>
    <x v="1"/>
    <n v="134"/>
    <n v="70"/>
    <x v="0"/>
    <n v="1"/>
    <n v="1"/>
    <n v="2"/>
    <n v="1"/>
    <n v="2"/>
    <n v="2"/>
    <n v="2"/>
    <n v="2"/>
    <n v="1"/>
    <m/>
    <n v="3"/>
    <n v="4"/>
    <n v="2"/>
    <n v="0"/>
    <n v="30000"/>
    <n v="41"/>
  </r>
  <r>
    <x v="1"/>
    <n v="69"/>
    <n v="6"/>
    <x v="1"/>
    <n v="1"/>
    <n v="2"/>
    <n v="2"/>
    <n v="2"/>
    <n v="2"/>
    <n v="1"/>
    <n v="2"/>
    <n v="2"/>
    <n v="1"/>
    <m/>
    <n v="5"/>
    <m/>
    <n v="2"/>
    <m/>
    <m/>
    <n v="48"/>
  </r>
  <r>
    <x v="1"/>
    <n v="113"/>
    <n v="53"/>
    <x v="0"/>
    <n v="1"/>
    <n v="1"/>
    <n v="2"/>
    <n v="2"/>
    <n v="2"/>
    <n v="2"/>
    <n v="2"/>
    <n v="2"/>
    <n v="1"/>
    <n v="20"/>
    <n v="1"/>
    <n v="4"/>
    <n v="2"/>
    <n v="84000"/>
    <n v="84000"/>
    <n v="36"/>
  </r>
  <r>
    <x v="1"/>
    <n v="117"/>
    <n v="24"/>
    <x v="0"/>
    <n v="1"/>
    <n v="2"/>
    <n v="1"/>
    <n v="2"/>
    <n v="2"/>
    <n v="2"/>
    <n v="2"/>
    <n v="2"/>
    <n v="1"/>
    <n v="20"/>
    <n v="5"/>
    <n v="4"/>
    <n v="2"/>
    <n v="24000"/>
    <n v="24000"/>
    <n v="53"/>
  </r>
  <r>
    <x v="4"/>
    <n v="86"/>
    <n v="4"/>
    <x v="1"/>
    <n v="1"/>
    <n v="1"/>
    <n v="2"/>
    <n v="2"/>
    <n v="2"/>
    <n v="2"/>
    <n v="2"/>
    <n v="2"/>
    <n v="1"/>
    <m/>
    <n v="5"/>
    <m/>
    <n v="1"/>
    <m/>
    <m/>
    <n v="49"/>
  </r>
  <r>
    <x v="1"/>
    <n v="268"/>
    <n v="40"/>
    <x v="0"/>
    <n v="5"/>
    <n v="2"/>
    <n v="2"/>
    <n v="2"/>
    <n v="2"/>
    <n v="2"/>
    <n v="2"/>
    <n v="2"/>
    <n v="2"/>
    <n v="20"/>
    <n v="4"/>
    <n v="4"/>
    <n v="1"/>
    <n v="30000"/>
    <n v="30000"/>
    <n v="303"/>
  </r>
  <r>
    <x v="1"/>
    <n v="80"/>
    <n v="39"/>
    <x v="0"/>
    <n v="4"/>
    <n v="1"/>
    <n v="2"/>
    <n v="2"/>
    <n v="2"/>
    <n v="2"/>
    <n v="2"/>
    <n v="2"/>
    <n v="1"/>
    <n v="140"/>
    <n v="1"/>
    <n v="4"/>
    <n v="1"/>
    <n v="45000"/>
    <n v="45000"/>
    <n v="207"/>
  </r>
  <r>
    <x v="4"/>
    <n v="94"/>
    <n v="4"/>
    <x v="1"/>
    <n v="1"/>
    <n v="1"/>
    <n v="2"/>
    <n v="2"/>
    <n v="2"/>
    <n v="2"/>
    <n v="2"/>
    <n v="2"/>
    <n v="1"/>
    <m/>
    <n v="5"/>
    <m/>
    <n v="2"/>
    <m/>
    <m/>
    <n v="41"/>
  </r>
  <r>
    <x v="1"/>
    <n v="262"/>
    <n v="29"/>
    <x v="0"/>
    <n v="1"/>
    <n v="1"/>
    <n v="2"/>
    <n v="2"/>
    <n v="2"/>
    <n v="2"/>
    <n v="2"/>
    <n v="2"/>
    <n v="1"/>
    <n v="140"/>
    <n v="5"/>
    <n v="4"/>
    <n v="1"/>
    <n v="70000"/>
    <n v="70050"/>
    <n v="35"/>
  </r>
  <r>
    <x v="1"/>
    <n v="61"/>
    <n v="49"/>
    <x v="0"/>
    <n v="1"/>
    <n v="1"/>
    <n v="2"/>
    <n v="2"/>
    <n v="2"/>
    <n v="2"/>
    <n v="2"/>
    <n v="2"/>
    <n v="1"/>
    <n v="10"/>
    <n v="3"/>
    <n v="4"/>
    <n v="2"/>
    <n v="26000"/>
    <n v="26000"/>
    <n v="53"/>
  </r>
  <r>
    <x v="3"/>
    <n v="26"/>
    <n v="60"/>
    <x v="0"/>
    <n v="4"/>
    <n v="1"/>
    <n v="2"/>
    <n v="2"/>
    <n v="2"/>
    <n v="2"/>
    <n v="2"/>
    <n v="2"/>
    <n v="1"/>
    <n v="2"/>
    <n v="5"/>
    <n v="4"/>
    <n v="1"/>
    <n v="24000"/>
    <n v="24000"/>
    <n v="217"/>
  </r>
  <r>
    <x v="4"/>
    <n v="50"/>
    <n v="72"/>
    <x v="0"/>
    <n v="4"/>
    <n v="2"/>
    <n v="2"/>
    <n v="1"/>
    <n v="2"/>
    <n v="2"/>
    <n v="2"/>
    <n v="2"/>
    <n v="1"/>
    <m/>
    <n v="3"/>
    <n v="4"/>
    <n v="2"/>
    <n v="0"/>
    <n v="34600"/>
    <n v="127"/>
  </r>
  <r>
    <x v="1"/>
    <n v="83"/>
    <n v="66"/>
    <x v="0"/>
    <n v="1"/>
    <n v="2"/>
    <n v="2"/>
    <n v="1"/>
    <n v="2"/>
    <n v="2"/>
    <n v="1"/>
    <n v="2"/>
    <n v="1"/>
    <m/>
    <n v="1"/>
    <n v="2"/>
    <n v="1"/>
    <n v="0"/>
    <n v="22800"/>
    <n v="32"/>
  </r>
  <r>
    <x v="1"/>
    <n v="100"/>
    <n v="45"/>
    <x v="0"/>
    <n v="1"/>
    <n v="2"/>
    <n v="2"/>
    <n v="2"/>
    <n v="1"/>
    <n v="2"/>
    <n v="2"/>
    <n v="2"/>
    <n v="1"/>
    <n v="10"/>
    <n v="3"/>
    <n v="4"/>
    <n v="1"/>
    <n v="0"/>
    <n v="17470"/>
    <n v="54"/>
  </r>
  <r>
    <x v="0"/>
    <n v="21"/>
    <n v="79"/>
    <x v="0"/>
    <n v="1"/>
    <n v="2"/>
    <n v="2"/>
    <n v="1"/>
    <n v="1"/>
    <n v="2"/>
    <n v="1"/>
    <n v="2"/>
    <n v="1"/>
    <n v="15"/>
    <n v="1"/>
    <n v="2"/>
    <n v="1"/>
    <n v="2400"/>
    <n v="30700"/>
    <n v="38"/>
  </r>
  <r>
    <x v="1"/>
    <n v="53"/>
    <n v="46"/>
    <x v="0"/>
    <n v="4"/>
    <n v="1"/>
    <n v="2"/>
    <n v="2"/>
    <n v="2"/>
    <n v="2"/>
    <n v="2"/>
    <n v="2"/>
    <n v="1"/>
    <n v="5"/>
    <n v="1"/>
    <n v="4"/>
    <n v="1"/>
    <n v="48000"/>
    <n v="48000"/>
    <n v="303"/>
  </r>
  <r>
    <x v="1"/>
    <n v="121"/>
    <n v="45"/>
    <x v="0"/>
    <n v="4"/>
    <n v="2"/>
    <n v="2"/>
    <n v="2"/>
    <n v="2"/>
    <n v="2"/>
    <n v="2"/>
    <n v="2"/>
    <n v="2"/>
    <m/>
    <n v="2"/>
    <n v="4"/>
    <n v="2"/>
    <n v="14000"/>
    <n v="28400"/>
    <n v="303"/>
  </r>
  <r>
    <x v="1"/>
    <n v="44"/>
    <n v="16"/>
    <x v="1"/>
    <n v="1"/>
    <n v="2"/>
    <n v="2"/>
    <n v="2"/>
    <n v="2"/>
    <n v="2"/>
    <n v="2"/>
    <n v="2"/>
    <n v="2"/>
    <m/>
    <n v="5"/>
    <m/>
    <n v="2"/>
    <n v="0"/>
    <n v="0"/>
    <n v="49"/>
  </r>
  <r>
    <x v="4"/>
    <n v="125"/>
    <n v="16"/>
    <x v="1"/>
    <n v="1"/>
    <n v="1"/>
    <n v="2"/>
    <n v="2"/>
    <n v="2"/>
    <n v="2"/>
    <n v="2"/>
    <n v="2"/>
    <n v="1"/>
    <n v="5"/>
    <n v="5"/>
    <m/>
    <n v="2"/>
    <n v="800"/>
    <n v="800"/>
    <n v="49"/>
  </r>
  <r>
    <x v="0"/>
    <n v="47"/>
    <n v="72"/>
    <x v="0"/>
    <n v="1"/>
    <n v="2"/>
    <n v="2"/>
    <n v="1"/>
    <n v="2"/>
    <n v="1"/>
    <n v="2"/>
    <n v="2"/>
    <n v="1"/>
    <m/>
    <n v="1"/>
    <n v="2"/>
    <n v="1"/>
    <n v="0"/>
    <n v="11600"/>
    <n v="41"/>
  </r>
  <r>
    <x v="4"/>
    <n v="216"/>
    <n v="20"/>
    <x v="0"/>
    <n v="1"/>
    <n v="1"/>
    <n v="2"/>
    <n v="2"/>
    <n v="2"/>
    <n v="2"/>
    <n v="2"/>
    <n v="2"/>
    <n v="1"/>
    <n v="20"/>
    <n v="5"/>
    <n v="4"/>
    <n v="1"/>
    <n v="15000"/>
    <n v="15000"/>
    <n v="49"/>
  </r>
  <r>
    <x v="0"/>
    <n v="50"/>
    <n v="61"/>
    <x v="0"/>
    <n v="1"/>
    <n v="1"/>
    <n v="2"/>
    <n v="2"/>
    <n v="2"/>
    <n v="2"/>
    <n v="2"/>
    <n v="2"/>
    <n v="1"/>
    <n v="15"/>
    <n v="2"/>
    <n v="4"/>
    <n v="2"/>
    <n v="21800"/>
    <n v="27800"/>
    <n v="41"/>
  </r>
  <r>
    <x v="1"/>
    <n v="269"/>
    <n v="61"/>
    <x v="0"/>
    <n v="1"/>
    <n v="2"/>
    <n v="2"/>
    <n v="2"/>
    <n v="2"/>
    <n v="2"/>
    <n v="2"/>
    <n v="2"/>
    <n v="2"/>
    <n v="40"/>
    <n v="1"/>
    <n v="4"/>
    <n v="1"/>
    <n v="26000"/>
    <n v="26000"/>
    <n v="6"/>
  </r>
  <r>
    <x v="2"/>
    <n v="133"/>
    <n v="34"/>
    <x v="0"/>
    <n v="1"/>
    <n v="1"/>
    <n v="2"/>
    <n v="2"/>
    <n v="2"/>
    <n v="2"/>
    <n v="2"/>
    <n v="2"/>
    <n v="1"/>
    <n v="30"/>
    <n v="1"/>
    <n v="4"/>
    <n v="1"/>
    <n v="32000"/>
    <n v="32000"/>
    <n v="30"/>
  </r>
  <r>
    <x v="1"/>
    <n v="107"/>
    <n v="56"/>
    <x v="0"/>
    <n v="5"/>
    <n v="2"/>
    <n v="2"/>
    <n v="2"/>
    <n v="2"/>
    <n v="2"/>
    <n v="2"/>
    <n v="2"/>
    <n v="2"/>
    <n v="15"/>
    <n v="1"/>
    <n v="4"/>
    <n v="1"/>
    <n v="7000"/>
    <n v="8000"/>
    <n v="164"/>
  </r>
  <r>
    <x v="0"/>
    <n v="49"/>
    <n v="85"/>
    <x v="0"/>
    <n v="4"/>
    <n v="1"/>
    <n v="2"/>
    <n v="1"/>
    <n v="2"/>
    <n v="2"/>
    <n v="2"/>
    <n v="2"/>
    <n v="1"/>
    <m/>
    <n v="2"/>
    <n v="4"/>
    <n v="2"/>
    <n v="0"/>
    <n v="13200"/>
    <n v="119"/>
  </r>
  <r>
    <x v="3"/>
    <n v="66"/>
    <n v="1"/>
    <x v="1"/>
    <n v="1"/>
    <n v="1"/>
    <n v="2"/>
    <n v="2"/>
    <n v="2"/>
    <n v="2"/>
    <n v="2"/>
    <n v="2"/>
    <n v="1"/>
    <m/>
    <n v="5"/>
    <m/>
    <n v="1"/>
    <m/>
    <m/>
    <n v="2"/>
  </r>
  <r>
    <x v="3"/>
    <n v="108"/>
    <n v="50"/>
    <x v="0"/>
    <n v="1"/>
    <n v="1"/>
    <n v="2"/>
    <n v="2"/>
    <n v="2"/>
    <n v="2"/>
    <n v="2"/>
    <n v="2"/>
    <n v="1"/>
    <n v="15"/>
    <n v="1"/>
    <n v="4"/>
    <n v="2"/>
    <n v="70000"/>
    <n v="83000"/>
    <n v="38"/>
  </r>
  <r>
    <x v="2"/>
    <n v="158"/>
    <n v="24"/>
    <x v="0"/>
    <n v="1"/>
    <n v="1"/>
    <n v="2"/>
    <n v="2"/>
    <n v="2"/>
    <n v="2"/>
    <n v="2"/>
    <n v="2"/>
    <n v="1"/>
    <n v="10"/>
    <n v="1"/>
    <n v="4"/>
    <n v="2"/>
    <n v="30000"/>
    <n v="30000"/>
    <n v="30"/>
  </r>
  <r>
    <x v="4"/>
    <n v="372"/>
    <n v="9"/>
    <x v="1"/>
    <n v="1"/>
    <n v="2"/>
    <n v="2"/>
    <n v="2"/>
    <n v="1"/>
    <n v="2"/>
    <n v="2"/>
    <n v="2"/>
    <n v="1"/>
    <m/>
    <n v="5"/>
    <m/>
    <n v="1"/>
    <m/>
    <m/>
    <n v="49"/>
  </r>
  <r>
    <x v="0"/>
    <n v="74"/>
    <n v="41"/>
    <x v="0"/>
    <n v="1"/>
    <n v="1"/>
    <n v="2"/>
    <n v="2"/>
    <n v="2"/>
    <n v="2"/>
    <n v="2"/>
    <n v="2"/>
    <n v="1"/>
    <n v="10"/>
    <n v="1"/>
    <n v="4"/>
    <n v="1"/>
    <n v="39000"/>
    <n v="39000"/>
    <n v="41"/>
  </r>
  <r>
    <x v="1"/>
    <n v="125"/>
    <n v="16"/>
    <x v="1"/>
    <n v="1"/>
    <n v="1"/>
    <n v="2"/>
    <n v="2"/>
    <n v="2"/>
    <n v="2"/>
    <n v="2"/>
    <n v="2"/>
    <n v="1"/>
    <m/>
    <n v="5"/>
    <m/>
    <n v="1"/>
    <n v="0"/>
    <n v="0"/>
    <n v="41"/>
  </r>
  <r>
    <x v="1"/>
    <n v="105"/>
    <n v="84"/>
    <x v="0"/>
    <n v="1"/>
    <n v="1"/>
    <n v="2"/>
    <n v="1"/>
    <n v="2"/>
    <n v="2"/>
    <n v="2"/>
    <n v="2"/>
    <n v="1"/>
    <m/>
    <n v="2"/>
    <n v="4"/>
    <n v="2"/>
    <n v="0"/>
    <n v="57000"/>
    <n v="6"/>
  </r>
  <r>
    <x v="1"/>
    <n v="17"/>
    <n v="81"/>
    <x v="0"/>
    <n v="1"/>
    <n v="2"/>
    <n v="1"/>
    <n v="1"/>
    <n v="2"/>
    <n v="2"/>
    <n v="1"/>
    <n v="2"/>
    <n v="1"/>
    <m/>
    <n v="1"/>
    <n v="2"/>
    <n v="1"/>
    <n v="0"/>
    <n v="16900"/>
    <n v="41"/>
  </r>
  <r>
    <x v="1"/>
    <n v="17"/>
    <n v="5"/>
    <x v="1"/>
    <n v="1"/>
    <n v="2"/>
    <n v="2"/>
    <n v="2"/>
    <n v="1"/>
    <n v="2"/>
    <n v="2"/>
    <n v="2"/>
    <n v="1"/>
    <m/>
    <n v="5"/>
    <m/>
    <n v="2"/>
    <m/>
    <m/>
    <n v="40"/>
  </r>
  <r>
    <x v="4"/>
    <n v="62"/>
    <n v="22"/>
    <x v="0"/>
    <n v="1"/>
    <n v="1"/>
    <n v="2"/>
    <n v="2"/>
    <n v="2"/>
    <n v="2"/>
    <n v="2"/>
    <n v="2"/>
    <n v="1"/>
    <n v="15"/>
    <n v="1"/>
    <n v="4"/>
    <n v="2"/>
    <n v="29500"/>
    <n v="29500"/>
    <n v="32"/>
  </r>
  <r>
    <x v="3"/>
    <n v="160"/>
    <n v="6"/>
    <x v="1"/>
    <n v="1"/>
    <n v="2"/>
    <n v="2"/>
    <n v="2"/>
    <n v="2"/>
    <n v="2"/>
    <n v="2"/>
    <n v="1"/>
    <n v="2"/>
    <m/>
    <n v="5"/>
    <m/>
    <n v="1"/>
    <m/>
    <m/>
    <n v="38"/>
  </r>
  <r>
    <x v="0"/>
    <n v="66"/>
    <n v="86"/>
    <x v="0"/>
    <n v="1"/>
    <n v="1"/>
    <n v="2"/>
    <n v="1"/>
    <n v="2"/>
    <n v="2"/>
    <n v="2"/>
    <n v="2"/>
    <n v="1"/>
    <m/>
    <n v="2"/>
    <n v="4"/>
    <n v="2"/>
    <n v="0"/>
    <n v="34700"/>
    <n v="6"/>
  </r>
  <r>
    <x v="0"/>
    <n v="87"/>
    <n v="46"/>
    <x v="0"/>
    <n v="1"/>
    <n v="1"/>
    <n v="2"/>
    <n v="2"/>
    <n v="2"/>
    <n v="2"/>
    <n v="2"/>
    <n v="2"/>
    <n v="1"/>
    <n v="20"/>
    <n v="1"/>
    <n v="2"/>
    <n v="1"/>
    <n v="22000"/>
    <n v="22000"/>
    <n v="6"/>
  </r>
  <r>
    <x v="4"/>
    <n v="98"/>
    <n v="12"/>
    <x v="1"/>
    <n v="1"/>
    <n v="1"/>
    <n v="2"/>
    <n v="2"/>
    <n v="2"/>
    <n v="2"/>
    <n v="2"/>
    <n v="2"/>
    <n v="1"/>
    <m/>
    <n v="5"/>
    <m/>
    <n v="1"/>
    <m/>
    <m/>
    <n v="49"/>
  </r>
  <r>
    <x v="4"/>
    <n v="242"/>
    <n v="37"/>
    <x v="0"/>
    <n v="1"/>
    <n v="1"/>
    <n v="2"/>
    <n v="2"/>
    <n v="2"/>
    <n v="2"/>
    <n v="2"/>
    <n v="2"/>
    <n v="1"/>
    <n v="15"/>
    <n v="3"/>
    <n v="4"/>
    <n v="2"/>
    <n v="40000"/>
    <n v="44800"/>
    <n v="49"/>
  </r>
  <r>
    <x v="1"/>
    <n v="39"/>
    <n v="34"/>
    <x v="0"/>
    <n v="1"/>
    <n v="2"/>
    <n v="2"/>
    <n v="2"/>
    <n v="2"/>
    <n v="2"/>
    <n v="2"/>
    <n v="1"/>
    <n v="2"/>
    <m/>
    <n v="5"/>
    <n v="4"/>
    <n v="1"/>
    <n v="1500"/>
    <n v="3900"/>
    <n v="26"/>
  </r>
  <r>
    <x v="1"/>
    <n v="62"/>
    <n v="14"/>
    <x v="1"/>
    <n v="1"/>
    <n v="1"/>
    <n v="2"/>
    <n v="2"/>
    <n v="2"/>
    <n v="2"/>
    <n v="2"/>
    <n v="2"/>
    <n v="1"/>
    <m/>
    <n v="5"/>
    <m/>
    <n v="1"/>
    <m/>
    <m/>
    <n v="53"/>
  </r>
  <r>
    <x v="3"/>
    <n v="40"/>
    <n v="65"/>
    <x v="0"/>
    <n v="1"/>
    <n v="2"/>
    <n v="1"/>
    <n v="1"/>
    <n v="2"/>
    <n v="2"/>
    <n v="2"/>
    <n v="2"/>
    <n v="1"/>
    <n v="5"/>
    <n v="1"/>
    <n v="4"/>
    <n v="2"/>
    <n v="12000"/>
    <n v="47000"/>
    <n v="31"/>
  </r>
  <r>
    <x v="3"/>
    <n v="36"/>
    <n v="53"/>
    <x v="0"/>
    <n v="1"/>
    <n v="2"/>
    <n v="1"/>
    <n v="2"/>
    <n v="2"/>
    <n v="2"/>
    <n v="2"/>
    <n v="2"/>
    <n v="1"/>
    <n v="3"/>
    <n v="1"/>
    <n v="4"/>
    <n v="2"/>
    <n v="30000"/>
    <n v="30300"/>
    <n v="38"/>
  </r>
  <r>
    <x v="0"/>
    <n v="13"/>
    <n v="79"/>
    <x v="0"/>
    <n v="1"/>
    <n v="1"/>
    <n v="2"/>
    <n v="1"/>
    <n v="2"/>
    <n v="2"/>
    <n v="2"/>
    <n v="2"/>
    <n v="1"/>
    <m/>
    <n v="2"/>
    <n v="2"/>
    <n v="1"/>
    <n v="700"/>
    <n v="24000"/>
    <n v="41"/>
  </r>
  <r>
    <x v="1"/>
    <n v="264"/>
    <n v="17"/>
    <x v="1"/>
    <n v="1"/>
    <n v="2"/>
    <n v="2"/>
    <n v="2"/>
    <n v="1"/>
    <n v="2"/>
    <n v="2"/>
    <n v="2"/>
    <n v="1"/>
    <m/>
    <n v="5"/>
    <n v="4"/>
    <n v="2"/>
    <n v="0"/>
    <n v="120"/>
    <n v="42"/>
  </r>
  <r>
    <x v="0"/>
    <n v="46"/>
    <n v="90"/>
    <x v="0"/>
    <n v="1"/>
    <n v="2"/>
    <n v="1"/>
    <n v="1"/>
    <n v="2"/>
    <n v="2"/>
    <n v="2"/>
    <n v="2"/>
    <n v="1"/>
    <m/>
    <n v="1"/>
    <n v="2"/>
    <n v="1"/>
    <n v="0"/>
    <n v="16800"/>
    <n v="15"/>
  </r>
  <r>
    <x v="4"/>
    <n v="113"/>
    <n v="20"/>
    <x v="0"/>
    <n v="1"/>
    <n v="1"/>
    <n v="2"/>
    <n v="2"/>
    <n v="2"/>
    <n v="2"/>
    <n v="2"/>
    <n v="2"/>
    <n v="1"/>
    <m/>
    <n v="5"/>
    <n v="4"/>
    <n v="1"/>
    <n v="22000"/>
    <n v="22000"/>
    <n v="49"/>
  </r>
  <r>
    <x v="1"/>
    <n v="134"/>
    <n v="52"/>
    <x v="0"/>
    <n v="5"/>
    <n v="1"/>
    <n v="2"/>
    <n v="2"/>
    <n v="2"/>
    <n v="2"/>
    <n v="2"/>
    <n v="2"/>
    <n v="1"/>
    <n v="5"/>
    <n v="1"/>
    <n v="4"/>
    <n v="1"/>
    <n v="35000"/>
    <n v="35000"/>
    <n v="303"/>
  </r>
  <r>
    <x v="1"/>
    <n v="75"/>
    <n v="59"/>
    <x v="0"/>
    <n v="1"/>
    <n v="1"/>
    <n v="2"/>
    <n v="2"/>
    <n v="2"/>
    <n v="2"/>
    <n v="2"/>
    <n v="2"/>
    <n v="1"/>
    <n v="15"/>
    <n v="1"/>
    <n v="2"/>
    <n v="1"/>
    <n v="44600"/>
    <n v="44600"/>
    <n v="53"/>
  </r>
  <r>
    <x v="4"/>
    <n v="272"/>
    <n v="43"/>
    <x v="0"/>
    <n v="1"/>
    <n v="2"/>
    <n v="2"/>
    <n v="2"/>
    <n v="2"/>
    <n v="2"/>
    <n v="2"/>
    <n v="2"/>
    <n v="2"/>
    <n v="15"/>
    <n v="5"/>
    <n v="4"/>
    <n v="1"/>
    <n v="0"/>
    <n v="50000"/>
    <n v="49"/>
  </r>
  <r>
    <x v="0"/>
    <n v="127"/>
    <n v="70"/>
    <x v="0"/>
    <n v="1"/>
    <n v="2"/>
    <n v="1"/>
    <n v="1"/>
    <n v="2"/>
    <n v="2"/>
    <n v="2"/>
    <n v="2"/>
    <n v="1"/>
    <m/>
    <n v="1"/>
    <n v="2"/>
    <n v="1"/>
    <n v="0"/>
    <n v="37030"/>
    <n v="41"/>
  </r>
  <r>
    <x v="1"/>
    <n v="170"/>
    <n v="48"/>
    <x v="0"/>
    <n v="1"/>
    <n v="2"/>
    <n v="2"/>
    <n v="1"/>
    <n v="2"/>
    <n v="2"/>
    <n v="1"/>
    <n v="2"/>
    <n v="1"/>
    <m/>
    <n v="1"/>
    <n v="3"/>
    <n v="1"/>
    <n v="0"/>
    <n v="23000"/>
    <n v="53"/>
  </r>
  <r>
    <x v="0"/>
    <n v="64"/>
    <n v="1"/>
    <x v="1"/>
    <n v="1"/>
    <n v="2"/>
    <n v="2"/>
    <n v="2"/>
    <n v="1"/>
    <n v="2"/>
    <n v="2"/>
    <n v="2"/>
    <n v="1"/>
    <m/>
    <n v="5"/>
    <m/>
    <n v="2"/>
    <m/>
    <m/>
    <n v="41"/>
  </r>
  <r>
    <x v="3"/>
    <n v="25"/>
    <n v="57"/>
    <x v="0"/>
    <n v="1"/>
    <n v="2"/>
    <n v="1"/>
    <n v="2"/>
    <n v="2"/>
    <n v="2"/>
    <n v="2"/>
    <n v="2"/>
    <n v="1"/>
    <n v="1"/>
    <n v="1"/>
    <n v="4"/>
    <n v="1"/>
    <n v="50000"/>
    <n v="50000"/>
    <n v="50"/>
  </r>
  <r>
    <x v="1"/>
    <n v="74"/>
    <n v="30"/>
    <x v="0"/>
    <n v="1"/>
    <n v="1"/>
    <n v="2"/>
    <n v="2"/>
    <n v="2"/>
    <n v="2"/>
    <n v="2"/>
    <n v="2"/>
    <n v="1"/>
    <n v="60"/>
    <n v="1"/>
    <n v="4"/>
    <n v="1"/>
    <n v="43000"/>
    <n v="43000"/>
    <n v="53"/>
  </r>
  <r>
    <x v="4"/>
    <n v="29"/>
    <n v="56"/>
    <x v="0"/>
    <n v="1"/>
    <n v="1"/>
    <n v="2"/>
    <n v="2"/>
    <n v="2"/>
    <n v="2"/>
    <n v="2"/>
    <n v="2"/>
    <n v="1"/>
    <m/>
    <n v="1"/>
    <n v="4"/>
    <n v="2"/>
    <n v="12400"/>
    <n v="12400"/>
    <n v="8"/>
  </r>
  <r>
    <x v="0"/>
    <n v="19"/>
    <n v="49"/>
    <x v="0"/>
    <n v="1"/>
    <n v="2"/>
    <n v="2"/>
    <n v="2"/>
    <n v="2"/>
    <n v="2"/>
    <n v="2"/>
    <n v="2"/>
    <n v="2"/>
    <m/>
    <n v="1"/>
    <n v="4"/>
    <n v="2"/>
    <n v="0"/>
    <n v="0"/>
    <n v="41"/>
  </r>
  <r>
    <x v="0"/>
    <n v="39"/>
    <n v="41"/>
    <x v="0"/>
    <n v="3"/>
    <n v="1"/>
    <n v="2"/>
    <n v="2"/>
    <n v="2"/>
    <n v="2"/>
    <n v="2"/>
    <n v="2"/>
    <n v="1"/>
    <m/>
    <n v="1"/>
    <n v="4"/>
    <n v="2"/>
    <n v="8100"/>
    <n v="8100"/>
    <n v="207"/>
  </r>
  <r>
    <x v="1"/>
    <n v="37"/>
    <n v="3"/>
    <x v="1"/>
    <n v="1"/>
    <n v="1"/>
    <n v="2"/>
    <n v="2"/>
    <n v="2"/>
    <n v="2"/>
    <n v="2"/>
    <n v="2"/>
    <n v="1"/>
    <m/>
    <n v="5"/>
    <m/>
    <n v="1"/>
    <m/>
    <m/>
    <n v="53"/>
  </r>
  <r>
    <x v="1"/>
    <n v="91"/>
    <n v="45"/>
    <x v="0"/>
    <n v="1"/>
    <n v="1"/>
    <n v="2"/>
    <n v="2"/>
    <n v="2"/>
    <n v="2"/>
    <n v="2"/>
    <n v="2"/>
    <n v="1"/>
    <n v="15"/>
    <n v="1"/>
    <n v="4"/>
    <n v="2"/>
    <n v="30000"/>
    <n v="30000"/>
    <n v="30"/>
  </r>
  <r>
    <x v="4"/>
    <n v="91"/>
    <n v="42"/>
    <x v="0"/>
    <n v="1"/>
    <n v="1"/>
    <n v="2"/>
    <n v="2"/>
    <n v="2"/>
    <n v="2"/>
    <n v="2"/>
    <n v="2"/>
    <n v="1"/>
    <n v="15"/>
    <n v="1"/>
    <n v="4"/>
    <n v="2"/>
    <n v="6000"/>
    <n v="6000"/>
    <n v="49"/>
  </r>
  <r>
    <x v="3"/>
    <n v="175"/>
    <n v="4"/>
    <x v="1"/>
    <n v="1"/>
    <n v="1"/>
    <n v="2"/>
    <n v="2"/>
    <n v="2"/>
    <n v="2"/>
    <n v="2"/>
    <n v="2"/>
    <n v="1"/>
    <m/>
    <n v="5"/>
    <m/>
    <n v="1"/>
    <m/>
    <m/>
    <n v="38"/>
  </r>
  <r>
    <x v="0"/>
    <n v="117"/>
    <n v="25"/>
    <x v="0"/>
    <n v="1"/>
    <n v="1"/>
    <n v="2"/>
    <n v="2"/>
    <n v="2"/>
    <n v="2"/>
    <n v="2"/>
    <n v="2"/>
    <n v="1"/>
    <m/>
    <n v="1"/>
    <n v="4"/>
    <n v="2"/>
    <n v="0"/>
    <n v="0"/>
    <n v="41"/>
  </r>
  <r>
    <x v="0"/>
    <n v="86"/>
    <n v="62"/>
    <x v="0"/>
    <n v="3"/>
    <n v="2"/>
    <n v="2"/>
    <n v="1"/>
    <n v="2"/>
    <n v="2"/>
    <n v="2"/>
    <n v="2"/>
    <n v="1"/>
    <m/>
    <n v="1"/>
    <n v="4"/>
    <n v="2"/>
    <n v="0"/>
    <n v="9300"/>
    <n v="139"/>
  </r>
  <r>
    <x v="0"/>
    <n v="97"/>
    <n v="16"/>
    <x v="1"/>
    <n v="1"/>
    <n v="1"/>
    <n v="2"/>
    <n v="2"/>
    <n v="2"/>
    <n v="2"/>
    <n v="2"/>
    <n v="2"/>
    <n v="1"/>
    <m/>
    <n v="5"/>
    <m/>
    <n v="2"/>
    <n v="0"/>
    <n v="0"/>
    <n v="41"/>
  </r>
  <r>
    <x v="0"/>
    <n v="49"/>
    <n v="2"/>
    <x v="1"/>
    <n v="1"/>
    <n v="2"/>
    <n v="2"/>
    <n v="2"/>
    <n v="1"/>
    <n v="2"/>
    <n v="2"/>
    <n v="2"/>
    <n v="1"/>
    <m/>
    <n v="5"/>
    <m/>
    <n v="1"/>
    <m/>
    <m/>
    <n v="41"/>
  </r>
  <r>
    <x v="0"/>
    <n v="69"/>
    <n v="91"/>
    <x v="0"/>
    <n v="1"/>
    <n v="2"/>
    <n v="2"/>
    <n v="1"/>
    <n v="1"/>
    <n v="2"/>
    <n v="2"/>
    <n v="2"/>
    <n v="1"/>
    <m/>
    <n v="3"/>
    <n v="4"/>
    <n v="2"/>
    <n v="0"/>
    <n v="9700"/>
    <n v="30"/>
  </r>
  <r>
    <x v="1"/>
    <n v="102"/>
    <n v="62"/>
    <x v="0"/>
    <n v="1"/>
    <n v="1"/>
    <n v="2"/>
    <n v="2"/>
    <n v="2"/>
    <n v="2"/>
    <n v="2"/>
    <n v="2"/>
    <n v="1"/>
    <m/>
    <n v="1"/>
    <n v="4"/>
    <n v="2"/>
    <n v="0"/>
    <n v="16000"/>
    <n v="6"/>
  </r>
  <r>
    <x v="4"/>
    <n v="57"/>
    <n v="5"/>
    <x v="1"/>
    <n v="1"/>
    <n v="1"/>
    <n v="2"/>
    <n v="2"/>
    <n v="2"/>
    <n v="2"/>
    <n v="2"/>
    <n v="2"/>
    <n v="1"/>
    <m/>
    <n v="5"/>
    <m/>
    <n v="1"/>
    <m/>
    <m/>
    <n v="49"/>
  </r>
  <r>
    <x v="1"/>
    <n v="13"/>
    <n v="37"/>
    <x v="0"/>
    <n v="1"/>
    <n v="2"/>
    <n v="2"/>
    <n v="2"/>
    <n v="1"/>
    <n v="2"/>
    <n v="2"/>
    <n v="2"/>
    <n v="1"/>
    <m/>
    <n v="5"/>
    <n v="4"/>
    <n v="1"/>
    <n v="0"/>
    <n v="12000"/>
    <n v="53"/>
  </r>
  <r>
    <x v="1"/>
    <n v="391"/>
    <n v="50"/>
    <x v="0"/>
    <n v="1"/>
    <n v="1"/>
    <n v="2"/>
    <n v="2"/>
    <n v="2"/>
    <n v="2"/>
    <n v="2"/>
    <n v="2"/>
    <n v="1"/>
    <m/>
    <n v="1"/>
    <n v="4"/>
    <n v="2"/>
    <n v="80000"/>
    <n v="80000"/>
    <n v="53"/>
  </r>
  <r>
    <x v="0"/>
    <n v="72"/>
    <n v="2"/>
    <x v="1"/>
    <n v="1"/>
    <n v="1"/>
    <n v="2"/>
    <n v="2"/>
    <n v="2"/>
    <n v="2"/>
    <n v="2"/>
    <n v="2"/>
    <n v="1"/>
    <m/>
    <n v="5"/>
    <m/>
    <n v="2"/>
    <m/>
    <m/>
    <n v="41"/>
  </r>
  <r>
    <x v="1"/>
    <n v="93"/>
    <n v="44"/>
    <x v="0"/>
    <n v="1"/>
    <n v="1"/>
    <n v="2"/>
    <n v="2"/>
    <n v="2"/>
    <n v="2"/>
    <n v="2"/>
    <n v="2"/>
    <n v="1"/>
    <n v="20"/>
    <n v="5"/>
    <n v="2"/>
    <n v="1"/>
    <n v="60000"/>
    <n v="60000"/>
    <n v="53"/>
  </r>
  <r>
    <x v="1"/>
    <n v="246"/>
    <n v="12"/>
    <x v="1"/>
    <n v="1"/>
    <n v="2"/>
    <n v="2"/>
    <n v="2"/>
    <n v="1"/>
    <n v="2"/>
    <n v="2"/>
    <n v="2"/>
    <n v="1"/>
    <m/>
    <n v="5"/>
    <m/>
    <n v="2"/>
    <m/>
    <m/>
    <n v="53"/>
  </r>
  <r>
    <x v="3"/>
    <n v="159"/>
    <n v="72"/>
    <x v="0"/>
    <n v="1"/>
    <n v="2"/>
    <n v="2"/>
    <n v="1"/>
    <n v="2"/>
    <n v="2"/>
    <n v="2"/>
    <n v="2"/>
    <n v="1"/>
    <m/>
    <n v="3"/>
    <n v="4"/>
    <n v="1"/>
    <n v="0"/>
    <n v="81400"/>
    <n v="38"/>
  </r>
  <r>
    <x v="3"/>
    <n v="14"/>
    <n v="42"/>
    <x v="0"/>
    <n v="1"/>
    <n v="1"/>
    <n v="2"/>
    <n v="2"/>
    <n v="2"/>
    <n v="2"/>
    <n v="2"/>
    <n v="2"/>
    <n v="1"/>
    <n v="153"/>
    <n v="1"/>
    <n v="4"/>
    <n v="1"/>
    <n v="50000"/>
    <n v="195800"/>
    <n v="38"/>
  </r>
  <r>
    <x v="1"/>
    <n v="64"/>
    <n v="59"/>
    <x v="0"/>
    <n v="1"/>
    <n v="2"/>
    <n v="2"/>
    <n v="2"/>
    <n v="2"/>
    <n v="2"/>
    <n v="2"/>
    <n v="2"/>
    <n v="2"/>
    <m/>
    <n v="1"/>
    <n v="4"/>
    <n v="1"/>
    <n v="0"/>
    <n v="25000"/>
    <n v="53"/>
  </r>
  <r>
    <x v="0"/>
    <n v="51"/>
    <n v="63"/>
    <x v="0"/>
    <n v="1"/>
    <n v="2"/>
    <n v="1"/>
    <n v="2"/>
    <n v="2"/>
    <n v="2"/>
    <n v="2"/>
    <n v="2"/>
    <n v="1"/>
    <n v="1"/>
    <n v="5"/>
    <n v="4"/>
    <n v="1"/>
    <n v="9000"/>
    <n v="28000"/>
    <n v="35"/>
  </r>
  <r>
    <x v="1"/>
    <n v="381"/>
    <n v="32"/>
    <x v="0"/>
    <n v="1"/>
    <n v="2"/>
    <n v="2"/>
    <n v="2"/>
    <n v="2"/>
    <n v="2"/>
    <n v="2"/>
    <n v="2"/>
    <n v="2"/>
    <m/>
    <n v="3"/>
    <n v="4"/>
    <n v="2"/>
    <n v="0"/>
    <n v="0"/>
    <n v="53"/>
  </r>
  <r>
    <x v="2"/>
    <n v="29"/>
    <n v="41"/>
    <x v="0"/>
    <n v="1"/>
    <n v="1"/>
    <n v="2"/>
    <n v="2"/>
    <n v="2"/>
    <n v="2"/>
    <n v="2"/>
    <n v="2"/>
    <n v="1"/>
    <n v="5"/>
    <n v="1"/>
    <n v="4"/>
    <n v="2"/>
    <n v="52000"/>
    <n v="52000"/>
    <n v="30"/>
  </r>
  <r>
    <x v="4"/>
    <n v="50"/>
    <n v="28"/>
    <x v="0"/>
    <n v="1"/>
    <n v="1"/>
    <n v="2"/>
    <n v="2"/>
    <n v="2"/>
    <n v="2"/>
    <n v="2"/>
    <n v="2"/>
    <n v="1"/>
    <n v="10"/>
    <n v="1"/>
    <n v="4"/>
    <n v="1"/>
    <n v="92000"/>
    <n v="117000"/>
    <n v="49"/>
  </r>
  <r>
    <x v="1"/>
    <n v="246"/>
    <n v="44"/>
    <x v="0"/>
    <n v="4"/>
    <n v="1"/>
    <n v="2"/>
    <n v="2"/>
    <n v="2"/>
    <n v="2"/>
    <n v="2"/>
    <n v="2"/>
    <n v="1"/>
    <n v="30"/>
    <n v="5"/>
    <n v="4"/>
    <n v="2"/>
    <n v="30000"/>
    <n v="30270"/>
    <n v="206"/>
  </r>
  <r>
    <x v="1"/>
    <n v="206"/>
    <n v="31"/>
    <x v="0"/>
    <n v="1"/>
    <n v="1"/>
    <n v="1"/>
    <n v="2"/>
    <n v="2"/>
    <n v="2"/>
    <n v="2"/>
    <n v="2"/>
    <n v="1"/>
    <m/>
    <n v="1"/>
    <n v="4"/>
    <n v="2"/>
    <n v="0"/>
    <n v="0"/>
    <n v="6"/>
  </r>
  <r>
    <x v="0"/>
    <n v="53"/>
    <n v="77"/>
    <x v="0"/>
    <n v="1"/>
    <n v="1"/>
    <n v="2"/>
    <n v="1"/>
    <n v="2"/>
    <n v="2"/>
    <n v="2"/>
    <n v="2"/>
    <n v="1"/>
    <m/>
    <n v="2"/>
    <n v="4"/>
    <n v="2"/>
    <n v="0"/>
    <n v="23600"/>
    <n v="48"/>
  </r>
  <r>
    <x v="4"/>
    <n v="230"/>
    <n v="64"/>
    <x v="0"/>
    <n v="1"/>
    <n v="2"/>
    <n v="2"/>
    <n v="2"/>
    <n v="2"/>
    <n v="2"/>
    <n v="2"/>
    <n v="2"/>
    <n v="2"/>
    <m/>
    <n v="1"/>
    <n v="4"/>
    <n v="1"/>
    <n v="6300"/>
    <n v="12800"/>
    <n v="49"/>
  </r>
  <r>
    <x v="4"/>
    <n v="64"/>
    <n v="67"/>
    <x v="0"/>
    <n v="1"/>
    <n v="2"/>
    <n v="2"/>
    <n v="1"/>
    <n v="2"/>
    <n v="2"/>
    <n v="1"/>
    <n v="2"/>
    <n v="1"/>
    <m/>
    <n v="2"/>
    <n v="2"/>
    <n v="1"/>
    <n v="0"/>
    <n v="33400"/>
    <n v="49"/>
  </r>
  <r>
    <x v="4"/>
    <n v="61"/>
    <n v="28"/>
    <x v="0"/>
    <n v="1"/>
    <n v="1"/>
    <n v="2"/>
    <n v="2"/>
    <n v="2"/>
    <n v="2"/>
    <n v="2"/>
    <n v="2"/>
    <n v="1"/>
    <n v="30"/>
    <n v="1"/>
    <n v="4"/>
    <n v="2"/>
    <n v="47000"/>
    <n v="47000"/>
    <n v="48"/>
  </r>
  <r>
    <x v="4"/>
    <n v="116"/>
    <n v="13"/>
    <x v="1"/>
    <n v="1"/>
    <n v="1"/>
    <n v="2"/>
    <n v="2"/>
    <n v="2"/>
    <n v="2"/>
    <n v="2"/>
    <n v="2"/>
    <n v="1"/>
    <m/>
    <n v="5"/>
    <m/>
    <n v="2"/>
    <m/>
    <m/>
    <n v="49"/>
  </r>
  <r>
    <x v="1"/>
    <n v="26"/>
    <n v="60"/>
    <x v="0"/>
    <n v="1"/>
    <n v="1"/>
    <n v="2"/>
    <n v="2"/>
    <n v="2"/>
    <n v="2"/>
    <n v="2"/>
    <n v="2"/>
    <n v="1"/>
    <n v="12"/>
    <n v="3"/>
    <n v="4"/>
    <n v="1"/>
    <n v="70000"/>
    <n v="70000"/>
    <n v="19"/>
  </r>
  <r>
    <x v="2"/>
    <n v="38"/>
    <n v="35"/>
    <x v="0"/>
    <n v="1"/>
    <n v="2"/>
    <n v="2"/>
    <n v="2"/>
    <n v="2"/>
    <n v="2"/>
    <n v="2"/>
    <n v="2"/>
    <n v="2"/>
    <m/>
    <n v="1"/>
    <n v="4"/>
    <n v="2"/>
    <n v="0"/>
    <n v="0"/>
    <n v="27"/>
  </r>
  <r>
    <x v="0"/>
    <n v="141"/>
    <n v="77"/>
    <x v="0"/>
    <n v="1"/>
    <n v="2"/>
    <n v="1"/>
    <n v="1"/>
    <n v="2"/>
    <n v="2"/>
    <n v="2"/>
    <n v="2"/>
    <n v="1"/>
    <m/>
    <n v="2"/>
    <n v="4"/>
    <n v="2"/>
    <n v="0"/>
    <n v="14000"/>
    <n v="41"/>
  </r>
  <r>
    <x v="0"/>
    <n v="65"/>
    <n v="68"/>
    <x v="0"/>
    <n v="1"/>
    <n v="2"/>
    <n v="2"/>
    <n v="1"/>
    <n v="2"/>
    <n v="2"/>
    <n v="2"/>
    <n v="2"/>
    <n v="1"/>
    <m/>
    <n v="1"/>
    <n v="4"/>
    <n v="1"/>
    <n v="0"/>
    <n v="83000"/>
    <n v="6"/>
  </r>
  <r>
    <x v="1"/>
    <n v="105"/>
    <n v="10"/>
    <x v="1"/>
    <n v="1"/>
    <n v="1"/>
    <n v="2"/>
    <n v="2"/>
    <n v="2"/>
    <n v="2"/>
    <n v="2"/>
    <n v="2"/>
    <n v="1"/>
    <m/>
    <n v="5"/>
    <m/>
    <n v="2"/>
    <m/>
    <m/>
    <n v="53"/>
  </r>
  <r>
    <x v="2"/>
    <n v="41"/>
    <n v="38"/>
    <x v="0"/>
    <n v="1"/>
    <n v="1"/>
    <n v="2"/>
    <n v="2"/>
    <n v="2"/>
    <n v="2"/>
    <n v="2"/>
    <n v="2"/>
    <n v="1"/>
    <n v="10"/>
    <n v="1"/>
    <n v="4"/>
    <n v="1"/>
    <n v="70000"/>
    <n v="70000"/>
    <n v="30"/>
  </r>
  <r>
    <x v="1"/>
    <n v="61"/>
    <n v="31"/>
    <x v="0"/>
    <n v="1"/>
    <n v="1"/>
    <n v="2"/>
    <n v="2"/>
    <n v="2"/>
    <n v="2"/>
    <n v="2"/>
    <n v="2"/>
    <n v="1"/>
    <m/>
    <n v="1"/>
    <n v="4"/>
    <n v="2"/>
    <n v="0"/>
    <n v="0"/>
    <n v="53"/>
  </r>
  <r>
    <x v="0"/>
    <n v="94"/>
    <n v="18"/>
    <x v="1"/>
    <n v="1"/>
    <n v="1"/>
    <n v="2"/>
    <n v="2"/>
    <n v="2"/>
    <n v="2"/>
    <n v="2"/>
    <n v="2"/>
    <n v="1"/>
    <n v="10"/>
    <n v="5"/>
    <n v="4"/>
    <n v="1"/>
    <n v="2500"/>
    <n v="2500"/>
    <n v="41"/>
  </r>
  <r>
    <x v="0"/>
    <n v="135"/>
    <n v="1"/>
    <x v="1"/>
    <n v="1"/>
    <n v="1"/>
    <n v="2"/>
    <n v="2"/>
    <n v="2"/>
    <n v="2"/>
    <n v="2"/>
    <n v="2"/>
    <n v="1"/>
    <m/>
    <n v="5"/>
    <m/>
    <n v="1"/>
    <m/>
    <m/>
    <n v="48"/>
  </r>
  <r>
    <x v="1"/>
    <n v="100"/>
    <n v="61"/>
    <x v="0"/>
    <n v="1"/>
    <n v="1"/>
    <n v="2"/>
    <n v="2"/>
    <n v="2"/>
    <n v="2"/>
    <n v="2"/>
    <n v="2"/>
    <n v="1"/>
    <m/>
    <n v="1"/>
    <n v="4"/>
    <n v="2"/>
    <n v="0"/>
    <n v="6200"/>
    <n v="6"/>
  </r>
  <r>
    <x v="1"/>
    <n v="94"/>
    <n v="47"/>
    <x v="0"/>
    <n v="4"/>
    <n v="1"/>
    <n v="2"/>
    <n v="2"/>
    <n v="2"/>
    <n v="1"/>
    <n v="2"/>
    <n v="2"/>
    <n v="1"/>
    <n v="15"/>
    <n v="1"/>
    <n v="4"/>
    <n v="2"/>
    <n v="42000"/>
    <n v="51000"/>
    <n v="233"/>
  </r>
  <r>
    <x v="4"/>
    <n v="117"/>
    <n v="30"/>
    <x v="0"/>
    <n v="1"/>
    <n v="2"/>
    <n v="2"/>
    <n v="2"/>
    <n v="2"/>
    <n v="2"/>
    <n v="2"/>
    <n v="2"/>
    <n v="2"/>
    <n v="15"/>
    <n v="1"/>
    <n v="4"/>
    <n v="1"/>
    <n v="30000"/>
    <n v="30000"/>
    <n v="49"/>
  </r>
  <r>
    <x v="0"/>
    <n v="20"/>
    <n v="77"/>
    <x v="0"/>
    <n v="1"/>
    <n v="1"/>
    <n v="2"/>
    <n v="1"/>
    <n v="2"/>
    <n v="2"/>
    <n v="2"/>
    <n v="2"/>
    <n v="1"/>
    <m/>
    <n v="2"/>
    <n v="4"/>
    <n v="2"/>
    <n v="0"/>
    <n v="10500"/>
    <n v="41"/>
  </r>
  <r>
    <x v="1"/>
    <n v="141"/>
    <n v="62"/>
    <x v="0"/>
    <n v="1"/>
    <n v="2"/>
    <n v="2"/>
    <n v="2"/>
    <n v="2"/>
    <n v="2"/>
    <n v="2"/>
    <n v="2"/>
    <n v="2"/>
    <m/>
    <n v="3"/>
    <n v="4"/>
    <n v="2"/>
    <n v="0"/>
    <n v="26700"/>
    <n v="41"/>
  </r>
  <r>
    <x v="1"/>
    <n v="102"/>
    <n v="21"/>
    <x v="0"/>
    <n v="1"/>
    <n v="2"/>
    <n v="2"/>
    <n v="2"/>
    <n v="2"/>
    <n v="2"/>
    <n v="2"/>
    <n v="2"/>
    <n v="2"/>
    <m/>
    <n v="5"/>
    <n v="4"/>
    <n v="1"/>
    <n v="0"/>
    <n v="0"/>
    <n v="53"/>
  </r>
  <r>
    <x v="3"/>
    <n v="209"/>
    <n v="43"/>
    <x v="0"/>
    <n v="1"/>
    <n v="1"/>
    <n v="2"/>
    <n v="2"/>
    <n v="2"/>
    <n v="2"/>
    <n v="2"/>
    <n v="2"/>
    <n v="1"/>
    <n v="12"/>
    <n v="5"/>
    <n v="4"/>
    <n v="1"/>
    <n v="46000"/>
    <n v="46000"/>
    <n v="38"/>
  </r>
  <r>
    <x v="1"/>
    <n v="77"/>
    <n v="11"/>
    <x v="1"/>
    <n v="1"/>
    <n v="1"/>
    <n v="2"/>
    <n v="2"/>
    <n v="2"/>
    <n v="2"/>
    <n v="2"/>
    <n v="2"/>
    <n v="1"/>
    <m/>
    <n v="5"/>
    <m/>
    <n v="2"/>
    <m/>
    <m/>
    <n v="53"/>
  </r>
  <r>
    <x v="1"/>
    <n v="50"/>
    <n v="50"/>
    <x v="0"/>
    <n v="1"/>
    <n v="1"/>
    <n v="2"/>
    <n v="2"/>
    <n v="2"/>
    <n v="2"/>
    <n v="2"/>
    <n v="2"/>
    <n v="1"/>
    <n v="5"/>
    <n v="1"/>
    <n v="4"/>
    <n v="1"/>
    <n v="106000"/>
    <n v="111000"/>
    <n v="53"/>
  </r>
  <r>
    <x v="0"/>
    <n v="29"/>
    <n v="72"/>
    <x v="0"/>
    <n v="1"/>
    <n v="1"/>
    <n v="2"/>
    <n v="1"/>
    <n v="2"/>
    <n v="2"/>
    <n v="2"/>
    <n v="2"/>
    <n v="1"/>
    <n v="20"/>
    <n v="1"/>
    <n v="2"/>
    <n v="1"/>
    <n v="11700"/>
    <n v="35720"/>
    <n v="41"/>
  </r>
  <r>
    <x v="0"/>
    <n v="55"/>
    <n v="57"/>
    <x v="0"/>
    <n v="1"/>
    <n v="2"/>
    <n v="2"/>
    <n v="2"/>
    <n v="2"/>
    <n v="2"/>
    <n v="2"/>
    <n v="2"/>
    <n v="2"/>
    <n v="30"/>
    <n v="1"/>
    <n v="4"/>
    <n v="1"/>
    <n v="7000"/>
    <n v="7000"/>
    <n v="53"/>
  </r>
  <r>
    <x v="1"/>
    <n v="158"/>
    <n v="66"/>
    <x v="0"/>
    <n v="1"/>
    <n v="2"/>
    <n v="2"/>
    <n v="1"/>
    <n v="2"/>
    <n v="2"/>
    <n v="2"/>
    <n v="2"/>
    <n v="1"/>
    <m/>
    <n v="1"/>
    <n v="4"/>
    <n v="2"/>
    <n v="0"/>
    <n v="1900"/>
    <n v="53"/>
  </r>
  <r>
    <x v="0"/>
    <n v="123"/>
    <n v="47"/>
    <x v="0"/>
    <n v="1"/>
    <n v="1"/>
    <n v="2"/>
    <n v="2"/>
    <n v="2"/>
    <n v="2"/>
    <n v="2"/>
    <n v="2"/>
    <n v="1"/>
    <n v="10"/>
    <n v="1"/>
    <n v="4"/>
    <n v="1"/>
    <n v="65000"/>
    <n v="66000"/>
    <n v="9"/>
  </r>
  <r>
    <x v="0"/>
    <n v="371"/>
    <n v="27"/>
    <x v="0"/>
    <n v="1"/>
    <n v="1"/>
    <n v="2"/>
    <n v="2"/>
    <n v="2"/>
    <n v="2"/>
    <n v="2"/>
    <n v="2"/>
    <n v="1"/>
    <n v="25"/>
    <n v="5"/>
    <n v="4"/>
    <n v="2"/>
    <n v="63000"/>
    <n v="63000"/>
    <n v="41"/>
  </r>
  <r>
    <x v="0"/>
    <n v="102"/>
    <n v="30"/>
    <x v="0"/>
    <n v="1"/>
    <n v="2"/>
    <n v="2"/>
    <n v="2"/>
    <n v="2"/>
    <n v="2"/>
    <n v="2"/>
    <n v="2"/>
    <n v="2"/>
    <m/>
    <n v="5"/>
    <n v="4"/>
    <n v="1"/>
    <n v="14500"/>
    <n v="14500"/>
    <n v="41"/>
  </r>
  <r>
    <x v="1"/>
    <n v="116"/>
    <n v="83"/>
    <x v="0"/>
    <n v="1"/>
    <n v="1"/>
    <n v="1"/>
    <n v="1"/>
    <n v="2"/>
    <n v="2"/>
    <n v="2"/>
    <n v="2"/>
    <n v="1"/>
    <m/>
    <n v="1"/>
    <n v="2"/>
    <n v="1"/>
    <n v="0"/>
    <n v="22300"/>
    <n v="53"/>
  </r>
  <r>
    <x v="1"/>
    <n v="58"/>
    <n v="38"/>
    <x v="0"/>
    <n v="5"/>
    <n v="1"/>
    <n v="2"/>
    <n v="2"/>
    <n v="2"/>
    <n v="2"/>
    <n v="2"/>
    <n v="2"/>
    <n v="1"/>
    <n v="30"/>
    <n v="1"/>
    <n v="4"/>
    <n v="2"/>
    <n v="105000"/>
    <n v="105000"/>
    <n v="106"/>
  </r>
  <r>
    <x v="0"/>
    <n v="348"/>
    <n v="76"/>
    <x v="0"/>
    <n v="1"/>
    <n v="2"/>
    <n v="1"/>
    <n v="1"/>
    <n v="2"/>
    <n v="2"/>
    <n v="2"/>
    <n v="2"/>
    <n v="1"/>
    <m/>
    <n v="2"/>
    <n v="4"/>
    <n v="2"/>
    <n v="0"/>
    <n v="63400"/>
    <n v="41"/>
  </r>
  <r>
    <x v="1"/>
    <n v="139"/>
    <n v="55"/>
    <x v="0"/>
    <n v="1"/>
    <n v="1"/>
    <n v="2"/>
    <n v="2"/>
    <n v="2"/>
    <n v="2"/>
    <n v="2"/>
    <n v="2"/>
    <n v="1"/>
    <n v="15"/>
    <n v="1"/>
    <n v="4"/>
    <n v="1"/>
    <n v="55000"/>
    <n v="55090"/>
    <n v="48"/>
  </r>
  <r>
    <x v="2"/>
    <n v="14"/>
    <n v="53"/>
    <x v="0"/>
    <n v="1"/>
    <n v="1"/>
    <n v="2"/>
    <n v="2"/>
    <n v="2"/>
    <n v="2"/>
    <n v="2"/>
    <n v="2"/>
    <n v="1"/>
    <n v="5"/>
    <n v="3"/>
    <n v="4"/>
    <n v="2"/>
    <n v="42000"/>
    <n v="42000"/>
    <n v="30"/>
  </r>
  <r>
    <x v="1"/>
    <n v="78"/>
    <n v="69"/>
    <x v="0"/>
    <n v="1"/>
    <n v="2"/>
    <n v="2"/>
    <n v="1"/>
    <n v="2"/>
    <n v="2"/>
    <n v="2"/>
    <n v="2"/>
    <n v="1"/>
    <m/>
    <n v="5"/>
    <n v="4"/>
    <n v="1"/>
    <n v="0"/>
    <n v="20040"/>
    <n v="53"/>
  </r>
  <r>
    <x v="0"/>
    <n v="36"/>
    <n v="25"/>
    <x v="0"/>
    <n v="1"/>
    <n v="1"/>
    <n v="2"/>
    <n v="2"/>
    <n v="2"/>
    <n v="2"/>
    <n v="2"/>
    <n v="2"/>
    <n v="1"/>
    <n v="15"/>
    <n v="5"/>
    <n v="4"/>
    <n v="2"/>
    <n v="400"/>
    <n v="400"/>
    <n v="41"/>
  </r>
  <r>
    <x v="1"/>
    <n v="50"/>
    <n v="22"/>
    <x v="0"/>
    <n v="1"/>
    <n v="2"/>
    <n v="2"/>
    <n v="2"/>
    <n v="2"/>
    <n v="1"/>
    <n v="2"/>
    <n v="2"/>
    <n v="1"/>
    <n v="55"/>
    <n v="1"/>
    <n v="3"/>
    <n v="2"/>
    <n v="4000"/>
    <n v="4000"/>
    <n v="21"/>
  </r>
  <r>
    <x v="1"/>
    <n v="71"/>
    <n v="89"/>
    <x v="0"/>
    <n v="1"/>
    <n v="2"/>
    <n v="1"/>
    <n v="1"/>
    <n v="1"/>
    <n v="2"/>
    <n v="2"/>
    <n v="2"/>
    <n v="1"/>
    <m/>
    <n v="1"/>
    <n v="2"/>
    <n v="1"/>
    <n v="0"/>
    <n v="53900"/>
    <n v="53"/>
  </r>
  <r>
    <x v="1"/>
    <n v="67"/>
    <n v="82"/>
    <x v="0"/>
    <n v="1"/>
    <n v="1"/>
    <n v="2"/>
    <n v="1"/>
    <n v="2"/>
    <n v="1"/>
    <n v="2"/>
    <n v="2"/>
    <n v="1"/>
    <m/>
    <n v="3"/>
    <n v="2"/>
    <n v="1"/>
    <n v="0"/>
    <n v="42900"/>
    <n v="16"/>
  </r>
  <r>
    <x v="4"/>
    <n v="86"/>
    <n v="54"/>
    <x v="0"/>
    <n v="1"/>
    <n v="2"/>
    <n v="2"/>
    <n v="2"/>
    <n v="2"/>
    <n v="2"/>
    <n v="2"/>
    <n v="2"/>
    <n v="2"/>
    <m/>
    <n v="3"/>
    <n v="4"/>
    <n v="2"/>
    <n v="0"/>
    <n v="0"/>
    <n v="8"/>
  </r>
  <r>
    <x v="1"/>
    <n v="76"/>
    <n v="53"/>
    <x v="0"/>
    <n v="1"/>
    <n v="1"/>
    <n v="2"/>
    <n v="2"/>
    <n v="2"/>
    <n v="2"/>
    <n v="2"/>
    <n v="2"/>
    <n v="1"/>
    <n v="30"/>
    <n v="1"/>
    <n v="4"/>
    <n v="2"/>
    <n v="0"/>
    <n v="22000"/>
    <n v="36"/>
  </r>
  <r>
    <x v="1"/>
    <n v="122"/>
    <n v="71"/>
    <x v="0"/>
    <n v="4"/>
    <n v="2"/>
    <n v="1"/>
    <n v="1"/>
    <n v="2"/>
    <n v="2"/>
    <n v="2"/>
    <n v="2"/>
    <n v="1"/>
    <n v="10"/>
    <n v="1"/>
    <n v="4"/>
    <n v="1"/>
    <n v="0"/>
    <n v="21000"/>
    <n v="301"/>
  </r>
  <r>
    <x v="0"/>
    <n v="199"/>
    <n v="30"/>
    <x v="0"/>
    <n v="1"/>
    <n v="2"/>
    <n v="2"/>
    <n v="2"/>
    <n v="2"/>
    <n v="2"/>
    <n v="2"/>
    <n v="2"/>
    <n v="2"/>
    <n v="45"/>
    <n v="5"/>
    <n v="4"/>
    <n v="1"/>
    <n v="80000"/>
    <n v="80000"/>
    <n v="41"/>
  </r>
  <r>
    <x v="1"/>
    <n v="4"/>
    <n v="9"/>
    <x v="1"/>
    <n v="1"/>
    <n v="1"/>
    <n v="2"/>
    <n v="2"/>
    <n v="1"/>
    <n v="2"/>
    <n v="2"/>
    <n v="1"/>
    <n v="1"/>
    <m/>
    <n v="5"/>
    <m/>
    <n v="1"/>
    <m/>
    <m/>
    <n v="53"/>
  </r>
  <r>
    <x v="4"/>
    <n v="69"/>
    <n v="57"/>
    <x v="0"/>
    <n v="1"/>
    <n v="2"/>
    <n v="2"/>
    <n v="1"/>
    <n v="1"/>
    <n v="2"/>
    <n v="2"/>
    <n v="2"/>
    <n v="1"/>
    <m/>
    <n v="1"/>
    <n v="4"/>
    <n v="2"/>
    <n v="0"/>
    <n v="8500"/>
    <n v="6"/>
  </r>
  <r>
    <x v="1"/>
    <n v="128"/>
    <n v="37"/>
    <x v="0"/>
    <n v="1"/>
    <n v="1"/>
    <n v="2"/>
    <n v="2"/>
    <n v="2"/>
    <n v="2"/>
    <n v="2"/>
    <n v="2"/>
    <n v="1"/>
    <n v="15"/>
    <n v="5"/>
    <n v="4"/>
    <n v="2"/>
    <n v="40000"/>
    <n v="42400"/>
    <n v="53"/>
  </r>
  <r>
    <x v="4"/>
    <n v="22"/>
    <n v="16"/>
    <x v="1"/>
    <n v="1"/>
    <n v="2"/>
    <n v="2"/>
    <n v="2"/>
    <n v="1"/>
    <n v="2"/>
    <n v="2"/>
    <n v="2"/>
    <n v="1"/>
    <m/>
    <n v="5"/>
    <m/>
    <n v="1"/>
    <n v="0"/>
    <n v="0"/>
    <n v="49"/>
  </r>
  <r>
    <x v="0"/>
    <n v="219"/>
    <n v="70"/>
    <x v="0"/>
    <n v="1"/>
    <n v="2"/>
    <n v="2"/>
    <n v="1"/>
    <n v="2"/>
    <n v="2"/>
    <n v="2"/>
    <n v="2"/>
    <n v="1"/>
    <m/>
    <n v="1"/>
    <n v="4"/>
    <n v="2"/>
    <n v="0"/>
    <n v="17100"/>
    <n v="13"/>
  </r>
  <r>
    <x v="1"/>
    <n v="27"/>
    <n v="48"/>
    <x v="0"/>
    <n v="1"/>
    <n v="1"/>
    <n v="2"/>
    <n v="2"/>
    <n v="2"/>
    <n v="2"/>
    <n v="2"/>
    <n v="2"/>
    <n v="1"/>
    <n v="20"/>
    <n v="1"/>
    <n v="2"/>
    <n v="1"/>
    <n v="50000"/>
    <n v="50000"/>
    <n v="48"/>
  </r>
  <r>
    <x v="1"/>
    <n v="117"/>
    <n v="63"/>
    <x v="0"/>
    <n v="1"/>
    <n v="1"/>
    <n v="2"/>
    <n v="2"/>
    <n v="2"/>
    <n v="2"/>
    <n v="2"/>
    <n v="2"/>
    <n v="1"/>
    <n v="15"/>
    <n v="1"/>
    <n v="4"/>
    <n v="2"/>
    <n v="64000"/>
    <n v="64200"/>
    <n v="53"/>
  </r>
  <r>
    <x v="4"/>
    <n v="83"/>
    <n v="63"/>
    <x v="0"/>
    <n v="1"/>
    <n v="2"/>
    <n v="2"/>
    <n v="1"/>
    <n v="2"/>
    <n v="2"/>
    <n v="2"/>
    <n v="2"/>
    <n v="1"/>
    <m/>
    <n v="1"/>
    <n v="4"/>
    <n v="2"/>
    <n v="0"/>
    <n v="10500"/>
    <n v="49"/>
  </r>
  <r>
    <x v="1"/>
    <n v="58"/>
    <n v="74"/>
    <x v="0"/>
    <n v="4"/>
    <n v="2"/>
    <n v="2"/>
    <n v="1"/>
    <n v="2"/>
    <n v="2"/>
    <n v="2"/>
    <n v="2"/>
    <n v="1"/>
    <m/>
    <n v="1"/>
    <n v="4"/>
    <n v="2"/>
    <n v="0"/>
    <n v="13500"/>
    <n v="110"/>
  </r>
  <r>
    <x v="3"/>
    <n v="34"/>
    <n v="41"/>
    <x v="0"/>
    <n v="1"/>
    <n v="1"/>
    <n v="2"/>
    <n v="2"/>
    <n v="2"/>
    <n v="2"/>
    <n v="2"/>
    <n v="2"/>
    <n v="1"/>
    <m/>
    <n v="1"/>
    <n v="4"/>
    <n v="1"/>
    <n v="0"/>
    <n v="116700"/>
    <n v="38"/>
  </r>
  <r>
    <x v="4"/>
    <n v="157"/>
    <n v="10"/>
    <x v="1"/>
    <n v="1"/>
    <n v="2"/>
    <n v="2"/>
    <n v="2"/>
    <n v="2"/>
    <n v="2"/>
    <n v="2"/>
    <n v="2"/>
    <n v="2"/>
    <m/>
    <n v="5"/>
    <m/>
    <n v="1"/>
    <m/>
    <m/>
    <n v="49"/>
  </r>
  <r>
    <x v="4"/>
    <n v="22"/>
    <n v="65"/>
    <x v="0"/>
    <n v="1"/>
    <n v="2"/>
    <n v="1"/>
    <n v="1"/>
    <n v="2"/>
    <n v="2"/>
    <n v="2"/>
    <n v="2"/>
    <n v="1"/>
    <m/>
    <n v="2"/>
    <n v="4"/>
    <n v="2"/>
    <n v="0"/>
    <n v="33400"/>
    <n v="49"/>
  </r>
  <r>
    <x v="0"/>
    <n v="119"/>
    <n v="3"/>
    <x v="1"/>
    <n v="1"/>
    <n v="2"/>
    <n v="2"/>
    <n v="2"/>
    <n v="1"/>
    <n v="2"/>
    <n v="2"/>
    <n v="2"/>
    <n v="1"/>
    <m/>
    <n v="5"/>
    <m/>
    <n v="2"/>
    <m/>
    <m/>
    <n v="41"/>
  </r>
  <r>
    <x v="1"/>
    <n v="79"/>
    <n v="63"/>
    <x v="0"/>
    <n v="1"/>
    <n v="1"/>
    <n v="1"/>
    <n v="2"/>
    <n v="2"/>
    <n v="2"/>
    <n v="1"/>
    <n v="2"/>
    <n v="1"/>
    <n v="140"/>
    <n v="1"/>
    <n v="2"/>
    <n v="1"/>
    <n v="93000"/>
    <n v="138600"/>
    <n v="41"/>
  </r>
  <r>
    <x v="4"/>
    <n v="76"/>
    <n v="22"/>
    <x v="0"/>
    <n v="3"/>
    <n v="2"/>
    <n v="2"/>
    <n v="2"/>
    <n v="2"/>
    <n v="2"/>
    <n v="2"/>
    <n v="2"/>
    <n v="2"/>
    <m/>
    <n v="5"/>
    <n v="4"/>
    <n v="2"/>
    <n v="0"/>
    <n v="6500"/>
    <n v="312"/>
  </r>
  <r>
    <x v="1"/>
    <n v="145"/>
    <n v="46"/>
    <x v="0"/>
    <n v="1"/>
    <n v="2"/>
    <n v="2"/>
    <n v="2"/>
    <n v="1"/>
    <n v="2"/>
    <n v="2"/>
    <n v="2"/>
    <n v="1"/>
    <m/>
    <n v="5"/>
    <n v="4"/>
    <n v="1"/>
    <n v="7000"/>
    <n v="10000"/>
    <n v="41"/>
  </r>
  <r>
    <x v="1"/>
    <n v="135"/>
    <n v="46"/>
    <x v="0"/>
    <n v="1"/>
    <n v="1"/>
    <n v="2"/>
    <n v="2"/>
    <n v="2"/>
    <n v="2"/>
    <n v="2"/>
    <n v="2"/>
    <n v="1"/>
    <n v="10"/>
    <n v="1"/>
    <n v="3"/>
    <n v="1"/>
    <n v="67000"/>
    <n v="67000"/>
    <n v="53"/>
  </r>
  <r>
    <x v="1"/>
    <n v="26"/>
    <n v="5"/>
    <x v="1"/>
    <n v="1"/>
    <n v="1"/>
    <n v="2"/>
    <n v="2"/>
    <n v="2"/>
    <n v="2"/>
    <n v="2"/>
    <n v="2"/>
    <n v="1"/>
    <m/>
    <n v="5"/>
    <m/>
    <n v="2"/>
    <m/>
    <m/>
    <n v="53"/>
  </r>
  <r>
    <x v="0"/>
    <n v="62"/>
    <n v="21"/>
    <x v="0"/>
    <n v="1"/>
    <n v="2"/>
    <n v="2"/>
    <n v="2"/>
    <n v="1"/>
    <n v="2"/>
    <n v="2"/>
    <n v="2"/>
    <n v="1"/>
    <m/>
    <n v="5"/>
    <n v="4"/>
    <n v="1"/>
    <n v="0"/>
    <n v="8700"/>
    <n v="41"/>
  </r>
  <r>
    <x v="1"/>
    <n v="121"/>
    <n v="7"/>
    <x v="1"/>
    <n v="1"/>
    <n v="1"/>
    <n v="2"/>
    <n v="2"/>
    <n v="2"/>
    <n v="2"/>
    <n v="2"/>
    <n v="2"/>
    <n v="1"/>
    <m/>
    <n v="5"/>
    <m/>
    <n v="1"/>
    <m/>
    <m/>
    <n v="53"/>
  </r>
  <r>
    <x v="0"/>
    <n v="58"/>
    <n v="30"/>
    <x v="0"/>
    <n v="1"/>
    <n v="1"/>
    <n v="2"/>
    <n v="2"/>
    <n v="2"/>
    <n v="2"/>
    <n v="2"/>
    <n v="2"/>
    <n v="1"/>
    <n v="20"/>
    <n v="4"/>
    <n v="4"/>
    <n v="2"/>
    <n v="40000"/>
    <n v="40000"/>
    <n v="41"/>
  </r>
  <r>
    <x v="2"/>
    <n v="45"/>
    <n v="22"/>
    <x v="0"/>
    <n v="1"/>
    <n v="1"/>
    <n v="2"/>
    <n v="2"/>
    <n v="2"/>
    <n v="2"/>
    <n v="2"/>
    <n v="2"/>
    <n v="1"/>
    <m/>
    <n v="5"/>
    <n v="4"/>
    <n v="1"/>
    <n v="8900"/>
    <n v="8900"/>
    <n v="30"/>
  </r>
  <r>
    <x v="1"/>
    <n v="66"/>
    <n v="44"/>
    <x v="0"/>
    <n v="1"/>
    <n v="2"/>
    <n v="1"/>
    <n v="2"/>
    <n v="2"/>
    <n v="2"/>
    <n v="2"/>
    <n v="2"/>
    <n v="1"/>
    <m/>
    <n v="5"/>
    <n v="4"/>
    <n v="2"/>
    <n v="16800"/>
    <n v="18101"/>
    <n v="24"/>
  </r>
  <r>
    <x v="0"/>
    <n v="67"/>
    <n v="8"/>
    <x v="1"/>
    <n v="1"/>
    <n v="2"/>
    <n v="2"/>
    <n v="2"/>
    <n v="2"/>
    <n v="2"/>
    <n v="2"/>
    <n v="2"/>
    <n v="2"/>
    <m/>
    <n v="5"/>
    <m/>
    <n v="1"/>
    <m/>
    <m/>
    <n v="41"/>
  </r>
  <r>
    <x v="1"/>
    <n v="70"/>
    <n v="48"/>
    <x v="0"/>
    <n v="4"/>
    <n v="2"/>
    <n v="2"/>
    <n v="2"/>
    <n v="2"/>
    <n v="2"/>
    <n v="2"/>
    <n v="2"/>
    <n v="2"/>
    <m/>
    <n v="1"/>
    <n v="4"/>
    <n v="2"/>
    <n v="5000"/>
    <n v="5000"/>
    <n v="207"/>
  </r>
  <r>
    <x v="3"/>
    <n v="26"/>
    <n v="10"/>
    <x v="1"/>
    <n v="1"/>
    <n v="1"/>
    <n v="2"/>
    <n v="2"/>
    <n v="2"/>
    <n v="2"/>
    <n v="2"/>
    <n v="2"/>
    <n v="1"/>
    <m/>
    <n v="5"/>
    <m/>
    <n v="2"/>
    <m/>
    <m/>
    <n v="38"/>
  </r>
  <r>
    <x v="4"/>
    <n v="51"/>
    <n v="11"/>
    <x v="1"/>
    <n v="1"/>
    <n v="1"/>
    <n v="2"/>
    <n v="2"/>
    <n v="2"/>
    <n v="2"/>
    <n v="2"/>
    <n v="2"/>
    <n v="1"/>
    <m/>
    <n v="5"/>
    <m/>
    <n v="2"/>
    <m/>
    <m/>
    <n v="49"/>
  </r>
  <r>
    <x v="4"/>
    <n v="77"/>
    <n v="55"/>
    <x v="0"/>
    <n v="1"/>
    <n v="1"/>
    <n v="2"/>
    <n v="2"/>
    <n v="2"/>
    <n v="2"/>
    <n v="2"/>
    <n v="2"/>
    <n v="1"/>
    <n v="15"/>
    <n v="1"/>
    <n v="4"/>
    <n v="1"/>
    <n v="45000"/>
    <n v="45000"/>
    <n v="49"/>
  </r>
  <r>
    <x v="0"/>
    <n v="163"/>
    <n v="64"/>
    <x v="0"/>
    <n v="1"/>
    <n v="1"/>
    <n v="2"/>
    <n v="2"/>
    <n v="2"/>
    <n v="1"/>
    <n v="1"/>
    <n v="2"/>
    <n v="1"/>
    <m/>
    <n v="3"/>
    <n v="3"/>
    <n v="2"/>
    <n v="0"/>
    <n v="43400"/>
    <n v="22"/>
  </r>
  <r>
    <x v="1"/>
    <n v="102"/>
    <n v="49"/>
    <x v="0"/>
    <n v="1"/>
    <n v="1"/>
    <n v="2"/>
    <n v="2"/>
    <n v="2"/>
    <n v="2"/>
    <n v="2"/>
    <n v="2"/>
    <n v="1"/>
    <n v="45"/>
    <n v="3"/>
    <n v="4"/>
    <n v="2"/>
    <n v="48000"/>
    <n v="48000"/>
    <n v="53"/>
  </r>
  <r>
    <x v="4"/>
    <n v="75"/>
    <n v="8"/>
    <x v="1"/>
    <n v="1"/>
    <n v="2"/>
    <n v="2"/>
    <n v="2"/>
    <n v="2"/>
    <n v="2"/>
    <n v="2"/>
    <n v="2"/>
    <n v="2"/>
    <m/>
    <n v="5"/>
    <m/>
    <n v="1"/>
    <m/>
    <m/>
    <n v="49"/>
  </r>
  <r>
    <x v="1"/>
    <n v="51"/>
    <n v="35"/>
    <x v="0"/>
    <n v="1"/>
    <n v="1"/>
    <n v="2"/>
    <n v="2"/>
    <n v="2"/>
    <n v="2"/>
    <n v="2"/>
    <n v="2"/>
    <n v="1"/>
    <n v="50"/>
    <n v="1"/>
    <n v="4"/>
    <n v="2"/>
    <n v="50000"/>
    <n v="50000"/>
    <n v="53"/>
  </r>
  <r>
    <x v="1"/>
    <n v="110"/>
    <n v="3"/>
    <x v="1"/>
    <n v="1"/>
    <n v="2"/>
    <n v="2"/>
    <n v="2"/>
    <n v="1"/>
    <n v="2"/>
    <n v="2"/>
    <n v="2"/>
    <n v="1"/>
    <m/>
    <n v="5"/>
    <m/>
    <n v="2"/>
    <m/>
    <m/>
    <n v="53"/>
  </r>
  <r>
    <x v="0"/>
    <n v="24"/>
    <n v="9"/>
    <x v="1"/>
    <n v="1"/>
    <n v="1"/>
    <n v="2"/>
    <n v="2"/>
    <n v="2"/>
    <n v="2"/>
    <n v="2"/>
    <n v="2"/>
    <n v="1"/>
    <m/>
    <n v="5"/>
    <m/>
    <n v="1"/>
    <m/>
    <m/>
    <n v="6"/>
  </r>
  <r>
    <x v="2"/>
    <n v="53"/>
    <n v="26"/>
    <x v="0"/>
    <n v="1"/>
    <n v="1"/>
    <n v="2"/>
    <n v="2"/>
    <n v="2"/>
    <n v="2"/>
    <n v="2"/>
    <n v="2"/>
    <n v="1"/>
    <n v="25"/>
    <n v="5"/>
    <n v="4"/>
    <n v="2"/>
    <n v="19100"/>
    <n v="19100"/>
    <n v="30"/>
  </r>
  <r>
    <x v="1"/>
    <n v="87"/>
    <n v="34"/>
    <x v="0"/>
    <n v="1"/>
    <n v="1"/>
    <n v="2"/>
    <n v="2"/>
    <n v="2"/>
    <n v="2"/>
    <n v="2"/>
    <n v="2"/>
    <n v="1"/>
    <m/>
    <n v="1"/>
    <n v="4"/>
    <n v="2"/>
    <n v="0"/>
    <n v="9600"/>
    <n v="53"/>
  </r>
  <r>
    <x v="1"/>
    <n v="72"/>
    <n v="53"/>
    <x v="0"/>
    <n v="1"/>
    <n v="1"/>
    <n v="2"/>
    <n v="2"/>
    <n v="2"/>
    <n v="2"/>
    <n v="2"/>
    <n v="2"/>
    <n v="1"/>
    <n v="15"/>
    <n v="1"/>
    <n v="4"/>
    <n v="1"/>
    <n v="80000"/>
    <n v="80000"/>
    <n v="6"/>
  </r>
  <r>
    <x v="4"/>
    <n v="62"/>
    <n v="7"/>
    <x v="1"/>
    <n v="1"/>
    <n v="1"/>
    <n v="2"/>
    <n v="2"/>
    <n v="2"/>
    <n v="2"/>
    <n v="2"/>
    <n v="2"/>
    <n v="1"/>
    <m/>
    <n v="5"/>
    <m/>
    <n v="2"/>
    <m/>
    <m/>
    <n v="49"/>
  </r>
  <r>
    <x v="0"/>
    <n v="90"/>
    <n v="34"/>
    <x v="0"/>
    <n v="1"/>
    <n v="2"/>
    <n v="2"/>
    <n v="2"/>
    <n v="2"/>
    <n v="2"/>
    <n v="2"/>
    <n v="2"/>
    <n v="2"/>
    <n v="15"/>
    <n v="1"/>
    <n v="4"/>
    <n v="2"/>
    <n v="14000"/>
    <n v="15100"/>
    <n v="53"/>
  </r>
  <r>
    <x v="2"/>
    <n v="11"/>
    <n v="21"/>
    <x v="0"/>
    <n v="1"/>
    <n v="1"/>
    <n v="2"/>
    <n v="2"/>
    <n v="2"/>
    <n v="2"/>
    <n v="2"/>
    <n v="2"/>
    <n v="1"/>
    <n v="5"/>
    <n v="5"/>
    <n v="4"/>
    <n v="2"/>
    <n v="5500"/>
    <n v="5504"/>
    <n v="27"/>
  </r>
  <r>
    <x v="1"/>
    <n v="42"/>
    <n v="32"/>
    <x v="0"/>
    <n v="1"/>
    <n v="2"/>
    <n v="2"/>
    <n v="2"/>
    <n v="2"/>
    <n v="2"/>
    <n v="2"/>
    <n v="2"/>
    <n v="2"/>
    <m/>
    <n v="5"/>
    <n v="4"/>
    <n v="1"/>
    <n v="0"/>
    <n v="50000"/>
    <n v="53"/>
  </r>
  <r>
    <x v="1"/>
    <n v="21"/>
    <n v="15"/>
    <x v="1"/>
    <n v="1"/>
    <n v="2"/>
    <n v="1"/>
    <n v="2"/>
    <n v="2"/>
    <n v="2"/>
    <n v="2"/>
    <n v="2"/>
    <n v="1"/>
    <m/>
    <n v="5"/>
    <m/>
    <n v="2"/>
    <n v="0"/>
    <n v="0"/>
    <n v="53"/>
  </r>
  <r>
    <x v="1"/>
    <n v="111"/>
    <n v="53"/>
    <x v="0"/>
    <n v="1"/>
    <n v="2"/>
    <n v="1"/>
    <n v="2"/>
    <n v="2"/>
    <n v="2"/>
    <n v="2"/>
    <n v="2"/>
    <n v="1"/>
    <m/>
    <n v="1"/>
    <n v="4"/>
    <n v="2"/>
    <n v="0"/>
    <n v="24100"/>
    <n v="53"/>
  </r>
  <r>
    <x v="4"/>
    <n v="34"/>
    <n v="22"/>
    <x v="0"/>
    <n v="1"/>
    <n v="1"/>
    <n v="2"/>
    <n v="2"/>
    <n v="2"/>
    <n v="2"/>
    <n v="2"/>
    <n v="2"/>
    <n v="1"/>
    <n v="5"/>
    <n v="1"/>
    <n v="4"/>
    <n v="1"/>
    <n v="13800"/>
    <n v="13800"/>
    <n v="51"/>
  </r>
  <r>
    <x v="0"/>
    <n v="79"/>
    <n v="55"/>
    <x v="0"/>
    <n v="1"/>
    <n v="1"/>
    <n v="2"/>
    <n v="2"/>
    <n v="2"/>
    <n v="2"/>
    <n v="2"/>
    <n v="2"/>
    <n v="1"/>
    <m/>
    <n v="1"/>
    <n v="4"/>
    <n v="2"/>
    <n v="0"/>
    <n v="0"/>
    <n v="25"/>
  </r>
  <r>
    <x v="4"/>
    <n v="207"/>
    <n v="60"/>
    <x v="0"/>
    <n v="1"/>
    <n v="2"/>
    <n v="2"/>
    <n v="2"/>
    <n v="1"/>
    <n v="2"/>
    <n v="2"/>
    <n v="2"/>
    <n v="1"/>
    <m/>
    <n v="3"/>
    <n v="4"/>
    <n v="1"/>
    <n v="0"/>
    <n v="5700"/>
    <n v="35"/>
  </r>
  <r>
    <x v="0"/>
    <n v="446"/>
    <n v="34"/>
    <x v="0"/>
    <n v="1"/>
    <n v="1"/>
    <n v="2"/>
    <n v="2"/>
    <n v="2"/>
    <n v="2"/>
    <n v="2"/>
    <n v="2"/>
    <n v="1"/>
    <n v="5"/>
    <n v="3"/>
    <n v="4"/>
    <n v="1"/>
    <n v="59000"/>
    <n v="59000"/>
    <n v="41"/>
  </r>
  <r>
    <x v="1"/>
    <n v="96"/>
    <n v="67"/>
    <x v="0"/>
    <n v="1"/>
    <n v="2"/>
    <n v="2"/>
    <n v="1"/>
    <n v="2"/>
    <n v="2"/>
    <n v="2"/>
    <n v="2"/>
    <n v="1"/>
    <m/>
    <n v="1"/>
    <n v="4"/>
    <n v="1"/>
    <n v="0"/>
    <n v="5000"/>
    <n v="26"/>
  </r>
  <r>
    <x v="4"/>
    <n v="121"/>
    <n v="67"/>
    <x v="0"/>
    <n v="4"/>
    <n v="1"/>
    <n v="2"/>
    <n v="1"/>
    <n v="2"/>
    <n v="2"/>
    <n v="2"/>
    <n v="2"/>
    <n v="1"/>
    <n v="20"/>
    <n v="1"/>
    <n v="4"/>
    <n v="1"/>
    <n v="20000"/>
    <n v="33800"/>
    <n v="363"/>
  </r>
  <r>
    <x v="3"/>
    <n v="212"/>
    <n v="40"/>
    <x v="0"/>
    <n v="1"/>
    <n v="1"/>
    <n v="2"/>
    <n v="2"/>
    <n v="2"/>
    <n v="2"/>
    <n v="2"/>
    <n v="2"/>
    <n v="1"/>
    <n v="15"/>
    <n v="1"/>
    <n v="4"/>
    <n v="2"/>
    <n v="7200"/>
    <n v="7200"/>
    <n v="38"/>
  </r>
  <r>
    <x v="4"/>
    <n v="24"/>
    <n v="49"/>
    <x v="0"/>
    <n v="1"/>
    <n v="1"/>
    <n v="2"/>
    <n v="2"/>
    <n v="2"/>
    <n v="2"/>
    <n v="2"/>
    <n v="2"/>
    <n v="1"/>
    <n v="60"/>
    <n v="1"/>
    <n v="3"/>
    <n v="1"/>
    <n v="24500"/>
    <n v="24500"/>
    <n v="49"/>
  </r>
  <r>
    <x v="1"/>
    <n v="242"/>
    <n v="54"/>
    <x v="0"/>
    <n v="4"/>
    <n v="1"/>
    <n v="2"/>
    <n v="2"/>
    <n v="2"/>
    <n v="2"/>
    <n v="2"/>
    <n v="2"/>
    <n v="1"/>
    <n v="20"/>
    <n v="5"/>
    <n v="4"/>
    <n v="2"/>
    <n v="120000"/>
    <n v="120000"/>
    <n v="247"/>
  </r>
  <r>
    <x v="1"/>
    <n v="86"/>
    <n v="58"/>
    <x v="0"/>
    <n v="1"/>
    <n v="2"/>
    <n v="2"/>
    <n v="2"/>
    <n v="2"/>
    <n v="2"/>
    <n v="2"/>
    <n v="2"/>
    <n v="2"/>
    <m/>
    <n v="3"/>
    <n v="4"/>
    <n v="1"/>
    <n v="0"/>
    <n v="40000"/>
    <n v="16"/>
  </r>
  <r>
    <x v="1"/>
    <n v="77"/>
    <n v="52"/>
    <x v="0"/>
    <n v="1"/>
    <n v="2"/>
    <n v="2"/>
    <n v="2"/>
    <n v="2"/>
    <n v="2"/>
    <n v="2"/>
    <n v="2"/>
    <n v="2"/>
    <m/>
    <n v="5"/>
    <n v="4"/>
    <n v="2"/>
    <n v="0"/>
    <n v="1"/>
    <n v="53"/>
  </r>
  <r>
    <x v="4"/>
    <n v="86"/>
    <n v="36"/>
    <x v="0"/>
    <n v="1"/>
    <n v="2"/>
    <n v="2"/>
    <n v="2"/>
    <n v="2"/>
    <n v="2"/>
    <n v="2"/>
    <n v="1"/>
    <n v="2"/>
    <m/>
    <n v="5"/>
    <n v="4"/>
    <n v="1"/>
    <n v="0"/>
    <n v="0"/>
    <n v="4"/>
  </r>
  <r>
    <x v="1"/>
    <n v="64"/>
    <n v="50"/>
    <x v="0"/>
    <n v="1"/>
    <n v="1"/>
    <n v="2"/>
    <n v="2"/>
    <n v="2"/>
    <n v="2"/>
    <n v="2"/>
    <n v="2"/>
    <n v="1"/>
    <n v="15"/>
    <n v="1"/>
    <n v="4"/>
    <n v="2"/>
    <n v="68000"/>
    <n v="69000"/>
    <n v="48"/>
  </r>
  <r>
    <x v="4"/>
    <n v="75"/>
    <n v="67"/>
    <x v="0"/>
    <n v="1"/>
    <n v="2"/>
    <n v="2"/>
    <n v="1"/>
    <n v="1"/>
    <n v="2"/>
    <n v="2"/>
    <n v="2"/>
    <n v="1"/>
    <m/>
    <n v="1"/>
    <n v="4"/>
    <n v="1"/>
    <n v="0"/>
    <n v="12500"/>
    <n v="16"/>
  </r>
  <r>
    <x v="1"/>
    <n v="42"/>
    <n v="75"/>
    <x v="0"/>
    <n v="1"/>
    <n v="2"/>
    <n v="1"/>
    <n v="1"/>
    <n v="2"/>
    <n v="2"/>
    <n v="2"/>
    <n v="2"/>
    <n v="1"/>
    <m/>
    <n v="3"/>
    <n v="3"/>
    <n v="1"/>
    <n v="2000"/>
    <n v="41600"/>
    <n v="53"/>
  </r>
  <r>
    <x v="0"/>
    <n v="22"/>
    <n v="73"/>
    <x v="0"/>
    <n v="1"/>
    <n v="2"/>
    <n v="2"/>
    <n v="1"/>
    <n v="2"/>
    <n v="2"/>
    <n v="1"/>
    <n v="2"/>
    <n v="1"/>
    <m/>
    <n v="1"/>
    <n v="2"/>
    <n v="1"/>
    <n v="0"/>
    <n v="17700"/>
    <n v="41"/>
  </r>
  <r>
    <x v="1"/>
    <n v="57"/>
    <n v="12"/>
    <x v="1"/>
    <n v="1"/>
    <n v="1"/>
    <n v="2"/>
    <n v="2"/>
    <n v="2"/>
    <n v="2"/>
    <n v="2"/>
    <n v="2"/>
    <n v="1"/>
    <m/>
    <n v="5"/>
    <m/>
    <n v="2"/>
    <m/>
    <m/>
    <n v="53"/>
  </r>
  <r>
    <x v="1"/>
    <n v="28"/>
    <n v="71"/>
    <x v="0"/>
    <n v="1"/>
    <n v="2"/>
    <n v="2"/>
    <n v="1"/>
    <n v="2"/>
    <n v="2"/>
    <n v="2"/>
    <n v="2"/>
    <n v="1"/>
    <m/>
    <n v="3"/>
    <n v="4"/>
    <n v="2"/>
    <n v="0"/>
    <n v="15400"/>
    <n v="53"/>
  </r>
  <r>
    <x v="4"/>
    <n v="96"/>
    <n v="38"/>
    <x v="0"/>
    <n v="1"/>
    <n v="1"/>
    <n v="2"/>
    <n v="2"/>
    <n v="2"/>
    <n v="2"/>
    <n v="2"/>
    <n v="2"/>
    <n v="1"/>
    <m/>
    <n v="1"/>
    <n v="4"/>
    <n v="2"/>
    <n v="4000"/>
    <n v="4000"/>
    <n v="49"/>
  </r>
  <r>
    <x v="1"/>
    <n v="127"/>
    <n v="30"/>
    <x v="0"/>
    <n v="1"/>
    <n v="2"/>
    <n v="2"/>
    <n v="2"/>
    <n v="1"/>
    <n v="2"/>
    <n v="2"/>
    <n v="2"/>
    <n v="1"/>
    <n v="20"/>
    <n v="1"/>
    <n v="4"/>
    <n v="1"/>
    <n v="1500"/>
    <n v="1500"/>
    <n v="53"/>
  </r>
  <r>
    <x v="1"/>
    <n v="127"/>
    <n v="48"/>
    <x v="0"/>
    <n v="5"/>
    <n v="1"/>
    <n v="2"/>
    <n v="2"/>
    <n v="2"/>
    <n v="2"/>
    <n v="2"/>
    <n v="2"/>
    <n v="1"/>
    <n v="15"/>
    <n v="3"/>
    <n v="4"/>
    <n v="1"/>
    <n v="125000"/>
    <n v="128200"/>
    <n v="110"/>
  </r>
  <r>
    <x v="4"/>
    <n v="65"/>
    <n v="7"/>
    <x v="1"/>
    <n v="1"/>
    <n v="1"/>
    <n v="2"/>
    <n v="2"/>
    <n v="2"/>
    <n v="2"/>
    <n v="2"/>
    <n v="2"/>
    <n v="1"/>
    <m/>
    <n v="5"/>
    <m/>
    <n v="2"/>
    <m/>
    <m/>
    <n v="49"/>
  </r>
  <r>
    <x v="3"/>
    <n v="35"/>
    <n v="59"/>
    <x v="0"/>
    <n v="1"/>
    <n v="1"/>
    <n v="2"/>
    <n v="2"/>
    <n v="2"/>
    <n v="2"/>
    <n v="2"/>
    <n v="2"/>
    <n v="1"/>
    <n v="10"/>
    <n v="1"/>
    <n v="4"/>
    <n v="2"/>
    <n v="45800"/>
    <n v="45800"/>
    <n v="38"/>
  </r>
  <r>
    <x v="1"/>
    <n v="103"/>
    <n v="51"/>
    <x v="0"/>
    <n v="1"/>
    <n v="1"/>
    <n v="2"/>
    <n v="2"/>
    <n v="2"/>
    <n v="2"/>
    <n v="2"/>
    <n v="2"/>
    <n v="1"/>
    <n v="30"/>
    <n v="1"/>
    <n v="4"/>
    <n v="1"/>
    <n v="80000"/>
    <n v="80000"/>
    <n v="8"/>
  </r>
  <r>
    <x v="1"/>
    <n v="75"/>
    <n v="6"/>
    <x v="1"/>
    <n v="1"/>
    <n v="1"/>
    <n v="2"/>
    <n v="2"/>
    <n v="2"/>
    <n v="2"/>
    <n v="2"/>
    <n v="2"/>
    <n v="1"/>
    <m/>
    <n v="5"/>
    <m/>
    <n v="1"/>
    <m/>
    <m/>
    <n v="53"/>
  </r>
  <r>
    <x v="4"/>
    <n v="120"/>
    <n v="25"/>
    <x v="0"/>
    <n v="1"/>
    <n v="2"/>
    <n v="2"/>
    <n v="2"/>
    <n v="1"/>
    <n v="2"/>
    <n v="2"/>
    <n v="2"/>
    <n v="1"/>
    <m/>
    <n v="1"/>
    <n v="4"/>
    <n v="2"/>
    <n v="0"/>
    <n v="5800"/>
    <n v="49"/>
  </r>
  <r>
    <x v="0"/>
    <n v="16"/>
    <n v="86"/>
    <x v="0"/>
    <n v="1"/>
    <n v="2"/>
    <n v="2"/>
    <n v="1"/>
    <n v="1"/>
    <n v="2"/>
    <n v="2"/>
    <n v="2"/>
    <n v="1"/>
    <m/>
    <n v="2"/>
    <n v="4"/>
    <n v="2"/>
    <n v="0"/>
    <n v="25200"/>
    <n v="13"/>
  </r>
  <r>
    <x v="0"/>
    <n v="34"/>
    <n v="50"/>
    <x v="0"/>
    <n v="1"/>
    <n v="1"/>
    <n v="2"/>
    <n v="2"/>
    <n v="2"/>
    <n v="2"/>
    <n v="2"/>
    <n v="2"/>
    <n v="1"/>
    <n v="20"/>
    <n v="1"/>
    <n v="4"/>
    <n v="2"/>
    <n v="35000"/>
    <n v="35000"/>
    <n v="6"/>
  </r>
  <r>
    <x v="1"/>
    <n v="127"/>
    <n v="34"/>
    <x v="0"/>
    <n v="1"/>
    <n v="2"/>
    <n v="2"/>
    <n v="2"/>
    <n v="1"/>
    <n v="2"/>
    <n v="2"/>
    <n v="2"/>
    <n v="1"/>
    <m/>
    <n v="4"/>
    <n v="4"/>
    <n v="2"/>
    <n v="0"/>
    <n v="0"/>
    <n v="6"/>
  </r>
  <r>
    <x v="0"/>
    <n v="79"/>
    <n v="28"/>
    <x v="0"/>
    <n v="1"/>
    <n v="2"/>
    <n v="1"/>
    <n v="2"/>
    <n v="2"/>
    <n v="2"/>
    <n v="2"/>
    <n v="2"/>
    <n v="1"/>
    <m/>
    <n v="5"/>
    <n v="4"/>
    <n v="1"/>
    <n v="131000"/>
    <n v="135000"/>
    <n v="8"/>
  </r>
  <r>
    <x v="4"/>
    <n v="42"/>
    <n v="65"/>
    <x v="0"/>
    <n v="1"/>
    <n v="2"/>
    <n v="2"/>
    <n v="1"/>
    <n v="2"/>
    <n v="2"/>
    <n v="2"/>
    <n v="1"/>
    <n v="1"/>
    <m/>
    <n v="2"/>
    <n v="4"/>
    <n v="2"/>
    <n v="0"/>
    <n v="0"/>
    <n v="49"/>
  </r>
  <r>
    <x v="0"/>
    <n v="104"/>
    <n v="15"/>
    <x v="1"/>
    <n v="5"/>
    <n v="1"/>
    <n v="2"/>
    <n v="2"/>
    <n v="2"/>
    <n v="2"/>
    <n v="2"/>
    <n v="2"/>
    <n v="1"/>
    <m/>
    <n v="5"/>
    <m/>
    <n v="1"/>
    <n v="0"/>
    <n v="0"/>
    <n v="303"/>
  </r>
  <r>
    <x v="1"/>
    <n v="185"/>
    <n v="58"/>
    <x v="0"/>
    <n v="4"/>
    <n v="1"/>
    <n v="2"/>
    <n v="2"/>
    <n v="2"/>
    <n v="2"/>
    <n v="2"/>
    <n v="2"/>
    <n v="1"/>
    <n v="15"/>
    <n v="1"/>
    <n v="4"/>
    <n v="1"/>
    <n v="228000"/>
    <n v="228000"/>
    <n v="226"/>
  </r>
  <r>
    <x v="1"/>
    <n v="58"/>
    <n v="94"/>
    <x v="0"/>
    <n v="1"/>
    <n v="2"/>
    <n v="1"/>
    <n v="1"/>
    <n v="2"/>
    <n v="1"/>
    <n v="2"/>
    <n v="2"/>
    <n v="1"/>
    <m/>
    <n v="1"/>
    <n v="4"/>
    <n v="2"/>
    <n v="0"/>
    <n v="26800"/>
    <n v="16"/>
  </r>
  <r>
    <x v="0"/>
    <n v="107"/>
    <n v="25"/>
    <x v="0"/>
    <n v="1"/>
    <n v="2"/>
    <n v="2"/>
    <n v="2"/>
    <n v="2"/>
    <n v="2"/>
    <n v="2"/>
    <n v="2"/>
    <n v="2"/>
    <m/>
    <n v="5"/>
    <n v="4"/>
    <n v="2"/>
    <n v="0"/>
    <n v="350"/>
    <n v="41"/>
  </r>
  <r>
    <x v="1"/>
    <n v="81"/>
    <n v="52"/>
    <x v="0"/>
    <n v="4"/>
    <n v="2"/>
    <n v="2"/>
    <n v="2"/>
    <n v="1"/>
    <n v="2"/>
    <n v="2"/>
    <n v="2"/>
    <n v="1"/>
    <m/>
    <n v="5"/>
    <n v="4"/>
    <n v="2"/>
    <n v="0"/>
    <n v="8000"/>
    <n v="233"/>
  </r>
  <r>
    <x v="0"/>
    <n v="128"/>
    <n v="43"/>
    <x v="0"/>
    <n v="1"/>
    <n v="2"/>
    <n v="2"/>
    <n v="2"/>
    <n v="2"/>
    <n v="2"/>
    <n v="2"/>
    <n v="2"/>
    <n v="2"/>
    <n v="10"/>
    <n v="1"/>
    <n v="4"/>
    <n v="2"/>
    <n v="40000"/>
    <n v="40000"/>
    <n v="16"/>
  </r>
  <r>
    <x v="3"/>
    <n v="47"/>
    <n v="27"/>
    <x v="0"/>
    <n v="1"/>
    <n v="1"/>
    <n v="2"/>
    <n v="2"/>
    <n v="2"/>
    <n v="2"/>
    <n v="2"/>
    <n v="2"/>
    <n v="1"/>
    <n v="5"/>
    <n v="1"/>
    <n v="4"/>
    <n v="2"/>
    <n v="30000"/>
    <n v="30000"/>
    <n v="4"/>
  </r>
  <r>
    <x v="0"/>
    <n v="51"/>
    <n v="55"/>
    <x v="0"/>
    <n v="1"/>
    <n v="1"/>
    <n v="2"/>
    <n v="2"/>
    <n v="2"/>
    <n v="2"/>
    <n v="2"/>
    <n v="2"/>
    <n v="1"/>
    <n v="5"/>
    <n v="1"/>
    <n v="4"/>
    <n v="2"/>
    <n v="70000"/>
    <n v="70000"/>
    <n v="6"/>
  </r>
  <r>
    <x v="0"/>
    <n v="78"/>
    <n v="72"/>
    <x v="0"/>
    <n v="1"/>
    <n v="1"/>
    <n v="1"/>
    <n v="1"/>
    <n v="2"/>
    <n v="2"/>
    <n v="2"/>
    <n v="2"/>
    <n v="1"/>
    <m/>
    <n v="1"/>
    <n v="4"/>
    <n v="2"/>
    <n v="0"/>
    <n v="13000"/>
    <n v="29"/>
  </r>
  <r>
    <x v="1"/>
    <n v="206"/>
    <n v="22"/>
    <x v="0"/>
    <n v="1"/>
    <n v="1"/>
    <n v="2"/>
    <n v="2"/>
    <n v="2"/>
    <n v="2"/>
    <n v="2"/>
    <n v="2"/>
    <n v="1"/>
    <n v="10"/>
    <n v="5"/>
    <n v="4"/>
    <n v="2"/>
    <n v="4800"/>
    <n v="4800"/>
    <n v="53"/>
  </r>
  <r>
    <x v="4"/>
    <n v="126"/>
    <n v="34"/>
    <x v="0"/>
    <n v="1"/>
    <n v="1"/>
    <n v="2"/>
    <n v="2"/>
    <n v="2"/>
    <n v="2"/>
    <n v="2"/>
    <n v="2"/>
    <n v="1"/>
    <n v="30"/>
    <n v="5"/>
    <n v="4"/>
    <n v="2"/>
    <n v="19000"/>
    <n v="19000"/>
    <n v="49"/>
  </r>
  <r>
    <x v="1"/>
    <n v="47"/>
    <n v="41"/>
    <x v="0"/>
    <n v="4"/>
    <n v="1"/>
    <n v="2"/>
    <n v="2"/>
    <n v="2"/>
    <n v="1"/>
    <n v="2"/>
    <n v="2"/>
    <n v="1"/>
    <n v="30"/>
    <n v="1"/>
    <n v="3"/>
    <n v="2"/>
    <n v="40000"/>
    <n v="40000"/>
    <n v="523"/>
  </r>
  <r>
    <x v="1"/>
    <n v="63"/>
    <n v="70"/>
    <x v="0"/>
    <n v="1"/>
    <n v="2"/>
    <n v="2"/>
    <n v="1"/>
    <n v="2"/>
    <n v="2"/>
    <n v="2"/>
    <n v="2"/>
    <n v="1"/>
    <m/>
    <n v="1"/>
    <n v="4"/>
    <n v="2"/>
    <n v="1500"/>
    <n v="15900"/>
    <n v="18"/>
  </r>
  <r>
    <x v="0"/>
    <n v="110"/>
    <n v="9"/>
    <x v="1"/>
    <n v="1"/>
    <n v="1"/>
    <n v="2"/>
    <n v="2"/>
    <n v="1"/>
    <n v="2"/>
    <n v="2"/>
    <n v="2"/>
    <n v="1"/>
    <m/>
    <n v="5"/>
    <m/>
    <n v="2"/>
    <m/>
    <m/>
    <n v="41"/>
  </r>
  <r>
    <x v="1"/>
    <n v="58"/>
    <n v="70"/>
    <x v="0"/>
    <n v="1"/>
    <n v="1"/>
    <n v="2"/>
    <n v="1"/>
    <n v="2"/>
    <n v="1"/>
    <n v="2"/>
    <n v="2"/>
    <n v="1"/>
    <m/>
    <n v="1"/>
    <n v="4"/>
    <n v="2"/>
    <n v="0"/>
    <n v="29900"/>
    <n v="27"/>
  </r>
  <r>
    <x v="1"/>
    <n v="75"/>
    <n v="78"/>
    <x v="0"/>
    <n v="1"/>
    <n v="2"/>
    <n v="2"/>
    <n v="1"/>
    <n v="2"/>
    <n v="2"/>
    <n v="2"/>
    <n v="2"/>
    <n v="1"/>
    <m/>
    <n v="1"/>
    <n v="2"/>
    <n v="1"/>
    <n v="0"/>
    <n v="15000"/>
    <n v="20"/>
  </r>
  <r>
    <x v="0"/>
    <n v="122"/>
    <n v="32"/>
    <x v="0"/>
    <n v="1"/>
    <n v="2"/>
    <n v="1"/>
    <n v="2"/>
    <n v="2"/>
    <n v="2"/>
    <n v="2"/>
    <n v="2"/>
    <n v="1"/>
    <n v="20"/>
    <n v="1"/>
    <n v="4"/>
    <n v="1"/>
    <n v="50000"/>
    <n v="50000"/>
    <n v="53"/>
  </r>
  <r>
    <x v="1"/>
    <n v="73"/>
    <n v="14"/>
    <x v="1"/>
    <n v="1"/>
    <n v="1"/>
    <n v="2"/>
    <n v="2"/>
    <n v="2"/>
    <n v="2"/>
    <n v="2"/>
    <n v="2"/>
    <n v="1"/>
    <m/>
    <n v="5"/>
    <m/>
    <n v="1"/>
    <m/>
    <m/>
    <n v="53"/>
  </r>
  <r>
    <x v="4"/>
    <n v="76"/>
    <n v="16"/>
    <x v="1"/>
    <n v="1"/>
    <n v="1"/>
    <n v="2"/>
    <n v="2"/>
    <n v="2"/>
    <n v="2"/>
    <n v="2"/>
    <n v="2"/>
    <n v="1"/>
    <m/>
    <n v="5"/>
    <m/>
    <n v="1"/>
    <n v="0"/>
    <n v="0"/>
    <n v="49"/>
  </r>
  <r>
    <x v="1"/>
    <n v="36"/>
    <n v="18"/>
    <x v="1"/>
    <n v="1"/>
    <n v="1"/>
    <n v="2"/>
    <n v="2"/>
    <n v="2"/>
    <n v="2"/>
    <n v="2"/>
    <n v="2"/>
    <n v="1"/>
    <m/>
    <n v="5"/>
    <n v="4"/>
    <n v="1"/>
    <n v="2000"/>
    <n v="2000"/>
    <n v="53"/>
  </r>
  <r>
    <x v="2"/>
    <n v="178"/>
    <n v="69"/>
    <x v="0"/>
    <n v="1"/>
    <n v="1"/>
    <n v="2"/>
    <n v="1"/>
    <n v="2"/>
    <n v="2"/>
    <n v="2"/>
    <n v="2"/>
    <n v="1"/>
    <n v="10"/>
    <n v="1"/>
    <n v="4"/>
    <n v="1"/>
    <n v="3900"/>
    <n v="69400"/>
    <n v="39"/>
  </r>
  <r>
    <x v="2"/>
    <n v="13"/>
    <n v="39"/>
    <x v="0"/>
    <n v="1"/>
    <n v="2"/>
    <n v="1"/>
    <n v="2"/>
    <n v="2"/>
    <n v="2"/>
    <n v="2"/>
    <n v="2"/>
    <n v="1"/>
    <n v="1"/>
    <n v="1"/>
    <n v="4"/>
    <n v="1"/>
    <n v="15000"/>
    <n v="35000"/>
    <n v="30"/>
  </r>
  <r>
    <x v="4"/>
    <n v="60"/>
    <n v="15"/>
    <x v="1"/>
    <n v="1"/>
    <n v="1"/>
    <n v="2"/>
    <n v="2"/>
    <n v="1"/>
    <n v="2"/>
    <n v="2"/>
    <n v="2"/>
    <n v="1"/>
    <m/>
    <n v="5"/>
    <m/>
    <n v="1"/>
    <n v="0"/>
    <n v="3800"/>
    <n v="49"/>
  </r>
  <r>
    <x v="2"/>
    <n v="395"/>
    <n v="18"/>
    <x v="1"/>
    <n v="1"/>
    <n v="2"/>
    <n v="2"/>
    <n v="2"/>
    <n v="2"/>
    <n v="2"/>
    <n v="2"/>
    <n v="2"/>
    <n v="2"/>
    <m/>
    <n v="5"/>
    <n v="4"/>
    <n v="2"/>
    <n v="0"/>
    <n v="0"/>
    <n v="16"/>
  </r>
  <r>
    <x v="1"/>
    <n v="27"/>
    <n v="17"/>
    <x v="1"/>
    <n v="1"/>
    <n v="1"/>
    <n v="2"/>
    <n v="2"/>
    <n v="2"/>
    <n v="2"/>
    <n v="2"/>
    <n v="2"/>
    <n v="1"/>
    <m/>
    <n v="5"/>
    <n v="4"/>
    <n v="1"/>
    <n v="0"/>
    <n v="0"/>
    <n v="53"/>
  </r>
  <r>
    <x v="1"/>
    <n v="354"/>
    <n v="21"/>
    <x v="0"/>
    <n v="1"/>
    <n v="2"/>
    <n v="2"/>
    <n v="2"/>
    <n v="2"/>
    <n v="2"/>
    <n v="2"/>
    <n v="2"/>
    <n v="2"/>
    <m/>
    <n v="5"/>
    <n v="4"/>
    <n v="1"/>
    <n v="3000"/>
    <n v="3000"/>
    <n v="53"/>
  </r>
  <r>
    <x v="1"/>
    <n v="68"/>
    <n v="36"/>
    <x v="0"/>
    <n v="1"/>
    <n v="1"/>
    <n v="2"/>
    <n v="2"/>
    <n v="2"/>
    <n v="2"/>
    <n v="2"/>
    <n v="2"/>
    <n v="1"/>
    <m/>
    <n v="1"/>
    <n v="4"/>
    <n v="2"/>
    <n v="7000"/>
    <n v="7000"/>
    <n v="53"/>
  </r>
  <r>
    <x v="4"/>
    <n v="38"/>
    <n v="29"/>
    <x v="0"/>
    <n v="1"/>
    <n v="2"/>
    <n v="1"/>
    <n v="2"/>
    <n v="2"/>
    <n v="2"/>
    <n v="2"/>
    <n v="2"/>
    <n v="1"/>
    <m/>
    <n v="1"/>
    <n v="4"/>
    <n v="2"/>
    <n v="40000"/>
    <n v="40000"/>
    <n v="49"/>
  </r>
  <r>
    <x v="0"/>
    <n v="18"/>
    <n v="20"/>
    <x v="0"/>
    <n v="1"/>
    <n v="1"/>
    <n v="2"/>
    <n v="2"/>
    <n v="2"/>
    <n v="2"/>
    <n v="2"/>
    <n v="2"/>
    <n v="1"/>
    <m/>
    <n v="5"/>
    <n v="4"/>
    <n v="2"/>
    <n v="15000"/>
    <n v="15000"/>
    <n v="16"/>
  </r>
  <r>
    <x v="1"/>
    <n v="129"/>
    <n v="55"/>
    <x v="0"/>
    <n v="1"/>
    <n v="1"/>
    <n v="2"/>
    <n v="2"/>
    <n v="2"/>
    <n v="2"/>
    <n v="2"/>
    <n v="2"/>
    <n v="1"/>
    <n v="25"/>
    <n v="1"/>
    <n v="4"/>
    <n v="2"/>
    <n v="300"/>
    <n v="300"/>
    <n v="17"/>
  </r>
  <r>
    <x v="4"/>
    <n v="83"/>
    <n v="49"/>
    <x v="0"/>
    <n v="1"/>
    <n v="1"/>
    <n v="2"/>
    <n v="2"/>
    <n v="2"/>
    <n v="2"/>
    <n v="2"/>
    <n v="2"/>
    <n v="1"/>
    <n v="40"/>
    <n v="1"/>
    <n v="4"/>
    <n v="1"/>
    <n v="90000"/>
    <n v="90000"/>
    <n v="6"/>
  </r>
  <r>
    <x v="1"/>
    <n v="93"/>
    <n v="46"/>
    <x v="0"/>
    <n v="4"/>
    <n v="2"/>
    <n v="2"/>
    <n v="2"/>
    <n v="2"/>
    <n v="2"/>
    <n v="2"/>
    <n v="2"/>
    <n v="2"/>
    <m/>
    <n v="1"/>
    <n v="4"/>
    <n v="1"/>
    <n v="24000"/>
    <n v="32000"/>
    <n v="303"/>
  </r>
  <r>
    <x v="0"/>
    <n v="70"/>
    <n v="57"/>
    <x v="0"/>
    <n v="1"/>
    <n v="1"/>
    <n v="2"/>
    <n v="2"/>
    <n v="2"/>
    <n v="2"/>
    <n v="2"/>
    <n v="2"/>
    <n v="1"/>
    <n v="10"/>
    <n v="1"/>
    <n v="4"/>
    <n v="2"/>
    <n v="66000"/>
    <n v="66100"/>
    <n v="22"/>
  </r>
  <r>
    <x v="1"/>
    <n v="68"/>
    <n v="60"/>
    <x v="0"/>
    <n v="1"/>
    <n v="1"/>
    <n v="2"/>
    <n v="2"/>
    <n v="2"/>
    <n v="2"/>
    <n v="2"/>
    <n v="2"/>
    <n v="1"/>
    <n v="15"/>
    <n v="3"/>
    <n v="4"/>
    <n v="2"/>
    <n v="28000"/>
    <n v="28000"/>
    <n v="53"/>
  </r>
  <r>
    <x v="1"/>
    <n v="54"/>
    <n v="69"/>
    <x v="0"/>
    <n v="1"/>
    <n v="2"/>
    <n v="2"/>
    <n v="1"/>
    <n v="2"/>
    <n v="2"/>
    <n v="2"/>
    <n v="2"/>
    <n v="1"/>
    <m/>
    <n v="1"/>
    <n v="2"/>
    <n v="1"/>
    <n v="0"/>
    <n v="91500"/>
    <n v="17"/>
  </r>
  <r>
    <x v="1"/>
    <n v="166"/>
    <n v="23"/>
    <x v="0"/>
    <n v="1"/>
    <n v="1"/>
    <n v="2"/>
    <n v="2"/>
    <n v="2"/>
    <n v="2"/>
    <n v="2"/>
    <n v="2"/>
    <n v="1"/>
    <m/>
    <n v="5"/>
    <n v="4"/>
    <n v="2"/>
    <n v="4000"/>
    <n v="4000"/>
    <n v="53"/>
  </r>
  <r>
    <x v="1"/>
    <n v="116"/>
    <n v="56"/>
    <x v="0"/>
    <n v="1"/>
    <n v="1"/>
    <n v="2"/>
    <n v="2"/>
    <n v="2"/>
    <n v="2"/>
    <n v="2"/>
    <n v="2"/>
    <n v="1"/>
    <n v="15"/>
    <n v="1"/>
    <n v="4"/>
    <n v="1"/>
    <n v="120000"/>
    <n v="120000"/>
    <n v="30"/>
  </r>
  <r>
    <x v="1"/>
    <n v="92"/>
    <n v="45"/>
    <x v="0"/>
    <n v="1"/>
    <n v="1"/>
    <n v="2"/>
    <n v="2"/>
    <n v="2"/>
    <n v="2"/>
    <n v="2"/>
    <n v="2"/>
    <n v="1"/>
    <m/>
    <n v="1"/>
    <n v="4"/>
    <n v="2"/>
    <n v="0"/>
    <n v="0"/>
    <n v="53"/>
  </r>
  <r>
    <x v="2"/>
    <n v="111"/>
    <n v="30"/>
    <x v="0"/>
    <n v="1"/>
    <n v="2"/>
    <n v="2"/>
    <n v="2"/>
    <n v="2"/>
    <n v="2"/>
    <n v="1"/>
    <n v="2"/>
    <n v="1"/>
    <n v="10"/>
    <n v="1"/>
    <n v="2"/>
    <n v="1"/>
    <n v="1000"/>
    <n v="21400"/>
    <n v="30"/>
  </r>
  <r>
    <x v="4"/>
    <n v="85"/>
    <n v="54"/>
    <x v="0"/>
    <n v="1"/>
    <n v="1"/>
    <n v="2"/>
    <n v="1"/>
    <n v="2"/>
    <n v="2"/>
    <n v="2"/>
    <n v="2"/>
    <n v="1"/>
    <m/>
    <n v="1"/>
    <n v="4"/>
    <n v="1"/>
    <n v="0"/>
    <n v="36000"/>
    <n v="49"/>
  </r>
  <r>
    <x v="1"/>
    <n v="280"/>
    <n v="24"/>
    <x v="0"/>
    <n v="5"/>
    <n v="2"/>
    <n v="2"/>
    <n v="2"/>
    <n v="2"/>
    <n v="2"/>
    <n v="2"/>
    <n v="2"/>
    <n v="2"/>
    <n v="30"/>
    <n v="5"/>
    <n v="4"/>
    <n v="1"/>
    <n v="22000"/>
    <n v="22000"/>
    <n v="313"/>
  </r>
  <r>
    <x v="0"/>
    <n v="63"/>
    <n v="38"/>
    <x v="0"/>
    <n v="1"/>
    <n v="1"/>
    <n v="2"/>
    <n v="2"/>
    <n v="2"/>
    <n v="2"/>
    <n v="2"/>
    <n v="2"/>
    <n v="1"/>
    <n v="5"/>
    <n v="5"/>
    <n v="4"/>
    <n v="1"/>
    <n v="47000"/>
    <n v="47000"/>
    <n v="6"/>
  </r>
  <r>
    <x v="1"/>
    <n v="79"/>
    <n v="8"/>
    <x v="1"/>
    <n v="1"/>
    <n v="1"/>
    <n v="2"/>
    <n v="2"/>
    <n v="2"/>
    <n v="2"/>
    <n v="2"/>
    <n v="2"/>
    <n v="1"/>
    <m/>
    <n v="5"/>
    <m/>
    <n v="2"/>
    <m/>
    <m/>
    <n v="53"/>
  </r>
  <r>
    <x v="1"/>
    <n v="48"/>
    <n v="40"/>
    <x v="0"/>
    <n v="5"/>
    <n v="1"/>
    <n v="2"/>
    <n v="2"/>
    <n v="2"/>
    <n v="2"/>
    <n v="2"/>
    <n v="2"/>
    <n v="1"/>
    <m/>
    <n v="1"/>
    <n v="4"/>
    <n v="2"/>
    <n v="0"/>
    <n v="0"/>
    <n v="303"/>
  </r>
  <r>
    <x v="0"/>
    <n v="11"/>
    <n v="86"/>
    <x v="0"/>
    <n v="1"/>
    <n v="2"/>
    <n v="2"/>
    <n v="1"/>
    <n v="2"/>
    <n v="2"/>
    <n v="2"/>
    <n v="2"/>
    <n v="1"/>
    <m/>
    <n v="1"/>
    <n v="2"/>
    <n v="1"/>
    <n v="0"/>
    <n v="2600"/>
    <n v="41"/>
  </r>
  <r>
    <x v="0"/>
    <n v="70"/>
    <n v="22"/>
    <x v="0"/>
    <n v="1"/>
    <n v="1"/>
    <n v="2"/>
    <n v="2"/>
    <n v="2"/>
    <n v="2"/>
    <n v="2"/>
    <n v="2"/>
    <n v="1"/>
    <m/>
    <n v="5"/>
    <n v="4"/>
    <n v="1"/>
    <n v="13300"/>
    <n v="13300"/>
    <n v="41"/>
  </r>
  <r>
    <x v="1"/>
    <n v="50"/>
    <n v="39"/>
    <x v="0"/>
    <n v="1"/>
    <n v="1"/>
    <n v="2"/>
    <n v="2"/>
    <n v="2"/>
    <n v="2"/>
    <n v="2"/>
    <n v="2"/>
    <n v="1"/>
    <n v="30"/>
    <n v="1"/>
    <n v="4"/>
    <n v="2"/>
    <n v="50000"/>
    <n v="50000"/>
    <n v="53"/>
  </r>
  <r>
    <x v="4"/>
    <n v="91"/>
    <n v="33"/>
    <x v="0"/>
    <n v="5"/>
    <n v="1"/>
    <n v="2"/>
    <n v="2"/>
    <n v="2"/>
    <n v="2"/>
    <n v="2"/>
    <n v="2"/>
    <n v="1"/>
    <m/>
    <n v="1"/>
    <n v="4"/>
    <n v="2"/>
    <n v="0"/>
    <n v="0"/>
    <n v="233"/>
  </r>
  <r>
    <x v="0"/>
    <n v="165"/>
    <n v="26"/>
    <x v="0"/>
    <n v="3"/>
    <n v="2"/>
    <n v="2"/>
    <n v="2"/>
    <n v="2"/>
    <n v="2"/>
    <n v="2"/>
    <n v="2"/>
    <n v="2"/>
    <m/>
    <n v="3"/>
    <n v="4"/>
    <n v="1"/>
    <n v="0"/>
    <n v="0"/>
    <n v="126"/>
  </r>
  <r>
    <x v="0"/>
    <n v="103"/>
    <n v="75"/>
    <x v="0"/>
    <n v="1"/>
    <n v="2"/>
    <n v="2"/>
    <n v="1"/>
    <n v="2"/>
    <n v="2"/>
    <n v="2"/>
    <n v="2"/>
    <n v="1"/>
    <m/>
    <n v="3"/>
    <n v="4"/>
    <n v="2"/>
    <n v="0"/>
    <n v="10000"/>
    <n v="41"/>
  </r>
  <r>
    <x v="0"/>
    <n v="78"/>
    <n v="24"/>
    <x v="0"/>
    <n v="1"/>
    <n v="1"/>
    <n v="2"/>
    <n v="2"/>
    <n v="2"/>
    <n v="2"/>
    <n v="2"/>
    <n v="2"/>
    <n v="1"/>
    <m/>
    <n v="5"/>
    <n v="4"/>
    <n v="1"/>
    <n v="16000"/>
    <n v="16000"/>
    <n v="4"/>
  </r>
  <r>
    <x v="3"/>
    <n v="30"/>
    <n v="12"/>
    <x v="1"/>
    <n v="1"/>
    <n v="1"/>
    <n v="2"/>
    <n v="2"/>
    <n v="2"/>
    <n v="2"/>
    <n v="2"/>
    <n v="1"/>
    <n v="1"/>
    <m/>
    <n v="5"/>
    <m/>
    <n v="1"/>
    <m/>
    <m/>
    <n v="38"/>
  </r>
  <r>
    <x v="1"/>
    <n v="88"/>
    <n v="56"/>
    <x v="0"/>
    <n v="1"/>
    <n v="1"/>
    <n v="2"/>
    <n v="2"/>
    <n v="2"/>
    <n v="2"/>
    <n v="2"/>
    <n v="2"/>
    <n v="1"/>
    <n v="20"/>
    <n v="1"/>
    <n v="4"/>
    <n v="1"/>
    <n v="85000"/>
    <n v="85000"/>
    <n v="53"/>
  </r>
  <r>
    <x v="1"/>
    <n v="12"/>
    <n v="5"/>
    <x v="1"/>
    <n v="1"/>
    <n v="2"/>
    <n v="2"/>
    <n v="2"/>
    <n v="1"/>
    <n v="2"/>
    <n v="2"/>
    <n v="2"/>
    <n v="1"/>
    <m/>
    <n v="5"/>
    <m/>
    <n v="2"/>
    <m/>
    <m/>
    <n v="53"/>
  </r>
  <r>
    <x v="0"/>
    <n v="76"/>
    <n v="20"/>
    <x v="0"/>
    <n v="1"/>
    <n v="2"/>
    <n v="2"/>
    <n v="2"/>
    <n v="2"/>
    <n v="2"/>
    <n v="2"/>
    <n v="2"/>
    <n v="2"/>
    <m/>
    <n v="5"/>
    <n v="4"/>
    <n v="1"/>
    <n v="0"/>
    <n v="0"/>
    <n v="41"/>
  </r>
  <r>
    <x v="1"/>
    <n v="51"/>
    <n v="50"/>
    <x v="0"/>
    <n v="1"/>
    <n v="2"/>
    <n v="2"/>
    <n v="2"/>
    <n v="2"/>
    <n v="1"/>
    <n v="2"/>
    <n v="2"/>
    <n v="1"/>
    <m/>
    <n v="1"/>
    <n v="2"/>
    <n v="2"/>
    <n v="45000"/>
    <n v="45000"/>
    <n v="12"/>
  </r>
  <r>
    <x v="2"/>
    <n v="132"/>
    <n v="38"/>
    <x v="0"/>
    <n v="1"/>
    <n v="2"/>
    <n v="1"/>
    <n v="2"/>
    <n v="2"/>
    <n v="2"/>
    <n v="2"/>
    <n v="2"/>
    <n v="1"/>
    <m/>
    <n v="1"/>
    <n v="4"/>
    <n v="1"/>
    <n v="0"/>
    <n v="60000"/>
    <n v="6"/>
  </r>
  <r>
    <x v="4"/>
    <n v="112"/>
    <n v="26"/>
    <x v="0"/>
    <n v="1"/>
    <n v="1"/>
    <n v="2"/>
    <n v="2"/>
    <n v="2"/>
    <n v="2"/>
    <n v="2"/>
    <n v="2"/>
    <n v="1"/>
    <n v="30"/>
    <n v="5"/>
    <n v="4"/>
    <n v="1"/>
    <n v="19000"/>
    <n v="19000"/>
    <n v="53"/>
  </r>
  <r>
    <x v="2"/>
    <n v="92"/>
    <n v="54"/>
    <x v="0"/>
    <n v="1"/>
    <n v="1"/>
    <n v="2"/>
    <n v="2"/>
    <n v="2"/>
    <n v="2"/>
    <n v="2"/>
    <n v="2"/>
    <n v="1"/>
    <n v="30"/>
    <n v="1"/>
    <n v="2"/>
    <n v="1"/>
    <n v="7000"/>
    <n v="7000"/>
    <n v="38"/>
  </r>
  <r>
    <x v="0"/>
    <n v="137"/>
    <n v="35"/>
    <x v="0"/>
    <n v="1"/>
    <n v="1"/>
    <n v="2"/>
    <n v="2"/>
    <n v="2"/>
    <n v="2"/>
    <n v="2"/>
    <n v="2"/>
    <n v="1"/>
    <m/>
    <n v="1"/>
    <n v="4"/>
    <n v="2"/>
    <n v="31900"/>
    <n v="34900"/>
    <n v="4"/>
  </r>
  <r>
    <x v="4"/>
    <n v="61"/>
    <n v="63"/>
    <x v="0"/>
    <n v="1"/>
    <n v="1"/>
    <n v="2"/>
    <n v="2"/>
    <n v="2"/>
    <n v="2"/>
    <n v="1"/>
    <n v="2"/>
    <n v="1"/>
    <n v="60"/>
    <n v="1"/>
    <n v="2"/>
    <n v="1"/>
    <n v="32300"/>
    <n v="32300"/>
    <n v="4"/>
  </r>
  <r>
    <x v="1"/>
    <n v="99"/>
    <n v="49"/>
    <x v="0"/>
    <n v="4"/>
    <n v="2"/>
    <n v="2"/>
    <n v="2"/>
    <n v="2"/>
    <n v="2"/>
    <n v="2"/>
    <n v="2"/>
    <n v="2"/>
    <m/>
    <n v="5"/>
    <n v="4"/>
    <n v="1"/>
    <n v="75000"/>
    <n v="91000"/>
    <n v="301"/>
  </r>
  <r>
    <x v="3"/>
    <n v="23"/>
    <n v="60"/>
    <x v="0"/>
    <n v="1"/>
    <n v="1"/>
    <n v="2"/>
    <n v="2"/>
    <n v="2"/>
    <n v="2"/>
    <n v="2"/>
    <n v="2"/>
    <n v="1"/>
    <n v="20"/>
    <n v="1"/>
    <n v="4"/>
    <n v="1"/>
    <n v="110000"/>
    <n v="119000"/>
    <n v="27"/>
  </r>
  <r>
    <x v="1"/>
    <n v="56"/>
    <n v="68"/>
    <x v="0"/>
    <n v="1"/>
    <n v="1"/>
    <n v="2"/>
    <n v="1"/>
    <n v="2"/>
    <n v="1"/>
    <n v="2"/>
    <n v="2"/>
    <n v="1"/>
    <m/>
    <n v="1"/>
    <n v="4"/>
    <n v="2"/>
    <n v="0"/>
    <n v="6900"/>
    <n v="46"/>
  </r>
  <r>
    <x v="1"/>
    <n v="209"/>
    <n v="29"/>
    <x v="0"/>
    <n v="5"/>
    <n v="2"/>
    <n v="2"/>
    <n v="2"/>
    <n v="2"/>
    <n v="2"/>
    <n v="2"/>
    <n v="2"/>
    <n v="2"/>
    <m/>
    <n v="1"/>
    <n v="4"/>
    <n v="2"/>
    <n v="5600"/>
    <n v="5600"/>
    <n v="303"/>
  </r>
  <r>
    <x v="1"/>
    <n v="151"/>
    <n v="66"/>
    <x v="0"/>
    <n v="1"/>
    <n v="1"/>
    <n v="1"/>
    <n v="1"/>
    <n v="1"/>
    <n v="2"/>
    <n v="2"/>
    <n v="2"/>
    <n v="1"/>
    <n v="15"/>
    <n v="1"/>
    <n v="2"/>
    <n v="1"/>
    <n v="120000"/>
    <n v="121200"/>
    <n v="6"/>
  </r>
  <r>
    <x v="1"/>
    <n v="101"/>
    <n v="78"/>
    <x v="0"/>
    <n v="1"/>
    <n v="1"/>
    <n v="2"/>
    <n v="1"/>
    <n v="2"/>
    <n v="2"/>
    <n v="2"/>
    <n v="2"/>
    <n v="1"/>
    <m/>
    <n v="1"/>
    <n v="4"/>
    <n v="2"/>
    <n v="0"/>
    <n v="15200"/>
    <n v="53"/>
  </r>
  <r>
    <x v="4"/>
    <n v="64"/>
    <n v="35"/>
    <x v="0"/>
    <n v="1"/>
    <n v="2"/>
    <n v="1"/>
    <n v="2"/>
    <n v="2"/>
    <n v="2"/>
    <n v="2"/>
    <n v="2"/>
    <n v="1"/>
    <m/>
    <n v="1"/>
    <n v="4"/>
    <n v="2"/>
    <n v="2000"/>
    <n v="2000"/>
    <n v="49"/>
  </r>
  <r>
    <x v="1"/>
    <n v="114"/>
    <n v="55"/>
    <x v="0"/>
    <n v="1"/>
    <n v="2"/>
    <n v="2"/>
    <n v="2"/>
    <n v="2"/>
    <n v="2"/>
    <n v="2"/>
    <n v="2"/>
    <n v="2"/>
    <n v="10"/>
    <n v="1"/>
    <n v="4"/>
    <n v="1"/>
    <n v="36000"/>
    <n v="36090"/>
    <n v="30"/>
  </r>
  <r>
    <x v="4"/>
    <n v="48"/>
    <n v="68"/>
    <x v="0"/>
    <n v="1"/>
    <n v="2"/>
    <n v="2"/>
    <n v="1"/>
    <n v="2"/>
    <n v="2"/>
    <n v="2"/>
    <n v="2"/>
    <n v="1"/>
    <m/>
    <n v="1"/>
    <n v="2"/>
    <n v="1"/>
    <n v="0"/>
    <n v="21400"/>
    <n v="49"/>
  </r>
  <r>
    <x v="0"/>
    <n v="15"/>
    <n v="73"/>
    <x v="0"/>
    <n v="1"/>
    <n v="2"/>
    <n v="2"/>
    <n v="1"/>
    <n v="2"/>
    <n v="2"/>
    <n v="2"/>
    <n v="2"/>
    <n v="1"/>
    <m/>
    <n v="1"/>
    <n v="4"/>
    <n v="1"/>
    <n v="0"/>
    <n v="14000"/>
    <n v="41"/>
  </r>
  <r>
    <x v="2"/>
    <n v="7"/>
    <n v="26"/>
    <x v="0"/>
    <n v="1"/>
    <n v="2"/>
    <n v="2"/>
    <n v="2"/>
    <n v="2"/>
    <n v="2"/>
    <n v="2"/>
    <n v="1"/>
    <n v="2"/>
    <m/>
    <n v="5"/>
    <n v="4"/>
    <n v="1"/>
    <n v="430"/>
    <n v="430"/>
    <n v="30"/>
  </r>
  <r>
    <x v="1"/>
    <n v="105"/>
    <n v="10"/>
    <x v="1"/>
    <n v="1"/>
    <n v="1"/>
    <n v="2"/>
    <n v="2"/>
    <n v="2"/>
    <n v="2"/>
    <n v="2"/>
    <n v="2"/>
    <n v="1"/>
    <m/>
    <n v="5"/>
    <m/>
    <n v="2"/>
    <m/>
    <m/>
    <n v="53"/>
  </r>
  <r>
    <x v="0"/>
    <n v="189"/>
    <n v="54"/>
    <x v="0"/>
    <n v="4"/>
    <n v="1"/>
    <n v="2"/>
    <n v="2"/>
    <n v="2"/>
    <n v="2"/>
    <n v="2"/>
    <n v="2"/>
    <n v="1"/>
    <n v="20"/>
    <n v="5"/>
    <n v="4"/>
    <n v="1"/>
    <n v="150000"/>
    <n v="150000"/>
    <n v="327"/>
  </r>
  <r>
    <x v="0"/>
    <n v="69"/>
    <n v="44"/>
    <x v="0"/>
    <n v="1"/>
    <n v="1"/>
    <n v="2"/>
    <n v="2"/>
    <n v="2"/>
    <n v="2"/>
    <n v="2"/>
    <n v="2"/>
    <n v="1"/>
    <n v="10"/>
    <n v="3"/>
    <n v="4"/>
    <n v="2"/>
    <n v="24400"/>
    <n v="27800"/>
    <n v="34"/>
  </r>
  <r>
    <x v="1"/>
    <n v="58"/>
    <n v="6"/>
    <x v="1"/>
    <n v="1"/>
    <n v="1"/>
    <n v="2"/>
    <n v="2"/>
    <n v="2"/>
    <n v="2"/>
    <n v="2"/>
    <n v="2"/>
    <n v="1"/>
    <m/>
    <n v="5"/>
    <m/>
    <n v="2"/>
    <m/>
    <m/>
    <n v="53"/>
  </r>
  <r>
    <x v="4"/>
    <n v="63"/>
    <n v="7"/>
    <x v="1"/>
    <n v="1"/>
    <n v="1"/>
    <n v="2"/>
    <n v="2"/>
    <n v="2"/>
    <n v="2"/>
    <n v="2"/>
    <n v="2"/>
    <n v="1"/>
    <m/>
    <n v="5"/>
    <m/>
    <n v="1"/>
    <m/>
    <m/>
    <n v="49"/>
  </r>
  <r>
    <x v="2"/>
    <n v="26"/>
    <n v="94"/>
    <x v="0"/>
    <n v="1"/>
    <n v="2"/>
    <n v="2"/>
    <n v="1"/>
    <n v="1"/>
    <n v="2"/>
    <n v="2"/>
    <n v="2"/>
    <n v="1"/>
    <m/>
    <n v="1"/>
    <n v="4"/>
    <n v="2"/>
    <n v="0"/>
    <n v="0"/>
    <n v="46"/>
  </r>
  <r>
    <x v="0"/>
    <n v="67"/>
    <n v="49"/>
    <x v="0"/>
    <n v="1"/>
    <n v="2"/>
    <n v="2"/>
    <n v="1"/>
    <n v="1"/>
    <n v="2"/>
    <n v="1"/>
    <n v="2"/>
    <n v="1"/>
    <m/>
    <n v="3"/>
    <n v="2"/>
    <n v="2"/>
    <n v="0"/>
    <n v="49600"/>
    <n v="53"/>
  </r>
  <r>
    <x v="0"/>
    <n v="77"/>
    <n v="16"/>
    <x v="1"/>
    <n v="1"/>
    <n v="2"/>
    <n v="2"/>
    <n v="2"/>
    <n v="1"/>
    <n v="2"/>
    <n v="2"/>
    <n v="2"/>
    <n v="1"/>
    <m/>
    <n v="5"/>
    <m/>
    <n v="2"/>
    <n v="0"/>
    <n v="0"/>
    <n v="16"/>
  </r>
  <r>
    <x v="1"/>
    <n v="80"/>
    <n v="25"/>
    <x v="0"/>
    <n v="3"/>
    <n v="2"/>
    <n v="2"/>
    <n v="2"/>
    <n v="2"/>
    <n v="2"/>
    <n v="2"/>
    <n v="2"/>
    <n v="2"/>
    <n v="25"/>
    <n v="1"/>
    <n v="2"/>
    <n v="1"/>
    <n v="10000"/>
    <n v="15000"/>
    <n v="110"/>
  </r>
  <r>
    <x v="0"/>
    <n v="68"/>
    <n v="78"/>
    <x v="0"/>
    <n v="1"/>
    <n v="1"/>
    <n v="1"/>
    <n v="1"/>
    <n v="2"/>
    <n v="2"/>
    <n v="2"/>
    <n v="2"/>
    <n v="1"/>
    <m/>
    <n v="2"/>
    <n v="4"/>
    <n v="2"/>
    <n v="0"/>
    <n v="14400"/>
    <n v="41"/>
  </r>
  <r>
    <x v="1"/>
    <n v="44"/>
    <n v="70"/>
    <x v="0"/>
    <n v="1"/>
    <n v="2"/>
    <n v="2"/>
    <n v="1"/>
    <n v="2"/>
    <n v="2"/>
    <n v="2"/>
    <n v="2"/>
    <n v="1"/>
    <m/>
    <n v="1"/>
    <n v="3"/>
    <n v="1"/>
    <n v="0"/>
    <n v="22400"/>
    <n v="6"/>
  </r>
  <r>
    <x v="0"/>
    <n v="82"/>
    <n v="22"/>
    <x v="0"/>
    <n v="1"/>
    <n v="2"/>
    <n v="2"/>
    <n v="2"/>
    <n v="2"/>
    <n v="2"/>
    <n v="2"/>
    <n v="2"/>
    <n v="2"/>
    <m/>
    <n v="5"/>
    <n v="4"/>
    <n v="1"/>
    <n v="0"/>
    <n v="0"/>
    <n v="6"/>
  </r>
  <r>
    <x v="1"/>
    <n v="30"/>
    <n v="8"/>
    <x v="1"/>
    <n v="1"/>
    <n v="1"/>
    <n v="2"/>
    <n v="2"/>
    <n v="1"/>
    <n v="2"/>
    <n v="2"/>
    <n v="2"/>
    <n v="1"/>
    <m/>
    <n v="5"/>
    <m/>
    <n v="2"/>
    <m/>
    <m/>
    <n v="53"/>
  </r>
  <r>
    <x v="1"/>
    <n v="21"/>
    <n v="20"/>
    <x v="0"/>
    <n v="1"/>
    <n v="2"/>
    <n v="2"/>
    <n v="2"/>
    <n v="2"/>
    <n v="2"/>
    <n v="2"/>
    <n v="2"/>
    <n v="2"/>
    <n v="5"/>
    <n v="5"/>
    <n v="4"/>
    <n v="2"/>
    <n v="74000"/>
    <n v="74000"/>
    <n v="53"/>
  </r>
  <r>
    <x v="0"/>
    <n v="147"/>
    <n v="46"/>
    <x v="0"/>
    <n v="1"/>
    <n v="1"/>
    <n v="2"/>
    <n v="2"/>
    <n v="2"/>
    <n v="2"/>
    <n v="2"/>
    <n v="2"/>
    <n v="1"/>
    <n v="20"/>
    <n v="3"/>
    <n v="4"/>
    <n v="2"/>
    <n v="32000"/>
    <n v="42000"/>
    <n v="41"/>
  </r>
  <r>
    <x v="1"/>
    <n v="193"/>
    <n v="9"/>
    <x v="1"/>
    <n v="1"/>
    <n v="1"/>
    <n v="2"/>
    <n v="2"/>
    <n v="2"/>
    <n v="2"/>
    <n v="2"/>
    <n v="2"/>
    <n v="1"/>
    <m/>
    <n v="5"/>
    <m/>
    <n v="2"/>
    <m/>
    <m/>
    <n v="53"/>
  </r>
  <r>
    <x v="1"/>
    <n v="65"/>
    <n v="16"/>
    <x v="1"/>
    <n v="1"/>
    <n v="1"/>
    <n v="2"/>
    <n v="2"/>
    <n v="2"/>
    <n v="2"/>
    <n v="2"/>
    <n v="2"/>
    <n v="1"/>
    <m/>
    <n v="5"/>
    <m/>
    <n v="1"/>
    <n v="0"/>
    <n v="0"/>
    <n v="6"/>
  </r>
  <r>
    <x v="4"/>
    <n v="158"/>
    <n v="36"/>
    <x v="0"/>
    <n v="1"/>
    <n v="1"/>
    <n v="2"/>
    <n v="2"/>
    <n v="2"/>
    <n v="2"/>
    <n v="2"/>
    <n v="2"/>
    <n v="1"/>
    <n v="20"/>
    <n v="1"/>
    <n v="4"/>
    <n v="1"/>
    <n v="62000"/>
    <n v="62000"/>
    <n v="49"/>
  </r>
  <r>
    <x v="1"/>
    <n v="19"/>
    <n v="20"/>
    <x v="0"/>
    <n v="1"/>
    <n v="1"/>
    <n v="2"/>
    <n v="2"/>
    <n v="2"/>
    <n v="1"/>
    <n v="2"/>
    <n v="2"/>
    <n v="1"/>
    <n v="90"/>
    <n v="5"/>
    <n v="4"/>
    <n v="2"/>
    <n v="21300"/>
    <n v="21300"/>
    <n v="53"/>
  </r>
  <r>
    <x v="1"/>
    <n v="130"/>
    <n v="60"/>
    <x v="0"/>
    <n v="1"/>
    <n v="1"/>
    <n v="2"/>
    <n v="2"/>
    <n v="2"/>
    <n v="2"/>
    <n v="2"/>
    <n v="2"/>
    <n v="1"/>
    <n v="20"/>
    <n v="1"/>
    <n v="4"/>
    <n v="2"/>
    <n v="72000"/>
    <n v="72000"/>
    <n v="32"/>
  </r>
  <r>
    <x v="3"/>
    <n v="28"/>
    <n v="60"/>
    <x v="0"/>
    <n v="1"/>
    <n v="2"/>
    <n v="1"/>
    <n v="1"/>
    <n v="2"/>
    <n v="2"/>
    <n v="2"/>
    <n v="2"/>
    <n v="1"/>
    <m/>
    <n v="1"/>
    <n v="4"/>
    <n v="1"/>
    <n v="0"/>
    <n v="219400"/>
    <n v="38"/>
  </r>
  <r>
    <x v="4"/>
    <n v="120"/>
    <n v="8"/>
    <x v="1"/>
    <n v="1"/>
    <n v="1"/>
    <n v="2"/>
    <n v="2"/>
    <n v="2"/>
    <n v="2"/>
    <n v="2"/>
    <n v="2"/>
    <n v="1"/>
    <m/>
    <n v="5"/>
    <m/>
    <n v="1"/>
    <m/>
    <m/>
    <n v="49"/>
  </r>
  <r>
    <x v="1"/>
    <n v="330"/>
    <n v="36"/>
    <x v="0"/>
    <n v="1"/>
    <n v="2"/>
    <n v="2"/>
    <n v="2"/>
    <n v="2"/>
    <n v="2"/>
    <n v="2"/>
    <n v="2"/>
    <n v="2"/>
    <m/>
    <n v="5"/>
    <n v="4"/>
    <n v="1"/>
    <n v="0"/>
    <n v="0"/>
    <n v="53"/>
  </r>
  <r>
    <x v="1"/>
    <n v="97"/>
    <n v="64"/>
    <x v="0"/>
    <n v="1"/>
    <n v="1"/>
    <n v="2"/>
    <n v="2"/>
    <n v="2"/>
    <n v="2"/>
    <n v="2"/>
    <n v="2"/>
    <n v="1"/>
    <n v="10"/>
    <n v="1"/>
    <n v="4"/>
    <n v="2"/>
    <n v="14500"/>
    <n v="21200"/>
    <n v="56"/>
  </r>
  <r>
    <x v="4"/>
    <n v="303"/>
    <n v="17"/>
    <x v="1"/>
    <n v="1"/>
    <n v="2"/>
    <n v="2"/>
    <n v="2"/>
    <n v="1"/>
    <n v="2"/>
    <n v="2"/>
    <n v="2"/>
    <n v="1"/>
    <m/>
    <n v="5"/>
    <n v="4"/>
    <n v="2"/>
    <n v="0"/>
    <n v="0"/>
    <n v="49"/>
  </r>
  <r>
    <x v="3"/>
    <n v="24"/>
    <n v="49"/>
    <x v="0"/>
    <n v="1"/>
    <n v="1"/>
    <n v="2"/>
    <n v="2"/>
    <n v="2"/>
    <n v="2"/>
    <n v="2"/>
    <n v="2"/>
    <n v="1"/>
    <n v="30"/>
    <n v="1"/>
    <n v="4"/>
    <n v="2"/>
    <n v="0"/>
    <n v="24000"/>
    <n v="38"/>
  </r>
  <r>
    <x v="1"/>
    <n v="106"/>
    <n v="61"/>
    <x v="0"/>
    <n v="1"/>
    <n v="1"/>
    <n v="2"/>
    <n v="2"/>
    <n v="2"/>
    <n v="2"/>
    <n v="2"/>
    <n v="2"/>
    <n v="1"/>
    <m/>
    <n v="1"/>
    <n v="4"/>
    <n v="2"/>
    <n v="0"/>
    <n v="30940"/>
    <n v="53"/>
  </r>
  <r>
    <x v="2"/>
    <n v="17"/>
    <n v="34"/>
    <x v="0"/>
    <n v="1"/>
    <n v="2"/>
    <n v="1"/>
    <n v="2"/>
    <n v="2"/>
    <n v="2"/>
    <n v="2"/>
    <n v="2"/>
    <n v="1"/>
    <m/>
    <n v="1"/>
    <n v="4"/>
    <n v="2"/>
    <n v="750"/>
    <n v="750"/>
    <n v="46"/>
  </r>
  <r>
    <x v="2"/>
    <n v="181"/>
    <n v="41"/>
    <x v="0"/>
    <n v="1"/>
    <n v="2"/>
    <n v="2"/>
    <n v="2"/>
    <n v="2"/>
    <n v="2"/>
    <n v="2"/>
    <n v="2"/>
    <n v="2"/>
    <m/>
    <n v="3"/>
    <n v="4"/>
    <n v="2"/>
    <n v="0"/>
    <n v="5400"/>
    <n v="30"/>
  </r>
  <r>
    <x v="1"/>
    <n v="122"/>
    <n v="94"/>
    <x v="0"/>
    <n v="1"/>
    <n v="2"/>
    <n v="1"/>
    <n v="1"/>
    <n v="2"/>
    <n v="2"/>
    <n v="2"/>
    <n v="2"/>
    <n v="1"/>
    <m/>
    <n v="2"/>
    <n v="3"/>
    <n v="1"/>
    <n v="0"/>
    <n v="30300"/>
    <n v="53"/>
  </r>
  <r>
    <x v="0"/>
    <n v="66"/>
    <n v="54"/>
    <x v="0"/>
    <n v="4"/>
    <n v="2"/>
    <n v="2"/>
    <n v="2"/>
    <n v="2"/>
    <n v="2"/>
    <n v="2"/>
    <n v="2"/>
    <n v="2"/>
    <m/>
    <n v="1"/>
    <n v="3"/>
    <n v="2"/>
    <n v="800"/>
    <n v="800"/>
    <n v="327"/>
  </r>
  <r>
    <x v="0"/>
    <n v="66"/>
    <n v="67"/>
    <x v="0"/>
    <n v="1"/>
    <n v="1"/>
    <n v="2"/>
    <n v="1"/>
    <n v="2"/>
    <n v="2"/>
    <n v="2"/>
    <n v="2"/>
    <n v="1"/>
    <m/>
    <n v="1"/>
    <n v="4"/>
    <n v="2"/>
    <n v="0"/>
    <n v="28600"/>
    <n v="41"/>
  </r>
  <r>
    <x v="0"/>
    <n v="50"/>
    <n v="24"/>
    <x v="0"/>
    <n v="1"/>
    <n v="2"/>
    <n v="2"/>
    <n v="2"/>
    <n v="2"/>
    <n v="2"/>
    <n v="2"/>
    <n v="1"/>
    <n v="2"/>
    <m/>
    <n v="5"/>
    <n v="4"/>
    <n v="2"/>
    <n v="2000"/>
    <n v="2000"/>
    <n v="6"/>
  </r>
  <r>
    <x v="1"/>
    <n v="75"/>
    <n v="58"/>
    <x v="0"/>
    <n v="1"/>
    <n v="2"/>
    <n v="1"/>
    <n v="2"/>
    <n v="2"/>
    <n v="2"/>
    <n v="2"/>
    <n v="2"/>
    <n v="1"/>
    <m/>
    <n v="1"/>
    <n v="4"/>
    <n v="2"/>
    <n v="0"/>
    <n v="0"/>
    <n v="41"/>
  </r>
  <r>
    <x v="0"/>
    <n v="35"/>
    <n v="4"/>
    <x v="1"/>
    <n v="1"/>
    <n v="2"/>
    <n v="2"/>
    <n v="2"/>
    <n v="1"/>
    <n v="2"/>
    <n v="2"/>
    <n v="1"/>
    <n v="1"/>
    <m/>
    <n v="5"/>
    <m/>
    <n v="2"/>
    <m/>
    <m/>
    <n v="41"/>
  </r>
  <r>
    <x v="0"/>
    <n v="50"/>
    <n v="65"/>
    <x v="0"/>
    <n v="1"/>
    <n v="1"/>
    <n v="2"/>
    <n v="1"/>
    <n v="2"/>
    <n v="2"/>
    <n v="2"/>
    <n v="2"/>
    <n v="1"/>
    <n v="15"/>
    <n v="3"/>
    <n v="4"/>
    <n v="1"/>
    <n v="32000"/>
    <n v="32450"/>
    <n v="40"/>
  </r>
  <r>
    <x v="1"/>
    <n v="134"/>
    <n v="33"/>
    <x v="0"/>
    <n v="1"/>
    <n v="1"/>
    <n v="2"/>
    <n v="2"/>
    <n v="2"/>
    <n v="2"/>
    <n v="2"/>
    <n v="2"/>
    <n v="1"/>
    <n v="45"/>
    <n v="1"/>
    <n v="4"/>
    <n v="2"/>
    <n v="24000"/>
    <n v="24000"/>
    <n v="6"/>
  </r>
  <r>
    <x v="0"/>
    <n v="72"/>
    <n v="78"/>
    <x v="0"/>
    <n v="1"/>
    <n v="2"/>
    <n v="2"/>
    <n v="1"/>
    <n v="2"/>
    <n v="2"/>
    <n v="2"/>
    <n v="2"/>
    <n v="1"/>
    <m/>
    <n v="1"/>
    <n v="4"/>
    <n v="2"/>
    <n v="0"/>
    <n v="7600"/>
    <n v="31"/>
  </r>
  <r>
    <x v="1"/>
    <n v="74"/>
    <n v="13"/>
    <x v="1"/>
    <n v="1"/>
    <n v="2"/>
    <n v="2"/>
    <n v="2"/>
    <n v="1"/>
    <n v="2"/>
    <n v="2"/>
    <n v="2"/>
    <n v="1"/>
    <m/>
    <n v="5"/>
    <m/>
    <n v="2"/>
    <m/>
    <m/>
    <n v="6"/>
  </r>
  <r>
    <x v="0"/>
    <n v="58"/>
    <n v="50"/>
    <x v="0"/>
    <n v="4"/>
    <n v="1"/>
    <n v="2"/>
    <n v="2"/>
    <n v="2"/>
    <n v="2"/>
    <n v="2"/>
    <n v="2"/>
    <n v="1"/>
    <n v="5"/>
    <n v="1"/>
    <n v="4"/>
    <n v="2"/>
    <n v="3500"/>
    <n v="3500"/>
    <n v="247"/>
  </r>
  <r>
    <x v="1"/>
    <n v="71"/>
    <n v="40"/>
    <x v="0"/>
    <n v="1"/>
    <n v="1"/>
    <n v="2"/>
    <n v="2"/>
    <n v="2"/>
    <n v="2"/>
    <n v="2"/>
    <n v="2"/>
    <n v="1"/>
    <n v="40"/>
    <n v="1"/>
    <n v="4"/>
    <n v="1"/>
    <n v="60000"/>
    <n v="60000"/>
    <n v="53"/>
  </r>
  <r>
    <x v="4"/>
    <n v="106"/>
    <n v="57"/>
    <x v="0"/>
    <n v="1"/>
    <n v="1"/>
    <n v="2"/>
    <n v="2"/>
    <n v="2"/>
    <n v="2"/>
    <n v="2"/>
    <n v="2"/>
    <n v="1"/>
    <n v="30"/>
    <n v="1"/>
    <n v="4"/>
    <n v="1"/>
    <n v="65000"/>
    <n v="65000"/>
    <n v="49"/>
  </r>
  <r>
    <x v="0"/>
    <n v="215"/>
    <n v="27"/>
    <x v="0"/>
    <n v="1"/>
    <n v="1"/>
    <n v="2"/>
    <n v="2"/>
    <n v="2"/>
    <n v="2"/>
    <n v="2"/>
    <n v="2"/>
    <n v="1"/>
    <n v="30"/>
    <n v="5"/>
    <n v="4"/>
    <n v="2"/>
    <n v="4000"/>
    <n v="4000"/>
    <n v="41"/>
  </r>
  <r>
    <x v="3"/>
    <n v="184"/>
    <n v="13"/>
    <x v="1"/>
    <n v="1"/>
    <n v="1"/>
    <n v="2"/>
    <n v="2"/>
    <n v="2"/>
    <n v="2"/>
    <n v="2"/>
    <n v="2"/>
    <n v="1"/>
    <m/>
    <n v="5"/>
    <m/>
    <n v="1"/>
    <m/>
    <m/>
    <n v="38"/>
  </r>
  <r>
    <x v="1"/>
    <n v="12"/>
    <n v="71"/>
    <x v="0"/>
    <n v="1"/>
    <n v="1"/>
    <n v="1"/>
    <n v="1"/>
    <n v="2"/>
    <n v="2"/>
    <n v="2"/>
    <n v="2"/>
    <n v="1"/>
    <n v="75"/>
    <n v="3"/>
    <n v="4"/>
    <n v="2"/>
    <n v="7600"/>
    <n v="43300"/>
    <n v="36"/>
  </r>
  <r>
    <x v="4"/>
    <n v="72"/>
    <n v="11"/>
    <x v="1"/>
    <n v="1"/>
    <n v="2"/>
    <n v="2"/>
    <n v="2"/>
    <n v="2"/>
    <n v="2"/>
    <n v="2"/>
    <n v="2"/>
    <n v="2"/>
    <m/>
    <n v="5"/>
    <m/>
    <n v="2"/>
    <m/>
    <m/>
    <n v="49"/>
  </r>
  <r>
    <x v="1"/>
    <n v="17"/>
    <n v="74"/>
    <x v="0"/>
    <n v="1"/>
    <n v="1"/>
    <n v="2"/>
    <n v="1"/>
    <n v="2"/>
    <n v="2"/>
    <n v="2"/>
    <n v="2"/>
    <n v="1"/>
    <m/>
    <n v="1"/>
    <n v="4"/>
    <n v="1"/>
    <n v="0"/>
    <n v="43600"/>
    <n v="53"/>
  </r>
  <r>
    <x v="1"/>
    <n v="110"/>
    <n v="0"/>
    <x v="1"/>
    <n v="1"/>
    <n v="1"/>
    <n v="2"/>
    <n v="2"/>
    <n v="2"/>
    <n v="2"/>
    <n v="2"/>
    <n v="2"/>
    <n v="1"/>
    <m/>
    <n v="5"/>
    <m/>
    <n v="1"/>
    <m/>
    <m/>
    <n v="53"/>
  </r>
  <r>
    <x v="1"/>
    <n v="11"/>
    <n v="40"/>
    <x v="0"/>
    <n v="5"/>
    <n v="1"/>
    <n v="2"/>
    <n v="2"/>
    <n v="2"/>
    <n v="2"/>
    <n v="2"/>
    <n v="2"/>
    <n v="1"/>
    <m/>
    <n v="1"/>
    <n v="4"/>
    <n v="2"/>
    <n v="0"/>
    <n v="0"/>
    <n v="301"/>
  </r>
  <r>
    <x v="1"/>
    <n v="81"/>
    <n v="48"/>
    <x v="0"/>
    <n v="4"/>
    <n v="1"/>
    <n v="2"/>
    <n v="2"/>
    <n v="2"/>
    <n v="2"/>
    <n v="2"/>
    <n v="2"/>
    <n v="1"/>
    <n v="5"/>
    <n v="1"/>
    <n v="4"/>
    <n v="2"/>
    <n v="20000"/>
    <n v="20000"/>
    <n v="233"/>
  </r>
  <r>
    <x v="0"/>
    <n v="73"/>
    <n v="17"/>
    <x v="1"/>
    <n v="1"/>
    <n v="2"/>
    <n v="2"/>
    <n v="2"/>
    <n v="2"/>
    <n v="1"/>
    <n v="2"/>
    <n v="2"/>
    <n v="1"/>
    <m/>
    <n v="5"/>
    <n v="4"/>
    <n v="1"/>
    <n v="0"/>
    <n v="0"/>
    <n v="12"/>
  </r>
  <r>
    <x v="1"/>
    <n v="163"/>
    <n v="68"/>
    <x v="0"/>
    <n v="1"/>
    <n v="2"/>
    <n v="2"/>
    <n v="1"/>
    <n v="2"/>
    <n v="2"/>
    <n v="2"/>
    <n v="2"/>
    <n v="1"/>
    <m/>
    <n v="3"/>
    <n v="2"/>
    <n v="1"/>
    <n v="0"/>
    <n v="92800"/>
    <n v="53"/>
  </r>
  <r>
    <x v="4"/>
    <n v="89"/>
    <n v="51"/>
    <x v="0"/>
    <n v="1"/>
    <n v="1"/>
    <n v="2"/>
    <n v="2"/>
    <n v="2"/>
    <n v="2"/>
    <n v="2"/>
    <n v="2"/>
    <n v="1"/>
    <n v="20"/>
    <n v="1"/>
    <n v="4"/>
    <n v="1"/>
    <n v="24000"/>
    <n v="25100"/>
    <n v="4"/>
  </r>
  <r>
    <x v="1"/>
    <n v="67"/>
    <n v="0"/>
    <x v="1"/>
    <n v="1"/>
    <n v="1"/>
    <n v="2"/>
    <n v="2"/>
    <n v="2"/>
    <n v="2"/>
    <n v="2"/>
    <n v="2"/>
    <n v="1"/>
    <m/>
    <n v="5"/>
    <m/>
    <n v="1"/>
    <m/>
    <m/>
    <n v="53"/>
  </r>
  <r>
    <x v="0"/>
    <n v="124"/>
    <n v="58"/>
    <x v="0"/>
    <n v="1"/>
    <n v="2"/>
    <n v="2"/>
    <n v="1"/>
    <n v="2"/>
    <n v="2"/>
    <n v="2"/>
    <n v="2"/>
    <n v="1"/>
    <m/>
    <n v="3"/>
    <n v="4"/>
    <n v="2"/>
    <n v="0"/>
    <n v="9600"/>
    <n v="29"/>
  </r>
  <r>
    <x v="1"/>
    <n v="73"/>
    <n v="27"/>
    <x v="0"/>
    <n v="1"/>
    <n v="1"/>
    <n v="2"/>
    <n v="2"/>
    <n v="2"/>
    <n v="2"/>
    <n v="2"/>
    <n v="2"/>
    <n v="1"/>
    <n v="30"/>
    <n v="1"/>
    <n v="4"/>
    <n v="2"/>
    <n v="35000"/>
    <n v="35000"/>
    <n v="53"/>
  </r>
  <r>
    <x v="4"/>
    <n v="55"/>
    <n v="2"/>
    <x v="1"/>
    <n v="1"/>
    <n v="1"/>
    <n v="2"/>
    <n v="2"/>
    <n v="2"/>
    <n v="2"/>
    <n v="2"/>
    <n v="2"/>
    <n v="1"/>
    <m/>
    <n v="5"/>
    <m/>
    <n v="1"/>
    <m/>
    <m/>
    <n v="49"/>
  </r>
  <r>
    <x v="1"/>
    <n v="83"/>
    <n v="32"/>
    <x v="0"/>
    <n v="1"/>
    <n v="2"/>
    <n v="1"/>
    <n v="2"/>
    <n v="2"/>
    <n v="2"/>
    <n v="2"/>
    <n v="2"/>
    <n v="1"/>
    <n v="10"/>
    <n v="1"/>
    <n v="4"/>
    <n v="2"/>
    <n v="520"/>
    <n v="520"/>
    <n v="53"/>
  </r>
  <r>
    <x v="3"/>
    <n v="120"/>
    <n v="61"/>
    <x v="0"/>
    <n v="1"/>
    <n v="1"/>
    <n v="2"/>
    <n v="2"/>
    <n v="2"/>
    <n v="2"/>
    <n v="2"/>
    <n v="2"/>
    <n v="1"/>
    <m/>
    <n v="3"/>
    <n v="4"/>
    <n v="1"/>
    <n v="0"/>
    <n v="85001"/>
    <n v="27"/>
  </r>
  <r>
    <x v="1"/>
    <n v="120"/>
    <n v="15"/>
    <x v="1"/>
    <n v="1"/>
    <n v="1"/>
    <n v="2"/>
    <n v="2"/>
    <n v="2"/>
    <n v="2"/>
    <n v="2"/>
    <n v="2"/>
    <n v="1"/>
    <m/>
    <n v="5"/>
    <m/>
    <n v="1"/>
    <n v="0"/>
    <n v="0"/>
    <n v="53"/>
  </r>
  <r>
    <x v="0"/>
    <n v="10"/>
    <n v="85"/>
    <x v="0"/>
    <n v="1"/>
    <n v="2"/>
    <n v="1"/>
    <n v="1"/>
    <n v="2"/>
    <n v="2"/>
    <n v="2"/>
    <n v="2"/>
    <n v="1"/>
    <m/>
    <n v="1"/>
    <n v="2"/>
    <n v="1"/>
    <n v="0"/>
    <n v="10800"/>
    <n v="26"/>
  </r>
  <r>
    <x v="1"/>
    <n v="218"/>
    <n v="67"/>
    <x v="0"/>
    <n v="1"/>
    <n v="2"/>
    <n v="2"/>
    <n v="1"/>
    <n v="2"/>
    <n v="2"/>
    <n v="1"/>
    <n v="2"/>
    <n v="1"/>
    <m/>
    <n v="1"/>
    <n v="2"/>
    <n v="1"/>
    <n v="0"/>
    <n v="35600"/>
    <n v="50"/>
  </r>
  <r>
    <x v="0"/>
    <n v="45"/>
    <n v="62"/>
    <x v="0"/>
    <n v="1"/>
    <n v="2"/>
    <n v="1"/>
    <n v="2"/>
    <n v="2"/>
    <n v="1"/>
    <n v="2"/>
    <n v="2"/>
    <n v="1"/>
    <m/>
    <n v="1"/>
    <n v="4"/>
    <n v="2"/>
    <n v="0"/>
    <n v="2150"/>
    <n v="48"/>
  </r>
  <r>
    <x v="1"/>
    <n v="63"/>
    <n v="64"/>
    <x v="0"/>
    <n v="1"/>
    <n v="2"/>
    <n v="1"/>
    <n v="1"/>
    <n v="2"/>
    <n v="2"/>
    <n v="2"/>
    <n v="2"/>
    <n v="1"/>
    <m/>
    <n v="1"/>
    <n v="4"/>
    <n v="2"/>
    <n v="0"/>
    <n v="33600"/>
    <n v="53"/>
  </r>
  <r>
    <x v="0"/>
    <n v="72"/>
    <n v="38"/>
    <x v="0"/>
    <n v="1"/>
    <n v="1"/>
    <n v="2"/>
    <n v="2"/>
    <n v="2"/>
    <n v="2"/>
    <n v="2"/>
    <n v="2"/>
    <n v="1"/>
    <m/>
    <n v="1"/>
    <n v="4"/>
    <n v="2"/>
    <n v="0"/>
    <n v="0"/>
    <n v="6"/>
  </r>
  <r>
    <x v="4"/>
    <n v="126"/>
    <n v="43"/>
    <x v="0"/>
    <n v="1"/>
    <n v="1"/>
    <n v="2"/>
    <n v="2"/>
    <n v="2"/>
    <n v="2"/>
    <n v="2"/>
    <n v="2"/>
    <n v="1"/>
    <m/>
    <n v="1"/>
    <n v="4"/>
    <n v="2"/>
    <n v="11000"/>
    <n v="11000"/>
    <n v="49"/>
  </r>
  <r>
    <x v="3"/>
    <n v="45"/>
    <n v="52"/>
    <x v="0"/>
    <n v="1"/>
    <n v="2"/>
    <n v="1"/>
    <n v="2"/>
    <n v="2"/>
    <n v="2"/>
    <n v="2"/>
    <n v="2"/>
    <n v="1"/>
    <n v="3"/>
    <n v="1"/>
    <n v="4"/>
    <n v="1"/>
    <n v="30000"/>
    <n v="30004"/>
    <n v="38"/>
  </r>
  <r>
    <x v="1"/>
    <n v="320"/>
    <n v="34"/>
    <x v="0"/>
    <n v="1"/>
    <n v="2"/>
    <n v="1"/>
    <n v="2"/>
    <n v="2"/>
    <n v="2"/>
    <n v="2"/>
    <n v="2"/>
    <n v="1"/>
    <n v="3"/>
    <n v="5"/>
    <n v="4"/>
    <n v="2"/>
    <n v="120"/>
    <n v="4120"/>
    <n v="53"/>
  </r>
  <r>
    <x v="1"/>
    <n v="79"/>
    <n v="33"/>
    <x v="0"/>
    <n v="1"/>
    <n v="1"/>
    <n v="2"/>
    <n v="2"/>
    <n v="2"/>
    <n v="2"/>
    <n v="2"/>
    <n v="2"/>
    <n v="1"/>
    <n v="10"/>
    <n v="3"/>
    <n v="4"/>
    <n v="1"/>
    <n v="13000"/>
    <n v="13000"/>
    <n v="53"/>
  </r>
  <r>
    <x v="1"/>
    <n v="236"/>
    <n v="5"/>
    <x v="1"/>
    <n v="1"/>
    <n v="2"/>
    <n v="2"/>
    <n v="2"/>
    <n v="1"/>
    <n v="2"/>
    <n v="2"/>
    <n v="2"/>
    <n v="1"/>
    <m/>
    <n v="5"/>
    <m/>
    <n v="1"/>
    <m/>
    <m/>
    <n v="25"/>
  </r>
  <r>
    <x v="4"/>
    <n v="369"/>
    <n v="32"/>
    <x v="0"/>
    <n v="1"/>
    <n v="1"/>
    <n v="2"/>
    <n v="2"/>
    <n v="2"/>
    <n v="2"/>
    <n v="2"/>
    <n v="2"/>
    <n v="1"/>
    <n v="10"/>
    <n v="1"/>
    <n v="4"/>
    <n v="2"/>
    <n v="60000"/>
    <n v="60000"/>
    <n v="49"/>
  </r>
  <r>
    <x v="1"/>
    <n v="121"/>
    <n v="31"/>
    <x v="0"/>
    <n v="1"/>
    <n v="2"/>
    <n v="2"/>
    <n v="2"/>
    <n v="2"/>
    <n v="2"/>
    <n v="2"/>
    <n v="2"/>
    <n v="2"/>
    <n v="10"/>
    <n v="5"/>
    <n v="4"/>
    <n v="2"/>
    <n v="25000"/>
    <n v="25000"/>
    <n v="53"/>
  </r>
  <r>
    <x v="4"/>
    <n v="75"/>
    <n v="66"/>
    <x v="0"/>
    <n v="1"/>
    <n v="2"/>
    <n v="2"/>
    <n v="1"/>
    <n v="2"/>
    <n v="2"/>
    <n v="2"/>
    <n v="2"/>
    <n v="1"/>
    <m/>
    <n v="3"/>
    <n v="4"/>
    <n v="1"/>
    <n v="12000"/>
    <n v="28900"/>
    <n v="36"/>
  </r>
  <r>
    <x v="1"/>
    <n v="94"/>
    <n v="33"/>
    <x v="0"/>
    <n v="3"/>
    <n v="1"/>
    <n v="2"/>
    <n v="2"/>
    <n v="2"/>
    <n v="2"/>
    <n v="2"/>
    <n v="2"/>
    <n v="1"/>
    <n v="40"/>
    <n v="1"/>
    <n v="4"/>
    <n v="2"/>
    <n v="40000"/>
    <n v="40000"/>
    <n v="110"/>
  </r>
  <r>
    <x v="1"/>
    <n v="123"/>
    <n v="41"/>
    <x v="0"/>
    <n v="1"/>
    <n v="1"/>
    <n v="2"/>
    <n v="2"/>
    <n v="2"/>
    <n v="2"/>
    <n v="2"/>
    <n v="2"/>
    <n v="1"/>
    <n v="10"/>
    <n v="1"/>
    <n v="4"/>
    <n v="1"/>
    <n v="72000"/>
    <n v="72000"/>
    <n v="6"/>
  </r>
  <r>
    <x v="1"/>
    <n v="95"/>
    <n v="53"/>
    <x v="0"/>
    <n v="5"/>
    <n v="1"/>
    <n v="2"/>
    <n v="2"/>
    <n v="2"/>
    <n v="2"/>
    <n v="2"/>
    <n v="2"/>
    <n v="1"/>
    <n v="45"/>
    <n v="1"/>
    <n v="4"/>
    <n v="1"/>
    <n v="120000"/>
    <n v="120200"/>
    <n v="301"/>
  </r>
  <r>
    <x v="4"/>
    <n v="241"/>
    <n v="61"/>
    <x v="0"/>
    <n v="1"/>
    <n v="2"/>
    <n v="1"/>
    <n v="2"/>
    <n v="2"/>
    <n v="1"/>
    <n v="2"/>
    <n v="2"/>
    <n v="1"/>
    <n v="5"/>
    <n v="3"/>
    <n v="4"/>
    <n v="2"/>
    <n v="15000"/>
    <n v="15000"/>
    <n v="49"/>
  </r>
  <r>
    <x v="0"/>
    <n v="125"/>
    <n v="74"/>
    <x v="0"/>
    <n v="1"/>
    <n v="2"/>
    <n v="1"/>
    <n v="1"/>
    <n v="2"/>
    <n v="2"/>
    <n v="2"/>
    <n v="2"/>
    <n v="1"/>
    <m/>
    <n v="2"/>
    <n v="4"/>
    <n v="2"/>
    <n v="0"/>
    <n v="19000"/>
    <n v="41"/>
  </r>
  <r>
    <x v="0"/>
    <n v="40"/>
    <n v="82"/>
    <x v="0"/>
    <n v="1"/>
    <n v="2"/>
    <n v="1"/>
    <n v="1"/>
    <n v="2"/>
    <n v="2"/>
    <n v="2"/>
    <n v="2"/>
    <n v="1"/>
    <m/>
    <n v="1"/>
    <n v="2"/>
    <n v="1"/>
    <n v="0"/>
    <n v="52000"/>
    <n v="41"/>
  </r>
  <r>
    <x v="1"/>
    <n v="52"/>
    <n v="81"/>
    <x v="0"/>
    <n v="1"/>
    <n v="1"/>
    <n v="1"/>
    <n v="1"/>
    <n v="2"/>
    <n v="2"/>
    <n v="2"/>
    <n v="2"/>
    <n v="1"/>
    <m/>
    <n v="1"/>
    <n v="4"/>
    <n v="2"/>
    <n v="0"/>
    <n v="8200"/>
    <n v="53"/>
  </r>
  <r>
    <x v="1"/>
    <n v="138"/>
    <n v="63"/>
    <x v="0"/>
    <n v="1"/>
    <n v="1"/>
    <n v="1"/>
    <n v="1"/>
    <n v="2"/>
    <n v="2"/>
    <n v="2"/>
    <n v="2"/>
    <n v="1"/>
    <n v="20"/>
    <n v="1"/>
    <n v="4"/>
    <n v="1"/>
    <n v="45000"/>
    <n v="45000"/>
    <n v="53"/>
  </r>
  <r>
    <x v="4"/>
    <n v="112"/>
    <n v="82"/>
    <x v="0"/>
    <n v="1"/>
    <n v="2"/>
    <n v="2"/>
    <n v="1"/>
    <n v="2"/>
    <n v="2"/>
    <n v="2"/>
    <n v="2"/>
    <n v="1"/>
    <m/>
    <n v="1"/>
    <n v="2"/>
    <n v="1"/>
    <n v="0"/>
    <n v="36260"/>
    <n v="49"/>
  </r>
  <r>
    <x v="1"/>
    <n v="192"/>
    <n v="37"/>
    <x v="0"/>
    <n v="1"/>
    <n v="1"/>
    <n v="2"/>
    <n v="2"/>
    <n v="2"/>
    <n v="2"/>
    <n v="2"/>
    <n v="2"/>
    <n v="1"/>
    <n v="20"/>
    <n v="5"/>
    <n v="4"/>
    <n v="1"/>
    <n v="20000"/>
    <n v="20000"/>
    <n v="53"/>
  </r>
  <r>
    <x v="1"/>
    <n v="94"/>
    <n v="51"/>
    <x v="0"/>
    <n v="1"/>
    <n v="1"/>
    <n v="2"/>
    <n v="2"/>
    <n v="1"/>
    <n v="2"/>
    <n v="2"/>
    <n v="2"/>
    <n v="1"/>
    <n v="45"/>
    <n v="1"/>
    <n v="4"/>
    <n v="2"/>
    <n v="30000"/>
    <n v="30000"/>
    <n v="44"/>
  </r>
  <r>
    <x v="0"/>
    <n v="99"/>
    <n v="51"/>
    <x v="0"/>
    <n v="1"/>
    <n v="1"/>
    <n v="2"/>
    <n v="2"/>
    <n v="2"/>
    <n v="2"/>
    <n v="2"/>
    <n v="2"/>
    <n v="1"/>
    <n v="45"/>
    <n v="5"/>
    <n v="4"/>
    <n v="1"/>
    <n v="55000"/>
    <n v="55000"/>
    <n v="41"/>
  </r>
  <r>
    <x v="2"/>
    <n v="110"/>
    <n v="55"/>
    <x v="0"/>
    <n v="1"/>
    <n v="2"/>
    <n v="1"/>
    <n v="2"/>
    <n v="2"/>
    <n v="2"/>
    <n v="2"/>
    <n v="2"/>
    <n v="1"/>
    <n v="10"/>
    <n v="1"/>
    <n v="4"/>
    <n v="2"/>
    <n v="33000"/>
    <n v="36600"/>
    <n v="30"/>
  </r>
  <r>
    <x v="1"/>
    <n v="58"/>
    <n v="17"/>
    <x v="1"/>
    <n v="1"/>
    <n v="1"/>
    <n v="2"/>
    <n v="2"/>
    <n v="2"/>
    <n v="2"/>
    <n v="2"/>
    <n v="2"/>
    <n v="1"/>
    <m/>
    <n v="5"/>
    <n v="4"/>
    <n v="2"/>
    <n v="150"/>
    <n v="150"/>
    <n v="53"/>
  </r>
  <r>
    <x v="4"/>
    <n v="248"/>
    <n v="58"/>
    <x v="0"/>
    <n v="1"/>
    <n v="2"/>
    <n v="1"/>
    <n v="2"/>
    <n v="2"/>
    <n v="2"/>
    <n v="2"/>
    <n v="2"/>
    <n v="1"/>
    <n v="15"/>
    <n v="1"/>
    <n v="4"/>
    <n v="2"/>
    <n v="25000"/>
    <n v="25000"/>
    <n v="49"/>
  </r>
  <r>
    <x v="4"/>
    <n v="223"/>
    <n v="18"/>
    <x v="1"/>
    <n v="1"/>
    <n v="2"/>
    <n v="1"/>
    <n v="2"/>
    <n v="2"/>
    <n v="2"/>
    <n v="2"/>
    <n v="2"/>
    <n v="1"/>
    <m/>
    <n v="5"/>
    <n v="4"/>
    <n v="1"/>
    <n v="0"/>
    <n v="0"/>
    <n v="49"/>
  </r>
  <r>
    <x v="0"/>
    <n v="78"/>
    <n v="63"/>
    <x v="0"/>
    <n v="1"/>
    <n v="1"/>
    <n v="2"/>
    <n v="2"/>
    <n v="2"/>
    <n v="2"/>
    <n v="2"/>
    <n v="2"/>
    <n v="1"/>
    <m/>
    <n v="1"/>
    <n v="4"/>
    <n v="2"/>
    <n v="18000"/>
    <n v="18000"/>
    <n v="53"/>
  </r>
  <r>
    <x v="1"/>
    <n v="63"/>
    <n v="44"/>
    <x v="0"/>
    <n v="1"/>
    <n v="1"/>
    <n v="2"/>
    <n v="2"/>
    <n v="2"/>
    <n v="2"/>
    <n v="2"/>
    <n v="2"/>
    <n v="1"/>
    <m/>
    <n v="1"/>
    <n v="4"/>
    <n v="2"/>
    <n v="61000"/>
    <n v="61000"/>
    <n v="40"/>
  </r>
  <r>
    <x v="1"/>
    <n v="64"/>
    <n v="50"/>
    <x v="0"/>
    <n v="4"/>
    <n v="2"/>
    <n v="2"/>
    <n v="1"/>
    <n v="2"/>
    <n v="1"/>
    <n v="2"/>
    <n v="2"/>
    <n v="1"/>
    <m/>
    <n v="1"/>
    <n v="4"/>
    <n v="2"/>
    <n v="0"/>
    <n v="4800"/>
    <n v="217"/>
  </r>
  <r>
    <x v="0"/>
    <n v="59"/>
    <n v="70"/>
    <x v="0"/>
    <n v="1"/>
    <n v="1"/>
    <n v="2"/>
    <n v="1"/>
    <n v="2"/>
    <n v="2"/>
    <n v="2"/>
    <n v="2"/>
    <n v="1"/>
    <m/>
    <n v="2"/>
    <n v="4"/>
    <n v="2"/>
    <n v="0"/>
    <n v="33500"/>
    <n v="30"/>
  </r>
  <r>
    <x v="4"/>
    <n v="140"/>
    <n v="42"/>
    <x v="0"/>
    <n v="1"/>
    <n v="1"/>
    <n v="2"/>
    <n v="2"/>
    <n v="2"/>
    <n v="2"/>
    <n v="2"/>
    <n v="2"/>
    <n v="1"/>
    <n v="10"/>
    <n v="1"/>
    <n v="4"/>
    <n v="2"/>
    <n v="26000"/>
    <n v="26000"/>
    <n v="49"/>
  </r>
  <r>
    <x v="1"/>
    <n v="42"/>
    <n v="7"/>
    <x v="1"/>
    <n v="1"/>
    <n v="2"/>
    <n v="1"/>
    <n v="2"/>
    <n v="2"/>
    <n v="2"/>
    <n v="2"/>
    <n v="2"/>
    <n v="1"/>
    <m/>
    <n v="5"/>
    <m/>
    <n v="1"/>
    <m/>
    <m/>
    <n v="53"/>
  </r>
  <r>
    <x v="1"/>
    <n v="43"/>
    <n v="35"/>
    <x v="0"/>
    <n v="1"/>
    <n v="2"/>
    <n v="2"/>
    <n v="2"/>
    <n v="2"/>
    <n v="2"/>
    <n v="2"/>
    <n v="2"/>
    <n v="2"/>
    <m/>
    <n v="4"/>
    <n v="4"/>
    <n v="1"/>
    <n v="0"/>
    <n v="0"/>
    <n v="53"/>
  </r>
  <r>
    <x v="2"/>
    <n v="128"/>
    <n v="49"/>
    <x v="0"/>
    <n v="1"/>
    <n v="1"/>
    <n v="2"/>
    <n v="1"/>
    <n v="2"/>
    <n v="2"/>
    <n v="2"/>
    <n v="2"/>
    <n v="1"/>
    <m/>
    <n v="1"/>
    <n v="4"/>
    <n v="2"/>
    <n v="0"/>
    <n v="47400"/>
    <n v="6"/>
  </r>
  <r>
    <x v="0"/>
    <n v="143"/>
    <n v="34"/>
    <x v="0"/>
    <n v="1"/>
    <n v="1"/>
    <n v="2"/>
    <n v="2"/>
    <n v="2"/>
    <n v="2"/>
    <n v="2"/>
    <n v="2"/>
    <n v="1"/>
    <n v="15"/>
    <n v="1"/>
    <n v="4"/>
    <n v="2"/>
    <n v="60000"/>
    <n v="60000"/>
    <n v="55"/>
  </r>
  <r>
    <x v="4"/>
    <n v="90"/>
    <n v="81"/>
    <x v="0"/>
    <n v="1"/>
    <n v="1"/>
    <n v="2"/>
    <n v="1"/>
    <n v="2"/>
    <n v="2"/>
    <n v="2"/>
    <n v="2"/>
    <n v="1"/>
    <m/>
    <n v="5"/>
    <n v="2"/>
    <n v="2"/>
    <n v="0"/>
    <n v="24700"/>
    <n v="49"/>
  </r>
  <r>
    <x v="1"/>
    <n v="104"/>
    <n v="38"/>
    <x v="0"/>
    <n v="1"/>
    <n v="2"/>
    <n v="2"/>
    <n v="2"/>
    <n v="2"/>
    <n v="1"/>
    <n v="2"/>
    <n v="2"/>
    <n v="1"/>
    <n v="7"/>
    <n v="1"/>
    <n v="4"/>
    <n v="2"/>
    <n v="4000"/>
    <n v="4000"/>
    <n v="6"/>
  </r>
  <r>
    <x v="2"/>
    <n v="91"/>
    <n v="18"/>
    <x v="1"/>
    <n v="1"/>
    <n v="2"/>
    <n v="2"/>
    <n v="2"/>
    <n v="2"/>
    <n v="1"/>
    <n v="2"/>
    <n v="2"/>
    <n v="1"/>
    <m/>
    <n v="5"/>
    <n v="4"/>
    <n v="1"/>
    <n v="0"/>
    <n v="0"/>
    <n v="12"/>
  </r>
  <r>
    <x v="4"/>
    <n v="60"/>
    <n v="34"/>
    <x v="0"/>
    <n v="1"/>
    <n v="2"/>
    <n v="1"/>
    <n v="2"/>
    <n v="2"/>
    <n v="2"/>
    <n v="2"/>
    <n v="2"/>
    <n v="1"/>
    <n v="118"/>
    <n v="3"/>
    <n v="4"/>
    <n v="1"/>
    <n v="151000"/>
    <n v="151000"/>
    <n v="49"/>
  </r>
  <r>
    <x v="1"/>
    <n v="75"/>
    <n v="23"/>
    <x v="0"/>
    <n v="1"/>
    <n v="1"/>
    <n v="2"/>
    <n v="2"/>
    <n v="2"/>
    <n v="1"/>
    <n v="2"/>
    <n v="2"/>
    <n v="1"/>
    <m/>
    <n v="1"/>
    <n v="4"/>
    <n v="2"/>
    <n v="0"/>
    <n v="64000"/>
    <n v="53"/>
  </r>
  <r>
    <x v="4"/>
    <n v="108"/>
    <n v="9"/>
    <x v="1"/>
    <n v="1"/>
    <n v="1"/>
    <n v="2"/>
    <n v="2"/>
    <n v="2"/>
    <n v="2"/>
    <n v="2"/>
    <n v="2"/>
    <n v="1"/>
    <m/>
    <n v="5"/>
    <m/>
    <n v="2"/>
    <m/>
    <m/>
    <n v="49"/>
  </r>
  <r>
    <x v="0"/>
    <n v="32"/>
    <n v="58"/>
    <x v="0"/>
    <n v="1"/>
    <n v="1"/>
    <n v="2"/>
    <n v="2"/>
    <n v="2"/>
    <n v="2"/>
    <n v="2"/>
    <n v="2"/>
    <n v="1"/>
    <n v="10"/>
    <n v="1"/>
    <n v="4"/>
    <n v="2"/>
    <n v="22000"/>
    <n v="27400"/>
    <n v="36"/>
  </r>
  <r>
    <x v="1"/>
    <n v="67"/>
    <n v="60"/>
    <x v="0"/>
    <n v="4"/>
    <n v="2"/>
    <n v="2"/>
    <n v="2"/>
    <n v="1"/>
    <n v="2"/>
    <n v="2"/>
    <n v="2"/>
    <n v="1"/>
    <m/>
    <n v="3"/>
    <n v="4"/>
    <n v="2"/>
    <n v="0"/>
    <n v="8300"/>
    <n v="215"/>
  </r>
  <r>
    <x v="3"/>
    <n v="180"/>
    <n v="22"/>
    <x v="0"/>
    <n v="1"/>
    <n v="1"/>
    <n v="2"/>
    <n v="2"/>
    <n v="2"/>
    <n v="2"/>
    <n v="2"/>
    <n v="2"/>
    <n v="1"/>
    <m/>
    <n v="5"/>
    <n v="4"/>
    <n v="2"/>
    <n v="500"/>
    <n v="500"/>
    <n v="29"/>
  </r>
  <r>
    <x v="4"/>
    <n v="42"/>
    <n v="74"/>
    <x v="0"/>
    <n v="1"/>
    <n v="1"/>
    <n v="2"/>
    <n v="1"/>
    <n v="2"/>
    <n v="2"/>
    <n v="2"/>
    <n v="2"/>
    <n v="1"/>
    <n v="15"/>
    <n v="1"/>
    <n v="4"/>
    <n v="2"/>
    <n v="3500"/>
    <n v="18250"/>
    <n v="16"/>
  </r>
  <r>
    <x v="0"/>
    <n v="53"/>
    <n v="47"/>
    <x v="0"/>
    <n v="1"/>
    <n v="1"/>
    <n v="2"/>
    <n v="2"/>
    <n v="2"/>
    <n v="2"/>
    <n v="2"/>
    <n v="2"/>
    <n v="1"/>
    <m/>
    <n v="1"/>
    <n v="4"/>
    <n v="1"/>
    <n v="26900"/>
    <n v="26900"/>
    <n v="25"/>
  </r>
  <r>
    <x v="1"/>
    <n v="86"/>
    <n v="88"/>
    <x v="0"/>
    <n v="1"/>
    <n v="1"/>
    <n v="2"/>
    <n v="1"/>
    <n v="1"/>
    <n v="2"/>
    <n v="2"/>
    <n v="2"/>
    <n v="1"/>
    <m/>
    <n v="1"/>
    <n v="4"/>
    <n v="2"/>
    <n v="0"/>
    <n v="16800"/>
    <n v="37"/>
  </r>
  <r>
    <x v="3"/>
    <n v="163"/>
    <n v="32"/>
    <x v="0"/>
    <n v="1"/>
    <n v="1"/>
    <n v="2"/>
    <n v="2"/>
    <n v="2"/>
    <n v="2"/>
    <n v="2"/>
    <n v="1"/>
    <n v="1"/>
    <n v="10"/>
    <n v="3"/>
    <n v="4"/>
    <n v="2"/>
    <n v="20000"/>
    <n v="20500"/>
    <n v="27"/>
  </r>
  <r>
    <x v="0"/>
    <n v="104"/>
    <n v="30"/>
    <x v="0"/>
    <n v="1"/>
    <n v="2"/>
    <n v="2"/>
    <n v="2"/>
    <n v="2"/>
    <n v="2"/>
    <n v="2"/>
    <n v="2"/>
    <n v="2"/>
    <n v="15"/>
    <n v="5"/>
    <n v="4"/>
    <n v="1"/>
    <n v="2700"/>
    <n v="2700"/>
    <n v="19"/>
  </r>
  <r>
    <x v="0"/>
    <n v="53"/>
    <n v="14"/>
    <x v="1"/>
    <n v="1"/>
    <n v="1"/>
    <n v="2"/>
    <n v="2"/>
    <n v="2"/>
    <n v="2"/>
    <n v="2"/>
    <n v="2"/>
    <n v="1"/>
    <m/>
    <n v="5"/>
    <m/>
    <n v="2"/>
    <m/>
    <m/>
    <n v="41"/>
  </r>
  <r>
    <x v="0"/>
    <n v="69"/>
    <n v="29"/>
    <x v="0"/>
    <n v="1"/>
    <n v="2"/>
    <n v="2"/>
    <n v="2"/>
    <n v="2"/>
    <n v="2"/>
    <n v="2"/>
    <n v="2"/>
    <n v="2"/>
    <m/>
    <n v="5"/>
    <n v="4"/>
    <n v="1"/>
    <n v="9800"/>
    <n v="9800"/>
    <n v="6"/>
  </r>
  <r>
    <x v="4"/>
    <n v="124"/>
    <n v="57"/>
    <x v="0"/>
    <n v="1"/>
    <n v="1"/>
    <n v="2"/>
    <n v="2"/>
    <n v="2"/>
    <n v="2"/>
    <n v="2"/>
    <n v="2"/>
    <n v="1"/>
    <n v="40"/>
    <n v="1"/>
    <n v="4"/>
    <n v="2"/>
    <n v="38000"/>
    <n v="38000"/>
    <n v="6"/>
  </r>
  <r>
    <x v="1"/>
    <n v="137"/>
    <n v="73"/>
    <x v="0"/>
    <n v="1"/>
    <n v="2"/>
    <n v="2"/>
    <n v="1"/>
    <n v="2"/>
    <n v="2"/>
    <n v="2"/>
    <n v="2"/>
    <n v="1"/>
    <n v="18"/>
    <n v="1"/>
    <n v="2"/>
    <n v="1"/>
    <n v="0"/>
    <n v="33100"/>
    <n v="53"/>
  </r>
  <r>
    <x v="4"/>
    <n v="119"/>
    <n v="43"/>
    <x v="0"/>
    <n v="1"/>
    <n v="1"/>
    <n v="2"/>
    <n v="2"/>
    <n v="2"/>
    <n v="2"/>
    <n v="2"/>
    <n v="2"/>
    <n v="1"/>
    <n v="20"/>
    <n v="1"/>
    <n v="4"/>
    <n v="1"/>
    <n v="70000"/>
    <n v="70000"/>
    <n v="49"/>
  </r>
  <r>
    <x v="2"/>
    <n v="35"/>
    <n v="64"/>
    <x v="0"/>
    <n v="1"/>
    <n v="1"/>
    <n v="2"/>
    <n v="2"/>
    <n v="2"/>
    <n v="2"/>
    <n v="2"/>
    <n v="2"/>
    <n v="1"/>
    <m/>
    <n v="1"/>
    <n v="4"/>
    <n v="1"/>
    <n v="0"/>
    <n v="5110"/>
    <n v="38"/>
  </r>
  <r>
    <x v="1"/>
    <n v="65"/>
    <n v="28"/>
    <x v="0"/>
    <n v="1"/>
    <n v="2"/>
    <n v="2"/>
    <n v="2"/>
    <n v="1"/>
    <n v="2"/>
    <n v="2"/>
    <n v="2"/>
    <n v="1"/>
    <m/>
    <n v="1"/>
    <n v="4"/>
    <n v="2"/>
    <n v="0"/>
    <n v="2300"/>
    <n v="36"/>
  </r>
  <r>
    <x v="4"/>
    <n v="68"/>
    <n v="9"/>
    <x v="1"/>
    <n v="1"/>
    <n v="1"/>
    <n v="2"/>
    <n v="2"/>
    <n v="2"/>
    <n v="2"/>
    <n v="2"/>
    <n v="2"/>
    <n v="1"/>
    <m/>
    <n v="5"/>
    <m/>
    <n v="1"/>
    <m/>
    <m/>
    <n v="49"/>
  </r>
  <r>
    <x v="1"/>
    <n v="31"/>
    <n v="45"/>
    <x v="0"/>
    <n v="1"/>
    <n v="2"/>
    <n v="2"/>
    <n v="2"/>
    <n v="2"/>
    <n v="2"/>
    <n v="1"/>
    <n v="2"/>
    <n v="1"/>
    <n v="1"/>
    <n v="5"/>
    <n v="2"/>
    <n v="1"/>
    <n v="4100"/>
    <n v="4100"/>
    <n v="6"/>
  </r>
  <r>
    <x v="2"/>
    <n v="137"/>
    <n v="2"/>
    <x v="1"/>
    <n v="1"/>
    <n v="1"/>
    <n v="2"/>
    <n v="2"/>
    <n v="2"/>
    <n v="2"/>
    <n v="2"/>
    <n v="2"/>
    <n v="1"/>
    <m/>
    <n v="5"/>
    <m/>
    <n v="1"/>
    <m/>
    <m/>
    <n v="30"/>
  </r>
  <r>
    <x v="4"/>
    <n v="53"/>
    <n v="56"/>
    <x v="0"/>
    <n v="4"/>
    <n v="1"/>
    <n v="2"/>
    <n v="2"/>
    <n v="2"/>
    <n v="2"/>
    <n v="2"/>
    <n v="2"/>
    <n v="1"/>
    <n v="20"/>
    <n v="1"/>
    <n v="4"/>
    <n v="2"/>
    <n v="10000"/>
    <n v="10000"/>
    <n v="139"/>
  </r>
  <r>
    <x v="2"/>
    <n v="216"/>
    <n v="55"/>
    <x v="0"/>
    <n v="1"/>
    <n v="1"/>
    <n v="2"/>
    <n v="2"/>
    <n v="2"/>
    <n v="2"/>
    <n v="2"/>
    <n v="2"/>
    <n v="1"/>
    <n v="15"/>
    <n v="1"/>
    <n v="2"/>
    <n v="1"/>
    <n v="66000"/>
    <n v="66000"/>
    <n v="26"/>
  </r>
  <r>
    <x v="1"/>
    <n v="112"/>
    <n v="1"/>
    <x v="1"/>
    <n v="1"/>
    <n v="1"/>
    <n v="2"/>
    <n v="2"/>
    <n v="2"/>
    <n v="2"/>
    <n v="2"/>
    <n v="2"/>
    <n v="1"/>
    <m/>
    <n v="5"/>
    <m/>
    <n v="2"/>
    <m/>
    <m/>
    <n v="53"/>
  </r>
  <r>
    <x v="4"/>
    <n v="66"/>
    <n v="52"/>
    <x v="0"/>
    <n v="1"/>
    <n v="1"/>
    <n v="2"/>
    <n v="2"/>
    <n v="2"/>
    <n v="2"/>
    <n v="2"/>
    <n v="2"/>
    <n v="1"/>
    <m/>
    <n v="1"/>
    <n v="4"/>
    <n v="2"/>
    <n v="0"/>
    <n v="0"/>
    <n v="36"/>
  </r>
  <r>
    <x v="4"/>
    <n v="244"/>
    <n v="40"/>
    <x v="0"/>
    <n v="5"/>
    <n v="1"/>
    <n v="2"/>
    <n v="2"/>
    <n v="2"/>
    <n v="2"/>
    <n v="2"/>
    <n v="2"/>
    <n v="1"/>
    <n v="15"/>
    <n v="1"/>
    <n v="4"/>
    <n v="1"/>
    <n v="80000"/>
    <n v="80000"/>
    <n v="301"/>
  </r>
  <r>
    <x v="2"/>
    <n v="156"/>
    <n v="30"/>
    <x v="0"/>
    <n v="1"/>
    <n v="2"/>
    <n v="1"/>
    <n v="2"/>
    <n v="1"/>
    <n v="2"/>
    <n v="2"/>
    <n v="2"/>
    <n v="1"/>
    <n v="20"/>
    <n v="1"/>
    <n v="4"/>
    <n v="2"/>
    <n v="35000"/>
    <n v="35000"/>
    <n v="48"/>
  </r>
  <r>
    <x v="1"/>
    <n v="77"/>
    <n v="25"/>
    <x v="0"/>
    <n v="1"/>
    <n v="2"/>
    <n v="1"/>
    <n v="2"/>
    <n v="2"/>
    <n v="2"/>
    <n v="2"/>
    <n v="2"/>
    <n v="1"/>
    <m/>
    <n v="5"/>
    <n v="4"/>
    <n v="1"/>
    <n v="500"/>
    <n v="500"/>
    <n v="53"/>
  </r>
  <r>
    <x v="0"/>
    <n v="13"/>
    <n v="89"/>
    <x v="0"/>
    <n v="1"/>
    <n v="2"/>
    <n v="1"/>
    <n v="1"/>
    <n v="2"/>
    <n v="2"/>
    <n v="1"/>
    <n v="2"/>
    <n v="1"/>
    <m/>
    <n v="1"/>
    <n v="2"/>
    <n v="1"/>
    <n v="0"/>
    <n v="30000"/>
    <n v="40"/>
  </r>
  <r>
    <x v="1"/>
    <n v="225"/>
    <n v="25"/>
    <x v="0"/>
    <n v="1"/>
    <n v="1"/>
    <n v="2"/>
    <n v="2"/>
    <n v="2"/>
    <n v="2"/>
    <n v="2"/>
    <n v="2"/>
    <n v="1"/>
    <n v="15"/>
    <n v="5"/>
    <n v="4"/>
    <n v="2"/>
    <n v="24000"/>
    <n v="24000"/>
    <n v="53"/>
  </r>
  <r>
    <x v="1"/>
    <n v="10"/>
    <n v="28"/>
    <x v="0"/>
    <n v="1"/>
    <n v="2"/>
    <n v="2"/>
    <n v="2"/>
    <n v="2"/>
    <n v="2"/>
    <n v="2"/>
    <n v="2"/>
    <n v="2"/>
    <m/>
    <n v="5"/>
    <n v="4"/>
    <n v="1"/>
    <n v="0"/>
    <n v="0"/>
    <n v="53"/>
  </r>
  <r>
    <x v="1"/>
    <n v="70"/>
    <n v="75"/>
    <x v="0"/>
    <n v="1"/>
    <n v="1"/>
    <n v="2"/>
    <n v="1"/>
    <n v="2"/>
    <n v="2"/>
    <n v="2"/>
    <n v="2"/>
    <n v="1"/>
    <m/>
    <n v="1"/>
    <n v="3"/>
    <n v="1"/>
    <n v="0"/>
    <n v="13100"/>
    <n v="48"/>
  </r>
  <r>
    <x v="3"/>
    <n v="20"/>
    <n v="83"/>
    <x v="0"/>
    <n v="1"/>
    <n v="2"/>
    <n v="1"/>
    <n v="1"/>
    <n v="2"/>
    <n v="2"/>
    <n v="2"/>
    <n v="2"/>
    <n v="1"/>
    <m/>
    <n v="2"/>
    <n v="4"/>
    <n v="1"/>
    <n v="0"/>
    <n v="9000"/>
    <n v="38"/>
  </r>
  <r>
    <x v="1"/>
    <n v="122"/>
    <n v="45"/>
    <x v="0"/>
    <n v="1"/>
    <n v="1"/>
    <n v="2"/>
    <n v="2"/>
    <n v="2"/>
    <n v="2"/>
    <n v="2"/>
    <n v="2"/>
    <n v="1"/>
    <m/>
    <n v="1"/>
    <n v="4"/>
    <n v="2"/>
    <n v="26000"/>
    <n v="26030"/>
    <n v="53"/>
  </r>
  <r>
    <x v="1"/>
    <n v="67"/>
    <n v="67"/>
    <x v="0"/>
    <n v="1"/>
    <n v="1"/>
    <n v="2"/>
    <n v="1"/>
    <n v="2"/>
    <n v="1"/>
    <n v="2"/>
    <n v="2"/>
    <n v="1"/>
    <m/>
    <n v="1"/>
    <n v="4"/>
    <n v="2"/>
    <n v="0"/>
    <n v="5000"/>
    <n v="6"/>
  </r>
  <r>
    <x v="0"/>
    <n v="11"/>
    <n v="48"/>
    <x v="0"/>
    <n v="1"/>
    <n v="1"/>
    <n v="2"/>
    <n v="2"/>
    <n v="2"/>
    <n v="2"/>
    <n v="2"/>
    <n v="2"/>
    <n v="1"/>
    <n v="5"/>
    <n v="1"/>
    <n v="4"/>
    <n v="1"/>
    <n v="0"/>
    <n v="26830"/>
    <n v="41"/>
  </r>
  <r>
    <x v="1"/>
    <n v="29"/>
    <n v="55"/>
    <x v="0"/>
    <n v="1"/>
    <n v="1"/>
    <n v="2"/>
    <n v="2"/>
    <n v="2"/>
    <n v="2"/>
    <n v="2"/>
    <n v="2"/>
    <n v="1"/>
    <n v="20"/>
    <n v="1"/>
    <n v="4"/>
    <n v="2"/>
    <n v="36000"/>
    <n v="36000"/>
    <n v="48"/>
  </r>
  <r>
    <x v="0"/>
    <n v="283"/>
    <n v="40"/>
    <x v="0"/>
    <n v="4"/>
    <n v="1"/>
    <n v="2"/>
    <n v="2"/>
    <n v="2"/>
    <n v="2"/>
    <n v="2"/>
    <n v="2"/>
    <n v="1"/>
    <n v="10"/>
    <n v="1"/>
    <n v="4"/>
    <n v="1"/>
    <n v="63000"/>
    <n v="63000"/>
    <n v="247"/>
  </r>
  <r>
    <x v="1"/>
    <n v="164"/>
    <n v="35"/>
    <x v="0"/>
    <n v="1"/>
    <n v="2"/>
    <n v="1"/>
    <n v="2"/>
    <n v="2"/>
    <n v="2"/>
    <n v="2"/>
    <n v="2"/>
    <n v="1"/>
    <n v="60"/>
    <n v="3"/>
    <n v="4"/>
    <n v="2"/>
    <n v="10900"/>
    <n v="10900"/>
    <n v="53"/>
  </r>
  <r>
    <x v="4"/>
    <n v="80"/>
    <n v="63"/>
    <x v="0"/>
    <n v="1"/>
    <n v="1"/>
    <n v="2"/>
    <n v="2"/>
    <n v="2"/>
    <n v="2"/>
    <n v="2"/>
    <n v="2"/>
    <n v="1"/>
    <m/>
    <n v="1"/>
    <n v="4"/>
    <n v="2"/>
    <n v="0"/>
    <n v="0"/>
    <n v="49"/>
  </r>
  <r>
    <x v="3"/>
    <n v="23"/>
    <n v="46"/>
    <x v="0"/>
    <n v="1"/>
    <n v="2"/>
    <n v="2"/>
    <n v="2"/>
    <n v="2"/>
    <n v="1"/>
    <n v="2"/>
    <n v="2"/>
    <n v="1"/>
    <n v="20"/>
    <n v="1"/>
    <n v="4"/>
    <n v="2"/>
    <n v="38000"/>
    <n v="38000"/>
    <n v="19"/>
  </r>
  <r>
    <x v="4"/>
    <n v="147"/>
    <n v="21"/>
    <x v="0"/>
    <n v="1"/>
    <n v="1"/>
    <n v="2"/>
    <n v="2"/>
    <n v="2"/>
    <n v="2"/>
    <n v="2"/>
    <n v="2"/>
    <n v="1"/>
    <m/>
    <n v="5"/>
    <n v="4"/>
    <n v="2"/>
    <n v="0"/>
    <n v="7000"/>
    <n v="49"/>
  </r>
  <r>
    <x v="0"/>
    <n v="112"/>
    <n v="37"/>
    <x v="0"/>
    <n v="1"/>
    <n v="1"/>
    <n v="2"/>
    <n v="2"/>
    <n v="2"/>
    <n v="2"/>
    <n v="2"/>
    <n v="2"/>
    <n v="1"/>
    <n v="6"/>
    <n v="1"/>
    <n v="4"/>
    <n v="2"/>
    <n v="4000"/>
    <n v="4000"/>
    <n v="41"/>
  </r>
  <r>
    <x v="1"/>
    <n v="205"/>
    <n v="6"/>
    <x v="1"/>
    <n v="1"/>
    <n v="2"/>
    <n v="2"/>
    <n v="2"/>
    <n v="1"/>
    <n v="2"/>
    <n v="2"/>
    <n v="2"/>
    <n v="1"/>
    <m/>
    <n v="5"/>
    <m/>
    <n v="1"/>
    <m/>
    <m/>
    <n v="53"/>
  </r>
  <r>
    <x v="1"/>
    <n v="107"/>
    <n v="23"/>
    <x v="0"/>
    <n v="1"/>
    <n v="1"/>
    <n v="2"/>
    <n v="2"/>
    <n v="2"/>
    <n v="2"/>
    <n v="2"/>
    <n v="2"/>
    <n v="1"/>
    <n v="30"/>
    <n v="5"/>
    <n v="4"/>
    <n v="2"/>
    <n v="25000"/>
    <n v="25400"/>
    <n v="53"/>
  </r>
  <r>
    <x v="1"/>
    <n v="87"/>
    <n v="49"/>
    <x v="0"/>
    <n v="1"/>
    <n v="1"/>
    <n v="1"/>
    <n v="2"/>
    <n v="2"/>
    <n v="2"/>
    <n v="2"/>
    <n v="2"/>
    <n v="1"/>
    <n v="15"/>
    <n v="1"/>
    <n v="4"/>
    <n v="2"/>
    <n v="5000"/>
    <n v="5000"/>
    <n v="48"/>
  </r>
  <r>
    <x v="1"/>
    <n v="33"/>
    <n v="46"/>
    <x v="0"/>
    <n v="1"/>
    <n v="1"/>
    <n v="2"/>
    <n v="2"/>
    <n v="2"/>
    <n v="2"/>
    <n v="2"/>
    <n v="2"/>
    <n v="1"/>
    <n v="20"/>
    <n v="4"/>
    <n v="4"/>
    <n v="1"/>
    <n v="75000"/>
    <n v="75000"/>
    <n v="53"/>
  </r>
  <r>
    <x v="1"/>
    <n v="86"/>
    <n v="18"/>
    <x v="1"/>
    <n v="1"/>
    <n v="1"/>
    <n v="2"/>
    <n v="2"/>
    <n v="2"/>
    <n v="2"/>
    <n v="2"/>
    <n v="2"/>
    <n v="1"/>
    <m/>
    <n v="5"/>
    <n v="4"/>
    <n v="1"/>
    <n v="4000"/>
    <n v="4000"/>
    <n v="6"/>
  </r>
  <r>
    <x v="1"/>
    <n v="55"/>
    <n v="15"/>
    <x v="1"/>
    <n v="4"/>
    <n v="1"/>
    <n v="2"/>
    <n v="2"/>
    <n v="2"/>
    <n v="2"/>
    <n v="2"/>
    <n v="2"/>
    <n v="1"/>
    <m/>
    <n v="5"/>
    <m/>
    <n v="2"/>
    <n v="0"/>
    <n v="0"/>
    <n v="207"/>
  </r>
  <r>
    <x v="1"/>
    <n v="112"/>
    <n v="7"/>
    <x v="1"/>
    <n v="1"/>
    <n v="2"/>
    <n v="2"/>
    <n v="2"/>
    <n v="2"/>
    <n v="1"/>
    <n v="2"/>
    <n v="2"/>
    <n v="1"/>
    <m/>
    <n v="5"/>
    <m/>
    <n v="1"/>
    <m/>
    <m/>
    <n v="48"/>
  </r>
  <r>
    <x v="0"/>
    <n v="42"/>
    <n v="47"/>
    <x v="0"/>
    <n v="1"/>
    <n v="1"/>
    <n v="2"/>
    <n v="2"/>
    <n v="2"/>
    <n v="2"/>
    <n v="2"/>
    <n v="2"/>
    <n v="1"/>
    <n v="3"/>
    <n v="3"/>
    <n v="4"/>
    <n v="2"/>
    <n v="35500"/>
    <n v="35500"/>
    <n v="41"/>
  </r>
  <r>
    <x v="1"/>
    <n v="186"/>
    <n v="40"/>
    <x v="0"/>
    <n v="5"/>
    <n v="2"/>
    <n v="2"/>
    <n v="2"/>
    <n v="2"/>
    <n v="2"/>
    <n v="2"/>
    <n v="2"/>
    <n v="2"/>
    <n v="15"/>
    <n v="1"/>
    <n v="4"/>
    <n v="2"/>
    <n v="17000"/>
    <n v="17000"/>
    <n v="217"/>
  </r>
  <r>
    <x v="4"/>
    <n v="82"/>
    <n v="9"/>
    <x v="1"/>
    <n v="1"/>
    <n v="1"/>
    <n v="2"/>
    <n v="2"/>
    <n v="2"/>
    <n v="2"/>
    <n v="2"/>
    <n v="2"/>
    <n v="1"/>
    <m/>
    <n v="5"/>
    <m/>
    <n v="2"/>
    <m/>
    <m/>
    <n v="6"/>
  </r>
  <r>
    <x v="3"/>
    <n v="72"/>
    <n v="14"/>
    <x v="1"/>
    <n v="1"/>
    <n v="2"/>
    <n v="1"/>
    <n v="2"/>
    <n v="2"/>
    <n v="2"/>
    <n v="2"/>
    <n v="2"/>
    <n v="1"/>
    <m/>
    <n v="5"/>
    <m/>
    <n v="2"/>
    <m/>
    <m/>
    <n v="38"/>
  </r>
  <r>
    <x v="1"/>
    <n v="104"/>
    <n v="58"/>
    <x v="0"/>
    <n v="1"/>
    <n v="1"/>
    <n v="2"/>
    <n v="2"/>
    <n v="2"/>
    <n v="2"/>
    <n v="2"/>
    <n v="2"/>
    <n v="1"/>
    <m/>
    <n v="1"/>
    <n v="4"/>
    <n v="2"/>
    <n v="200"/>
    <n v="46200"/>
    <n v="53"/>
  </r>
  <r>
    <x v="0"/>
    <n v="103"/>
    <n v="15"/>
    <x v="1"/>
    <n v="1"/>
    <n v="2"/>
    <n v="2"/>
    <n v="2"/>
    <n v="1"/>
    <n v="2"/>
    <n v="2"/>
    <n v="2"/>
    <n v="1"/>
    <m/>
    <n v="5"/>
    <m/>
    <n v="1"/>
    <n v="0"/>
    <n v="0"/>
    <n v="41"/>
  </r>
  <r>
    <x v="1"/>
    <n v="117"/>
    <n v="51"/>
    <x v="0"/>
    <n v="1"/>
    <n v="1"/>
    <n v="2"/>
    <n v="2"/>
    <n v="2"/>
    <n v="2"/>
    <n v="2"/>
    <n v="2"/>
    <n v="1"/>
    <m/>
    <n v="1"/>
    <n v="4"/>
    <n v="2"/>
    <n v="22000"/>
    <n v="22000"/>
    <n v="26"/>
  </r>
  <r>
    <x v="2"/>
    <n v="63"/>
    <n v="70"/>
    <x v="0"/>
    <n v="1"/>
    <n v="2"/>
    <n v="1"/>
    <n v="1"/>
    <n v="2"/>
    <n v="2"/>
    <n v="2"/>
    <n v="2"/>
    <n v="1"/>
    <m/>
    <n v="3"/>
    <n v="4"/>
    <n v="2"/>
    <n v="0"/>
    <n v="54090"/>
    <n v="38"/>
  </r>
  <r>
    <x v="2"/>
    <n v="119"/>
    <n v="4"/>
    <x v="1"/>
    <n v="1"/>
    <n v="1"/>
    <n v="2"/>
    <n v="2"/>
    <n v="2"/>
    <n v="2"/>
    <n v="2"/>
    <n v="2"/>
    <n v="1"/>
    <m/>
    <n v="5"/>
    <m/>
    <n v="1"/>
    <m/>
    <m/>
    <n v="30"/>
  </r>
  <r>
    <x v="1"/>
    <n v="24"/>
    <n v="6"/>
    <x v="1"/>
    <n v="1"/>
    <n v="1"/>
    <n v="2"/>
    <n v="2"/>
    <n v="1"/>
    <n v="2"/>
    <n v="2"/>
    <n v="2"/>
    <n v="1"/>
    <m/>
    <n v="5"/>
    <m/>
    <n v="1"/>
    <m/>
    <m/>
    <n v="53"/>
  </r>
  <r>
    <x v="0"/>
    <n v="81"/>
    <n v="22"/>
    <x v="0"/>
    <n v="1"/>
    <n v="1"/>
    <n v="2"/>
    <n v="2"/>
    <n v="2"/>
    <n v="2"/>
    <n v="2"/>
    <n v="2"/>
    <n v="1"/>
    <n v="20"/>
    <n v="5"/>
    <n v="4"/>
    <n v="2"/>
    <n v="8000"/>
    <n v="9500"/>
    <n v="6"/>
  </r>
  <r>
    <x v="1"/>
    <n v="96"/>
    <n v="41"/>
    <x v="0"/>
    <n v="4"/>
    <n v="2"/>
    <n v="2"/>
    <n v="2"/>
    <n v="1"/>
    <n v="2"/>
    <n v="2"/>
    <n v="2"/>
    <n v="1"/>
    <n v="20"/>
    <n v="3"/>
    <n v="4"/>
    <n v="2"/>
    <n v="50000"/>
    <n v="51600"/>
    <n v="303"/>
  </r>
  <r>
    <x v="0"/>
    <n v="167"/>
    <n v="27"/>
    <x v="0"/>
    <n v="1"/>
    <n v="2"/>
    <n v="2"/>
    <n v="2"/>
    <n v="2"/>
    <n v="2"/>
    <n v="2"/>
    <n v="2"/>
    <n v="2"/>
    <m/>
    <n v="3"/>
    <n v="4"/>
    <n v="1"/>
    <n v="0"/>
    <n v="0"/>
    <n v="6"/>
  </r>
  <r>
    <x v="1"/>
    <n v="68"/>
    <n v="26"/>
    <x v="0"/>
    <n v="1"/>
    <n v="2"/>
    <n v="2"/>
    <n v="2"/>
    <n v="2"/>
    <n v="2"/>
    <n v="2"/>
    <n v="2"/>
    <n v="2"/>
    <m/>
    <n v="5"/>
    <n v="4"/>
    <n v="1"/>
    <n v="0"/>
    <n v="2000"/>
    <n v="53"/>
  </r>
  <r>
    <x v="1"/>
    <n v="67"/>
    <n v="94"/>
    <x v="0"/>
    <n v="4"/>
    <n v="2"/>
    <n v="1"/>
    <n v="1"/>
    <n v="2"/>
    <n v="2"/>
    <n v="2"/>
    <n v="2"/>
    <n v="1"/>
    <m/>
    <n v="2"/>
    <n v="4"/>
    <n v="2"/>
    <n v="0"/>
    <n v="11000"/>
    <n v="110"/>
  </r>
  <r>
    <x v="2"/>
    <n v="24"/>
    <n v="26"/>
    <x v="0"/>
    <n v="1"/>
    <n v="2"/>
    <n v="2"/>
    <n v="2"/>
    <n v="2"/>
    <n v="2"/>
    <n v="2"/>
    <n v="2"/>
    <n v="2"/>
    <m/>
    <n v="5"/>
    <n v="4"/>
    <n v="2"/>
    <n v="0"/>
    <n v="3300"/>
    <n v="8"/>
  </r>
  <r>
    <x v="1"/>
    <n v="68"/>
    <n v="19"/>
    <x v="0"/>
    <n v="1"/>
    <n v="2"/>
    <n v="2"/>
    <n v="2"/>
    <n v="2"/>
    <n v="2"/>
    <n v="2"/>
    <n v="2"/>
    <n v="2"/>
    <m/>
    <n v="5"/>
    <n v="4"/>
    <n v="1"/>
    <n v="0"/>
    <n v="0"/>
    <n v="53"/>
  </r>
  <r>
    <x v="2"/>
    <n v="177"/>
    <n v="25"/>
    <x v="0"/>
    <n v="1"/>
    <n v="2"/>
    <n v="2"/>
    <n v="2"/>
    <n v="2"/>
    <n v="2"/>
    <n v="2"/>
    <n v="2"/>
    <n v="2"/>
    <m/>
    <n v="5"/>
    <n v="4"/>
    <n v="2"/>
    <n v="11000"/>
    <n v="11000"/>
    <n v="30"/>
  </r>
  <r>
    <x v="1"/>
    <n v="62"/>
    <n v="38"/>
    <x v="0"/>
    <n v="1"/>
    <n v="2"/>
    <n v="2"/>
    <n v="2"/>
    <n v="2"/>
    <n v="1"/>
    <n v="1"/>
    <n v="2"/>
    <n v="1"/>
    <n v="7"/>
    <n v="1"/>
    <n v="2"/>
    <n v="1"/>
    <n v="100000"/>
    <n v="141200"/>
    <n v="11"/>
  </r>
  <r>
    <x v="1"/>
    <n v="60"/>
    <n v="42"/>
    <x v="0"/>
    <n v="4"/>
    <n v="1"/>
    <n v="2"/>
    <n v="2"/>
    <n v="2"/>
    <n v="2"/>
    <n v="2"/>
    <n v="2"/>
    <n v="1"/>
    <n v="15"/>
    <n v="1"/>
    <n v="4"/>
    <n v="1"/>
    <n v="49000"/>
    <n v="49000"/>
    <n v="150"/>
  </r>
  <r>
    <x v="0"/>
    <n v="50"/>
    <n v="48"/>
    <x v="0"/>
    <n v="1"/>
    <n v="1"/>
    <n v="2"/>
    <n v="2"/>
    <n v="2"/>
    <n v="2"/>
    <n v="2"/>
    <n v="2"/>
    <n v="1"/>
    <n v="35"/>
    <n v="1"/>
    <n v="2"/>
    <n v="1"/>
    <n v="100000"/>
    <n v="100000"/>
    <n v="36"/>
  </r>
  <r>
    <x v="3"/>
    <n v="15"/>
    <n v="44"/>
    <x v="0"/>
    <n v="1"/>
    <n v="2"/>
    <n v="2"/>
    <n v="2"/>
    <n v="2"/>
    <n v="2"/>
    <n v="2"/>
    <n v="2"/>
    <n v="2"/>
    <m/>
    <n v="1"/>
    <n v="4"/>
    <n v="1"/>
    <n v="0"/>
    <n v="0"/>
    <n v="6"/>
  </r>
  <r>
    <x v="2"/>
    <n v="70"/>
    <n v="47"/>
    <x v="0"/>
    <n v="1"/>
    <n v="2"/>
    <n v="2"/>
    <n v="1"/>
    <n v="2"/>
    <n v="2"/>
    <n v="2"/>
    <n v="2"/>
    <n v="1"/>
    <m/>
    <n v="3"/>
    <n v="4"/>
    <n v="2"/>
    <n v="0"/>
    <n v="16500"/>
    <n v="42"/>
  </r>
  <r>
    <x v="0"/>
    <n v="366"/>
    <n v="81"/>
    <x v="0"/>
    <n v="1"/>
    <n v="2"/>
    <n v="1"/>
    <n v="1"/>
    <n v="2"/>
    <n v="2"/>
    <n v="2"/>
    <n v="2"/>
    <n v="1"/>
    <m/>
    <n v="2"/>
    <n v="4"/>
    <n v="2"/>
    <n v="0"/>
    <n v="2500"/>
    <n v="6"/>
  </r>
  <r>
    <x v="1"/>
    <n v="91"/>
    <n v="44"/>
    <x v="0"/>
    <n v="1"/>
    <n v="2"/>
    <n v="2"/>
    <n v="2"/>
    <n v="2"/>
    <n v="2"/>
    <n v="2"/>
    <n v="2"/>
    <n v="2"/>
    <m/>
    <n v="3"/>
    <n v="4"/>
    <n v="1"/>
    <n v="0"/>
    <n v="0"/>
    <n v="6"/>
  </r>
  <r>
    <x v="0"/>
    <n v="17"/>
    <n v="44"/>
    <x v="0"/>
    <n v="1"/>
    <n v="2"/>
    <n v="2"/>
    <n v="2"/>
    <n v="1"/>
    <n v="2"/>
    <n v="2"/>
    <n v="2"/>
    <n v="1"/>
    <m/>
    <n v="3"/>
    <n v="4"/>
    <n v="2"/>
    <n v="0"/>
    <n v="15600"/>
    <n v="41"/>
  </r>
  <r>
    <x v="0"/>
    <n v="19"/>
    <n v="32"/>
    <x v="0"/>
    <n v="5"/>
    <n v="1"/>
    <n v="2"/>
    <n v="2"/>
    <n v="2"/>
    <n v="2"/>
    <n v="2"/>
    <n v="2"/>
    <n v="1"/>
    <n v="5"/>
    <n v="1"/>
    <n v="4"/>
    <n v="2"/>
    <n v="86000"/>
    <n v="86000"/>
    <n v="468"/>
  </r>
  <r>
    <x v="0"/>
    <n v="122"/>
    <n v="66"/>
    <x v="0"/>
    <n v="1"/>
    <n v="2"/>
    <n v="1"/>
    <n v="1"/>
    <n v="2"/>
    <n v="2"/>
    <n v="2"/>
    <n v="2"/>
    <n v="1"/>
    <m/>
    <n v="2"/>
    <n v="2"/>
    <n v="1"/>
    <n v="0"/>
    <n v="27300"/>
    <n v="41"/>
  </r>
  <r>
    <x v="1"/>
    <n v="95"/>
    <n v="23"/>
    <x v="0"/>
    <n v="1"/>
    <n v="1"/>
    <n v="2"/>
    <n v="2"/>
    <n v="2"/>
    <n v="2"/>
    <n v="2"/>
    <n v="2"/>
    <n v="1"/>
    <n v="30"/>
    <n v="5"/>
    <n v="4"/>
    <n v="2"/>
    <n v="30000"/>
    <n v="30000"/>
    <n v="37"/>
  </r>
  <r>
    <x v="1"/>
    <n v="99"/>
    <n v="5"/>
    <x v="1"/>
    <n v="3"/>
    <n v="2"/>
    <n v="2"/>
    <n v="2"/>
    <n v="1"/>
    <n v="2"/>
    <n v="2"/>
    <n v="2"/>
    <n v="1"/>
    <m/>
    <n v="5"/>
    <m/>
    <n v="1"/>
    <m/>
    <m/>
    <n v="363"/>
  </r>
  <r>
    <x v="1"/>
    <n v="88"/>
    <n v="48"/>
    <x v="0"/>
    <n v="1"/>
    <n v="1"/>
    <n v="2"/>
    <n v="2"/>
    <n v="2"/>
    <n v="2"/>
    <n v="2"/>
    <n v="2"/>
    <n v="1"/>
    <n v="55"/>
    <n v="3"/>
    <n v="4"/>
    <n v="1"/>
    <n v="110000"/>
    <n v="110050"/>
    <n v="55"/>
  </r>
  <r>
    <x v="0"/>
    <n v="194"/>
    <n v="27"/>
    <x v="0"/>
    <n v="1"/>
    <n v="2"/>
    <n v="2"/>
    <n v="2"/>
    <n v="2"/>
    <n v="2"/>
    <n v="2"/>
    <n v="2"/>
    <n v="2"/>
    <m/>
    <n v="5"/>
    <n v="4"/>
    <n v="1"/>
    <n v="0"/>
    <n v="0"/>
    <n v="41"/>
  </r>
  <r>
    <x v="1"/>
    <n v="24"/>
    <n v="19"/>
    <x v="0"/>
    <n v="1"/>
    <n v="2"/>
    <n v="2"/>
    <n v="2"/>
    <n v="2"/>
    <n v="2"/>
    <n v="2"/>
    <n v="2"/>
    <n v="2"/>
    <m/>
    <n v="5"/>
    <n v="4"/>
    <n v="2"/>
    <n v="0"/>
    <n v="0"/>
    <n v="53"/>
  </r>
  <r>
    <x v="0"/>
    <n v="116"/>
    <n v="23"/>
    <x v="0"/>
    <n v="1"/>
    <n v="2"/>
    <n v="2"/>
    <n v="2"/>
    <n v="2"/>
    <n v="2"/>
    <n v="2"/>
    <n v="2"/>
    <n v="2"/>
    <n v="10"/>
    <n v="1"/>
    <n v="4"/>
    <n v="2"/>
    <n v="23000"/>
    <n v="23000"/>
    <n v="53"/>
  </r>
  <r>
    <x v="0"/>
    <n v="53"/>
    <n v="66"/>
    <x v="0"/>
    <n v="1"/>
    <n v="2"/>
    <n v="2"/>
    <n v="1"/>
    <n v="1"/>
    <n v="2"/>
    <n v="2"/>
    <n v="2"/>
    <n v="1"/>
    <m/>
    <n v="3"/>
    <n v="4"/>
    <n v="2"/>
    <n v="0"/>
    <n v="15000"/>
    <n v="26"/>
  </r>
  <r>
    <x v="1"/>
    <n v="88"/>
    <n v="72"/>
    <x v="0"/>
    <n v="1"/>
    <n v="1"/>
    <n v="2"/>
    <n v="1"/>
    <n v="2"/>
    <n v="2"/>
    <n v="2"/>
    <n v="2"/>
    <n v="1"/>
    <m/>
    <n v="3"/>
    <n v="4"/>
    <n v="2"/>
    <n v="0"/>
    <n v="22100"/>
    <n v="8"/>
  </r>
  <r>
    <x v="4"/>
    <n v="47"/>
    <n v="11"/>
    <x v="1"/>
    <n v="1"/>
    <n v="1"/>
    <n v="2"/>
    <n v="2"/>
    <n v="2"/>
    <n v="2"/>
    <n v="2"/>
    <n v="2"/>
    <n v="1"/>
    <m/>
    <n v="5"/>
    <m/>
    <n v="1"/>
    <m/>
    <m/>
    <n v="13"/>
  </r>
  <r>
    <x v="0"/>
    <n v="219"/>
    <n v="42"/>
    <x v="0"/>
    <n v="1"/>
    <n v="1"/>
    <n v="1"/>
    <n v="2"/>
    <n v="2"/>
    <n v="2"/>
    <n v="2"/>
    <n v="2"/>
    <n v="1"/>
    <n v="25"/>
    <n v="1"/>
    <n v="4"/>
    <n v="2"/>
    <n v="44000"/>
    <n v="44000"/>
    <n v="41"/>
  </r>
  <r>
    <x v="1"/>
    <n v="131"/>
    <n v="53"/>
    <x v="0"/>
    <n v="1"/>
    <n v="1"/>
    <n v="2"/>
    <n v="2"/>
    <n v="2"/>
    <n v="2"/>
    <n v="2"/>
    <n v="2"/>
    <n v="1"/>
    <n v="22"/>
    <n v="1"/>
    <n v="2"/>
    <n v="1"/>
    <n v="65000"/>
    <n v="65000"/>
    <n v="4"/>
  </r>
  <r>
    <x v="4"/>
    <n v="151"/>
    <n v="36"/>
    <x v="0"/>
    <n v="1"/>
    <n v="1"/>
    <n v="2"/>
    <n v="2"/>
    <n v="2"/>
    <n v="2"/>
    <n v="2"/>
    <n v="2"/>
    <n v="1"/>
    <n v="15"/>
    <n v="1"/>
    <n v="4"/>
    <n v="2"/>
    <n v="12000"/>
    <n v="12000"/>
    <n v="34"/>
  </r>
  <r>
    <x v="1"/>
    <n v="80"/>
    <n v="94"/>
    <x v="0"/>
    <n v="1"/>
    <n v="2"/>
    <n v="2"/>
    <n v="1"/>
    <n v="2"/>
    <n v="1"/>
    <n v="2"/>
    <n v="2"/>
    <n v="1"/>
    <m/>
    <n v="2"/>
    <n v="2"/>
    <n v="1"/>
    <n v="0"/>
    <n v="34750"/>
    <n v="27"/>
  </r>
  <r>
    <x v="4"/>
    <n v="79"/>
    <n v="62"/>
    <x v="0"/>
    <n v="1"/>
    <n v="2"/>
    <n v="2"/>
    <n v="1"/>
    <n v="2"/>
    <n v="2"/>
    <n v="2"/>
    <n v="2"/>
    <n v="1"/>
    <m/>
    <n v="1"/>
    <n v="4"/>
    <n v="1"/>
    <n v="21000"/>
    <n v="32500"/>
    <n v="49"/>
  </r>
  <r>
    <x v="0"/>
    <n v="42"/>
    <n v="5"/>
    <x v="1"/>
    <n v="1"/>
    <n v="1"/>
    <n v="2"/>
    <n v="2"/>
    <n v="1"/>
    <n v="2"/>
    <n v="2"/>
    <n v="2"/>
    <n v="1"/>
    <m/>
    <n v="5"/>
    <m/>
    <n v="2"/>
    <m/>
    <m/>
    <n v="6"/>
  </r>
  <r>
    <x v="1"/>
    <n v="75"/>
    <n v="43"/>
    <x v="0"/>
    <n v="3"/>
    <n v="1"/>
    <n v="2"/>
    <n v="2"/>
    <n v="2"/>
    <n v="2"/>
    <n v="2"/>
    <n v="2"/>
    <n v="1"/>
    <m/>
    <n v="1"/>
    <n v="4"/>
    <n v="2"/>
    <n v="120000"/>
    <n v="120000"/>
    <n v="119"/>
  </r>
  <r>
    <x v="4"/>
    <n v="42"/>
    <n v="18"/>
    <x v="1"/>
    <n v="1"/>
    <n v="1"/>
    <n v="2"/>
    <n v="2"/>
    <n v="2"/>
    <n v="2"/>
    <n v="2"/>
    <n v="2"/>
    <n v="1"/>
    <m/>
    <n v="5"/>
    <n v="4"/>
    <n v="2"/>
    <n v="0"/>
    <n v="0"/>
    <n v="41"/>
  </r>
  <r>
    <x v="2"/>
    <n v="67"/>
    <n v="51"/>
    <x v="0"/>
    <n v="1"/>
    <n v="1"/>
    <n v="2"/>
    <n v="2"/>
    <n v="2"/>
    <n v="1"/>
    <n v="1"/>
    <n v="2"/>
    <n v="1"/>
    <m/>
    <n v="1"/>
    <n v="4"/>
    <n v="2"/>
    <n v="0"/>
    <n v="0"/>
    <n v="30"/>
  </r>
  <r>
    <x v="1"/>
    <n v="16"/>
    <n v="54"/>
    <x v="0"/>
    <n v="1"/>
    <n v="2"/>
    <n v="1"/>
    <n v="2"/>
    <n v="2"/>
    <n v="2"/>
    <n v="2"/>
    <n v="2"/>
    <n v="1"/>
    <m/>
    <n v="1"/>
    <n v="4"/>
    <n v="2"/>
    <n v="12000"/>
    <n v="18000"/>
    <n v="53"/>
  </r>
  <r>
    <x v="0"/>
    <n v="209"/>
    <n v="51"/>
    <x v="0"/>
    <n v="1"/>
    <n v="1"/>
    <n v="2"/>
    <n v="2"/>
    <n v="2"/>
    <n v="2"/>
    <n v="2"/>
    <n v="2"/>
    <n v="1"/>
    <n v="40"/>
    <n v="3"/>
    <n v="4"/>
    <n v="2"/>
    <n v="30000"/>
    <n v="30000"/>
    <n v="41"/>
  </r>
  <r>
    <x v="3"/>
    <n v="80"/>
    <n v="58"/>
    <x v="0"/>
    <n v="1"/>
    <n v="2"/>
    <n v="2"/>
    <n v="2"/>
    <n v="2"/>
    <n v="1"/>
    <n v="2"/>
    <n v="2"/>
    <n v="1"/>
    <n v="10"/>
    <n v="1"/>
    <n v="2"/>
    <n v="1"/>
    <n v="42000"/>
    <n v="70300"/>
    <n v="31"/>
  </r>
  <r>
    <x v="2"/>
    <n v="64"/>
    <n v="59"/>
    <x v="0"/>
    <n v="1"/>
    <n v="1"/>
    <n v="2"/>
    <n v="2"/>
    <n v="2"/>
    <n v="2"/>
    <n v="2"/>
    <n v="2"/>
    <n v="1"/>
    <n v="18"/>
    <n v="1"/>
    <n v="4"/>
    <n v="2"/>
    <n v="105000"/>
    <n v="105000"/>
    <n v="46"/>
  </r>
  <r>
    <x v="0"/>
    <n v="67"/>
    <n v="33"/>
    <x v="0"/>
    <n v="1"/>
    <n v="1"/>
    <n v="2"/>
    <n v="2"/>
    <n v="2"/>
    <n v="2"/>
    <n v="2"/>
    <n v="2"/>
    <n v="1"/>
    <n v="30"/>
    <n v="1"/>
    <n v="4"/>
    <n v="1"/>
    <n v="55000"/>
    <n v="55050"/>
    <n v="41"/>
  </r>
  <r>
    <x v="1"/>
    <n v="51"/>
    <n v="37"/>
    <x v="0"/>
    <n v="1"/>
    <n v="1"/>
    <n v="2"/>
    <n v="2"/>
    <n v="2"/>
    <n v="2"/>
    <n v="2"/>
    <n v="2"/>
    <n v="1"/>
    <n v="20"/>
    <n v="1"/>
    <n v="4"/>
    <n v="1"/>
    <n v="40000"/>
    <n v="40000"/>
    <n v="53"/>
  </r>
  <r>
    <x v="0"/>
    <n v="79"/>
    <n v="73"/>
    <x v="0"/>
    <n v="1"/>
    <n v="2"/>
    <n v="1"/>
    <n v="1"/>
    <n v="2"/>
    <n v="2"/>
    <n v="2"/>
    <n v="2"/>
    <n v="1"/>
    <m/>
    <n v="1"/>
    <n v="4"/>
    <n v="1"/>
    <n v="0"/>
    <n v="164400"/>
    <n v="41"/>
  </r>
  <r>
    <x v="1"/>
    <n v="120"/>
    <n v="43"/>
    <x v="0"/>
    <n v="4"/>
    <n v="2"/>
    <n v="1"/>
    <n v="2"/>
    <n v="2"/>
    <n v="2"/>
    <n v="2"/>
    <n v="2"/>
    <n v="1"/>
    <m/>
    <n v="1"/>
    <n v="4"/>
    <n v="2"/>
    <n v="0"/>
    <n v="0"/>
    <n v="117"/>
  </r>
  <r>
    <x v="1"/>
    <n v="444"/>
    <n v="22"/>
    <x v="0"/>
    <n v="1"/>
    <n v="2"/>
    <n v="2"/>
    <n v="2"/>
    <n v="2"/>
    <n v="2"/>
    <n v="2"/>
    <n v="2"/>
    <n v="2"/>
    <n v="60"/>
    <n v="5"/>
    <n v="4"/>
    <n v="1"/>
    <n v="18800"/>
    <n v="18800"/>
    <n v="53"/>
  </r>
  <r>
    <x v="4"/>
    <n v="42"/>
    <n v="35"/>
    <x v="0"/>
    <n v="1"/>
    <n v="2"/>
    <n v="2"/>
    <n v="2"/>
    <n v="1"/>
    <n v="2"/>
    <n v="2"/>
    <n v="2"/>
    <n v="1"/>
    <m/>
    <n v="1"/>
    <n v="4"/>
    <n v="2"/>
    <n v="0"/>
    <n v="5800"/>
    <n v="16"/>
  </r>
  <r>
    <x v="1"/>
    <n v="291"/>
    <n v="43"/>
    <x v="0"/>
    <n v="4"/>
    <n v="2"/>
    <n v="2"/>
    <n v="2"/>
    <n v="2"/>
    <n v="2"/>
    <n v="2"/>
    <n v="2"/>
    <n v="2"/>
    <n v="20"/>
    <n v="3"/>
    <n v="4"/>
    <n v="1"/>
    <n v="3000"/>
    <n v="5600"/>
    <n v="416"/>
  </r>
  <r>
    <x v="1"/>
    <n v="65"/>
    <n v="22"/>
    <x v="0"/>
    <n v="1"/>
    <n v="2"/>
    <n v="2"/>
    <n v="2"/>
    <n v="2"/>
    <n v="2"/>
    <n v="2"/>
    <n v="2"/>
    <n v="2"/>
    <m/>
    <n v="5"/>
    <n v="4"/>
    <n v="1"/>
    <n v="0"/>
    <n v="0"/>
    <n v="53"/>
  </r>
  <r>
    <x v="0"/>
    <n v="8"/>
    <n v="64"/>
    <x v="0"/>
    <n v="1"/>
    <n v="2"/>
    <n v="1"/>
    <n v="2"/>
    <n v="2"/>
    <n v="2"/>
    <n v="2"/>
    <n v="2"/>
    <n v="1"/>
    <m/>
    <n v="1"/>
    <n v="3"/>
    <n v="1"/>
    <n v="0"/>
    <n v="34100"/>
    <n v="16"/>
  </r>
  <r>
    <x v="2"/>
    <n v="59"/>
    <n v="21"/>
    <x v="0"/>
    <n v="1"/>
    <n v="2"/>
    <n v="2"/>
    <n v="2"/>
    <n v="1"/>
    <n v="2"/>
    <n v="2"/>
    <n v="2"/>
    <n v="1"/>
    <m/>
    <n v="5"/>
    <n v="4"/>
    <n v="2"/>
    <n v="15300"/>
    <n v="15300"/>
    <n v="41"/>
  </r>
  <r>
    <x v="3"/>
    <n v="100"/>
    <n v="24"/>
    <x v="0"/>
    <n v="1"/>
    <n v="2"/>
    <n v="1"/>
    <n v="2"/>
    <n v="2"/>
    <n v="2"/>
    <n v="2"/>
    <n v="2"/>
    <n v="1"/>
    <m/>
    <n v="1"/>
    <n v="4"/>
    <n v="2"/>
    <n v="0"/>
    <n v="0"/>
    <n v="38"/>
  </r>
  <r>
    <x v="1"/>
    <n v="169"/>
    <n v="25"/>
    <x v="0"/>
    <n v="1"/>
    <n v="1"/>
    <n v="2"/>
    <n v="2"/>
    <n v="2"/>
    <n v="2"/>
    <n v="2"/>
    <n v="2"/>
    <n v="1"/>
    <n v="25"/>
    <n v="5"/>
    <n v="4"/>
    <n v="2"/>
    <n v="21600"/>
    <n v="21840"/>
    <n v="53"/>
  </r>
  <r>
    <x v="2"/>
    <n v="56"/>
    <n v="87"/>
    <x v="0"/>
    <n v="5"/>
    <n v="1"/>
    <n v="2"/>
    <n v="1"/>
    <n v="1"/>
    <n v="2"/>
    <n v="2"/>
    <n v="2"/>
    <n v="1"/>
    <m/>
    <n v="1"/>
    <n v="4"/>
    <n v="2"/>
    <n v="0"/>
    <n v="12600"/>
    <n v="110"/>
  </r>
  <r>
    <x v="1"/>
    <n v="123"/>
    <n v="45"/>
    <x v="0"/>
    <n v="1"/>
    <n v="2"/>
    <n v="2"/>
    <n v="2"/>
    <n v="2"/>
    <n v="2"/>
    <n v="2"/>
    <n v="2"/>
    <n v="2"/>
    <m/>
    <n v="3"/>
    <n v="4"/>
    <n v="2"/>
    <n v="0"/>
    <n v="12000"/>
    <n v="53"/>
  </r>
  <r>
    <x v="1"/>
    <n v="133"/>
    <n v="20"/>
    <x v="0"/>
    <n v="1"/>
    <n v="1"/>
    <n v="2"/>
    <n v="2"/>
    <n v="2"/>
    <n v="2"/>
    <n v="2"/>
    <n v="2"/>
    <n v="1"/>
    <m/>
    <n v="5"/>
    <n v="4"/>
    <n v="1"/>
    <n v="300"/>
    <n v="300"/>
    <n v="53"/>
  </r>
  <r>
    <x v="1"/>
    <n v="117"/>
    <n v="70"/>
    <x v="0"/>
    <n v="1"/>
    <n v="2"/>
    <n v="1"/>
    <n v="1"/>
    <n v="2"/>
    <n v="2"/>
    <n v="2"/>
    <n v="2"/>
    <n v="1"/>
    <m/>
    <n v="1"/>
    <n v="2"/>
    <n v="1"/>
    <n v="0"/>
    <n v="61200"/>
    <n v="53"/>
  </r>
  <r>
    <x v="1"/>
    <n v="69"/>
    <n v="7"/>
    <x v="1"/>
    <n v="1"/>
    <n v="2"/>
    <n v="2"/>
    <n v="2"/>
    <n v="1"/>
    <n v="2"/>
    <n v="2"/>
    <n v="2"/>
    <n v="1"/>
    <m/>
    <n v="5"/>
    <m/>
    <n v="1"/>
    <m/>
    <m/>
    <n v="4"/>
  </r>
  <r>
    <x v="0"/>
    <n v="111"/>
    <n v="25"/>
    <x v="0"/>
    <n v="1"/>
    <n v="1"/>
    <n v="2"/>
    <n v="2"/>
    <n v="2"/>
    <n v="2"/>
    <n v="2"/>
    <n v="2"/>
    <n v="1"/>
    <m/>
    <n v="5"/>
    <n v="4"/>
    <n v="1"/>
    <n v="20000"/>
    <n v="29000"/>
    <n v="41"/>
  </r>
  <r>
    <x v="1"/>
    <n v="80"/>
    <n v="51"/>
    <x v="0"/>
    <n v="1"/>
    <n v="1"/>
    <n v="2"/>
    <n v="2"/>
    <n v="2"/>
    <n v="2"/>
    <n v="2"/>
    <n v="2"/>
    <n v="1"/>
    <n v="30"/>
    <n v="1"/>
    <n v="4"/>
    <n v="1"/>
    <n v="134000"/>
    <n v="134000"/>
    <n v="53"/>
  </r>
  <r>
    <x v="1"/>
    <n v="192"/>
    <n v="33"/>
    <x v="0"/>
    <n v="1"/>
    <n v="1"/>
    <n v="2"/>
    <n v="2"/>
    <n v="2"/>
    <n v="2"/>
    <n v="2"/>
    <n v="2"/>
    <n v="1"/>
    <n v="15"/>
    <n v="3"/>
    <n v="4"/>
    <n v="2"/>
    <n v="34200"/>
    <n v="34200"/>
    <n v="53"/>
  </r>
  <r>
    <x v="3"/>
    <n v="97"/>
    <n v="18"/>
    <x v="1"/>
    <n v="1"/>
    <n v="1"/>
    <n v="2"/>
    <n v="2"/>
    <n v="2"/>
    <n v="2"/>
    <n v="2"/>
    <n v="2"/>
    <n v="1"/>
    <n v="14"/>
    <n v="5"/>
    <n v="4"/>
    <n v="2"/>
    <n v="10900"/>
    <n v="10900"/>
    <n v="38"/>
  </r>
  <r>
    <x v="1"/>
    <n v="30"/>
    <n v="31"/>
    <x v="0"/>
    <n v="1"/>
    <n v="1"/>
    <n v="2"/>
    <n v="2"/>
    <n v="2"/>
    <n v="2"/>
    <n v="2"/>
    <n v="2"/>
    <n v="1"/>
    <n v="60"/>
    <n v="1"/>
    <n v="4"/>
    <n v="1"/>
    <n v="58000"/>
    <n v="58000"/>
    <n v="53"/>
  </r>
  <r>
    <x v="2"/>
    <n v="70"/>
    <n v="62"/>
    <x v="0"/>
    <n v="1"/>
    <n v="1"/>
    <n v="2"/>
    <n v="2"/>
    <n v="2"/>
    <n v="2"/>
    <n v="2"/>
    <n v="2"/>
    <n v="1"/>
    <n v="10"/>
    <n v="1"/>
    <n v="4"/>
    <n v="2"/>
    <n v="25000"/>
    <n v="29000"/>
    <n v="27"/>
  </r>
  <r>
    <x v="1"/>
    <n v="105"/>
    <n v="81"/>
    <x v="0"/>
    <n v="1"/>
    <n v="2"/>
    <n v="1"/>
    <n v="1"/>
    <n v="2"/>
    <n v="2"/>
    <n v="2"/>
    <n v="2"/>
    <n v="1"/>
    <m/>
    <n v="1"/>
    <n v="4"/>
    <n v="2"/>
    <n v="0"/>
    <n v="11600"/>
    <n v="8"/>
  </r>
  <r>
    <x v="1"/>
    <n v="141"/>
    <n v="66"/>
    <x v="0"/>
    <n v="1"/>
    <n v="2"/>
    <n v="2"/>
    <n v="1"/>
    <n v="2"/>
    <n v="2"/>
    <n v="2"/>
    <n v="2"/>
    <n v="1"/>
    <m/>
    <n v="3"/>
    <n v="4"/>
    <n v="2"/>
    <n v="0"/>
    <n v="11000"/>
    <n v="53"/>
  </r>
  <r>
    <x v="1"/>
    <n v="53"/>
    <n v="70"/>
    <x v="0"/>
    <n v="1"/>
    <n v="2"/>
    <n v="2"/>
    <n v="1"/>
    <n v="2"/>
    <n v="2"/>
    <n v="2"/>
    <n v="2"/>
    <n v="1"/>
    <m/>
    <n v="1"/>
    <n v="4"/>
    <n v="2"/>
    <n v="0"/>
    <n v="15900"/>
    <n v="29"/>
  </r>
  <r>
    <x v="2"/>
    <n v="31"/>
    <n v="23"/>
    <x v="0"/>
    <n v="1"/>
    <n v="2"/>
    <n v="2"/>
    <n v="2"/>
    <n v="2"/>
    <n v="2"/>
    <n v="2"/>
    <n v="2"/>
    <n v="2"/>
    <m/>
    <n v="5"/>
    <n v="4"/>
    <n v="1"/>
    <n v="22600"/>
    <n v="28100"/>
    <n v="30"/>
  </r>
  <r>
    <x v="2"/>
    <n v="58"/>
    <n v="2"/>
    <x v="1"/>
    <n v="1"/>
    <n v="2"/>
    <n v="2"/>
    <n v="2"/>
    <n v="2"/>
    <n v="2"/>
    <n v="2"/>
    <n v="1"/>
    <n v="2"/>
    <m/>
    <n v="5"/>
    <m/>
    <n v="1"/>
    <m/>
    <m/>
    <n v="30"/>
  </r>
  <r>
    <x v="4"/>
    <n v="83"/>
    <n v="29"/>
    <x v="0"/>
    <n v="1"/>
    <n v="1"/>
    <n v="2"/>
    <n v="2"/>
    <n v="1"/>
    <n v="2"/>
    <n v="2"/>
    <n v="2"/>
    <n v="1"/>
    <m/>
    <n v="5"/>
    <n v="4"/>
    <n v="1"/>
    <n v="0"/>
    <n v="8500"/>
    <n v="30"/>
  </r>
  <r>
    <x v="1"/>
    <n v="58"/>
    <n v="44"/>
    <x v="0"/>
    <n v="1"/>
    <n v="1"/>
    <n v="2"/>
    <n v="2"/>
    <n v="2"/>
    <n v="2"/>
    <n v="2"/>
    <n v="2"/>
    <n v="1"/>
    <m/>
    <n v="1"/>
    <n v="4"/>
    <n v="2"/>
    <n v="0"/>
    <n v="0"/>
    <n v="30"/>
  </r>
  <r>
    <x v="4"/>
    <n v="74"/>
    <n v="25"/>
    <x v="0"/>
    <n v="1"/>
    <n v="1"/>
    <n v="2"/>
    <n v="2"/>
    <n v="2"/>
    <n v="2"/>
    <n v="2"/>
    <n v="2"/>
    <n v="1"/>
    <n v="10"/>
    <n v="1"/>
    <n v="4"/>
    <n v="1"/>
    <n v="31000"/>
    <n v="32050"/>
    <n v="49"/>
  </r>
  <r>
    <x v="1"/>
    <n v="132"/>
    <n v="30"/>
    <x v="0"/>
    <n v="1"/>
    <n v="2"/>
    <n v="2"/>
    <n v="2"/>
    <n v="2"/>
    <n v="2"/>
    <n v="2"/>
    <n v="2"/>
    <n v="2"/>
    <n v="10"/>
    <n v="5"/>
    <n v="4"/>
    <n v="1"/>
    <n v="13000"/>
    <n v="13600"/>
    <n v="53"/>
  </r>
  <r>
    <x v="1"/>
    <n v="25"/>
    <n v="50"/>
    <x v="0"/>
    <n v="1"/>
    <n v="2"/>
    <n v="2"/>
    <n v="2"/>
    <n v="2"/>
    <n v="2"/>
    <n v="2"/>
    <n v="1"/>
    <n v="2"/>
    <m/>
    <n v="5"/>
    <n v="4"/>
    <n v="2"/>
    <n v="9000"/>
    <n v="12600"/>
    <n v="53"/>
  </r>
  <r>
    <x v="1"/>
    <n v="22"/>
    <n v="20"/>
    <x v="0"/>
    <n v="1"/>
    <n v="2"/>
    <n v="2"/>
    <n v="2"/>
    <n v="2"/>
    <n v="2"/>
    <n v="2"/>
    <n v="2"/>
    <n v="2"/>
    <m/>
    <n v="5"/>
    <n v="4"/>
    <n v="2"/>
    <n v="9000"/>
    <n v="9000"/>
    <n v="12"/>
  </r>
  <r>
    <x v="1"/>
    <n v="143"/>
    <n v="80"/>
    <x v="0"/>
    <n v="4"/>
    <n v="2"/>
    <n v="1"/>
    <n v="1"/>
    <n v="2"/>
    <n v="2"/>
    <n v="2"/>
    <n v="2"/>
    <n v="1"/>
    <m/>
    <n v="2"/>
    <n v="4"/>
    <n v="2"/>
    <n v="0"/>
    <n v="30000"/>
    <n v="207"/>
  </r>
  <r>
    <x v="0"/>
    <n v="66"/>
    <n v="20"/>
    <x v="0"/>
    <n v="1"/>
    <n v="1"/>
    <n v="2"/>
    <n v="2"/>
    <n v="2"/>
    <n v="2"/>
    <n v="2"/>
    <n v="2"/>
    <n v="1"/>
    <n v="5"/>
    <n v="5"/>
    <n v="4"/>
    <n v="2"/>
    <n v="13000"/>
    <n v="13000"/>
    <n v="16"/>
  </r>
  <r>
    <x v="1"/>
    <n v="23"/>
    <n v="28"/>
    <x v="0"/>
    <n v="1"/>
    <n v="2"/>
    <n v="2"/>
    <n v="1"/>
    <n v="1"/>
    <n v="2"/>
    <n v="2"/>
    <n v="2"/>
    <n v="1"/>
    <m/>
    <n v="5"/>
    <n v="4"/>
    <n v="1"/>
    <n v="20800"/>
    <n v="28000"/>
    <n v="6"/>
  </r>
  <r>
    <x v="1"/>
    <n v="105"/>
    <n v="44"/>
    <x v="0"/>
    <n v="1"/>
    <n v="1"/>
    <n v="2"/>
    <n v="2"/>
    <n v="2"/>
    <n v="2"/>
    <n v="2"/>
    <n v="2"/>
    <n v="1"/>
    <n v="10"/>
    <n v="3"/>
    <n v="2"/>
    <n v="2"/>
    <n v="52000"/>
    <n v="52000"/>
    <n v="53"/>
  </r>
  <r>
    <x v="1"/>
    <n v="430"/>
    <n v="46"/>
    <x v="0"/>
    <n v="1"/>
    <n v="1"/>
    <n v="2"/>
    <n v="2"/>
    <n v="2"/>
    <n v="2"/>
    <n v="2"/>
    <n v="2"/>
    <n v="1"/>
    <n v="15"/>
    <n v="1"/>
    <n v="4"/>
    <n v="1"/>
    <n v="52000"/>
    <n v="52000"/>
    <n v="53"/>
  </r>
  <r>
    <x v="4"/>
    <n v="172"/>
    <n v="48"/>
    <x v="0"/>
    <n v="1"/>
    <n v="1"/>
    <n v="2"/>
    <n v="2"/>
    <n v="2"/>
    <n v="2"/>
    <n v="2"/>
    <n v="2"/>
    <n v="1"/>
    <n v="20"/>
    <n v="1"/>
    <n v="3"/>
    <n v="1"/>
    <n v="60000"/>
    <n v="60000"/>
    <n v="53"/>
  </r>
  <r>
    <x v="1"/>
    <n v="22"/>
    <n v="51"/>
    <x v="0"/>
    <n v="1"/>
    <n v="1"/>
    <n v="2"/>
    <n v="2"/>
    <n v="2"/>
    <n v="2"/>
    <n v="2"/>
    <n v="2"/>
    <n v="1"/>
    <n v="40"/>
    <n v="3"/>
    <n v="4"/>
    <n v="1"/>
    <n v="150000"/>
    <n v="150000"/>
    <n v="53"/>
  </r>
  <r>
    <x v="4"/>
    <n v="143"/>
    <n v="36"/>
    <x v="0"/>
    <n v="1"/>
    <n v="1"/>
    <n v="2"/>
    <n v="2"/>
    <n v="2"/>
    <n v="2"/>
    <n v="2"/>
    <n v="2"/>
    <n v="1"/>
    <n v="40"/>
    <n v="1"/>
    <n v="4"/>
    <n v="1"/>
    <n v="59000"/>
    <n v="59000"/>
    <n v="31"/>
  </r>
  <r>
    <x v="0"/>
    <n v="74"/>
    <n v="5"/>
    <x v="1"/>
    <n v="1"/>
    <n v="1"/>
    <n v="2"/>
    <n v="2"/>
    <n v="2"/>
    <n v="2"/>
    <n v="2"/>
    <n v="2"/>
    <n v="1"/>
    <m/>
    <n v="5"/>
    <m/>
    <n v="1"/>
    <m/>
    <m/>
    <n v="41"/>
  </r>
  <r>
    <x v="0"/>
    <n v="65"/>
    <n v="18"/>
    <x v="1"/>
    <n v="1"/>
    <n v="1"/>
    <n v="2"/>
    <n v="2"/>
    <n v="2"/>
    <n v="2"/>
    <n v="2"/>
    <n v="2"/>
    <n v="1"/>
    <n v="10"/>
    <n v="5"/>
    <n v="4"/>
    <n v="2"/>
    <n v="3800"/>
    <n v="3800"/>
    <n v="41"/>
  </r>
  <r>
    <x v="0"/>
    <n v="211"/>
    <n v="21"/>
    <x v="0"/>
    <n v="1"/>
    <n v="1"/>
    <n v="2"/>
    <n v="2"/>
    <n v="2"/>
    <n v="2"/>
    <n v="2"/>
    <n v="2"/>
    <n v="1"/>
    <n v="25"/>
    <n v="5"/>
    <n v="4"/>
    <n v="2"/>
    <n v="17000"/>
    <n v="17000"/>
    <n v="6"/>
  </r>
  <r>
    <x v="0"/>
    <n v="74"/>
    <n v="52"/>
    <x v="0"/>
    <n v="1"/>
    <n v="1"/>
    <n v="2"/>
    <n v="2"/>
    <n v="2"/>
    <n v="2"/>
    <n v="2"/>
    <n v="2"/>
    <n v="1"/>
    <n v="45"/>
    <n v="1"/>
    <n v="4"/>
    <n v="1"/>
    <n v="40000"/>
    <n v="40000"/>
    <n v="41"/>
  </r>
  <r>
    <x v="4"/>
    <n v="76"/>
    <n v="3"/>
    <x v="1"/>
    <n v="1"/>
    <n v="2"/>
    <n v="1"/>
    <n v="2"/>
    <n v="2"/>
    <n v="2"/>
    <n v="2"/>
    <n v="2"/>
    <n v="1"/>
    <m/>
    <n v="5"/>
    <m/>
    <n v="1"/>
    <m/>
    <m/>
    <n v="49"/>
  </r>
  <r>
    <x v="3"/>
    <n v="69"/>
    <n v="42"/>
    <x v="0"/>
    <n v="1"/>
    <n v="1"/>
    <n v="2"/>
    <n v="2"/>
    <n v="2"/>
    <n v="2"/>
    <n v="2"/>
    <n v="2"/>
    <n v="1"/>
    <n v="10"/>
    <n v="1"/>
    <n v="4"/>
    <n v="1"/>
    <n v="45800"/>
    <n v="59600"/>
    <n v="38"/>
  </r>
  <r>
    <x v="2"/>
    <n v="151"/>
    <n v="59"/>
    <x v="0"/>
    <n v="1"/>
    <n v="1"/>
    <n v="2"/>
    <n v="2"/>
    <n v="2"/>
    <n v="2"/>
    <n v="2"/>
    <n v="2"/>
    <n v="1"/>
    <n v="10"/>
    <n v="1"/>
    <n v="4"/>
    <n v="1"/>
    <n v="80000"/>
    <n v="80500"/>
    <n v="39"/>
  </r>
  <r>
    <x v="1"/>
    <n v="183"/>
    <n v="23"/>
    <x v="0"/>
    <n v="1"/>
    <n v="2"/>
    <n v="2"/>
    <n v="2"/>
    <n v="2"/>
    <n v="1"/>
    <n v="2"/>
    <n v="2"/>
    <n v="1"/>
    <n v="20"/>
    <n v="5"/>
    <n v="4"/>
    <n v="2"/>
    <n v="13500"/>
    <n v="13500"/>
    <n v="21"/>
  </r>
  <r>
    <x v="2"/>
    <n v="90"/>
    <n v="29"/>
    <x v="0"/>
    <n v="1"/>
    <n v="1"/>
    <n v="2"/>
    <n v="2"/>
    <n v="2"/>
    <n v="2"/>
    <n v="2"/>
    <n v="2"/>
    <n v="1"/>
    <n v="10"/>
    <n v="5"/>
    <n v="4"/>
    <n v="2"/>
    <n v="9000"/>
    <n v="9000"/>
    <n v="30"/>
  </r>
  <r>
    <x v="1"/>
    <n v="82"/>
    <n v="0"/>
    <x v="1"/>
    <n v="1"/>
    <n v="1"/>
    <n v="2"/>
    <n v="2"/>
    <n v="2"/>
    <n v="2"/>
    <n v="2"/>
    <n v="2"/>
    <n v="1"/>
    <m/>
    <n v="5"/>
    <m/>
    <n v="1"/>
    <m/>
    <m/>
    <n v="53"/>
  </r>
  <r>
    <x v="0"/>
    <n v="147"/>
    <n v="14"/>
    <x v="1"/>
    <n v="1"/>
    <n v="1"/>
    <n v="2"/>
    <n v="2"/>
    <n v="2"/>
    <n v="2"/>
    <n v="2"/>
    <n v="2"/>
    <n v="1"/>
    <m/>
    <n v="5"/>
    <m/>
    <n v="2"/>
    <m/>
    <m/>
    <n v="6"/>
  </r>
  <r>
    <x v="4"/>
    <n v="113"/>
    <n v="11"/>
    <x v="1"/>
    <n v="1"/>
    <n v="1"/>
    <n v="2"/>
    <n v="2"/>
    <n v="2"/>
    <n v="2"/>
    <n v="2"/>
    <n v="2"/>
    <n v="1"/>
    <m/>
    <n v="5"/>
    <m/>
    <n v="1"/>
    <m/>
    <m/>
    <n v="49"/>
  </r>
  <r>
    <x v="4"/>
    <n v="106"/>
    <n v="31"/>
    <x v="0"/>
    <n v="1"/>
    <n v="1"/>
    <n v="2"/>
    <n v="2"/>
    <n v="2"/>
    <n v="2"/>
    <n v="2"/>
    <n v="2"/>
    <n v="1"/>
    <m/>
    <n v="1"/>
    <n v="4"/>
    <n v="2"/>
    <n v="0"/>
    <n v="31900"/>
    <n v="6"/>
  </r>
  <r>
    <x v="3"/>
    <n v="12"/>
    <n v="5"/>
    <x v="1"/>
    <n v="1"/>
    <n v="1"/>
    <n v="2"/>
    <n v="2"/>
    <n v="2"/>
    <n v="1"/>
    <n v="2"/>
    <n v="2"/>
    <n v="1"/>
    <m/>
    <n v="5"/>
    <m/>
    <n v="2"/>
    <m/>
    <m/>
    <n v="38"/>
  </r>
  <r>
    <x v="0"/>
    <n v="40"/>
    <n v="72"/>
    <x v="0"/>
    <n v="1"/>
    <n v="2"/>
    <n v="1"/>
    <n v="1"/>
    <n v="2"/>
    <n v="2"/>
    <n v="2"/>
    <n v="2"/>
    <n v="1"/>
    <m/>
    <n v="2"/>
    <n v="4"/>
    <n v="2"/>
    <n v="0"/>
    <n v="22000"/>
    <n v="6"/>
  </r>
  <r>
    <x v="1"/>
    <n v="77"/>
    <n v="50"/>
    <x v="0"/>
    <n v="1"/>
    <n v="1"/>
    <n v="2"/>
    <n v="2"/>
    <n v="2"/>
    <n v="2"/>
    <n v="2"/>
    <n v="2"/>
    <n v="1"/>
    <n v="7"/>
    <n v="1"/>
    <n v="4"/>
    <n v="1"/>
    <n v="70000"/>
    <n v="70000"/>
    <n v="30"/>
  </r>
  <r>
    <x v="0"/>
    <n v="193"/>
    <n v="35"/>
    <x v="0"/>
    <n v="1"/>
    <n v="2"/>
    <n v="1"/>
    <n v="2"/>
    <n v="2"/>
    <n v="2"/>
    <n v="1"/>
    <n v="2"/>
    <n v="1"/>
    <m/>
    <n v="1"/>
    <n v="4"/>
    <n v="2"/>
    <n v="9600"/>
    <n v="19600"/>
    <n v="5"/>
  </r>
  <r>
    <x v="1"/>
    <n v="120"/>
    <n v="54"/>
    <x v="0"/>
    <n v="1"/>
    <n v="1"/>
    <n v="2"/>
    <n v="2"/>
    <n v="2"/>
    <n v="2"/>
    <n v="2"/>
    <n v="2"/>
    <n v="1"/>
    <n v="30"/>
    <n v="3"/>
    <n v="4"/>
    <n v="2"/>
    <n v="190000"/>
    <n v="190500"/>
    <n v="6"/>
  </r>
  <r>
    <x v="0"/>
    <n v="89"/>
    <n v="56"/>
    <x v="0"/>
    <n v="5"/>
    <n v="1"/>
    <n v="2"/>
    <n v="2"/>
    <n v="2"/>
    <n v="2"/>
    <n v="2"/>
    <n v="2"/>
    <n v="1"/>
    <n v="15"/>
    <n v="1"/>
    <n v="4"/>
    <n v="2"/>
    <n v="41700"/>
    <n v="41900"/>
    <n v="139"/>
  </r>
  <r>
    <x v="2"/>
    <n v="300"/>
    <n v="2"/>
    <x v="1"/>
    <n v="1"/>
    <n v="2"/>
    <n v="2"/>
    <n v="2"/>
    <n v="1"/>
    <n v="2"/>
    <n v="2"/>
    <n v="2"/>
    <n v="1"/>
    <m/>
    <n v="5"/>
    <m/>
    <n v="2"/>
    <m/>
    <m/>
    <n v="30"/>
  </r>
  <r>
    <x v="2"/>
    <n v="23"/>
    <n v="38"/>
    <x v="0"/>
    <n v="1"/>
    <n v="1"/>
    <n v="2"/>
    <n v="2"/>
    <n v="2"/>
    <n v="2"/>
    <n v="2"/>
    <n v="2"/>
    <n v="1"/>
    <n v="10"/>
    <n v="1"/>
    <n v="4"/>
    <n v="1"/>
    <n v="7500"/>
    <n v="9500"/>
    <n v="30"/>
  </r>
  <r>
    <x v="1"/>
    <n v="165"/>
    <n v="30"/>
    <x v="0"/>
    <n v="1"/>
    <n v="2"/>
    <n v="2"/>
    <n v="2"/>
    <n v="1"/>
    <n v="2"/>
    <n v="2"/>
    <n v="2"/>
    <n v="1"/>
    <m/>
    <n v="3"/>
    <n v="3"/>
    <n v="2"/>
    <n v="0"/>
    <n v="2400"/>
    <n v="41"/>
  </r>
  <r>
    <x v="1"/>
    <n v="295"/>
    <n v="45"/>
    <x v="0"/>
    <n v="1"/>
    <n v="1"/>
    <n v="2"/>
    <n v="2"/>
    <n v="2"/>
    <n v="2"/>
    <n v="2"/>
    <n v="2"/>
    <n v="1"/>
    <n v="60"/>
    <n v="1"/>
    <n v="4"/>
    <n v="1"/>
    <n v="64000"/>
    <n v="64000"/>
    <n v="53"/>
  </r>
  <r>
    <x v="4"/>
    <n v="39"/>
    <n v="28"/>
    <x v="0"/>
    <n v="1"/>
    <n v="1"/>
    <n v="2"/>
    <n v="2"/>
    <n v="2"/>
    <n v="2"/>
    <n v="2"/>
    <n v="2"/>
    <n v="1"/>
    <m/>
    <n v="5"/>
    <n v="4"/>
    <n v="1"/>
    <n v="700"/>
    <n v="700"/>
    <n v="49"/>
  </r>
  <r>
    <x v="0"/>
    <n v="71"/>
    <n v="37"/>
    <x v="0"/>
    <n v="1"/>
    <n v="2"/>
    <n v="2"/>
    <n v="2"/>
    <n v="2"/>
    <n v="2"/>
    <n v="2"/>
    <n v="2"/>
    <n v="2"/>
    <m/>
    <n v="5"/>
    <n v="4"/>
    <n v="1"/>
    <n v="6500"/>
    <n v="10100"/>
    <n v="41"/>
  </r>
  <r>
    <x v="3"/>
    <n v="33"/>
    <n v="9"/>
    <x v="1"/>
    <n v="1"/>
    <n v="2"/>
    <n v="1"/>
    <n v="2"/>
    <n v="2"/>
    <n v="2"/>
    <n v="2"/>
    <n v="2"/>
    <n v="1"/>
    <m/>
    <n v="5"/>
    <m/>
    <n v="2"/>
    <m/>
    <m/>
    <n v="46"/>
  </r>
  <r>
    <x v="0"/>
    <n v="155"/>
    <n v="52"/>
    <x v="0"/>
    <n v="1"/>
    <n v="2"/>
    <n v="1"/>
    <n v="2"/>
    <n v="2"/>
    <n v="2"/>
    <n v="2"/>
    <n v="2"/>
    <n v="1"/>
    <n v="35"/>
    <n v="3"/>
    <n v="4"/>
    <n v="1"/>
    <n v="22500"/>
    <n v="23380"/>
    <n v="24"/>
  </r>
  <r>
    <x v="1"/>
    <n v="30"/>
    <n v="63"/>
    <x v="0"/>
    <n v="1"/>
    <n v="1"/>
    <n v="2"/>
    <n v="2"/>
    <n v="2"/>
    <n v="2"/>
    <n v="2"/>
    <n v="2"/>
    <n v="1"/>
    <m/>
    <n v="1"/>
    <n v="4"/>
    <n v="2"/>
    <n v="0"/>
    <n v="27200"/>
    <n v="48"/>
  </r>
  <r>
    <x v="1"/>
    <n v="54"/>
    <n v="54"/>
    <x v="0"/>
    <n v="1"/>
    <n v="1"/>
    <n v="2"/>
    <n v="2"/>
    <n v="2"/>
    <n v="2"/>
    <n v="2"/>
    <n v="2"/>
    <n v="1"/>
    <n v="20"/>
    <n v="1"/>
    <n v="4"/>
    <n v="2"/>
    <n v="6000"/>
    <n v="6000"/>
    <n v="6"/>
  </r>
  <r>
    <x v="1"/>
    <n v="62"/>
    <n v="45"/>
    <x v="0"/>
    <n v="5"/>
    <n v="1"/>
    <n v="2"/>
    <n v="2"/>
    <n v="2"/>
    <n v="2"/>
    <n v="2"/>
    <n v="2"/>
    <n v="1"/>
    <n v="15"/>
    <n v="1"/>
    <n v="4"/>
    <n v="2"/>
    <n v="26000"/>
    <n v="26000"/>
    <n v="301"/>
  </r>
  <r>
    <x v="0"/>
    <n v="119"/>
    <n v="45"/>
    <x v="0"/>
    <n v="1"/>
    <n v="1"/>
    <n v="2"/>
    <n v="2"/>
    <n v="2"/>
    <n v="2"/>
    <n v="2"/>
    <n v="2"/>
    <n v="1"/>
    <n v="25"/>
    <n v="1"/>
    <n v="4"/>
    <n v="2"/>
    <n v="12900"/>
    <n v="12900"/>
    <n v="19"/>
  </r>
  <r>
    <x v="4"/>
    <n v="147"/>
    <n v="31"/>
    <x v="0"/>
    <n v="1"/>
    <n v="1"/>
    <n v="2"/>
    <n v="2"/>
    <n v="2"/>
    <n v="2"/>
    <n v="2"/>
    <n v="2"/>
    <n v="1"/>
    <n v="40"/>
    <n v="3"/>
    <n v="4"/>
    <n v="1"/>
    <n v="52000"/>
    <n v="52000"/>
    <n v="49"/>
  </r>
  <r>
    <x v="1"/>
    <n v="9"/>
    <n v="31"/>
    <x v="0"/>
    <n v="1"/>
    <n v="2"/>
    <n v="2"/>
    <n v="2"/>
    <n v="2"/>
    <n v="2"/>
    <n v="2"/>
    <n v="2"/>
    <n v="2"/>
    <n v="10"/>
    <n v="5"/>
    <n v="4"/>
    <n v="2"/>
    <n v="20000"/>
    <n v="20000"/>
    <n v="53"/>
  </r>
  <r>
    <x v="0"/>
    <n v="121"/>
    <n v="3"/>
    <x v="1"/>
    <n v="1"/>
    <n v="1"/>
    <n v="2"/>
    <n v="2"/>
    <n v="2"/>
    <n v="2"/>
    <n v="2"/>
    <n v="2"/>
    <n v="1"/>
    <m/>
    <n v="5"/>
    <m/>
    <n v="1"/>
    <m/>
    <m/>
    <n v="41"/>
  </r>
  <r>
    <x v="2"/>
    <n v="35"/>
    <n v="58"/>
    <x v="0"/>
    <n v="1"/>
    <n v="1"/>
    <n v="2"/>
    <n v="2"/>
    <n v="2"/>
    <n v="2"/>
    <n v="2"/>
    <n v="2"/>
    <n v="1"/>
    <n v="15"/>
    <n v="1"/>
    <n v="4"/>
    <n v="2"/>
    <n v="45000"/>
    <n v="73000"/>
    <n v="30"/>
  </r>
  <r>
    <x v="1"/>
    <n v="210"/>
    <n v="5"/>
    <x v="1"/>
    <n v="1"/>
    <n v="2"/>
    <n v="2"/>
    <n v="2"/>
    <n v="2"/>
    <n v="2"/>
    <n v="2"/>
    <n v="2"/>
    <n v="2"/>
    <m/>
    <n v="5"/>
    <m/>
    <n v="2"/>
    <m/>
    <m/>
    <n v="53"/>
  </r>
  <r>
    <x v="1"/>
    <n v="119"/>
    <n v="48"/>
    <x v="0"/>
    <n v="1"/>
    <n v="2"/>
    <n v="1"/>
    <n v="2"/>
    <n v="2"/>
    <n v="2"/>
    <n v="2"/>
    <n v="2"/>
    <n v="1"/>
    <m/>
    <n v="1"/>
    <n v="4"/>
    <n v="2"/>
    <n v="8000"/>
    <n v="8900"/>
    <n v="30"/>
  </r>
  <r>
    <x v="1"/>
    <n v="43"/>
    <n v="62"/>
    <x v="0"/>
    <n v="1"/>
    <n v="2"/>
    <n v="1"/>
    <n v="2"/>
    <n v="2"/>
    <n v="2"/>
    <n v="2"/>
    <n v="2"/>
    <n v="1"/>
    <m/>
    <n v="1"/>
    <n v="4"/>
    <n v="2"/>
    <n v="0"/>
    <n v="2200"/>
    <n v="6"/>
  </r>
  <r>
    <x v="1"/>
    <n v="81"/>
    <n v="15"/>
    <x v="1"/>
    <n v="1"/>
    <n v="2"/>
    <n v="2"/>
    <n v="2"/>
    <n v="1"/>
    <n v="2"/>
    <n v="2"/>
    <n v="2"/>
    <n v="1"/>
    <m/>
    <n v="5"/>
    <m/>
    <n v="1"/>
    <n v="0"/>
    <n v="7300"/>
    <n v="53"/>
  </r>
  <r>
    <x v="1"/>
    <n v="110"/>
    <n v="20"/>
    <x v="0"/>
    <n v="1"/>
    <n v="1"/>
    <n v="2"/>
    <n v="2"/>
    <n v="2"/>
    <n v="2"/>
    <n v="2"/>
    <n v="2"/>
    <n v="1"/>
    <m/>
    <n v="5"/>
    <n v="4"/>
    <n v="2"/>
    <n v="12000"/>
    <n v="12000"/>
    <n v="53"/>
  </r>
  <r>
    <x v="1"/>
    <n v="155"/>
    <n v="29"/>
    <x v="0"/>
    <n v="1"/>
    <n v="2"/>
    <n v="1"/>
    <n v="1"/>
    <n v="1"/>
    <n v="2"/>
    <n v="2"/>
    <n v="2"/>
    <n v="1"/>
    <m/>
    <n v="5"/>
    <n v="4"/>
    <n v="1"/>
    <n v="0"/>
    <n v="5100"/>
    <n v="53"/>
  </r>
  <r>
    <x v="0"/>
    <n v="25"/>
    <n v="2"/>
    <x v="1"/>
    <n v="1"/>
    <n v="1"/>
    <n v="2"/>
    <n v="2"/>
    <n v="2"/>
    <n v="2"/>
    <n v="2"/>
    <n v="2"/>
    <n v="1"/>
    <m/>
    <n v="5"/>
    <m/>
    <n v="1"/>
    <m/>
    <m/>
    <n v="41"/>
  </r>
  <r>
    <x v="3"/>
    <n v="363"/>
    <n v="5"/>
    <x v="1"/>
    <n v="1"/>
    <n v="1"/>
    <n v="2"/>
    <n v="2"/>
    <n v="2"/>
    <n v="2"/>
    <n v="2"/>
    <n v="2"/>
    <n v="1"/>
    <m/>
    <n v="5"/>
    <m/>
    <n v="1"/>
    <m/>
    <m/>
    <n v="16"/>
  </r>
  <r>
    <x v="3"/>
    <n v="110"/>
    <n v="10"/>
    <x v="1"/>
    <n v="1"/>
    <n v="1"/>
    <n v="2"/>
    <n v="2"/>
    <n v="2"/>
    <n v="2"/>
    <n v="2"/>
    <n v="2"/>
    <n v="1"/>
    <m/>
    <n v="5"/>
    <m/>
    <n v="2"/>
    <m/>
    <m/>
    <n v="27"/>
  </r>
  <r>
    <x v="4"/>
    <n v="58"/>
    <n v="55"/>
    <x v="0"/>
    <n v="1"/>
    <n v="2"/>
    <n v="2"/>
    <n v="1"/>
    <n v="2"/>
    <n v="2"/>
    <n v="2"/>
    <n v="2"/>
    <n v="1"/>
    <m/>
    <n v="1"/>
    <n v="4"/>
    <n v="1"/>
    <n v="0"/>
    <n v="18400"/>
    <n v="49"/>
  </r>
  <r>
    <x v="1"/>
    <n v="50"/>
    <n v="48"/>
    <x v="0"/>
    <n v="5"/>
    <n v="1"/>
    <n v="2"/>
    <n v="2"/>
    <n v="2"/>
    <n v="2"/>
    <n v="2"/>
    <n v="2"/>
    <n v="1"/>
    <n v="10"/>
    <n v="1"/>
    <n v="4"/>
    <n v="1"/>
    <n v="30000"/>
    <n v="30000"/>
    <n v="303"/>
  </r>
  <r>
    <x v="3"/>
    <n v="20"/>
    <n v="56"/>
    <x v="0"/>
    <n v="1"/>
    <n v="1"/>
    <n v="2"/>
    <n v="2"/>
    <n v="2"/>
    <n v="2"/>
    <n v="2"/>
    <n v="2"/>
    <n v="1"/>
    <n v="2"/>
    <n v="1"/>
    <n v="4"/>
    <n v="1"/>
    <n v="45000"/>
    <n v="45900"/>
    <n v="38"/>
  </r>
  <r>
    <x v="0"/>
    <n v="94"/>
    <n v="46"/>
    <x v="0"/>
    <n v="1"/>
    <n v="1"/>
    <n v="1"/>
    <n v="2"/>
    <n v="2"/>
    <n v="2"/>
    <n v="2"/>
    <n v="2"/>
    <n v="1"/>
    <n v="20"/>
    <n v="1"/>
    <n v="4"/>
    <n v="1"/>
    <n v="100000"/>
    <n v="100000"/>
    <n v="41"/>
  </r>
  <r>
    <x v="1"/>
    <n v="183"/>
    <n v="5"/>
    <x v="1"/>
    <n v="3"/>
    <n v="1"/>
    <n v="2"/>
    <n v="2"/>
    <n v="2"/>
    <n v="2"/>
    <n v="2"/>
    <n v="2"/>
    <n v="1"/>
    <m/>
    <n v="5"/>
    <m/>
    <n v="2"/>
    <m/>
    <m/>
    <n v="110"/>
  </r>
  <r>
    <x v="1"/>
    <n v="75"/>
    <n v="42"/>
    <x v="0"/>
    <n v="1"/>
    <n v="1"/>
    <n v="2"/>
    <n v="2"/>
    <n v="2"/>
    <n v="2"/>
    <n v="2"/>
    <n v="2"/>
    <n v="1"/>
    <n v="20"/>
    <n v="1"/>
    <n v="4"/>
    <n v="1"/>
    <n v="66000"/>
    <n v="66000"/>
    <n v="5"/>
  </r>
  <r>
    <x v="1"/>
    <n v="45"/>
    <n v="19"/>
    <x v="0"/>
    <n v="1"/>
    <n v="2"/>
    <n v="2"/>
    <n v="2"/>
    <n v="1"/>
    <n v="2"/>
    <n v="2"/>
    <n v="2"/>
    <n v="1"/>
    <n v="30"/>
    <n v="5"/>
    <n v="4"/>
    <n v="2"/>
    <n v="2000"/>
    <n v="2000"/>
    <n v="53"/>
  </r>
  <r>
    <x v="1"/>
    <n v="39"/>
    <n v="71"/>
    <x v="0"/>
    <n v="1"/>
    <n v="1"/>
    <n v="1"/>
    <n v="1"/>
    <n v="2"/>
    <n v="2"/>
    <n v="2"/>
    <n v="2"/>
    <n v="1"/>
    <m/>
    <n v="1"/>
    <n v="4"/>
    <n v="2"/>
    <n v="0"/>
    <n v="9000"/>
    <n v="30"/>
  </r>
  <r>
    <x v="2"/>
    <n v="190"/>
    <n v="63"/>
    <x v="0"/>
    <n v="1"/>
    <n v="1"/>
    <n v="2"/>
    <n v="2"/>
    <n v="2"/>
    <n v="2"/>
    <n v="2"/>
    <n v="2"/>
    <n v="1"/>
    <n v="15"/>
    <n v="2"/>
    <n v="3"/>
    <n v="1"/>
    <n v="35000"/>
    <n v="35000"/>
    <n v="30"/>
  </r>
  <r>
    <x v="2"/>
    <n v="82"/>
    <n v="36"/>
    <x v="0"/>
    <n v="1"/>
    <n v="2"/>
    <n v="2"/>
    <n v="2"/>
    <n v="2"/>
    <n v="2"/>
    <n v="2"/>
    <n v="1"/>
    <n v="2"/>
    <m/>
    <n v="5"/>
    <n v="4"/>
    <n v="2"/>
    <n v="25000"/>
    <n v="25000"/>
    <n v="30"/>
  </r>
  <r>
    <x v="1"/>
    <n v="61"/>
    <n v="76"/>
    <x v="0"/>
    <n v="1"/>
    <n v="2"/>
    <n v="1"/>
    <n v="1"/>
    <n v="2"/>
    <n v="2"/>
    <n v="2"/>
    <n v="2"/>
    <n v="1"/>
    <m/>
    <n v="2"/>
    <n v="4"/>
    <n v="2"/>
    <n v="0"/>
    <n v="19800"/>
    <n v="31"/>
  </r>
  <r>
    <x v="2"/>
    <n v="178"/>
    <n v="84"/>
    <x v="0"/>
    <n v="1"/>
    <n v="2"/>
    <n v="2"/>
    <n v="1"/>
    <n v="2"/>
    <n v="2"/>
    <n v="2"/>
    <n v="2"/>
    <n v="1"/>
    <n v="10"/>
    <n v="1"/>
    <n v="2"/>
    <n v="1"/>
    <n v="5400"/>
    <n v="20000"/>
    <n v="30"/>
  </r>
  <r>
    <x v="1"/>
    <n v="81"/>
    <n v="43"/>
    <x v="0"/>
    <n v="1"/>
    <n v="1"/>
    <n v="2"/>
    <n v="2"/>
    <n v="2"/>
    <n v="2"/>
    <n v="1"/>
    <n v="2"/>
    <n v="1"/>
    <n v="45"/>
    <n v="3"/>
    <n v="2"/>
    <n v="1"/>
    <n v="1200"/>
    <n v="25400"/>
    <n v="41"/>
  </r>
  <r>
    <x v="3"/>
    <n v="32"/>
    <n v="58"/>
    <x v="0"/>
    <n v="1"/>
    <n v="1"/>
    <n v="2"/>
    <n v="2"/>
    <n v="2"/>
    <n v="2"/>
    <n v="2"/>
    <n v="2"/>
    <n v="1"/>
    <n v="45"/>
    <n v="3"/>
    <n v="4"/>
    <n v="2"/>
    <n v="30000"/>
    <n v="30000"/>
    <n v="27"/>
  </r>
  <r>
    <x v="0"/>
    <n v="18"/>
    <n v="4"/>
    <x v="1"/>
    <n v="1"/>
    <n v="2"/>
    <n v="2"/>
    <n v="2"/>
    <n v="1"/>
    <n v="2"/>
    <n v="2"/>
    <n v="2"/>
    <n v="1"/>
    <m/>
    <n v="5"/>
    <m/>
    <n v="1"/>
    <m/>
    <m/>
    <n v="41"/>
  </r>
  <r>
    <x v="3"/>
    <n v="116"/>
    <n v="53"/>
    <x v="0"/>
    <n v="1"/>
    <n v="2"/>
    <n v="1"/>
    <n v="2"/>
    <n v="2"/>
    <n v="2"/>
    <n v="2"/>
    <n v="2"/>
    <n v="1"/>
    <m/>
    <n v="3"/>
    <n v="4"/>
    <n v="2"/>
    <n v="0"/>
    <n v="50000"/>
    <n v="38"/>
  </r>
  <r>
    <x v="2"/>
    <n v="18"/>
    <n v="53"/>
    <x v="0"/>
    <n v="1"/>
    <n v="1"/>
    <n v="1"/>
    <n v="2"/>
    <n v="1"/>
    <n v="2"/>
    <n v="1"/>
    <n v="2"/>
    <n v="1"/>
    <m/>
    <n v="1"/>
    <n v="2"/>
    <n v="1"/>
    <n v="0"/>
    <n v="11600"/>
    <n v="30"/>
  </r>
  <r>
    <x v="1"/>
    <n v="127"/>
    <n v="43"/>
    <x v="0"/>
    <n v="1"/>
    <n v="1"/>
    <n v="2"/>
    <n v="2"/>
    <n v="2"/>
    <n v="2"/>
    <n v="2"/>
    <n v="2"/>
    <n v="1"/>
    <n v="45"/>
    <n v="1"/>
    <n v="4"/>
    <n v="1"/>
    <n v="394000"/>
    <n v="394000"/>
    <n v="36"/>
  </r>
  <r>
    <x v="2"/>
    <n v="74"/>
    <n v="62"/>
    <x v="0"/>
    <n v="1"/>
    <n v="1"/>
    <n v="2"/>
    <n v="1"/>
    <n v="2"/>
    <n v="2"/>
    <n v="2"/>
    <n v="2"/>
    <n v="1"/>
    <m/>
    <n v="1"/>
    <n v="2"/>
    <n v="2"/>
    <n v="0"/>
    <n v="10900"/>
    <n v="48"/>
  </r>
  <r>
    <x v="0"/>
    <n v="53"/>
    <n v="75"/>
    <x v="0"/>
    <n v="1"/>
    <n v="1"/>
    <n v="2"/>
    <n v="1"/>
    <n v="2"/>
    <n v="2"/>
    <n v="2"/>
    <n v="2"/>
    <n v="1"/>
    <n v="5"/>
    <n v="1"/>
    <n v="4"/>
    <n v="1"/>
    <n v="12000"/>
    <n v="39000"/>
    <n v="6"/>
  </r>
  <r>
    <x v="0"/>
    <n v="78"/>
    <n v="63"/>
    <x v="0"/>
    <n v="1"/>
    <n v="1"/>
    <n v="2"/>
    <n v="2"/>
    <n v="2"/>
    <n v="2"/>
    <n v="2"/>
    <n v="2"/>
    <n v="1"/>
    <n v="55"/>
    <n v="3"/>
    <n v="4"/>
    <n v="2"/>
    <n v="53000"/>
    <n v="53000"/>
    <n v="41"/>
  </r>
  <r>
    <x v="1"/>
    <n v="120"/>
    <n v="9"/>
    <x v="1"/>
    <n v="1"/>
    <n v="1"/>
    <n v="2"/>
    <n v="2"/>
    <n v="1"/>
    <n v="2"/>
    <n v="2"/>
    <n v="2"/>
    <n v="1"/>
    <m/>
    <n v="5"/>
    <m/>
    <n v="1"/>
    <m/>
    <m/>
    <n v="6"/>
  </r>
  <r>
    <x v="1"/>
    <n v="120"/>
    <n v="1"/>
    <x v="1"/>
    <n v="1"/>
    <n v="2"/>
    <n v="2"/>
    <n v="2"/>
    <n v="2"/>
    <n v="1"/>
    <n v="2"/>
    <n v="2"/>
    <n v="1"/>
    <m/>
    <n v="5"/>
    <m/>
    <n v="2"/>
    <m/>
    <m/>
    <n v="53"/>
  </r>
  <r>
    <x v="4"/>
    <n v="127"/>
    <n v="22"/>
    <x v="0"/>
    <n v="1"/>
    <n v="1"/>
    <n v="2"/>
    <n v="2"/>
    <n v="2"/>
    <n v="2"/>
    <n v="2"/>
    <n v="2"/>
    <n v="1"/>
    <n v="16"/>
    <n v="4"/>
    <n v="4"/>
    <n v="1"/>
    <n v="32000"/>
    <n v="32000"/>
    <n v="49"/>
  </r>
  <r>
    <x v="0"/>
    <n v="97"/>
    <n v="27"/>
    <x v="0"/>
    <n v="1"/>
    <n v="2"/>
    <n v="2"/>
    <n v="2"/>
    <n v="2"/>
    <n v="2"/>
    <n v="2"/>
    <n v="2"/>
    <n v="2"/>
    <m/>
    <n v="1"/>
    <n v="4"/>
    <n v="2"/>
    <n v="0"/>
    <n v="2400"/>
    <n v="41"/>
  </r>
  <r>
    <x v="1"/>
    <n v="16"/>
    <n v="44"/>
    <x v="0"/>
    <n v="1"/>
    <n v="2"/>
    <n v="2"/>
    <n v="2"/>
    <n v="1"/>
    <n v="2"/>
    <n v="2"/>
    <n v="2"/>
    <n v="1"/>
    <m/>
    <n v="5"/>
    <n v="4"/>
    <n v="2"/>
    <n v="0"/>
    <n v="1400"/>
    <n v="36"/>
  </r>
  <r>
    <x v="1"/>
    <n v="84"/>
    <n v="49"/>
    <x v="0"/>
    <n v="3"/>
    <n v="1"/>
    <n v="2"/>
    <n v="2"/>
    <n v="2"/>
    <n v="2"/>
    <n v="2"/>
    <n v="2"/>
    <n v="1"/>
    <n v="45"/>
    <n v="1"/>
    <n v="2"/>
    <n v="2"/>
    <n v="78000"/>
    <n v="85000"/>
    <n v="110"/>
  </r>
  <r>
    <x v="1"/>
    <n v="130"/>
    <n v="26"/>
    <x v="0"/>
    <n v="1"/>
    <n v="2"/>
    <n v="2"/>
    <n v="1"/>
    <n v="1"/>
    <n v="2"/>
    <n v="2"/>
    <n v="2"/>
    <n v="1"/>
    <n v="10"/>
    <n v="5"/>
    <n v="4"/>
    <n v="2"/>
    <n v="9700"/>
    <n v="9700"/>
    <n v="53"/>
  </r>
  <r>
    <x v="0"/>
    <n v="131"/>
    <n v="35"/>
    <x v="0"/>
    <n v="1"/>
    <n v="2"/>
    <n v="2"/>
    <n v="2"/>
    <n v="1"/>
    <n v="2"/>
    <n v="2"/>
    <n v="2"/>
    <n v="1"/>
    <n v="33"/>
    <n v="3"/>
    <n v="4"/>
    <n v="2"/>
    <n v="16500"/>
    <n v="16500"/>
    <n v="6"/>
  </r>
  <r>
    <x v="1"/>
    <n v="78"/>
    <n v="19"/>
    <x v="0"/>
    <n v="1"/>
    <n v="1"/>
    <n v="2"/>
    <n v="2"/>
    <n v="2"/>
    <n v="2"/>
    <n v="2"/>
    <n v="2"/>
    <n v="1"/>
    <n v="3"/>
    <n v="5"/>
    <n v="4"/>
    <n v="2"/>
    <n v="1200"/>
    <n v="1500"/>
    <n v="53"/>
  </r>
  <r>
    <x v="0"/>
    <n v="78"/>
    <n v="43"/>
    <x v="0"/>
    <n v="1"/>
    <n v="2"/>
    <n v="2"/>
    <n v="2"/>
    <n v="2"/>
    <n v="2"/>
    <n v="2"/>
    <n v="2"/>
    <n v="2"/>
    <n v="25"/>
    <n v="5"/>
    <n v="4"/>
    <n v="1"/>
    <n v="38000"/>
    <n v="38000"/>
    <n v="6"/>
  </r>
  <r>
    <x v="0"/>
    <n v="91"/>
    <n v="47"/>
    <x v="0"/>
    <n v="1"/>
    <n v="2"/>
    <n v="2"/>
    <n v="1"/>
    <n v="2"/>
    <n v="1"/>
    <n v="2"/>
    <n v="2"/>
    <n v="1"/>
    <m/>
    <n v="1"/>
    <n v="4"/>
    <n v="2"/>
    <n v="0"/>
    <n v="20100"/>
    <n v="41"/>
  </r>
  <r>
    <x v="1"/>
    <n v="67"/>
    <n v="9"/>
    <x v="1"/>
    <n v="1"/>
    <n v="1"/>
    <n v="2"/>
    <n v="2"/>
    <n v="2"/>
    <n v="2"/>
    <n v="2"/>
    <n v="2"/>
    <n v="1"/>
    <m/>
    <n v="5"/>
    <m/>
    <n v="2"/>
    <m/>
    <m/>
    <n v="53"/>
  </r>
  <r>
    <x v="2"/>
    <n v="87"/>
    <n v="74"/>
    <x v="0"/>
    <n v="1"/>
    <n v="1"/>
    <n v="2"/>
    <n v="1"/>
    <n v="2"/>
    <n v="2"/>
    <n v="1"/>
    <n v="2"/>
    <n v="1"/>
    <m/>
    <n v="1"/>
    <n v="2"/>
    <n v="1"/>
    <n v="0"/>
    <n v="27500"/>
    <n v="30"/>
  </r>
  <r>
    <x v="1"/>
    <n v="47"/>
    <n v="39"/>
    <x v="0"/>
    <n v="1"/>
    <n v="2"/>
    <n v="1"/>
    <n v="2"/>
    <n v="2"/>
    <n v="2"/>
    <n v="2"/>
    <n v="2"/>
    <n v="1"/>
    <n v="10"/>
    <n v="1"/>
    <n v="4"/>
    <n v="1"/>
    <n v="9000"/>
    <n v="2570"/>
    <n v="55"/>
  </r>
  <r>
    <x v="1"/>
    <n v="499"/>
    <n v="29"/>
    <x v="0"/>
    <n v="1"/>
    <n v="1"/>
    <n v="2"/>
    <n v="2"/>
    <n v="2"/>
    <n v="1"/>
    <n v="2"/>
    <n v="2"/>
    <n v="1"/>
    <n v="65"/>
    <n v="1"/>
    <n v="2"/>
    <n v="2"/>
    <n v="44000"/>
    <n v="44000"/>
    <n v="48"/>
  </r>
  <r>
    <x v="0"/>
    <n v="66"/>
    <n v="45"/>
    <x v="0"/>
    <n v="1"/>
    <n v="1"/>
    <n v="2"/>
    <n v="2"/>
    <n v="2"/>
    <n v="2"/>
    <n v="2"/>
    <n v="1"/>
    <n v="1"/>
    <n v="25"/>
    <n v="1"/>
    <n v="4"/>
    <n v="2"/>
    <n v="65000"/>
    <n v="65000"/>
    <n v="41"/>
  </r>
  <r>
    <x v="0"/>
    <n v="65"/>
    <n v="58"/>
    <x v="0"/>
    <n v="1"/>
    <n v="1"/>
    <n v="2"/>
    <n v="2"/>
    <n v="2"/>
    <n v="2"/>
    <n v="2"/>
    <n v="2"/>
    <n v="1"/>
    <n v="15"/>
    <n v="1"/>
    <n v="4"/>
    <n v="2"/>
    <n v="18400"/>
    <n v="18401"/>
    <n v="41"/>
  </r>
  <r>
    <x v="0"/>
    <n v="54"/>
    <n v="62"/>
    <x v="0"/>
    <n v="1"/>
    <n v="1"/>
    <n v="2"/>
    <n v="2"/>
    <n v="2"/>
    <n v="2"/>
    <n v="2"/>
    <n v="2"/>
    <n v="1"/>
    <m/>
    <n v="1"/>
    <n v="2"/>
    <n v="1"/>
    <n v="0"/>
    <n v="101700"/>
    <n v="6"/>
  </r>
  <r>
    <x v="0"/>
    <n v="128"/>
    <n v="13"/>
    <x v="1"/>
    <n v="1"/>
    <n v="2"/>
    <n v="2"/>
    <n v="2"/>
    <n v="1"/>
    <n v="2"/>
    <n v="2"/>
    <n v="2"/>
    <n v="1"/>
    <m/>
    <n v="5"/>
    <m/>
    <n v="1"/>
    <m/>
    <m/>
    <n v="41"/>
  </r>
  <r>
    <x v="1"/>
    <n v="245"/>
    <n v="49"/>
    <x v="0"/>
    <n v="1"/>
    <n v="1"/>
    <n v="2"/>
    <n v="2"/>
    <n v="2"/>
    <n v="2"/>
    <n v="2"/>
    <n v="2"/>
    <n v="1"/>
    <n v="15"/>
    <n v="3"/>
    <n v="4"/>
    <n v="2"/>
    <n v="70000"/>
    <n v="70000"/>
    <n v="53"/>
  </r>
  <r>
    <x v="4"/>
    <n v="39"/>
    <n v="31"/>
    <x v="0"/>
    <n v="1"/>
    <n v="1"/>
    <n v="2"/>
    <n v="2"/>
    <n v="2"/>
    <n v="2"/>
    <n v="2"/>
    <n v="2"/>
    <n v="1"/>
    <m/>
    <n v="1"/>
    <n v="4"/>
    <n v="2"/>
    <n v="24000"/>
    <n v="24000"/>
    <n v="6"/>
  </r>
  <r>
    <x v="1"/>
    <n v="74"/>
    <n v="33"/>
    <x v="0"/>
    <n v="1"/>
    <n v="1"/>
    <n v="2"/>
    <n v="2"/>
    <n v="2"/>
    <n v="2"/>
    <n v="2"/>
    <n v="2"/>
    <n v="1"/>
    <n v="30"/>
    <n v="5"/>
    <n v="4"/>
    <n v="2"/>
    <n v="55000"/>
    <n v="56500"/>
    <n v="13"/>
  </r>
  <r>
    <x v="1"/>
    <n v="73"/>
    <n v="53"/>
    <x v="0"/>
    <n v="1"/>
    <n v="1"/>
    <n v="2"/>
    <n v="2"/>
    <n v="2"/>
    <n v="1"/>
    <n v="2"/>
    <n v="2"/>
    <n v="1"/>
    <m/>
    <n v="1"/>
    <n v="4"/>
    <n v="2"/>
    <n v="33300"/>
    <n v="33300"/>
    <n v="41"/>
  </r>
  <r>
    <x v="3"/>
    <n v="25"/>
    <n v="46"/>
    <x v="0"/>
    <n v="1"/>
    <n v="2"/>
    <n v="2"/>
    <n v="2"/>
    <n v="2"/>
    <n v="2"/>
    <n v="2"/>
    <n v="2"/>
    <n v="2"/>
    <n v="30"/>
    <n v="3"/>
    <n v="4"/>
    <n v="2"/>
    <n v="13200"/>
    <n v="13200"/>
    <n v="38"/>
  </r>
  <r>
    <x v="1"/>
    <n v="159"/>
    <n v="56"/>
    <x v="0"/>
    <n v="1"/>
    <n v="1"/>
    <n v="2"/>
    <n v="2"/>
    <n v="2"/>
    <n v="2"/>
    <n v="2"/>
    <n v="2"/>
    <n v="1"/>
    <m/>
    <n v="1"/>
    <n v="4"/>
    <n v="2"/>
    <n v="20000"/>
    <n v="25000"/>
    <n v="53"/>
  </r>
  <r>
    <x v="4"/>
    <n v="81"/>
    <n v="33"/>
    <x v="0"/>
    <n v="1"/>
    <n v="2"/>
    <n v="1"/>
    <n v="2"/>
    <n v="2"/>
    <n v="2"/>
    <n v="2"/>
    <n v="2"/>
    <n v="1"/>
    <m/>
    <n v="1"/>
    <n v="4"/>
    <n v="2"/>
    <n v="0"/>
    <n v="0"/>
    <n v="49"/>
  </r>
  <r>
    <x v="1"/>
    <n v="56"/>
    <n v="61"/>
    <x v="0"/>
    <n v="1"/>
    <n v="1"/>
    <n v="2"/>
    <n v="2"/>
    <n v="2"/>
    <n v="2"/>
    <n v="2"/>
    <n v="2"/>
    <n v="1"/>
    <n v="35"/>
    <n v="5"/>
    <n v="4"/>
    <n v="2"/>
    <n v="70000"/>
    <n v="70000"/>
    <n v="53"/>
  </r>
  <r>
    <x v="4"/>
    <n v="84"/>
    <n v="38"/>
    <x v="0"/>
    <n v="4"/>
    <n v="1"/>
    <n v="2"/>
    <n v="2"/>
    <n v="2"/>
    <n v="2"/>
    <n v="2"/>
    <n v="2"/>
    <n v="1"/>
    <n v="30"/>
    <n v="1"/>
    <n v="4"/>
    <n v="1"/>
    <n v="57000"/>
    <n v="58500"/>
    <n v="247"/>
  </r>
  <r>
    <x v="1"/>
    <n v="115"/>
    <n v="53"/>
    <x v="0"/>
    <n v="4"/>
    <n v="2"/>
    <n v="1"/>
    <n v="2"/>
    <n v="2"/>
    <n v="2"/>
    <n v="2"/>
    <n v="2"/>
    <n v="1"/>
    <n v="20"/>
    <n v="3"/>
    <n v="4"/>
    <n v="2"/>
    <n v="70000"/>
    <n v="70000"/>
    <n v="163"/>
  </r>
  <r>
    <x v="1"/>
    <n v="105"/>
    <n v="71"/>
    <x v="0"/>
    <n v="1"/>
    <n v="2"/>
    <n v="1"/>
    <n v="1"/>
    <n v="2"/>
    <n v="1"/>
    <n v="2"/>
    <n v="2"/>
    <n v="1"/>
    <m/>
    <n v="3"/>
    <n v="2"/>
    <n v="1"/>
    <n v="0"/>
    <n v="29000"/>
    <n v="53"/>
  </r>
  <r>
    <x v="1"/>
    <n v="102"/>
    <n v="51"/>
    <x v="0"/>
    <n v="1"/>
    <n v="1"/>
    <n v="2"/>
    <n v="2"/>
    <n v="2"/>
    <n v="2"/>
    <n v="2"/>
    <n v="2"/>
    <n v="1"/>
    <m/>
    <n v="1"/>
    <n v="4"/>
    <n v="2"/>
    <n v="0"/>
    <n v="14000"/>
    <n v="6"/>
  </r>
  <r>
    <x v="1"/>
    <n v="85"/>
    <n v="54"/>
    <x v="0"/>
    <n v="1"/>
    <n v="1"/>
    <n v="2"/>
    <n v="2"/>
    <n v="2"/>
    <n v="2"/>
    <n v="2"/>
    <n v="2"/>
    <n v="1"/>
    <n v="25"/>
    <n v="3"/>
    <n v="4"/>
    <n v="2"/>
    <n v="58000"/>
    <n v="58000"/>
    <n v="38"/>
  </r>
  <r>
    <x v="2"/>
    <n v="224"/>
    <n v="76"/>
    <x v="0"/>
    <n v="1"/>
    <n v="1"/>
    <n v="1"/>
    <n v="1"/>
    <n v="2"/>
    <n v="2"/>
    <n v="2"/>
    <n v="2"/>
    <n v="1"/>
    <m/>
    <n v="5"/>
    <n v="3"/>
    <n v="1"/>
    <n v="0"/>
    <n v="13800"/>
    <n v="42"/>
  </r>
  <r>
    <x v="0"/>
    <n v="38"/>
    <n v="41"/>
    <x v="0"/>
    <n v="1"/>
    <n v="2"/>
    <n v="2"/>
    <n v="2"/>
    <n v="2"/>
    <n v="2"/>
    <n v="2"/>
    <n v="2"/>
    <n v="2"/>
    <m/>
    <n v="1"/>
    <n v="4"/>
    <n v="1"/>
    <n v="0"/>
    <n v="0"/>
    <n v="16"/>
  </r>
  <r>
    <x v="1"/>
    <n v="130"/>
    <n v="21"/>
    <x v="0"/>
    <n v="1"/>
    <n v="1"/>
    <n v="2"/>
    <n v="2"/>
    <n v="2"/>
    <n v="2"/>
    <n v="2"/>
    <n v="2"/>
    <n v="1"/>
    <m/>
    <n v="5"/>
    <n v="4"/>
    <n v="1"/>
    <n v="19000"/>
    <n v="19000"/>
    <n v="53"/>
  </r>
  <r>
    <x v="4"/>
    <n v="53"/>
    <n v="58"/>
    <x v="0"/>
    <n v="1"/>
    <n v="2"/>
    <n v="2"/>
    <n v="2"/>
    <n v="2"/>
    <n v="2"/>
    <n v="2"/>
    <n v="2"/>
    <n v="2"/>
    <m/>
    <n v="1"/>
    <n v="4"/>
    <n v="2"/>
    <n v="5000"/>
    <n v="10200"/>
    <n v="49"/>
  </r>
  <r>
    <x v="0"/>
    <n v="109"/>
    <n v="46"/>
    <x v="0"/>
    <n v="1"/>
    <n v="1"/>
    <n v="2"/>
    <n v="2"/>
    <n v="2"/>
    <n v="2"/>
    <n v="2"/>
    <n v="2"/>
    <n v="1"/>
    <n v="15"/>
    <n v="1"/>
    <n v="4"/>
    <n v="2"/>
    <n v="8000"/>
    <n v="8000"/>
    <n v="49"/>
  </r>
  <r>
    <x v="1"/>
    <n v="9"/>
    <n v="78"/>
    <x v="0"/>
    <n v="1"/>
    <n v="2"/>
    <n v="2"/>
    <n v="1"/>
    <n v="1"/>
    <n v="2"/>
    <n v="2"/>
    <n v="2"/>
    <n v="1"/>
    <m/>
    <n v="3"/>
    <n v="2"/>
    <n v="1"/>
    <n v="0"/>
    <n v="0"/>
    <n v="53"/>
  </r>
  <r>
    <x v="0"/>
    <n v="64"/>
    <n v="18"/>
    <x v="1"/>
    <n v="1"/>
    <n v="1"/>
    <n v="2"/>
    <n v="2"/>
    <n v="2"/>
    <n v="2"/>
    <n v="2"/>
    <n v="2"/>
    <n v="1"/>
    <m/>
    <n v="5"/>
    <n v="4"/>
    <n v="2"/>
    <n v="0"/>
    <n v="2400"/>
    <n v="41"/>
  </r>
  <r>
    <x v="0"/>
    <n v="74"/>
    <n v="25"/>
    <x v="0"/>
    <n v="5"/>
    <n v="2"/>
    <n v="2"/>
    <n v="2"/>
    <n v="2"/>
    <n v="2"/>
    <n v="2"/>
    <n v="2"/>
    <n v="2"/>
    <m/>
    <n v="5"/>
    <n v="4"/>
    <n v="2"/>
    <n v="7500"/>
    <n v="7500"/>
    <n v="440"/>
  </r>
  <r>
    <x v="1"/>
    <n v="72"/>
    <n v="39"/>
    <x v="0"/>
    <n v="1"/>
    <n v="1"/>
    <n v="2"/>
    <n v="2"/>
    <n v="2"/>
    <n v="2"/>
    <n v="2"/>
    <n v="2"/>
    <n v="1"/>
    <n v="25"/>
    <n v="1"/>
    <n v="4"/>
    <n v="2"/>
    <n v="132000"/>
    <n v="132000"/>
    <n v="6"/>
  </r>
  <r>
    <x v="1"/>
    <n v="86"/>
    <n v="49"/>
    <x v="0"/>
    <n v="1"/>
    <n v="1"/>
    <n v="2"/>
    <n v="2"/>
    <n v="2"/>
    <n v="2"/>
    <n v="2"/>
    <n v="2"/>
    <n v="1"/>
    <n v="18"/>
    <n v="3"/>
    <n v="4"/>
    <n v="2"/>
    <n v="32900"/>
    <n v="40700"/>
    <n v="6"/>
  </r>
  <r>
    <x v="1"/>
    <n v="222"/>
    <n v="50"/>
    <x v="0"/>
    <n v="1"/>
    <n v="1"/>
    <n v="2"/>
    <n v="2"/>
    <n v="2"/>
    <n v="2"/>
    <n v="2"/>
    <n v="2"/>
    <n v="1"/>
    <n v="30"/>
    <n v="5"/>
    <n v="4"/>
    <n v="2"/>
    <n v="35000"/>
    <n v="43500"/>
    <n v="53"/>
  </r>
  <r>
    <x v="0"/>
    <n v="105"/>
    <n v="61"/>
    <x v="0"/>
    <n v="1"/>
    <n v="1"/>
    <n v="2"/>
    <n v="2"/>
    <n v="2"/>
    <n v="2"/>
    <n v="2"/>
    <n v="2"/>
    <n v="1"/>
    <n v="25"/>
    <n v="3"/>
    <n v="2"/>
    <n v="1"/>
    <n v="85000"/>
    <n v="85100"/>
    <n v="46"/>
  </r>
  <r>
    <x v="1"/>
    <n v="123"/>
    <n v="36"/>
    <x v="0"/>
    <n v="1"/>
    <n v="2"/>
    <n v="2"/>
    <n v="2"/>
    <n v="2"/>
    <n v="2"/>
    <n v="2"/>
    <n v="2"/>
    <n v="2"/>
    <m/>
    <n v="3"/>
    <n v="4"/>
    <n v="2"/>
    <n v="0"/>
    <n v="0"/>
    <n v="6"/>
  </r>
  <r>
    <x v="3"/>
    <n v="28"/>
    <n v="41"/>
    <x v="0"/>
    <n v="1"/>
    <n v="1"/>
    <n v="2"/>
    <n v="2"/>
    <n v="2"/>
    <n v="2"/>
    <n v="2"/>
    <n v="2"/>
    <n v="1"/>
    <m/>
    <n v="1"/>
    <n v="2"/>
    <n v="1"/>
    <n v="0"/>
    <n v="30000"/>
    <n v="38"/>
  </r>
  <r>
    <x v="1"/>
    <n v="118"/>
    <n v="25"/>
    <x v="0"/>
    <n v="1"/>
    <n v="2"/>
    <n v="2"/>
    <n v="2"/>
    <n v="2"/>
    <n v="2"/>
    <n v="2"/>
    <n v="2"/>
    <n v="2"/>
    <m/>
    <n v="5"/>
    <n v="4"/>
    <n v="1"/>
    <n v="25800"/>
    <n v="33300"/>
    <n v="53"/>
  </r>
  <r>
    <x v="1"/>
    <n v="109"/>
    <n v="34"/>
    <x v="0"/>
    <n v="1"/>
    <n v="1"/>
    <n v="2"/>
    <n v="2"/>
    <n v="2"/>
    <n v="2"/>
    <n v="2"/>
    <n v="2"/>
    <n v="1"/>
    <n v="45"/>
    <n v="1"/>
    <n v="4"/>
    <n v="2"/>
    <n v="60000"/>
    <n v="60000"/>
    <n v="53"/>
  </r>
  <r>
    <x v="0"/>
    <n v="53"/>
    <n v="88"/>
    <x v="0"/>
    <n v="1"/>
    <n v="2"/>
    <n v="1"/>
    <n v="1"/>
    <n v="2"/>
    <n v="2"/>
    <n v="2"/>
    <n v="2"/>
    <n v="1"/>
    <m/>
    <n v="2"/>
    <n v="4"/>
    <n v="2"/>
    <n v="0"/>
    <n v="9200"/>
    <n v="53"/>
  </r>
  <r>
    <x v="1"/>
    <n v="96"/>
    <n v="40"/>
    <x v="0"/>
    <n v="1"/>
    <n v="1"/>
    <n v="2"/>
    <n v="2"/>
    <n v="2"/>
    <n v="2"/>
    <n v="2"/>
    <n v="2"/>
    <n v="1"/>
    <n v="30"/>
    <n v="1"/>
    <n v="4"/>
    <n v="1"/>
    <n v="28900"/>
    <n v="28900"/>
    <n v="53"/>
  </r>
  <r>
    <x v="4"/>
    <n v="115"/>
    <n v="12"/>
    <x v="1"/>
    <n v="1"/>
    <n v="1"/>
    <n v="2"/>
    <n v="2"/>
    <n v="2"/>
    <n v="2"/>
    <n v="2"/>
    <n v="2"/>
    <n v="1"/>
    <m/>
    <n v="5"/>
    <m/>
    <n v="1"/>
    <m/>
    <m/>
    <n v="49"/>
  </r>
  <r>
    <x v="1"/>
    <n v="91"/>
    <n v="44"/>
    <x v="0"/>
    <n v="4"/>
    <n v="1"/>
    <n v="2"/>
    <n v="2"/>
    <n v="2"/>
    <n v="2"/>
    <n v="2"/>
    <n v="2"/>
    <n v="1"/>
    <n v="15"/>
    <n v="1"/>
    <n v="4"/>
    <n v="1"/>
    <n v="129000"/>
    <n v="122800"/>
    <n v="217"/>
  </r>
  <r>
    <x v="1"/>
    <n v="44"/>
    <n v="21"/>
    <x v="0"/>
    <n v="1"/>
    <n v="1"/>
    <n v="2"/>
    <n v="2"/>
    <n v="2"/>
    <n v="2"/>
    <n v="2"/>
    <n v="2"/>
    <n v="1"/>
    <n v="30"/>
    <n v="5"/>
    <n v="4"/>
    <n v="2"/>
    <n v="6400"/>
    <n v="6400"/>
    <n v="6"/>
  </r>
  <r>
    <x v="1"/>
    <n v="46"/>
    <n v="23"/>
    <x v="0"/>
    <n v="1"/>
    <n v="2"/>
    <n v="2"/>
    <n v="2"/>
    <n v="2"/>
    <n v="2"/>
    <n v="2"/>
    <n v="2"/>
    <n v="2"/>
    <m/>
    <n v="5"/>
    <n v="4"/>
    <n v="1"/>
    <n v="7700"/>
    <n v="7700"/>
    <n v="48"/>
  </r>
  <r>
    <x v="3"/>
    <n v="275"/>
    <n v="26"/>
    <x v="0"/>
    <n v="1"/>
    <n v="1"/>
    <n v="2"/>
    <n v="2"/>
    <n v="2"/>
    <n v="2"/>
    <n v="2"/>
    <n v="2"/>
    <n v="1"/>
    <n v="5"/>
    <n v="5"/>
    <n v="4"/>
    <n v="2"/>
    <n v="30100"/>
    <n v="30100"/>
    <n v="38"/>
  </r>
  <r>
    <x v="0"/>
    <n v="99"/>
    <n v="72"/>
    <x v="0"/>
    <n v="1"/>
    <n v="2"/>
    <n v="1"/>
    <n v="1"/>
    <n v="2"/>
    <n v="2"/>
    <n v="2"/>
    <n v="2"/>
    <n v="1"/>
    <m/>
    <n v="1"/>
    <n v="2"/>
    <n v="1"/>
    <n v="8800"/>
    <n v="27700"/>
    <n v="53"/>
  </r>
  <r>
    <x v="1"/>
    <n v="98"/>
    <n v="24"/>
    <x v="0"/>
    <n v="1"/>
    <n v="2"/>
    <n v="2"/>
    <n v="2"/>
    <n v="2"/>
    <n v="1"/>
    <n v="2"/>
    <n v="2"/>
    <n v="1"/>
    <n v="25"/>
    <n v="1"/>
    <n v="1"/>
    <n v="1"/>
    <n v="64000"/>
    <n v="64000"/>
    <n v="6"/>
  </r>
  <r>
    <x v="1"/>
    <n v="146"/>
    <n v="60"/>
    <x v="0"/>
    <n v="1"/>
    <n v="1"/>
    <n v="2"/>
    <n v="2"/>
    <n v="2"/>
    <n v="2"/>
    <n v="2"/>
    <n v="2"/>
    <n v="1"/>
    <m/>
    <n v="1"/>
    <n v="4"/>
    <n v="1"/>
    <n v="90000"/>
    <n v="90000"/>
    <n v="53"/>
  </r>
  <r>
    <x v="1"/>
    <n v="53"/>
    <n v="21"/>
    <x v="0"/>
    <n v="1"/>
    <n v="1"/>
    <n v="2"/>
    <n v="2"/>
    <n v="2"/>
    <n v="2"/>
    <n v="2"/>
    <n v="2"/>
    <n v="1"/>
    <n v="20"/>
    <n v="5"/>
    <n v="4"/>
    <n v="2"/>
    <n v="22000"/>
    <n v="22000"/>
    <n v="6"/>
  </r>
  <r>
    <x v="4"/>
    <n v="12"/>
    <n v="69"/>
    <x v="0"/>
    <n v="1"/>
    <n v="1"/>
    <n v="1"/>
    <n v="1"/>
    <n v="2"/>
    <n v="2"/>
    <n v="2"/>
    <n v="2"/>
    <n v="1"/>
    <m/>
    <n v="1"/>
    <n v="4"/>
    <n v="1"/>
    <n v="0"/>
    <n v="69400"/>
    <n v="49"/>
  </r>
  <r>
    <x v="2"/>
    <n v="44"/>
    <n v="8"/>
    <x v="1"/>
    <n v="1"/>
    <n v="2"/>
    <n v="2"/>
    <n v="2"/>
    <n v="1"/>
    <n v="2"/>
    <n v="2"/>
    <n v="1"/>
    <n v="1"/>
    <m/>
    <n v="5"/>
    <m/>
    <n v="2"/>
    <m/>
    <m/>
    <n v="30"/>
  </r>
  <r>
    <x v="2"/>
    <n v="232"/>
    <n v="62"/>
    <x v="0"/>
    <n v="1"/>
    <n v="2"/>
    <n v="1"/>
    <n v="2"/>
    <n v="2"/>
    <n v="2"/>
    <n v="2"/>
    <n v="2"/>
    <n v="1"/>
    <m/>
    <n v="1"/>
    <n v="4"/>
    <n v="2"/>
    <n v="0"/>
    <n v="13000"/>
    <n v="30"/>
  </r>
  <r>
    <x v="3"/>
    <n v="156"/>
    <n v="65"/>
    <x v="0"/>
    <n v="4"/>
    <n v="2"/>
    <n v="2"/>
    <n v="1"/>
    <n v="2"/>
    <n v="2"/>
    <n v="2"/>
    <n v="2"/>
    <n v="1"/>
    <m/>
    <n v="1"/>
    <n v="4"/>
    <n v="2"/>
    <n v="630"/>
    <n v="7230"/>
    <n v="303"/>
  </r>
  <r>
    <x v="1"/>
    <n v="19"/>
    <n v="1"/>
    <x v="1"/>
    <n v="1"/>
    <n v="2"/>
    <n v="1"/>
    <n v="2"/>
    <n v="2"/>
    <n v="2"/>
    <n v="2"/>
    <n v="2"/>
    <n v="1"/>
    <m/>
    <n v="5"/>
    <m/>
    <n v="2"/>
    <m/>
    <m/>
    <n v="53"/>
  </r>
  <r>
    <x v="1"/>
    <n v="46"/>
    <n v="22"/>
    <x v="0"/>
    <n v="1"/>
    <n v="2"/>
    <n v="2"/>
    <n v="2"/>
    <n v="1"/>
    <n v="2"/>
    <n v="2"/>
    <n v="1"/>
    <n v="1"/>
    <m/>
    <n v="5"/>
    <n v="4"/>
    <n v="2"/>
    <n v="0"/>
    <n v="0"/>
    <n v="53"/>
  </r>
  <r>
    <x v="0"/>
    <n v="135"/>
    <n v="23"/>
    <x v="0"/>
    <n v="1"/>
    <n v="1"/>
    <n v="1"/>
    <n v="2"/>
    <n v="2"/>
    <n v="2"/>
    <n v="2"/>
    <n v="2"/>
    <n v="1"/>
    <n v="10"/>
    <n v="5"/>
    <n v="4"/>
    <n v="2"/>
    <n v="25000"/>
    <n v="46000"/>
    <n v="41"/>
  </r>
  <r>
    <x v="0"/>
    <n v="126"/>
    <n v="0"/>
    <x v="1"/>
    <n v="1"/>
    <n v="1"/>
    <n v="2"/>
    <n v="2"/>
    <n v="2"/>
    <n v="2"/>
    <n v="2"/>
    <n v="2"/>
    <n v="1"/>
    <m/>
    <n v="5"/>
    <m/>
    <n v="1"/>
    <m/>
    <m/>
    <n v="41"/>
  </r>
  <r>
    <x v="1"/>
    <n v="70"/>
    <n v="4"/>
    <x v="1"/>
    <n v="1"/>
    <n v="1"/>
    <n v="2"/>
    <n v="2"/>
    <n v="2"/>
    <n v="2"/>
    <n v="2"/>
    <n v="2"/>
    <n v="1"/>
    <m/>
    <n v="5"/>
    <m/>
    <n v="1"/>
    <m/>
    <m/>
    <n v="53"/>
  </r>
  <r>
    <x v="1"/>
    <n v="74"/>
    <n v="38"/>
    <x v="0"/>
    <n v="1"/>
    <n v="2"/>
    <n v="2"/>
    <n v="1"/>
    <n v="2"/>
    <n v="2"/>
    <n v="2"/>
    <n v="2"/>
    <n v="1"/>
    <m/>
    <n v="3"/>
    <n v="4"/>
    <n v="1"/>
    <n v="0"/>
    <n v="13004"/>
    <n v="6"/>
  </r>
  <r>
    <x v="4"/>
    <n v="55"/>
    <n v="47"/>
    <x v="0"/>
    <n v="1"/>
    <n v="1"/>
    <n v="2"/>
    <n v="2"/>
    <n v="2"/>
    <n v="2"/>
    <n v="2"/>
    <n v="2"/>
    <n v="1"/>
    <n v="30"/>
    <n v="1"/>
    <n v="3"/>
    <n v="1"/>
    <n v="70000"/>
    <n v="70000"/>
    <n v="49"/>
  </r>
  <r>
    <x v="2"/>
    <n v="53"/>
    <n v="56"/>
    <x v="0"/>
    <n v="1"/>
    <n v="2"/>
    <n v="2"/>
    <n v="2"/>
    <n v="2"/>
    <n v="2"/>
    <n v="2"/>
    <n v="2"/>
    <n v="2"/>
    <n v="2"/>
    <n v="3"/>
    <n v="4"/>
    <n v="2"/>
    <n v="25000"/>
    <n v="25000"/>
    <n v="6"/>
  </r>
  <r>
    <x v="2"/>
    <n v="36"/>
    <n v="77"/>
    <x v="0"/>
    <n v="1"/>
    <n v="2"/>
    <n v="2"/>
    <n v="1"/>
    <n v="2"/>
    <n v="2"/>
    <n v="2"/>
    <n v="2"/>
    <n v="1"/>
    <m/>
    <n v="1"/>
    <n v="4"/>
    <n v="1"/>
    <n v="430"/>
    <n v="7130"/>
    <n v="30"/>
  </r>
  <r>
    <x v="2"/>
    <n v="36"/>
    <n v="82"/>
    <x v="0"/>
    <n v="1"/>
    <n v="2"/>
    <n v="2"/>
    <n v="1"/>
    <n v="2"/>
    <n v="2"/>
    <n v="1"/>
    <n v="2"/>
    <n v="1"/>
    <m/>
    <n v="1"/>
    <n v="2"/>
    <n v="1"/>
    <n v="0"/>
    <n v="39300"/>
    <n v="46"/>
  </r>
  <r>
    <x v="0"/>
    <n v="79"/>
    <n v="12"/>
    <x v="1"/>
    <n v="1"/>
    <n v="1"/>
    <n v="2"/>
    <n v="2"/>
    <n v="2"/>
    <n v="2"/>
    <n v="2"/>
    <n v="2"/>
    <n v="1"/>
    <m/>
    <n v="5"/>
    <m/>
    <n v="2"/>
    <m/>
    <m/>
    <n v="41"/>
  </r>
  <r>
    <x v="2"/>
    <n v="26"/>
    <n v="17"/>
    <x v="1"/>
    <n v="1"/>
    <n v="1"/>
    <n v="2"/>
    <n v="2"/>
    <n v="2"/>
    <n v="2"/>
    <n v="2"/>
    <n v="2"/>
    <n v="1"/>
    <m/>
    <n v="5"/>
    <n v="4"/>
    <n v="1"/>
    <n v="0"/>
    <n v="0"/>
    <n v="30"/>
  </r>
  <r>
    <x v="1"/>
    <n v="137"/>
    <n v="29"/>
    <x v="0"/>
    <n v="1"/>
    <n v="1"/>
    <n v="2"/>
    <n v="2"/>
    <n v="2"/>
    <n v="2"/>
    <n v="2"/>
    <n v="2"/>
    <n v="1"/>
    <n v="10"/>
    <n v="1"/>
    <n v="4"/>
    <n v="1"/>
    <n v="49100"/>
    <n v="49100"/>
    <n v="53"/>
  </r>
  <r>
    <x v="1"/>
    <n v="62"/>
    <n v="60"/>
    <x v="0"/>
    <n v="1"/>
    <n v="1"/>
    <n v="2"/>
    <n v="2"/>
    <n v="2"/>
    <n v="2"/>
    <n v="2"/>
    <n v="2"/>
    <n v="1"/>
    <n v="20"/>
    <n v="1"/>
    <n v="4"/>
    <n v="1"/>
    <n v="55000"/>
    <n v="80000"/>
    <n v="53"/>
  </r>
  <r>
    <x v="1"/>
    <n v="63"/>
    <n v="65"/>
    <x v="0"/>
    <n v="1"/>
    <n v="1"/>
    <n v="2"/>
    <n v="1"/>
    <n v="2"/>
    <n v="2"/>
    <n v="2"/>
    <n v="2"/>
    <n v="1"/>
    <m/>
    <n v="1"/>
    <n v="4"/>
    <n v="2"/>
    <n v="0"/>
    <n v="5400"/>
    <n v="53"/>
  </r>
  <r>
    <x v="1"/>
    <n v="60"/>
    <n v="32"/>
    <x v="0"/>
    <n v="5"/>
    <n v="1"/>
    <n v="1"/>
    <n v="2"/>
    <n v="2"/>
    <n v="2"/>
    <n v="2"/>
    <n v="2"/>
    <n v="1"/>
    <n v="15"/>
    <n v="1"/>
    <n v="4"/>
    <n v="1"/>
    <n v="50000"/>
    <n v="50000"/>
    <n v="215"/>
  </r>
  <r>
    <x v="1"/>
    <n v="105"/>
    <n v="57"/>
    <x v="0"/>
    <n v="1"/>
    <n v="1"/>
    <n v="2"/>
    <n v="2"/>
    <n v="2"/>
    <n v="2"/>
    <n v="2"/>
    <n v="2"/>
    <n v="1"/>
    <n v="5"/>
    <n v="1"/>
    <n v="4"/>
    <n v="1"/>
    <n v="30000"/>
    <n v="30000"/>
    <n v="53"/>
  </r>
  <r>
    <x v="1"/>
    <n v="250"/>
    <n v="47"/>
    <x v="0"/>
    <n v="1"/>
    <n v="2"/>
    <n v="2"/>
    <n v="2"/>
    <n v="2"/>
    <n v="2"/>
    <n v="2"/>
    <n v="2"/>
    <n v="2"/>
    <m/>
    <n v="3"/>
    <n v="4"/>
    <n v="2"/>
    <n v="0"/>
    <n v="0"/>
    <n v="53"/>
  </r>
  <r>
    <x v="1"/>
    <n v="213"/>
    <n v="16"/>
    <x v="1"/>
    <n v="1"/>
    <n v="1"/>
    <n v="2"/>
    <n v="2"/>
    <n v="2"/>
    <n v="2"/>
    <n v="2"/>
    <n v="2"/>
    <n v="1"/>
    <m/>
    <n v="5"/>
    <m/>
    <n v="1"/>
    <n v="0"/>
    <n v="0"/>
    <n v="53"/>
  </r>
  <r>
    <x v="0"/>
    <n v="278"/>
    <n v="17"/>
    <x v="1"/>
    <n v="1"/>
    <n v="2"/>
    <n v="2"/>
    <n v="2"/>
    <n v="1"/>
    <n v="2"/>
    <n v="2"/>
    <n v="2"/>
    <n v="1"/>
    <m/>
    <n v="5"/>
    <n v="4"/>
    <n v="1"/>
    <n v="0"/>
    <n v="0"/>
    <n v="41"/>
  </r>
  <r>
    <x v="4"/>
    <n v="241"/>
    <n v="48"/>
    <x v="0"/>
    <n v="1"/>
    <n v="1"/>
    <n v="2"/>
    <n v="2"/>
    <n v="2"/>
    <n v="2"/>
    <n v="2"/>
    <n v="2"/>
    <n v="1"/>
    <n v="10"/>
    <n v="1"/>
    <n v="4"/>
    <n v="2"/>
    <n v="35000"/>
    <n v="35000"/>
    <n v="49"/>
  </r>
  <r>
    <x v="1"/>
    <n v="30"/>
    <n v="27"/>
    <x v="0"/>
    <n v="1"/>
    <n v="2"/>
    <n v="1"/>
    <n v="2"/>
    <n v="2"/>
    <n v="2"/>
    <n v="2"/>
    <n v="2"/>
    <n v="1"/>
    <m/>
    <n v="1"/>
    <n v="4"/>
    <n v="2"/>
    <n v="0"/>
    <n v="27000"/>
    <n v="53"/>
  </r>
  <r>
    <x v="2"/>
    <n v="71"/>
    <n v="14"/>
    <x v="1"/>
    <n v="1"/>
    <n v="2"/>
    <n v="2"/>
    <n v="2"/>
    <n v="1"/>
    <n v="2"/>
    <n v="2"/>
    <n v="2"/>
    <n v="1"/>
    <m/>
    <n v="5"/>
    <m/>
    <n v="2"/>
    <m/>
    <m/>
    <n v="30"/>
  </r>
  <r>
    <x v="3"/>
    <n v="231"/>
    <n v="53"/>
    <x v="0"/>
    <n v="1"/>
    <n v="2"/>
    <n v="1"/>
    <n v="2"/>
    <n v="2"/>
    <n v="2"/>
    <n v="2"/>
    <n v="2"/>
    <n v="1"/>
    <m/>
    <n v="3"/>
    <n v="4"/>
    <n v="1"/>
    <n v="0"/>
    <n v="14400"/>
    <n v="38"/>
  </r>
  <r>
    <x v="1"/>
    <n v="109"/>
    <n v="61"/>
    <x v="0"/>
    <n v="1"/>
    <n v="2"/>
    <n v="2"/>
    <n v="2"/>
    <n v="2"/>
    <n v="2"/>
    <n v="2"/>
    <n v="2"/>
    <n v="2"/>
    <m/>
    <n v="5"/>
    <n v="4"/>
    <n v="2"/>
    <n v="2400"/>
    <n v="2400"/>
    <n v="24"/>
  </r>
  <r>
    <x v="0"/>
    <n v="108"/>
    <n v="64"/>
    <x v="0"/>
    <n v="1"/>
    <n v="1"/>
    <n v="2"/>
    <n v="2"/>
    <n v="2"/>
    <n v="2"/>
    <n v="2"/>
    <n v="2"/>
    <n v="1"/>
    <m/>
    <n v="1"/>
    <n v="4"/>
    <n v="2"/>
    <n v="0"/>
    <n v="17000"/>
    <n v="41"/>
  </r>
  <r>
    <x v="1"/>
    <n v="14"/>
    <n v="65"/>
    <x v="0"/>
    <n v="1"/>
    <n v="2"/>
    <n v="2"/>
    <n v="1"/>
    <n v="2"/>
    <n v="2"/>
    <n v="2"/>
    <n v="2"/>
    <n v="1"/>
    <n v="3"/>
    <n v="1"/>
    <n v="4"/>
    <n v="2"/>
    <n v="22000"/>
    <n v="31504"/>
    <n v="6"/>
  </r>
  <r>
    <x v="0"/>
    <n v="93"/>
    <n v="11"/>
    <x v="1"/>
    <n v="1"/>
    <n v="2"/>
    <n v="2"/>
    <n v="2"/>
    <n v="1"/>
    <n v="2"/>
    <n v="2"/>
    <n v="2"/>
    <n v="1"/>
    <m/>
    <n v="5"/>
    <m/>
    <n v="1"/>
    <m/>
    <m/>
    <n v="41"/>
  </r>
  <r>
    <x v="0"/>
    <n v="62"/>
    <n v="43"/>
    <x v="0"/>
    <n v="1"/>
    <n v="2"/>
    <n v="2"/>
    <n v="2"/>
    <n v="1"/>
    <n v="2"/>
    <n v="2"/>
    <n v="2"/>
    <n v="1"/>
    <n v="40"/>
    <n v="5"/>
    <n v="4"/>
    <n v="2"/>
    <n v="720"/>
    <n v="14721"/>
    <n v="41"/>
  </r>
  <r>
    <x v="1"/>
    <n v="164"/>
    <n v="76"/>
    <x v="0"/>
    <n v="4"/>
    <n v="2"/>
    <n v="2"/>
    <n v="1"/>
    <n v="2"/>
    <n v="2"/>
    <n v="2"/>
    <n v="2"/>
    <n v="1"/>
    <m/>
    <n v="1"/>
    <n v="4"/>
    <n v="2"/>
    <n v="0"/>
    <n v="7501"/>
    <n v="211"/>
  </r>
  <r>
    <x v="4"/>
    <n v="94"/>
    <n v="30"/>
    <x v="0"/>
    <n v="1"/>
    <n v="1"/>
    <n v="2"/>
    <n v="2"/>
    <n v="2"/>
    <n v="2"/>
    <n v="2"/>
    <n v="2"/>
    <n v="1"/>
    <n v="10"/>
    <n v="1"/>
    <n v="4"/>
    <n v="2"/>
    <n v="2000"/>
    <n v="2000"/>
    <n v="49"/>
  </r>
  <r>
    <x v="1"/>
    <n v="69"/>
    <n v="70"/>
    <x v="0"/>
    <n v="1"/>
    <n v="1"/>
    <n v="2"/>
    <n v="1"/>
    <n v="2"/>
    <n v="2"/>
    <n v="2"/>
    <n v="2"/>
    <n v="1"/>
    <n v="45"/>
    <n v="1"/>
    <n v="4"/>
    <n v="2"/>
    <n v="78000"/>
    <n v="78000"/>
    <n v="6"/>
  </r>
  <r>
    <x v="1"/>
    <n v="83"/>
    <n v="41"/>
    <x v="0"/>
    <n v="1"/>
    <n v="1"/>
    <n v="2"/>
    <n v="2"/>
    <n v="2"/>
    <n v="2"/>
    <n v="2"/>
    <n v="2"/>
    <n v="1"/>
    <n v="15"/>
    <n v="3"/>
    <n v="4"/>
    <n v="1"/>
    <n v="40100"/>
    <n v="40100"/>
    <n v="6"/>
  </r>
  <r>
    <x v="0"/>
    <n v="49"/>
    <n v="15"/>
    <x v="1"/>
    <n v="1"/>
    <n v="1"/>
    <n v="2"/>
    <n v="2"/>
    <n v="2"/>
    <n v="2"/>
    <n v="2"/>
    <n v="2"/>
    <n v="1"/>
    <m/>
    <n v="5"/>
    <m/>
    <n v="1"/>
    <n v="0"/>
    <n v="0"/>
    <n v="2"/>
  </r>
  <r>
    <x v="2"/>
    <n v="38"/>
    <n v="34"/>
    <x v="0"/>
    <n v="1"/>
    <n v="1"/>
    <n v="2"/>
    <n v="2"/>
    <n v="2"/>
    <n v="2"/>
    <n v="2"/>
    <n v="2"/>
    <n v="1"/>
    <n v="13"/>
    <n v="5"/>
    <n v="4"/>
    <n v="2"/>
    <n v="25200"/>
    <n v="25200"/>
    <n v="12"/>
  </r>
  <r>
    <x v="4"/>
    <n v="78"/>
    <n v="69"/>
    <x v="0"/>
    <n v="1"/>
    <n v="2"/>
    <n v="2"/>
    <n v="1"/>
    <n v="2"/>
    <n v="2"/>
    <n v="2"/>
    <n v="2"/>
    <n v="1"/>
    <n v="7"/>
    <n v="5"/>
    <n v="4"/>
    <n v="2"/>
    <n v="24000"/>
    <n v="69800"/>
    <n v="16"/>
  </r>
  <r>
    <x v="0"/>
    <n v="108"/>
    <n v="69"/>
    <x v="0"/>
    <n v="1"/>
    <n v="2"/>
    <n v="1"/>
    <n v="1"/>
    <n v="2"/>
    <n v="2"/>
    <n v="2"/>
    <n v="2"/>
    <n v="1"/>
    <m/>
    <n v="1"/>
    <n v="3"/>
    <n v="1"/>
    <n v="0"/>
    <n v="44200"/>
    <n v="41"/>
  </r>
  <r>
    <x v="1"/>
    <n v="123"/>
    <n v="45"/>
    <x v="0"/>
    <n v="1"/>
    <n v="1"/>
    <n v="2"/>
    <n v="2"/>
    <n v="2"/>
    <n v="2"/>
    <n v="2"/>
    <n v="2"/>
    <n v="1"/>
    <n v="30"/>
    <n v="3"/>
    <n v="4"/>
    <n v="2"/>
    <n v="36400"/>
    <n v="36400"/>
    <n v="53"/>
  </r>
  <r>
    <x v="1"/>
    <n v="63"/>
    <n v="57"/>
    <x v="0"/>
    <n v="1"/>
    <n v="1"/>
    <n v="2"/>
    <n v="2"/>
    <n v="2"/>
    <n v="2"/>
    <n v="2"/>
    <n v="2"/>
    <n v="1"/>
    <m/>
    <n v="1"/>
    <n v="2"/>
    <n v="2"/>
    <n v="0"/>
    <n v="1500"/>
    <n v="46"/>
  </r>
  <r>
    <x v="1"/>
    <n v="14"/>
    <n v="54"/>
    <x v="0"/>
    <n v="1"/>
    <n v="1"/>
    <n v="2"/>
    <n v="2"/>
    <n v="2"/>
    <n v="2"/>
    <n v="2"/>
    <n v="2"/>
    <n v="1"/>
    <n v="4"/>
    <n v="3"/>
    <n v="4"/>
    <n v="2"/>
    <n v="50000"/>
    <n v="50000"/>
    <n v="53"/>
  </r>
  <r>
    <x v="1"/>
    <n v="12"/>
    <n v="36"/>
    <x v="0"/>
    <n v="4"/>
    <n v="1"/>
    <n v="2"/>
    <n v="2"/>
    <n v="2"/>
    <n v="2"/>
    <n v="2"/>
    <n v="2"/>
    <n v="1"/>
    <n v="2"/>
    <n v="1"/>
    <n v="4"/>
    <n v="1"/>
    <n v="43000"/>
    <n v="46300"/>
    <n v="303"/>
  </r>
  <r>
    <x v="1"/>
    <n v="207"/>
    <n v="27"/>
    <x v="0"/>
    <n v="1"/>
    <n v="2"/>
    <n v="2"/>
    <n v="2"/>
    <n v="1"/>
    <n v="2"/>
    <n v="2"/>
    <n v="2"/>
    <n v="1"/>
    <m/>
    <n v="5"/>
    <n v="4"/>
    <n v="2"/>
    <n v="0"/>
    <n v="6500"/>
    <n v="6"/>
  </r>
  <r>
    <x v="1"/>
    <n v="39"/>
    <n v="47"/>
    <x v="0"/>
    <n v="1"/>
    <n v="2"/>
    <n v="1"/>
    <n v="2"/>
    <n v="2"/>
    <n v="2"/>
    <n v="2"/>
    <n v="2"/>
    <n v="1"/>
    <n v="12"/>
    <n v="1"/>
    <n v="4"/>
    <n v="1"/>
    <n v="60000"/>
    <n v="60000"/>
    <n v="53"/>
  </r>
  <r>
    <x v="2"/>
    <n v="395"/>
    <n v="45"/>
    <x v="0"/>
    <n v="1"/>
    <n v="2"/>
    <n v="2"/>
    <n v="2"/>
    <n v="2"/>
    <n v="2"/>
    <n v="2"/>
    <n v="1"/>
    <n v="2"/>
    <m/>
    <n v="5"/>
    <n v="4"/>
    <n v="1"/>
    <n v="8000"/>
    <n v="8000"/>
    <n v="30"/>
  </r>
  <r>
    <x v="2"/>
    <n v="97"/>
    <n v="35"/>
    <x v="0"/>
    <n v="1"/>
    <n v="2"/>
    <n v="2"/>
    <n v="2"/>
    <n v="1"/>
    <n v="2"/>
    <n v="2"/>
    <n v="1"/>
    <n v="1"/>
    <m/>
    <n v="3"/>
    <n v="4"/>
    <n v="2"/>
    <n v="0"/>
    <n v="0"/>
    <n v="30"/>
  </r>
  <r>
    <x v="0"/>
    <n v="44"/>
    <n v="30"/>
    <x v="0"/>
    <n v="5"/>
    <n v="2"/>
    <n v="2"/>
    <n v="2"/>
    <n v="2"/>
    <n v="2"/>
    <n v="2"/>
    <n v="2"/>
    <n v="2"/>
    <n v="15"/>
    <n v="1"/>
    <n v="4"/>
    <n v="2"/>
    <n v="6000"/>
    <n v="6000"/>
    <n v="303"/>
  </r>
  <r>
    <x v="0"/>
    <n v="85"/>
    <n v="7"/>
    <x v="1"/>
    <n v="1"/>
    <n v="1"/>
    <n v="2"/>
    <n v="2"/>
    <n v="2"/>
    <n v="2"/>
    <n v="2"/>
    <n v="2"/>
    <n v="1"/>
    <m/>
    <n v="5"/>
    <m/>
    <n v="2"/>
    <m/>
    <m/>
    <n v="41"/>
  </r>
  <r>
    <x v="1"/>
    <n v="42"/>
    <n v="12"/>
    <x v="1"/>
    <n v="1"/>
    <n v="1"/>
    <n v="2"/>
    <n v="2"/>
    <n v="2"/>
    <n v="2"/>
    <n v="2"/>
    <n v="2"/>
    <n v="1"/>
    <m/>
    <n v="5"/>
    <m/>
    <n v="2"/>
    <m/>
    <m/>
    <n v="53"/>
  </r>
  <r>
    <x v="1"/>
    <n v="70"/>
    <n v="33"/>
    <x v="0"/>
    <n v="4"/>
    <n v="2"/>
    <n v="2"/>
    <n v="2"/>
    <n v="2"/>
    <n v="2"/>
    <n v="2"/>
    <n v="2"/>
    <n v="2"/>
    <n v="20"/>
    <n v="1"/>
    <n v="4"/>
    <n v="1"/>
    <n v="18000"/>
    <n v="22000"/>
    <n v="303"/>
  </r>
  <r>
    <x v="1"/>
    <n v="54"/>
    <n v="90"/>
    <x v="0"/>
    <n v="1"/>
    <n v="1"/>
    <n v="1"/>
    <n v="1"/>
    <n v="1"/>
    <n v="2"/>
    <n v="2"/>
    <n v="2"/>
    <n v="1"/>
    <m/>
    <n v="1"/>
    <n v="4"/>
    <n v="2"/>
    <n v="0"/>
    <n v="34000"/>
    <n v="17"/>
  </r>
  <r>
    <x v="1"/>
    <n v="118"/>
    <n v="63"/>
    <x v="0"/>
    <n v="1"/>
    <n v="1"/>
    <n v="2"/>
    <n v="2"/>
    <n v="2"/>
    <n v="2"/>
    <n v="2"/>
    <n v="2"/>
    <n v="1"/>
    <m/>
    <n v="1"/>
    <n v="4"/>
    <n v="2"/>
    <n v="0"/>
    <n v="57000"/>
    <n v="53"/>
  </r>
  <r>
    <x v="4"/>
    <n v="169"/>
    <n v="17"/>
    <x v="1"/>
    <n v="1"/>
    <n v="2"/>
    <n v="2"/>
    <n v="2"/>
    <n v="2"/>
    <n v="2"/>
    <n v="2"/>
    <n v="2"/>
    <n v="2"/>
    <n v="15"/>
    <n v="5"/>
    <n v="4"/>
    <n v="2"/>
    <n v="0"/>
    <n v="25000"/>
    <n v="48"/>
  </r>
  <r>
    <x v="0"/>
    <n v="8"/>
    <n v="49"/>
    <x v="0"/>
    <n v="1"/>
    <n v="2"/>
    <n v="2"/>
    <n v="2"/>
    <n v="2"/>
    <n v="2"/>
    <n v="2"/>
    <n v="2"/>
    <n v="2"/>
    <m/>
    <n v="3"/>
    <n v="4"/>
    <n v="2"/>
    <n v="15000"/>
    <n v="15000"/>
    <n v="40"/>
  </r>
  <r>
    <x v="0"/>
    <n v="83"/>
    <n v="61"/>
    <x v="0"/>
    <n v="1"/>
    <n v="1"/>
    <n v="2"/>
    <n v="2"/>
    <n v="2"/>
    <n v="2"/>
    <n v="2"/>
    <n v="2"/>
    <n v="1"/>
    <n v="10"/>
    <n v="1"/>
    <n v="4"/>
    <n v="2"/>
    <n v="6000"/>
    <n v="10000"/>
    <n v="19"/>
  </r>
  <r>
    <x v="3"/>
    <n v="144"/>
    <n v="43"/>
    <x v="0"/>
    <n v="1"/>
    <n v="1"/>
    <n v="2"/>
    <n v="2"/>
    <n v="2"/>
    <n v="2"/>
    <n v="2"/>
    <n v="2"/>
    <n v="1"/>
    <n v="20"/>
    <n v="3"/>
    <n v="4"/>
    <n v="1"/>
    <n v="45000"/>
    <n v="45000"/>
    <n v="38"/>
  </r>
  <r>
    <x v="0"/>
    <n v="323"/>
    <n v="13"/>
    <x v="1"/>
    <n v="1"/>
    <n v="2"/>
    <n v="2"/>
    <n v="2"/>
    <n v="1"/>
    <n v="2"/>
    <n v="2"/>
    <n v="2"/>
    <n v="1"/>
    <m/>
    <n v="5"/>
    <m/>
    <n v="2"/>
    <m/>
    <m/>
    <n v="6"/>
  </r>
  <r>
    <x v="0"/>
    <n v="453"/>
    <n v="40"/>
    <x v="0"/>
    <n v="1"/>
    <n v="2"/>
    <n v="2"/>
    <n v="2"/>
    <n v="1"/>
    <n v="2"/>
    <n v="2"/>
    <n v="2"/>
    <n v="1"/>
    <m/>
    <n v="5"/>
    <n v="3"/>
    <n v="1"/>
    <n v="0"/>
    <n v="0"/>
    <n v="26"/>
  </r>
  <r>
    <x v="4"/>
    <n v="33"/>
    <n v="24"/>
    <x v="0"/>
    <n v="1"/>
    <n v="2"/>
    <n v="1"/>
    <n v="2"/>
    <n v="2"/>
    <n v="2"/>
    <n v="2"/>
    <n v="2"/>
    <n v="1"/>
    <n v="10"/>
    <n v="5"/>
    <n v="4"/>
    <n v="1"/>
    <n v="2500"/>
    <n v="2500"/>
    <n v="47"/>
  </r>
  <r>
    <x v="1"/>
    <n v="26"/>
    <n v="66"/>
    <x v="0"/>
    <n v="1"/>
    <n v="1"/>
    <n v="2"/>
    <n v="1"/>
    <n v="2"/>
    <n v="2"/>
    <n v="2"/>
    <n v="2"/>
    <n v="1"/>
    <m/>
    <n v="3"/>
    <n v="4"/>
    <n v="2"/>
    <n v="0"/>
    <n v="27100"/>
    <n v="6"/>
  </r>
  <r>
    <x v="1"/>
    <n v="120"/>
    <n v="69"/>
    <x v="0"/>
    <n v="1"/>
    <n v="1"/>
    <n v="2"/>
    <n v="1"/>
    <n v="2"/>
    <n v="2"/>
    <n v="2"/>
    <n v="2"/>
    <n v="1"/>
    <m/>
    <n v="1"/>
    <n v="4"/>
    <n v="2"/>
    <n v="0"/>
    <n v="28700"/>
    <n v="6"/>
  </r>
  <r>
    <x v="0"/>
    <n v="119"/>
    <n v="33"/>
    <x v="0"/>
    <n v="4"/>
    <n v="2"/>
    <n v="2"/>
    <n v="2"/>
    <n v="2"/>
    <n v="2"/>
    <n v="2"/>
    <n v="2"/>
    <n v="2"/>
    <n v="8"/>
    <n v="1"/>
    <n v="4"/>
    <n v="1"/>
    <n v="18000"/>
    <n v="24000"/>
    <n v="303"/>
  </r>
  <r>
    <x v="4"/>
    <n v="130"/>
    <n v="7"/>
    <x v="1"/>
    <n v="1"/>
    <n v="1"/>
    <n v="2"/>
    <n v="2"/>
    <n v="2"/>
    <n v="2"/>
    <n v="2"/>
    <n v="2"/>
    <n v="1"/>
    <m/>
    <n v="5"/>
    <m/>
    <n v="1"/>
    <m/>
    <m/>
    <n v="49"/>
  </r>
  <r>
    <x v="4"/>
    <n v="68"/>
    <n v="13"/>
    <x v="1"/>
    <n v="1"/>
    <n v="1"/>
    <n v="2"/>
    <n v="2"/>
    <n v="2"/>
    <n v="2"/>
    <n v="2"/>
    <n v="2"/>
    <n v="1"/>
    <m/>
    <n v="5"/>
    <m/>
    <n v="2"/>
    <m/>
    <m/>
    <n v="49"/>
  </r>
  <r>
    <x v="2"/>
    <n v="151"/>
    <n v="55"/>
    <x v="0"/>
    <n v="1"/>
    <n v="2"/>
    <n v="2"/>
    <n v="2"/>
    <n v="2"/>
    <n v="2"/>
    <n v="2"/>
    <n v="2"/>
    <n v="2"/>
    <n v="30"/>
    <n v="3"/>
    <n v="4"/>
    <n v="1"/>
    <n v="10000"/>
    <n v="25000"/>
    <n v="30"/>
  </r>
  <r>
    <x v="0"/>
    <n v="63"/>
    <n v="35"/>
    <x v="0"/>
    <n v="1"/>
    <n v="1"/>
    <n v="2"/>
    <n v="2"/>
    <n v="2"/>
    <n v="2"/>
    <n v="2"/>
    <n v="2"/>
    <n v="1"/>
    <n v="18"/>
    <n v="1"/>
    <n v="4"/>
    <n v="1"/>
    <n v="61000"/>
    <n v="61000"/>
    <n v="41"/>
  </r>
  <r>
    <x v="0"/>
    <n v="53"/>
    <n v="40"/>
    <x v="0"/>
    <n v="1"/>
    <n v="1"/>
    <n v="2"/>
    <n v="2"/>
    <n v="2"/>
    <n v="2"/>
    <n v="2"/>
    <n v="2"/>
    <n v="1"/>
    <n v="50"/>
    <n v="1"/>
    <n v="4"/>
    <n v="1"/>
    <n v="355000"/>
    <n v="355000"/>
    <n v="41"/>
  </r>
  <r>
    <x v="1"/>
    <n v="319"/>
    <n v="11"/>
    <x v="1"/>
    <n v="1"/>
    <n v="1"/>
    <n v="2"/>
    <n v="2"/>
    <n v="2"/>
    <n v="2"/>
    <n v="2"/>
    <n v="2"/>
    <n v="1"/>
    <m/>
    <n v="5"/>
    <m/>
    <n v="1"/>
    <m/>
    <m/>
    <n v="53"/>
  </r>
  <r>
    <x v="1"/>
    <n v="56"/>
    <n v="32"/>
    <x v="0"/>
    <n v="1"/>
    <n v="2"/>
    <n v="2"/>
    <n v="2"/>
    <n v="2"/>
    <n v="1"/>
    <n v="2"/>
    <n v="2"/>
    <n v="1"/>
    <n v="30"/>
    <n v="4"/>
    <n v="1"/>
    <n v="1"/>
    <n v="36000"/>
    <n v="36000"/>
    <n v="6"/>
  </r>
  <r>
    <x v="1"/>
    <n v="54"/>
    <n v="8"/>
    <x v="1"/>
    <n v="1"/>
    <n v="1"/>
    <n v="2"/>
    <n v="2"/>
    <n v="2"/>
    <n v="2"/>
    <n v="2"/>
    <n v="2"/>
    <n v="1"/>
    <m/>
    <n v="5"/>
    <m/>
    <n v="2"/>
    <m/>
    <m/>
    <n v="41"/>
  </r>
  <r>
    <x v="1"/>
    <n v="49"/>
    <n v="21"/>
    <x v="0"/>
    <n v="1"/>
    <n v="1"/>
    <n v="2"/>
    <n v="2"/>
    <n v="2"/>
    <n v="2"/>
    <n v="2"/>
    <n v="2"/>
    <n v="1"/>
    <m/>
    <n v="5"/>
    <n v="4"/>
    <n v="1"/>
    <n v="2500"/>
    <n v="3000"/>
    <n v="53"/>
  </r>
  <r>
    <x v="1"/>
    <n v="131"/>
    <n v="32"/>
    <x v="0"/>
    <n v="1"/>
    <n v="1"/>
    <n v="2"/>
    <n v="2"/>
    <n v="2"/>
    <n v="2"/>
    <n v="2"/>
    <n v="2"/>
    <n v="1"/>
    <n v="30"/>
    <n v="5"/>
    <n v="4"/>
    <n v="2"/>
    <n v="64000"/>
    <n v="64000"/>
    <n v="53"/>
  </r>
  <r>
    <x v="0"/>
    <n v="35"/>
    <n v="20"/>
    <x v="0"/>
    <n v="1"/>
    <n v="1"/>
    <n v="2"/>
    <n v="2"/>
    <n v="2"/>
    <n v="2"/>
    <n v="2"/>
    <n v="2"/>
    <n v="1"/>
    <n v="30"/>
    <n v="5"/>
    <n v="4"/>
    <n v="1"/>
    <n v="10000"/>
    <n v="10060"/>
    <n v="41"/>
  </r>
  <r>
    <x v="1"/>
    <n v="98"/>
    <n v="87"/>
    <x v="0"/>
    <n v="5"/>
    <n v="2"/>
    <n v="1"/>
    <n v="1"/>
    <n v="2"/>
    <n v="2"/>
    <n v="2"/>
    <n v="2"/>
    <n v="1"/>
    <m/>
    <n v="3"/>
    <n v="4"/>
    <n v="2"/>
    <n v="0"/>
    <n v="23900"/>
    <n v="301"/>
  </r>
  <r>
    <x v="1"/>
    <n v="98"/>
    <n v="55"/>
    <x v="0"/>
    <n v="4"/>
    <n v="1"/>
    <n v="2"/>
    <n v="2"/>
    <n v="2"/>
    <n v="2"/>
    <n v="2"/>
    <n v="2"/>
    <n v="1"/>
    <n v="90"/>
    <n v="4"/>
    <n v="4"/>
    <n v="2"/>
    <n v="28000"/>
    <n v="28000"/>
    <n v="117"/>
  </r>
  <r>
    <x v="1"/>
    <n v="136"/>
    <n v="1"/>
    <x v="1"/>
    <n v="1"/>
    <n v="1"/>
    <n v="2"/>
    <n v="2"/>
    <n v="1"/>
    <n v="2"/>
    <n v="2"/>
    <n v="2"/>
    <n v="1"/>
    <m/>
    <n v="5"/>
    <m/>
    <n v="1"/>
    <m/>
    <m/>
    <n v="6"/>
  </r>
  <r>
    <x v="1"/>
    <n v="261"/>
    <n v="30"/>
    <x v="0"/>
    <n v="1"/>
    <n v="2"/>
    <n v="2"/>
    <n v="2"/>
    <n v="2"/>
    <n v="2"/>
    <n v="2"/>
    <n v="2"/>
    <n v="2"/>
    <n v="15"/>
    <n v="1"/>
    <n v="4"/>
    <n v="2"/>
    <n v="32200"/>
    <n v="32200"/>
    <n v="53"/>
  </r>
  <r>
    <x v="1"/>
    <n v="66"/>
    <n v="48"/>
    <x v="0"/>
    <n v="1"/>
    <n v="1"/>
    <n v="2"/>
    <n v="2"/>
    <n v="2"/>
    <n v="2"/>
    <n v="2"/>
    <n v="2"/>
    <n v="1"/>
    <n v="20"/>
    <n v="1"/>
    <n v="4"/>
    <n v="1"/>
    <n v="61000"/>
    <n v="61000"/>
    <n v="53"/>
  </r>
  <r>
    <x v="4"/>
    <n v="48"/>
    <n v="11"/>
    <x v="1"/>
    <n v="1"/>
    <n v="1"/>
    <n v="2"/>
    <n v="2"/>
    <n v="2"/>
    <n v="2"/>
    <n v="2"/>
    <n v="2"/>
    <n v="1"/>
    <m/>
    <n v="5"/>
    <m/>
    <n v="1"/>
    <m/>
    <m/>
    <n v="49"/>
  </r>
  <r>
    <x v="0"/>
    <n v="62"/>
    <n v="29"/>
    <x v="0"/>
    <n v="1"/>
    <n v="1"/>
    <n v="2"/>
    <n v="2"/>
    <n v="2"/>
    <n v="2"/>
    <n v="2"/>
    <n v="2"/>
    <n v="1"/>
    <n v="35"/>
    <n v="1"/>
    <n v="4"/>
    <n v="1"/>
    <n v="16800"/>
    <n v="16900"/>
    <n v="41"/>
  </r>
  <r>
    <x v="3"/>
    <n v="156"/>
    <n v="13"/>
    <x v="1"/>
    <n v="1"/>
    <n v="2"/>
    <n v="2"/>
    <n v="2"/>
    <n v="2"/>
    <n v="2"/>
    <n v="2"/>
    <n v="2"/>
    <n v="2"/>
    <m/>
    <n v="5"/>
    <m/>
    <n v="1"/>
    <m/>
    <m/>
    <n v="6"/>
  </r>
  <r>
    <x v="1"/>
    <n v="435"/>
    <n v="12"/>
    <x v="1"/>
    <n v="4"/>
    <n v="2"/>
    <n v="2"/>
    <n v="2"/>
    <n v="1"/>
    <n v="2"/>
    <n v="2"/>
    <n v="2"/>
    <n v="1"/>
    <m/>
    <n v="5"/>
    <m/>
    <n v="2"/>
    <m/>
    <m/>
    <n v="164"/>
  </r>
  <r>
    <x v="1"/>
    <n v="114"/>
    <n v="71"/>
    <x v="0"/>
    <n v="1"/>
    <n v="1"/>
    <n v="2"/>
    <n v="1"/>
    <n v="2"/>
    <n v="2"/>
    <n v="2"/>
    <n v="2"/>
    <n v="1"/>
    <m/>
    <n v="1"/>
    <n v="4"/>
    <n v="1"/>
    <n v="0"/>
    <n v="1970"/>
    <n v="53"/>
  </r>
  <r>
    <x v="1"/>
    <n v="73"/>
    <n v="27"/>
    <x v="0"/>
    <n v="1"/>
    <n v="1"/>
    <n v="2"/>
    <n v="2"/>
    <n v="2"/>
    <n v="2"/>
    <n v="2"/>
    <n v="2"/>
    <n v="1"/>
    <n v="30"/>
    <n v="5"/>
    <n v="4"/>
    <n v="2"/>
    <n v="24000"/>
    <n v="24000"/>
    <n v="56"/>
  </r>
  <r>
    <x v="1"/>
    <n v="171"/>
    <n v="33"/>
    <x v="0"/>
    <n v="1"/>
    <n v="1"/>
    <n v="2"/>
    <n v="2"/>
    <n v="2"/>
    <n v="2"/>
    <n v="2"/>
    <n v="2"/>
    <n v="1"/>
    <n v="30"/>
    <n v="1"/>
    <n v="4"/>
    <n v="1"/>
    <n v="80000"/>
    <n v="80000"/>
    <n v="48"/>
  </r>
  <r>
    <x v="3"/>
    <n v="135"/>
    <n v="35"/>
    <x v="0"/>
    <n v="1"/>
    <n v="1"/>
    <n v="2"/>
    <n v="2"/>
    <n v="2"/>
    <n v="2"/>
    <n v="2"/>
    <n v="2"/>
    <n v="1"/>
    <n v="10"/>
    <n v="1"/>
    <n v="4"/>
    <n v="1"/>
    <n v="79000"/>
    <n v="79000"/>
    <n v="27"/>
  </r>
  <r>
    <x v="0"/>
    <n v="111"/>
    <n v="23"/>
    <x v="0"/>
    <n v="1"/>
    <n v="2"/>
    <n v="1"/>
    <n v="2"/>
    <n v="2"/>
    <n v="2"/>
    <n v="2"/>
    <n v="2"/>
    <n v="1"/>
    <m/>
    <n v="5"/>
    <n v="4"/>
    <n v="1"/>
    <n v="0"/>
    <n v="0"/>
    <n v="6"/>
  </r>
  <r>
    <x v="2"/>
    <n v="37"/>
    <n v="13"/>
    <x v="1"/>
    <n v="1"/>
    <n v="2"/>
    <n v="2"/>
    <n v="2"/>
    <n v="2"/>
    <n v="2"/>
    <n v="2"/>
    <n v="2"/>
    <n v="2"/>
    <m/>
    <n v="5"/>
    <m/>
    <n v="1"/>
    <m/>
    <m/>
    <n v="30"/>
  </r>
  <r>
    <x v="2"/>
    <n v="18"/>
    <n v="65"/>
    <x v="0"/>
    <n v="1"/>
    <n v="2"/>
    <n v="2"/>
    <n v="1"/>
    <n v="2"/>
    <n v="2"/>
    <n v="2"/>
    <n v="2"/>
    <n v="1"/>
    <m/>
    <n v="3"/>
    <n v="2"/>
    <n v="1"/>
    <n v="0"/>
    <n v="58100"/>
    <n v="26"/>
  </r>
  <r>
    <x v="0"/>
    <n v="88"/>
    <n v="39"/>
    <x v="0"/>
    <n v="1"/>
    <n v="1"/>
    <n v="2"/>
    <n v="2"/>
    <n v="2"/>
    <n v="2"/>
    <n v="2"/>
    <n v="2"/>
    <n v="1"/>
    <n v="10"/>
    <n v="1"/>
    <n v="4"/>
    <n v="2"/>
    <n v="14400"/>
    <n v="16800"/>
    <n v="6"/>
  </r>
  <r>
    <x v="1"/>
    <n v="21"/>
    <n v="36"/>
    <x v="0"/>
    <n v="1"/>
    <n v="2"/>
    <n v="2"/>
    <n v="2"/>
    <n v="2"/>
    <n v="2"/>
    <n v="2"/>
    <n v="2"/>
    <n v="2"/>
    <n v="20"/>
    <n v="5"/>
    <n v="4"/>
    <n v="1"/>
    <n v="20000"/>
    <n v="20000"/>
    <n v="6"/>
  </r>
  <r>
    <x v="4"/>
    <n v="82"/>
    <n v="22"/>
    <x v="0"/>
    <n v="1"/>
    <n v="2"/>
    <n v="1"/>
    <n v="2"/>
    <n v="2"/>
    <n v="2"/>
    <n v="2"/>
    <n v="2"/>
    <n v="1"/>
    <m/>
    <n v="5"/>
    <n v="4"/>
    <n v="1"/>
    <n v="0"/>
    <n v="0"/>
    <n v="49"/>
  </r>
  <r>
    <x v="1"/>
    <n v="58"/>
    <n v="4"/>
    <x v="1"/>
    <n v="1"/>
    <n v="1"/>
    <n v="2"/>
    <n v="2"/>
    <n v="2"/>
    <n v="2"/>
    <n v="2"/>
    <n v="2"/>
    <n v="1"/>
    <m/>
    <n v="5"/>
    <m/>
    <n v="2"/>
    <m/>
    <m/>
    <n v="48"/>
  </r>
  <r>
    <x v="1"/>
    <n v="140"/>
    <n v="38"/>
    <x v="0"/>
    <n v="5"/>
    <n v="1"/>
    <n v="2"/>
    <n v="2"/>
    <n v="2"/>
    <n v="2"/>
    <n v="2"/>
    <n v="2"/>
    <n v="1"/>
    <n v="35"/>
    <n v="1"/>
    <n v="4"/>
    <n v="1"/>
    <n v="15000"/>
    <n v="15000"/>
    <n v="303"/>
  </r>
  <r>
    <x v="2"/>
    <n v="65"/>
    <n v="34"/>
    <x v="0"/>
    <n v="1"/>
    <n v="2"/>
    <n v="2"/>
    <n v="2"/>
    <n v="2"/>
    <n v="2"/>
    <n v="2"/>
    <n v="2"/>
    <n v="2"/>
    <n v="150"/>
    <n v="1"/>
    <n v="4"/>
    <n v="2"/>
    <n v="15000"/>
    <n v="15000"/>
    <n v="56"/>
  </r>
  <r>
    <x v="1"/>
    <n v="14"/>
    <n v="66"/>
    <x v="0"/>
    <n v="1"/>
    <n v="1"/>
    <n v="1"/>
    <n v="1"/>
    <n v="2"/>
    <n v="2"/>
    <n v="2"/>
    <n v="2"/>
    <n v="1"/>
    <m/>
    <n v="1"/>
    <n v="2"/>
    <n v="1"/>
    <n v="0"/>
    <n v="45000"/>
    <n v="53"/>
  </r>
  <r>
    <x v="1"/>
    <n v="66"/>
    <n v="4"/>
    <x v="1"/>
    <n v="1"/>
    <n v="1"/>
    <n v="2"/>
    <n v="2"/>
    <n v="2"/>
    <n v="2"/>
    <n v="2"/>
    <n v="2"/>
    <n v="1"/>
    <m/>
    <n v="5"/>
    <m/>
    <n v="1"/>
    <m/>
    <m/>
    <n v="53"/>
  </r>
  <r>
    <x v="1"/>
    <n v="95"/>
    <n v="43"/>
    <x v="0"/>
    <n v="1"/>
    <n v="1"/>
    <n v="2"/>
    <n v="2"/>
    <n v="2"/>
    <n v="2"/>
    <n v="2"/>
    <n v="2"/>
    <n v="1"/>
    <n v="45"/>
    <n v="1"/>
    <n v="4"/>
    <n v="2"/>
    <n v="33000"/>
    <n v="33000"/>
    <n v="53"/>
  </r>
  <r>
    <x v="1"/>
    <n v="75"/>
    <n v="76"/>
    <x v="0"/>
    <n v="1"/>
    <n v="2"/>
    <n v="1"/>
    <n v="1"/>
    <n v="2"/>
    <n v="2"/>
    <n v="2"/>
    <n v="2"/>
    <n v="1"/>
    <m/>
    <n v="1"/>
    <n v="2"/>
    <n v="1"/>
    <n v="0"/>
    <n v="27800"/>
    <n v="46"/>
  </r>
  <r>
    <x v="0"/>
    <n v="38"/>
    <n v="46"/>
    <x v="0"/>
    <n v="1"/>
    <n v="1"/>
    <n v="2"/>
    <n v="2"/>
    <n v="2"/>
    <n v="2"/>
    <n v="2"/>
    <n v="2"/>
    <n v="1"/>
    <n v="15"/>
    <n v="1"/>
    <n v="4"/>
    <n v="2"/>
    <n v="18000"/>
    <n v="18000"/>
    <n v="26"/>
  </r>
  <r>
    <x v="1"/>
    <n v="98"/>
    <n v="8"/>
    <x v="1"/>
    <n v="1"/>
    <n v="1"/>
    <n v="2"/>
    <n v="2"/>
    <n v="2"/>
    <n v="2"/>
    <n v="2"/>
    <n v="2"/>
    <n v="1"/>
    <m/>
    <n v="5"/>
    <m/>
    <n v="2"/>
    <m/>
    <m/>
    <n v="53"/>
  </r>
  <r>
    <x v="1"/>
    <n v="398"/>
    <n v="45"/>
    <x v="0"/>
    <n v="4"/>
    <n v="1"/>
    <n v="2"/>
    <n v="2"/>
    <n v="2"/>
    <n v="2"/>
    <n v="2"/>
    <n v="2"/>
    <n v="1"/>
    <n v="45"/>
    <n v="1"/>
    <n v="4"/>
    <n v="2"/>
    <n v="25000"/>
    <n v="25000"/>
    <n v="364"/>
  </r>
  <r>
    <x v="1"/>
    <n v="329"/>
    <n v="57"/>
    <x v="0"/>
    <n v="1"/>
    <n v="1"/>
    <n v="2"/>
    <n v="2"/>
    <n v="2"/>
    <n v="2"/>
    <n v="2"/>
    <n v="2"/>
    <n v="1"/>
    <n v="20"/>
    <n v="1"/>
    <n v="4"/>
    <n v="2"/>
    <n v="30000"/>
    <n v="30000"/>
    <n v="53"/>
  </r>
  <r>
    <x v="0"/>
    <n v="42"/>
    <n v="83"/>
    <x v="0"/>
    <n v="1"/>
    <n v="2"/>
    <n v="2"/>
    <n v="1"/>
    <n v="1"/>
    <n v="2"/>
    <n v="2"/>
    <n v="2"/>
    <n v="1"/>
    <m/>
    <n v="2"/>
    <n v="2"/>
    <n v="1"/>
    <n v="0"/>
    <n v="10500"/>
    <n v="28"/>
  </r>
  <r>
    <x v="1"/>
    <n v="143"/>
    <n v="24"/>
    <x v="0"/>
    <n v="4"/>
    <n v="1"/>
    <n v="2"/>
    <n v="2"/>
    <n v="2"/>
    <n v="2"/>
    <n v="2"/>
    <n v="2"/>
    <n v="1"/>
    <m/>
    <n v="1"/>
    <n v="4"/>
    <n v="2"/>
    <n v="480"/>
    <n v="2480"/>
    <n v="416"/>
  </r>
  <r>
    <x v="3"/>
    <n v="26"/>
    <n v="5"/>
    <x v="1"/>
    <n v="1"/>
    <n v="1"/>
    <n v="2"/>
    <n v="2"/>
    <n v="2"/>
    <n v="2"/>
    <n v="2"/>
    <n v="2"/>
    <n v="1"/>
    <m/>
    <n v="5"/>
    <m/>
    <n v="2"/>
    <m/>
    <m/>
    <n v="38"/>
  </r>
  <r>
    <x v="0"/>
    <n v="83"/>
    <n v="77"/>
    <x v="0"/>
    <n v="1"/>
    <n v="2"/>
    <n v="2"/>
    <n v="1"/>
    <n v="2"/>
    <n v="2"/>
    <n v="2"/>
    <n v="2"/>
    <n v="1"/>
    <m/>
    <n v="1"/>
    <n v="3"/>
    <n v="1"/>
    <n v="5300"/>
    <n v="16530"/>
    <n v="36"/>
  </r>
  <r>
    <x v="4"/>
    <n v="178"/>
    <n v="31"/>
    <x v="0"/>
    <n v="1"/>
    <n v="1"/>
    <n v="2"/>
    <n v="2"/>
    <n v="2"/>
    <n v="2"/>
    <n v="2"/>
    <n v="2"/>
    <n v="1"/>
    <m/>
    <n v="3"/>
    <n v="4"/>
    <n v="2"/>
    <n v="40000"/>
    <n v="40000"/>
    <n v="49"/>
  </r>
  <r>
    <x v="0"/>
    <n v="68"/>
    <n v="55"/>
    <x v="0"/>
    <n v="5"/>
    <n v="2"/>
    <n v="2"/>
    <n v="2"/>
    <n v="2"/>
    <n v="2"/>
    <n v="2"/>
    <n v="2"/>
    <n v="2"/>
    <n v="30"/>
    <n v="1"/>
    <n v="4"/>
    <n v="2"/>
    <n v="30000"/>
    <n v="30000"/>
    <n v="217"/>
  </r>
  <r>
    <x v="0"/>
    <n v="54"/>
    <n v="22"/>
    <x v="0"/>
    <n v="1"/>
    <n v="2"/>
    <n v="2"/>
    <n v="2"/>
    <n v="2"/>
    <n v="2"/>
    <n v="2"/>
    <n v="2"/>
    <n v="2"/>
    <n v="20"/>
    <n v="5"/>
    <n v="4"/>
    <n v="1"/>
    <n v="50000"/>
    <n v="54000"/>
    <n v="16"/>
  </r>
  <r>
    <x v="1"/>
    <n v="59"/>
    <n v="3"/>
    <x v="1"/>
    <n v="1"/>
    <n v="1"/>
    <n v="2"/>
    <n v="2"/>
    <n v="2"/>
    <n v="2"/>
    <n v="2"/>
    <n v="2"/>
    <n v="1"/>
    <m/>
    <n v="5"/>
    <m/>
    <n v="2"/>
    <m/>
    <m/>
    <n v="53"/>
  </r>
  <r>
    <x v="0"/>
    <n v="329"/>
    <n v="56"/>
    <x v="0"/>
    <n v="1"/>
    <n v="2"/>
    <n v="2"/>
    <n v="2"/>
    <n v="2"/>
    <n v="2"/>
    <n v="2"/>
    <n v="2"/>
    <n v="2"/>
    <n v="10"/>
    <n v="1"/>
    <n v="4"/>
    <n v="1"/>
    <n v="31000"/>
    <n v="31000"/>
    <n v="41"/>
  </r>
  <r>
    <x v="1"/>
    <n v="71"/>
    <n v="65"/>
    <x v="0"/>
    <n v="1"/>
    <n v="1"/>
    <n v="2"/>
    <n v="2"/>
    <n v="2"/>
    <n v="2"/>
    <n v="2"/>
    <n v="2"/>
    <n v="1"/>
    <n v="20"/>
    <n v="3"/>
    <n v="4"/>
    <n v="2"/>
    <n v="27800"/>
    <n v="27800"/>
    <n v="53"/>
  </r>
  <r>
    <x v="1"/>
    <n v="64"/>
    <n v="49"/>
    <x v="0"/>
    <n v="5"/>
    <n v="1"/>
    <n v="2"/>
    <n v="2"/>
    <n v="2"/>
    <n v="2"/>
    <n v="2"/>
    <n v="2"/>
    <n v="1"/>
    <n v="80"/>
    <n v="1"/>
    <n v="4"/>
    <n v="2"/>
    <n v="10400"/>
    <n v="11900"/>
    <n v="301"/>
  </r>
  <r>
    <x v="3"/>
    <n v="40"/>
    <n v="24"/>
    <x v="0"/>
    <n v="1"/>
    <n v="1"/>
    <n v="2"/>
    <n v="2"/>
    <n v="2"/>
    <n v="2"/>
    <n v="2"/>
    <n v="2"/>
    <n v="1"/>
    <n v="20"/>
    <n v="1"/>
    <n v="4"/>
    <n v="2"/>
    <n v="28000"/>
    <n v="28000"/>
    <n v="38"/>
  </r>
  <r>
    <x v="1"/>
    <n v="48"/>
    <n v="13"/>
    <x v="1"/>
    <n v="1"/>
    <n v="1"/>
    <n v="2"/>
    <n v="2"/>
    <n v="1"/>
    <n v="2"/>
    <n v="2"/>
    <n v="2"/>
    <n v="1"/>
    <m/>
    <n v="5"/>
    <m/>
    <n v="1"/>
    <m/>
    <m/>
    <n v="12"/>
  </r>
  <r>
    <x v="1"/>
    <n v="87"/>
    <n v="61"/>
    <x v="0"/>
    <n v="1"/>
    <n v="1"/>
    <n v="2"/>
    <n v="2"/>
    <n v="2"/>
    <n v="2"/>
    <n v="2"/>
    <n v="2"/>
    <n v="1"/>
    <n v="7"/>
    <n v="3"/>
    <n v="2"/>
    <n v="1"/>
    <n v="60000"/>
    <n v="60000"/>
    <n v="53"/>
  </r>
  <r>
    <x v="0"/>
    <n v="116"/>
    <n v="82"/>
    <x v="0"/>
    <n v="1"/>
    <n v="2"/>
    <n v="2"/>
    <n v="1"/>
    <n v="2"/>
    <n v="2"/>
    <n v="2"/>
    <n v="2"/>
    <n v="1"/>
    <m/>
    <n v="5"/>
    <n v="4"/>
    <n v="2"/>
    <n v="0"/>
    <n v="17800"/>
    <n v="41"/>
  </r>
  <r>
    <x v="0"/>
    <n v="71"/>
    <n v="57"/>
    <x v="0"/>
    <n v="1"/>
    <n v="1"/>
    <n v="2"/>
    <n v="2"/>
    <n v="2"/>
    <n v="2"/>
    <n v="2"/>
    <n v="2"/>
    <n v="1"/>
    <n v="10"/>
    <n v="5"/>
    <n v="4"/>
    <n v="2"/>
    <n v="88000"/>
    <n v="88000"/>
    <n v="41"/>
  </r>
  <r>
    <x v="4"/>
    <n v="83"/>
    <n v="30"/>
    <x v="0"/>
    <n v="1"/>
    <n v="1"/>
    <n v="2"/>
    <n v="2"/>
    <n v="2"/>
    <n v="2"/>
    <n v="2"/>
    <n v="2"/>
    <n v="1"/>
    <m/>
    <n v="1"/>
    <n v="2"/>
    <n v="1"/>
    <n v="1000"/>
    <n v="1000"/>
    <n v="49"/>
  </r>
  <r>
    <x v="3"/>
    <n v="202"/>
    <n v="82"/>
    <x v="0"/>
    <n v="1"/>
    <n v="2"/>
    <n v="1"/>
    <n v="1"/>
    <n v="1"/>
    <n v="2"/>
    <n v="1"/>
    <n v="2"/>
    <n v="1"/>
    <m/>
    <n v="1"/>
    <n v="2"/>
    <n v="1"/>
    <n v="0"/>
    <n v="19830"/>
    <n v="38"/>
  </r>
  <r>
    <x v="3"/>
    <n v="128"/>
    <n v="37"/>
    <x v="0"/>
    <n v="1"/>
    <n v="2"/>
    <n v="1"/>
    <n v="2"/>
    <n v="2"/>
    <n v="2"/>
    <n v="2"/>
    <n v="2"/>
    <n v="1"/>
    <n v="15"/>
    <n v="5"/>
    <n v="4"/>
    <n v="2"/>
    <n v="12000"/>
    <n v="12000"/>
    <n v="38"/>
  </r>
  <r>
    <x v="2"/>
    <n v="67"/>
    <n v="27"/>
    <x v="0"/>
    <n v="1"/>
    <n v="1"/>
    <n v="2"/>
    <n v="2"/>
    <n v="2"/>
    <n v="2"/>
    <n v="2"/>
    <n v="2"/>
    <n v="1"/>
    <n v="25"/>
    <n v="1"/>
    <n v="4"/>
    <n v="1"/>
    <n v="25000"/>
    <n v="26000"/>
    <n v="30"/>
  </r>
  <r>
    <x v="4"/>
    <n v="61"/>
    <n v="4"/>
    <x v="1"/>
    <n v="1"/>
    <n v="1"/>
    <n v="2"/>
    <n v="2"/>
    <n v="2"/>
    <n v="2"/>
    <n v="2"/>
    <n v="2"/>
    <n v="1"/>
    <m/>
    <n v="5"/>
    <m/>
    <n v="2"/>
    <m/>
    <m/>
    <n v="49"/>
  </r>
  <r>
    <x v="0"/>
    <n v="72"/>
    <n v="32"/>
    <x v="0"/>
    <n v="1"/>
    <n v="2"/>
    <n v="2"/>
    <n v="2"/>
    <n v="1"/>
    <n v="2"/>
    <n v="2"/>
    <n v="2"/>
    <n v="1"/>
    <n v="3"/>
    <n v="1"/>
    <n v="4"/>
    <n v="1"/>
    <n v="14400"/>
    <n v="14400"/>
    <n v="41"/>
  </r>
  <r>
    <x v="0"/>
    <n v="48"/>
    <n v="71"/>
    <x v="0"/>
    <n v="1"/>
    <n v="2"/>
    <n v="2"/>
    <n v="1"/>
    <n v="2"/>
    <n v="1"/>
    <n v="2"/>
    <n v="2"/>
    <n v="1"/>
    <m/>
    <n v="1"/>
    <n v="3"/>
    <n v="1"/>
    <n v="0"/>
    <n v="79500"/>
    <n v="41"/>
  </r>
  <r>
    <x v="0"/>
    <n v="23"/>
    <n v="43"/>
    <x v="0"/>
    <n v="4"/>
    <n v="1"/>
    <n v="2"/>
    <n v="2"/>
    <n v="2"/>
    <n v="2"/>
    <n v="2"/>
    <n v="2"/>
    <n v="1"/>
    <n v="20"/>
    <n v="1"/>
    <n v="4"/>
    <n v="1"/>
    <n v="355000"/>
    <n v="357000"/>
    <n v="362"/>
  </r>
  <r>
    <x v="1"/>
    <n v="15"/>
    <n v="94"/>
    <x v="0"/>
    <n v="1"/>
    <n v="2"/>
    <n v="2"/>
    <n v="1"/>
    <n v="1"/>
    <n v="2"/>
    <n v="2"/>
    <n v="2"/>
    <n v="1"/>
    <m/>
    <n v="2"/>
    <n v="4"/>
    <n v="2"/>
    <n v="0"/>
    <n v="37000"/>
    <n v="48"/>
  </r>
  <r>
    <x v="1"/>
    <n v="45"/>
    <n v="14"/>
    <x v="1"/>
    <n v="1"/>
    <n v="1"/>
    <n v="2"/>
    <n v="2"/>
    <n v="2"/>
    <n v="2"/>
    <n v="2"/>
    <n v="2"/>
    <n v="1"/>
    <m/>
    <n v="5"/>
    <m/>
    <n v="1"/>
    <m/>
    <m/>
    <n v="53"/>
  </r>
  <r>
    <x v="1"/>
    <n v="305"/>
    <n v="24"/>
    <x v="0"/>
    <n v="1"/>
    <n v="2"/>
    <n v="2"/>
    <n v="2"/>
    <n v="1"/>
    <n v="2"/>
    <n v="2"/>
    <n v="2"/>
    <n v="1"/>
    <n v="30"/>
    <n v="1"/>
    <n v="4"/>
    <n v="1"/>
    <n v="20000"/>
    <n v="20000"/>
    <n v="53"/>
  </r>
  <r>
    <x v="4"/>
    <n v="204"/>
    <n v="35"/>
    <x v="0"/>
    <n v="1"/>
    <n v="2"/>
    <n v="2"/>
    <n v="2"/>
    <n v="2"/>
    <n v="2"/>
    <n v="2"/>
    <n v="2"/>
    <n v="2"/>
    <n v="38"/>
    <n v="3"/>
    <n v="4"/>
    <n v="1"/>
    <n v="75000"/>
    <n v="75000"/>
    <n v="51"/>
  </r>
  <r>
    <x v="0"/>
    <n v="52"/>
    <n v="18"/>
    <x v="1"/>
    <n v="1"/>
    <n v="1"/>
    <n v="2"/>
    <n v="2"/>
    <n v="2"/>
    <n v="2"/>
    <n v="2"/>
    <n v="2"/>
    <n v="1"/>
    <m/>
    <n v="5"/>
    <n v="4"/>
    <n v="2"/>
    <n v="1500"/>
    <n v="1500"/>
    <n v="51"/>
  </r>
  <r>
    <x v="3"/>
    <n v="28"/>
    <n v="55"/>
    <x v="0"/>
    <n v="1"/>
    <n v="1"/>
    <n v="2"/>
    <n v="2"/>
    <n v="2"/>
    <n v="2"/>
    <n v="2"/>
    <n v="2"/>
    <n v="1"/>
    <n v="5"/>
    <n v="1"/>
    <n v="4"/>
    <n v="2"/>
    <n v="36200"/>
    <n v="43710"/>
    <n v="46"/>
  </r>
  <r>
    <x v="2"/>
    <n v="650"/>
    <n v="7"/>
    <x v="1"/>
    <n v="1"/>
    <n v="2"/>
    <n v="1"/>
    <n v="2"/>
    <n v="2"/>
    <n v="2"/>
    <n v="2"/>
    <n v="2"/>
    <n v="1"/>
    <m/>
    <n v="5"/>
    <m/>
    <n v="2"/>
    <m/>
    <m/>
    <n v="30"/>
  </r>
  <r>
    <x v="1"/>
    <n v="81"/>
    <n v="36"/>
    <x v="0"/>
    <n v="1"/>
    <n v="1"/>
    <n v="2"/>
    <n v="2"/>
    <n v="2"/>
    <n v="2"/>
    <n v="2"/>
    <n v="2"/>
    <n v="1"/>
    <n v="40"/>
    <n v="1"/>
    <n v="4"/>
    <n v="1"/>
    <n v="60000"/>
    <n v="60000"/>
    <n v="53"/>
  </r>
  <r>
    <x v="4"/>
    <n v="47"/>
    <n v="52"/>
    <x v="0"/>
    <n v="1"/>
    <n v="1"/>
    <n v="2"/>
    <n v="1"/>
    <n v="2"/>
    <n v="2"/>
    <n v="2"/>
    <n v="2"/>
    <n v="1"/>
    <m/>
    <n v="1"/>
    <n v="4"/>
    <n v="2"/>
    <n v="0"/>
    <n v="24200"/>
    <n v="49"/>
  </r>
  <r>
    <x v="1"/>
    <n v="42"/>
    <n v="20"/>
    <x v="0"/>
    <n v="1"/>
    <n v="2"/>
    <n v="1"/>
    <n v="2"/>
    <n v="2"/>
    <n v="2"/>
    <n v="2"/>
    <n v="2"/>
    <n v="1"/>
    <m/>
    <n v="5"/>
    <n v="4"/>
    <n v="1"/>
    <n v="0"/>
    <n v="5000"/>
    <n v="53"/>
  </r>
  <r>
    <x v="4"/>
    <n v="62"/>
    <n v="25"/>
    <x v="0"/>
    <n v="1"/>
    <n v="1"/>
    <n v="2"/>
    <n v="2"/>
    <n v="2"/>
    <n v="2"/>
    <n v="2"/>
    <n v="2"/>
    <n v="1"/>
    <n v="30"/>
    <n v="1"/>
    <n v="4"/>
    <n v="1"/>
    <n v="12000"/>
    <n v="12000"/>
    <n v="49"/>
  </r>
  <r>
    <x v="1"/>
    <n v="101"/>
    <n v="31"/>
    <x v="0"/>
    <n v="1"/>
    <n v="1"/>
    <n v="2"/>
    <n v="2"/>
    <n v="2"/>
    <n v="2"/>
    <n v="2"/>
    <n v="2"/>
    <n v="1"/>
    <n v="140"/>
    <n v="1"/>
    <n v="2"/>
    <n v="1"/>
    <n v="43100"/>
    <n v="44200"/>
    <n v="53"/>
  </r>
  <r>
    <x v="0"/>
    <n v="105"/>
    <n v="14"/>
    <x v="1"/>
    <n v="1"/>
    <n v="2"/>
    <n v="2"/>
    <n v="2"/>
    <n v="1"/>
    <n v="2"/>
    <n v="2"/>
    <n v="2"/>
    <n v="1"/>
    <m/>
    <n v="5"/>
    <m/>
    <n v="2"/>
    <m/>
    <m/>
    <n v="4"/>
  </r>
  <r>
    <x v="1"/>
    <n v="64"/>
    <n v="67"/>
    <x v="0"/>
    <n v="1"/>
    <n v="2"/>
    <n v="1"/>
    <n v="1"/>
    <n v="2"/>
    <n v="2"/>
    <n v="2"/>
    <n v="2"/>
    <n v="1"/>
    <m/>
    <n v="3"/>
    <n v="4"/>
    <n v="2"/>
    <n v="0"/>
    <n v="26500"/>
    <n v="6"/>
  </r>
  <r>
    <x v="0"/>
    <n v="111"/>
    <n v="66"/>
    <x v="0"/>
    <n v="1"/>
    <n v="2"/>
    <n v="1"/>
    <n v="1"/>
    <n v="2"/>
    <n v="2"/>
    <n v="2"/>
    <n v="2"/>
    <n v="1"/>
    <m/>
    <n v="1"/>
    <n v="4"/>
    <n v="2"/>
    <n v="0"/>
    <n v="6000"/>
    <n v="31"/>
  </r>
  <r>
    <x v="3"/>
    <n v="169"/>
    <n v="36"/>
    <x v="0"/>
    <n v="1"/>
    <n v="2"/>
    <n v="2"/>
    <n v="2"/>
    <n v="2"/>
    <n v="2"/>
    <n v="2"/>
    <n v="1"/>
    <n v="2"/>
    <m/>
    <n v="5"/>
    <n v="4"/>
    <n v="1"/>
    <n v="100"/>
    <n v="100"/>
    <n v="38"/>
  </r>
  <r>
    <x v="2"/>
    <n v="82"/>
    <n v="22"/>
    <x v="0"/>
    <n v="1"/>
    <n v="2"/>
    <n v="2"/>
    <n v="2"/>
    <n v="2"/>
    <n v="1"/>
    <n v="2"/>
    <n v="2"/>
    <n v="1"/>
    <n v="5"/>
    <n v="1"/>
    <n v="1"/>
    <n v="1"/>
    <n v="30000"/>
    <n v="30000"/>
    <n v="26"/>
  </r>
  <r>
    <x v="1"/>
    <n v="98"/>
    <n v="0"/>
    <x v="1"/>
    <n v="1"/>
    <n v="2"/>
    <n v="2"/>
    <n v="2"/>
    <n v="1"/>
    <n v="2"/>
    <n v="2"/>
    <n v="2"/>
    <n v="1"/>
    <m/>
    <n v="5"/>
    <m/>
    <n v="1"/>
    <m/>
    <m/>
    <n v="53"/>
  </r>
  <r>
    <x v="1"/>
    <n v="27"/>
    <n v="79"/>
    <x v="0"/>
    <n v="1"/>
    <n v="1"/>
    <n v="1"/>
    <n v="1"/>
    <n v="2"/>
    <n v="2"/>
    <n v="2"/>
    <n v="2"/>
    <n v="1"/>
    <m/>
    <n v="1"/>
    <n v="2"/>
    <n v="1"/>
    <n v="0"/>
    <n v="39600"/>
    <n v="6"/>
  </r>
  <r>
    <x v="1"/>
    <n v="137"/>
    <n v="77"/>
    <x v="0"/>
    <n v="5"/>
    <n v="2"/>
    <n v="2"/>
    <n v="1"/>
    <n v="1"/>
    <n v="2"/>
    <n v="2"/>
    <n v="2"/>
    <n v="1"/>
    <m/>
    <n v="3"/>
    <n v="4"/>
    <n v="2"/>
    <n v="0"/>
    <n v="16700"/>
    <n v="132"/>
  </r>
  <r>
    <x v="1"/>
    <n v="33"/>
    <n v="46"/>
    <x v="0"/>
    <n v="1"/>
    <n v="1"/>
    <n v="2"/>
    <n v="2"/>
    <n v="2"/>
    <n v="2"/>
    <n v="2"/>
    <n v="2"/>
    <n v="1"/>
    <n v="45"/>
    <n v="1"/>
    <n v="4"/>
    <n v="1"/>
    <n v="90000"/>
    <n v="91000"/>
    <n v="16"/>
  </r>
  <r>
    <x v="4"/>
    <n v="100"/>
    <n v="24"/>
    <x v="0"/>
    <n v="1"/>
    <n v="2"/>
    <n v="2"/>
    <n v="2"/>
    <n v="2"/>
    <n v="2"/>
    <n v="2"/>
    <n v="2"/>
    <n v="2"/>
    <m/>
    <n v="4"/>
    <n v="4"/>
    <n v="2"/>
    <n v="0"/>
    <n v="0"/>
    <n v="19"/>
  </r>
  <r>
    <x v="4"/>
    <n v="56"/>
    <n v="53"/>
    <x v="0"/>
    <n v="4"/>
    <n v="1"/>
    <n v="2"/>
    <n v="2"/>
    <n v="2"/>
    <n v="2"/>
    <n v="2"/>
    <n v="2"/>
    <n v="1"/>
    <n v="15"/>
    <n v="1"/>
    <n v="4"/>
    <n v="1"/>
    <n v="50000"/>
    <n v="50000"/>
    <n v="139"/>
  </r>
  <r>
    <x v="1"/>
    <n v="78"/>
    <n v="52"/>
    <x v="0"/>
    <n v="1"/>
    <n v="1"/>
    <n v="2"/>
    <n v="2"/>
    <n v="2"/>
    <n v="2"/>
    <n v="2"/>
    <n v="2"/>
    <n v="1"/>
    <n v="50"/>
    <n v="3"/>
    <n v="4"/>
    <n v="2"/>
    <n v="35000"/>
    <n v="39200"/>
    <n v="6"/>
  </r>
  <r>
    <x v="4"/>
    <n v="55"/>
    <n v="44"/>
    <x v="0"/>
    <n v="1"/>
    <n v="1"/>
    <n v="2"/>
    <n v="2"/>
    <n v="2"/>
    <n v="2"/>
    <n v="2"/>
    <n v="2"/>
    <n v="1"/>
    <n v="30"/>
    <n v="1"/>
    <n v="4"/>
    <n v="1"/>
    <n v="82000"/>
    <n v="82000"/>
    <n v="6"/>
  </r>
  <r>
    <x v="3"/>
    <n v="369"/>
    <n v="77"/>
    <x v="0"/>
    <n v="1"/>
    <n v="1"/>
    <n v="2"/>
    <n v="1"/>
    <n v="1"/>
    <n v="2"/>
    <n v="1"/>
    <n v="2"/>
    <n v="1"/>
    <m/>
    <n v="1"/>
    <n v="2"/>
    <n v="1"/>
    <n v="0"/>
    <n v="15300"/>
    <n v="38"/>
  </r>
  <r>
    <x v="0"/>
    <n v="9"/>
    <n v="95"/>
    <x v="0"/>
    <n v="1"/>
    <n v="2"/>
    <n v="2"/>
    <n v="1"/>
    <n v="2"/>
    <n v="2"/>
    <n v="2"/>
    <n v="2"/>
    <n v="1"/>
    <m/>
    <n v="2"/>
    <n v="4"/>
    <n v="2"/>
    <n v="0"/>
    <n v="12700"/>
    <n v="41"/>
  </r>
  <r>
    <x v="1"/>
    <n v="61"/>
    <n v="46"/>
    <x v="0"/>
    <n v="1"/>
    <n v="1"/>
    <n v="2"/>
    <n v="2"/>
    <n v="2"/>
    <n v="2"/>
    <n v="1"/>
    <n v="2"/>
    <n v="1"/>
    <m/>
    <n v="1"/>
    <n v="2"/>
    <n v="1"/>
    <n v="0"/>
    <n v="43200"/>
    <n v="2"/>
  </r>
  <r>
    <x v="1"/>
    <n v="58"/>
    <n v="44"/>
    <x v="0"/>
    <n v="1"/>
    <n v="1"/>
    <n v="2"/>
    <n v="2"/>
    <n v="2"/>
    <n v="2"/>
    <n v="2"/>
    <n v="2"/>
    <n v="1"/>
    <m/>
    <n v="1"/>
    <n v="4"/>
    <n v="1"/>
    <n v="200000"/>
    <n v="203000"/>
    <n v="53"/>
  </r>
  <r>
    <x v="1"/>
    <n v="54"/>
    <n v="49"/>
    <x v="0"/>
    <n v="1"/>
    <n v="2"/>
    <n v="1"/>
    <n v="2"/>
    <n v="2"/>
    <n v="2"/>
    <n v="2"/>
    <n v="2"/>
    <n v="1"/>
    <n v="30"/>
    <n v="1"/>
    <n v="4"/>
    <n v="1"/>
    <n v="38000"/>
    <n v="38000"/>
    <n v="36"/>
  </r>
  <r>
    <x v="2"/>
    <n v="120"/>
    <n v="29"/>
    <x v="0"/>
    <n v="1"/>
    <n v="2"/>
    <n v="2"/>
    <n v="2"/>
    <n v="2"/>
    <n v="2"/>
    <n v="2"/>
    <n v="2"/>
    <n v="2"/>
    <m/>
    <n v="5"/>
    <n v="4"/>
    <n v="2"/>
    <n v="7000"/>
    <n v="7054"/>
    <n v="30"/>
  </r>
  <r>
    <x v="1"/>
    <n v="56"/>
    <n v="12"/>
    <x v="1"/>
    <n v="1"/>
    <n v="1"/>
    <n v="2"/>
    <n v="2"/>
    <n v="2"/>
    <n v="2"/>
    <n v="2"/>
    <n v="2"/>
    <n v="1"/>
    <m/>
    <n v="5"/>
    <m/>
    <n v="2"/>
    <m/>
    <m/>
    <n v="53"/>
  </r>
  <r>
    <x v="4"/>
    <n v="72"/>
    <n v="55"/>
    <x v="0"/>
    <n v="1"/>
    <n v="1"/>
    <n v="2"/>
    <n v="2"/>
    <n v="2"/>
    <n v="2"/>
    <n v="2"/>
    <n v="2"/>
    <n v="1"/>
    <n v="20"/>
    <n v="3"/>
    <n v="4"/>
    <n v="2"/>
    <n v="70000"/>
    <n v="70000"/>
    <n v="49"/>
  </r>
  <r>
    <x v="1"/>
    <n v="71"/>
    <n v="58"/>
    <x v="0"/>
    <n v="1"/>
    <n v="1"/>
    <n v="2"/>
    <n v="2"/>
    <n v="2"/>
    <n v="2"/>
    <n v="2"/>
    <n v="2"/>
    <n v="1"/>
    <n v="5"/>
    <n v="1"/>
    <n v="4"/>
    <n v="2"/>
    <n v="25000"/>
    <n v="25000"/>
    <n v="38"/>
  </r>
  <r>
    <x v="4"/>
    <n v="37"/>
    <n v="11"/>
    <x v="1"/>
    <n v="1"/>
    <n v="1"/>
    <n v="2"/>
    <n v="2"/>
    <n v="2"/>
    <n v="2"/>
    <n v="2"/>
    <n v="2"/>
    <n v="1"/>
    <m/>
    <n v="5"/>
    <m/>
    <n v="2"/>
    <m/>
    <m/>
    <n v="49"/>
  </r>
  <r>
    <x v="0"/>
    <n v="78"/>
    <n v="24"/>
    <x v="0"/>
    <n v="4"/>
    <n v="1"/>
    <n v="2"/>
    <n v="2"/>
    <n v="2"/>
    <n v="2"/>
    <n v="2"/>
    <n v="2"/>
    <n v="1"/>
    <n v="20"/>
    <n v="5"/>
    <n v="4"/>
    <n v="1"/>
    <n v="25000"/>
    <n v="25000"/>
    <n v="210"/>
  </r>
  <r>
    <x v="1"/>
    <n v="9"/>
    <n v="57"/>
    <x v="0"/>
    <n v="4"/>
    <n v="2"/>
    <n v="1"/>
    <n v="1"/>
    <n v="1"/>
    <n v="2"/>
    <n v="2"/>
    <n v="2"/>
    <n v="1"/>
    <m/>
    <n v="3"/>
    <n v="4"/>
    <n v="2"/>
    <n v="0"/>
    <n v="0"/>
    <n v="137"/>
  </r>
  <r>
    <x v="4"/>
    <n v="50"/>
    <n v="7"/>
    <x v="1"/>
    <n v="1"/>
    <n v="2"/>
    <n v="2"/>
    <n v="2"/>
    <n v="1"/>
    <n v="2"/>
    <n v="2"/>
    <n v="2"/>
    <n v="1"/>
    <m/>
    <n v="5"/>
    <m/>
    <n v="1"/>
    <m/>
    <m/>
    <n v="41"/>
  </r>
  <r>
    <x v="1"/>
    <n v="129"/>
    <n v="14"/>
    <x v="1"/>
    <n v="1"/>
    <n v="1"/>
    <n v="2"/>
    <n v="2"/>
    <n v="2"/>
    <n v="2"/>
    <n v="2"/>
    <n v="2"/>
    <n v="1"/>
    <m/>
    <n v="5"/>
    <m/>
    <n v="2"/>
    <m/>
    <m/>
    <n v="6"/>
  </r>
  <r>
    <x v="0"/>
    <n v="38"/>
    <n v="44"/>
    <x v="0"/>
    <n v="1"/>
    <n v="2"/>
    <n v="2"/>
    <n v="2"/>
    <n v="2"/>
    <n v="2"/>
    <n v="2"/>
    <n v="2"/>
    <n v="2"/>
    <m/>
    <n v="5"/>
    <n v="4"/>
    <n v="1"/>
    <n v="0"/>
    <n v="0"/>
    <n v="41"/>
  </r>
  <r>
    <x v="1"/>
    <n v="155"/>
    <n v="36"/>
    <x v="0"/>
    <n v="1"/>
    <n v="2"/>
    <n v="2"/>
    <n v="2"/>
    <n v="2"/>
    <n v="2"/>
    <n v="2"/>
    <n v="2"/>
    <n v="2"/>
    <m/>
    <n v="5"/>
    <n v="4"/>
    <n v="1"/>
    <n v="30000"/>
    <n v="30000"/>
    <n v="53"/>
  </r>
  <r>
    <x v="0"/>
    <n v="130"/>
    <n v="45"/>
    <x v="0"/>
    <n v="5"/>
    <n v="2"/>
    <n v="2"/>
    <n v="2"/>
    <n v="2"/>
    <n v="2"/>
    <n v="2"/>
    <n v="2"/>
    <n v="2"/>
    <n v="30"/>
    <n v="3"/>
    <n v="4"/>
    <n v="1"/>
    <n v="19000"/>
    <n v="19000"/>
    <n v="303"/>
  </r>
  <r>
    <x v="1"/>
    <n v="87"/>
    <n v="80"/>
    <x v="0"/>
    <n v="1"/>
    <n v="1"/>
    <n v="2"/>
    <n v="1"/>
    <n v="2"/>
    <n v="2"/>
    <n v="2"/>
    <n v="2"/>
    <n v="1"/>
    <m/>
    <n v="1"/>
    <n v="4"/>
    <n v="2"/>
    <n v="0"/>
    <n v="8400"/>
    <n v="53"/>
  </r>
  <r>
    <x v="2"/>
    <n v="158"/>
    <n v="16"/>
    <x v="1"/>
    <n v="1"/>
    <n v="2"/>
    <n v="2"/>
    <n v="2"/>
    <n v="2"/>
    <n v="2"/>
    <n v="2"/>
    <n v="1"/>
    <n v="2"/>
    <m/>
    <n v="5"/>
    <m/>
    <n v="2"/>
    <n v="0"/>
    <n v="0"/>
    <n v="30"/>
  </r>
  <r>
    <x v="0"/>
    <n v="65"/>
    <n v="20"/>
    <x v="0"/>
    <n v="1"/>
    <n v="1"/>
    <n v="2"/>
    <n v="2"/>
    <n v="2"/>
    <n v="2"/>
    <n v="2"/>
    <n v="2"/>
    <n v="1"/>
    <m/>
    <n v="5"/>
    <n v="4"/>
    <n v="2"/>
    <n v="6500"/>
    <n v="7400"/>
    <n v="2"/>
  </r>
  <r>
    <x v="1"/>
    <n v="65"/>
    <n v="67"/>
    <x v="0"/>
    <n v="1"/>
    <n v="2"/>
    <n v="2"/>
    <n v="1"/>
    <n v="2"/>
    <n v="1"/>
    <n v="2"/>
    <n v="2"/>
    <n v="1"/>
    <m/>
    <n v="1"/>
    <n v="2"/>
    <n v="1"/>
    <n v="0"/>
    <n v="95000"/>
    <n v="53"/>
  </r>
  <r>
    <x v="4"/>
    <n v="53"/>
    <n v="8"/>
    <x v="1"/>
    <n v="1"/>
    <n v="1"/>
    <n v="2"/>
    <n v="2"/>
    <n v="2"/>
    <n v="2"/>
    <n v="2"/>
    <n v="2"/>
    <n v="1"/>
    <m/>
    <n v="5"/>
    <m/>
    <n v="2"/>
    <m/>
    <m/>
    <n v="49"/>
  </r>
  <r>
    <x v="1"/>
    <n v="179"/>
    <n v="13"/>
    <x v="1"/>
    <n v="1"/>
    <n v="2"/>
    <n v="2"/>
    <n v="2"/>
    <n v="2"/>
    <n v="2"/>
    <n v="2"/>
    <n v="2"/>
    <n v="2"/>
    <m/>
    <n v="5"/>
    <m/>
    <n v="2"/>
    <m/>
    <m/>
    <n v="53"/>
  </r>
  <r>
    <x v="1"/>
    <n v="16"/>
    <n v="12"/>
    <x v="1"/>
    <n v="1"/>
    <n v="1"/>
    <n v="2"/>
    <n v="2"/>
    <n v="2"/>
    <n v="2"/>
    <n v="2"/>
    <n v="2"/>
    <n v="1"/>
    <m/>
    <n v="5"/>
    <m/>
    <n v="2"/>
    <m/>
    <m/>
    <n v="13"/>
  </r>
  <r>
    <x v="1"/>
    <n v="19"/>
    <n v="80"/>
    <x v="0"/>
    <n v="1"/>
    <n v="2"/>
    <n v="2"/>
    <n v="1"/>
    <n v="2"/>
    <n v="2"/>
    <n v="2"/>
    <n v="1"/>
    <n v="1"/>
    <m/>
    <n v="1"/>
    <n v="4"/>
    <n v="2"/>
    <n v="0"/>
    <n v="22800"/>
    <n v="53"/>
  </r>
  <r>
    <x v="1"/>
    <n v="129"/>
    <n v="39"/>
    <x v="0"/>
    <n v="1"/>
    <n v="1"/>
    <n v="2"/>
    <n v="2"/>
    <n v="2"/>
    <n v="2"/>
    <n v="2"/>
    <n v="2"/>
    <n v="1"/>
    <n v="20"/>
    <n v="1"/>
    <n v="4"/>
    <n v="2"/>
    <n v="0"/>
    <n v="31000"/>
    <n v="49"/>
  </r>
  <r>
    <x v="1"/>
    <n v="166"/>
    <n v="66"/>
    <x v="0"/>
    <n v="1"/>
    <n v="2"/>
    <n v="2"/>
    <n v="1"/>
    <n v="2"/>
    <n v="2"/>
    <n v="2"/>
    <n v="2"/>
    <n v="1"/>
    <m/>
    <n v="2"/>
    <n v="4"/>
    <n v="2"/>
    <n v="0"/>
    <n v="13400"/>
    <n v="21"/>
  </r>
  <r>
    <x v="0"/>
    <n v="161"/>
    <n v="11"/>
    <x v="1"/>
    <n v="1"/>
    <n v="1"/>
    <n v="2"/>
    <n v="2"/>
    <n v="2"/>
    <n v="2"/>
    <n v="2"/>
    <n v="2"/>
    <n v="1"/>
    <m/>
    <n v="5"/>
    <m/>
    <n v="2"/>
    <m/>
    <m/>
    <n v="41"/>
  </r>
  <r>
    <x v="2"/>
    <n v="84"/>
    <n v="55"/>
    <x v="0"/>
    <n v="1"/>
    <n v="1"/>
    <n v="2"/>
    <n v="2"/>
    <n v="2"/>
    <n v="2"/>
    <n v="2"/>
    <n v="2"/>
    <n v="1"/>
    <n v="10"/>
    <n v="1"/>
    <n v="4"/>
    <n v="1"/>
    <n v="32200"/>
    <n v="40600"/>
    <n v="30"/>
  </r>
  <r>
    <x v="1"/>
    <n v="105"/>
    <n v="66"/>
    <x v="0"/>
    <n v="4"/>
    <n v="2"/>
    <n v="2"/>
    <n v="1"/>
    <n v="2"/>
    <n v="2"/>
    <n v="2"/>
    <n v="2"/>
    <n v="1"/>
    <n v="45"/>
    <n v="1"/>
    <n v="4"/>
    <n v="2"/>
    <n v="0"/>
    <n v="46100"/>
    <n v="140"/>
  </r>
  <r>
    <x v="3"/>
    <n v="32"/>
    <n v="6"/>
    <x v="1"/>
    <n v="1"/>
    <n v="1"/>
    <n v="2"/>
    <n v="2"/>
    <n v="2"/>
    <n v="2"/>
    <n v="2"/>
    <n v="2"/>
    <n v="1"/>
    <m/>
    <n v="5"/>
    <m/>
    <n v="2"/>
    <m/>
    <m/>
    <n v="38"/>
  </r>
  <r>
    <x v="0"/>
    <n v="121"/>
    <n v="73"/>
    <x v="0"/>
    <n v="1"/>
    <n v="1"/>
    <n v="1"/>
    <n v="1"/>
    <n v="2"/>
    <n v="1"/>
    <n v="2"/>
    <n v="2"/>
    <n v="1"/>
    <m/>
    <n v="2"/>
    <n v="4"/>
    <n v="2"/>
    <n v="0"/>
    <n v="63400"/>
    <n v="17"/>
  </r>
  <r>
    <x v="1"/>
    <n v="112"/>
    <n v="36"/>
    <x v="0"/>
    <n v="1"/>
    <n v="1"/>
    <n v="2"/>
    <n v="2"/>
    <n v="2"/>
    <n v="2"/>
    <n v="2"/>
    <n v="2"/>
    <n v="1"/>
    <n v="25"/>
    <n v="5"/>
    <n v="4"/>
    <n v="2"/>
    <n v="56000"/>
    <n v="56000"/>
    <n v="27"/>
  </r>
  <r>
    <x v="0"/>
    <n v="44"/>
    <n v="64"/>
    <x v="0"/>
    <n v="1"/>
    <n v="2"/>
    <n v="1"/>
    <n v="2"/>
    <n v="2"/>
    <n v="2"/>
    <n v="2"/>
    <n v="2"/>
    <n v="1"/>
    <m/>
    <n v="1"/>
    <n v="4"/>
    <n v="2"/>
    <n v="0"/>
    <n v="700"/>
    <n v="6"/>
  </r>
  <r>
    <x v="1"/>
    <n v="80"/>
    <n v="56"/>
    <x v="0"/>
    <n v="5"/>
    <n v="2"/>
    <n v="1"/>
    <n v="2"/>
    <n v="2"/>
    <n v="2"/>
    <n v="2"/>
    <n v="2"/>
    <n v="1"/>
    <n v="1"/>
    <n v="1"/>
    <n v="4"/>
    <n v="1"/>
    <n v="0"/>
    <n v="63500"/>
    <n v="126"/>
  </r>
  <r>
    <x v="0"/>
    <n v="27"/>
    <n v="16"/>
    <x v="1"/>
    <n v="1"/>
    <n v="1"/>
    <n v="2"/>
    <n v="2"/>
    <n v="2"/>
    <n v="2"/>
    <n v="2"/>
    <n v="2"/>
    <n v="1"/>
    <m/>
    <n v="5"/>
    <m/>
    <n v="1"/>
    <n v="7000"/>
    <n v="7000"/>
    <n v="41"/>
  </r>
  <r>
    <x v="0"/>
    <n v="71"/>
    <n v="17"/>
    <x v="1"/>
    <n v="1"/>
    <n v="1"/>
    <n v="1"/>
    <n v="2"/>
    <n v="2"/>
    <n v="2"/>
    <n v="2"/>
    <n v="2"/>
    <n v="1"/>
    <m/>
    <n v="5"/>
    <n v="4"/>
    <n v="2"/>
    <n v="0"/>
    <n v="0"/>
    <n v="41"/>
  </r>
  <r>
    <x v="4"/>
    <n v="72"/>
    <n v="30"/>
    <x v="0"/>
    <n v="1"/>
    <n v="1"/>
    <n v="2"/>
    <n v="2"/>
    <n v="2"/>
    <n v="2"/>
    <n v="2"/>
    <n v="2"/>
    <n v="1"/>
    <n v="10"/>
    <n v="1"/>
    <n v="4"/>
    <n v="2"/>
    <n v="33000"/>
    <n v="33000"/>
    <n v="6"/>
  </r>
  <r>
    <x v="0"/>
    <n v="106"/>
    <n v="9"/>
    <x v="1"/>
    <n v="1"/>
    <n v="1"/>
    <n v="2"/>
    <n v="2"/>
    <n v="2"/>
    <n v="2"/>
    <n v="2"/>
    <n v="2"/>
    <n v="1"/>
    <m/>
    <n v="5"/>
    <m/>
    <n v="1"/>
    <m/>
    <m/>
    <n v="41"/>
  </r>
  <r>
    <x v="4"/>
    <n v="137"/>
    <n v="54"/>
    <x v="0"/>
    <n v="1"/>
    <n v="1"/>
    <n v="2"/>
    <n v="2"/>
    <n v="2"/>
    <n v="2"/>
    <n v="2"/>
    <n v="2"/>
    <n v="1"/>
    <n v="25"/>
    <n v="1"/>
    <n v="4"/>
    <n v="1"/>
    <n v="35000"/>
    <n v="35000"/>
    <n v="49"/>
  </r>
  <r>
    <x v="1"/>
    <n v="105"/>
    <n v="11"/>
    <x v="1"/>
    <n v="1"/>
    <n v="1"/>
    <n v="2"/>
    <n v="2"/>
    <n v="2"/>
    <n v="2"/>
    <n v="2"/>
    <n v="2"/>
    <n v="1"/>
    <m/>
    <n v="5"/>
    <m/>
    <n v="1"/>
    <m/>
    <m/>
    <n v="53"/>
  </r>
  <r>
    <x v="1"/>
    <n v="59"/>
    <n v="69"/>
    <x v="0"/>
    <n v="1"/>
    <n v="2"/>
    <n v="2"/>
    <n v="1"/>
    <n v="2"/>
    <n v="2"/>
    <n v="2"/>
    <n v="2"/>
    <n v="1"/>
    <m/>
    <n v="1"/>
    <n v="2"/>
    <n v="1"/>
    <n v="2700"/>
    <n v="28400"/>
    <n v="53"/>
  </r>
  <r>
    <x v="2"/>
    <n v="46"/>
    <n v="51"/>
    <x v="0"/>
    <n v="1"/>
    <n v="1"/>
    <n v="2"/>
    <n v="2"/>
    <n v="2"/>
    <n v="2"/>
    <n v="2"/>
    <n v="2"/>
    <n v="1"/>
    <m/>
    <n v="1"/>
    <n v="4"/>
    <n v="1"/>
    <n v="0"/>
    <n v="19000"/>
    <n v="31"/>
  </r>
  <r>
    <x v="3"/>
    <n v="87"/>
    <n v="47"/>
    <x v="0"/>
    <n v="1"/>
    <n v="1"/>
    <n v="2"/>
    <n v="2"/>
    <n v="2"/>
    <n v="2"/>
    <n v="2"/>
    <n v="2"/>
    <n v="1"/>
    <n v="5"/>
    <n v="1"/>
    <n v="4"/>
    <n v="2"/>
    <n v="45000"/>
    <n v="45000"/>
    <n v="38"/>
  </r>
  <r>
    <x v="0"/>
    <n v="190"/>
    <n v="64"/>
    <x v="0"/>
    <n v="4"/>
    <n v="2"/>
    <n v="2"/>
    <n v="2"/>
    <n v="2"/>
    <n v="2"/>
    <n v="2"/>
    <n v="2"/>
    <n v="2"/>
    <n v="20"/>
    <n v="3"/>
    <n v="4"/>
    <n v="2"/>
    <n v="23000"/>
    <n v="23000"/>
    <n v="207"/>
  </r>
  <r>
    <x v="1"/>
    <n v="314"/>
    <n v="11"/>
    <x v="1"/>
    <n v="1"/>
    <n v="2"/>
    <n v="2"/>
    <n v="2"/>
    <n v="1"/>
    <n v="2"/>
    <n v="2"/>
    <n v="2"/>
    <n v="1"/>
    <m/>
    <n v="5"/>
    <m/>
    <n v="2"/>
    <m/>
    <m/>
    <n v="53"/>
  </r>
  <r>
    <x v="1"/>
    <n v="92"/>
    <n v="22"/>
    <x v="0"/>
    <n v="1"/>
    <n v="1"/>
    <n v="2"/>
    <n v="2"/>
    <n v="2"/>
    <n v="2"/>
    <n v="2"/>
    <n v="2"/>
    <n v="1"/>
    <n v="15"/>
    <n v="5"/>
    <n v="4"/>
    <n v="1"/>
    <n v="16000"/>
    <n v="16000"/>
    <n v="32"/>
  </r>
  <r>
    <x v="4"/>
    <n v="75"/>
    <n v="37"/>
    <x v="0"/>
    <n v="1"/>
    <n v="2"/>
    <n v="2"/>
    <n v="2"/>
    <n v="2"/>
    <n v="2"/>
    <n v="2"/>
    <n v="2"/>
    <n v="2"/>
    <n v="10"/>
    <n v="1"/>
    <n v="4"/>
    <n v="2"/>
    <n v="6700"/>
    <n v="8000"/>
    <n v="49"/>
  </r>
  <r>
    <x v="3"/>
    <n v="105"/>
    <n v="66"/>
    <x v="0"/>
    <n v="1"/>
    <n v="1"/>
    <n v="2"/>
    <n v="2"/>
    <n v="2"/>
    <n v="2"/>
    <n v="2"/>
    <n v="2"/>
    <n v="1"/>
    <n v="10"/>
    <n v="1"/>
    <n v="2"/>
    <n v="1"/>
    <n v="50000"/>
    <n v="51200"/>
    <n v="39"/>
  </r>
  <r>
    <x v="0"/>
    <n v="43"/>
    <n v="54"/>
    <x v="0"/>
    <n v="1"/>
    <n v="1"/>
    <n v="2"/>
    <n v="2"/>
    <n v="2"/>
    <n v="2"/>
    <n v="2"/>
    <n v="2"/>
    <n v="1"/>
    <n v="60"/>
    <n v="1"/>
    <n v="4"/>
    <n v="1"/>
    <n v="70000"/>
    <n v="70000"/>
    <n v="6"/>
  </r>
  <r>
    <x v="1"/>
    <n v="21"/>
    <n v="0"/>
    <x v="1"/>
    <n v="1"/>
    <n v="2"/>
    <n v="2"/>
    <n v="2"/>
    <n v="1"/>
    <n v="2"/>
    <n v="2"/>
    <n v="2"/>
    <n v="1"/>
    <m/>
    <n v="5"/>
    <m/>
    <n v="1"/>
    <m/>
    <m/>
    <n v="53"/>
  </r>
  <r>
    <x v="4"/>
    <n v="71"/>
    <n v="87"/>
    <x v="0"/>
    <n v="1"/>
    <n v="2"/>
    <n v="2"/>
    <n v="1"/>
    <n v="2"/>
    <n v="1"/>
    <n v="2"/>
    <n v="2"/>
    <n v="1"/>
    <m/>
    <n v="1"/>
    <n v="4"/>
    <n v="2"/>
    <n v="0"/>
    <n v="32500"/>
    <n v="8"/>
  </r>
  <r>
    <x v="0"/>
    <n v="46"/>
    <n v="59"/>
    <x v="0"/>
    <n v="1"/>
    <n v="2"/>
    <n v="2"/>
    <n v="2"/>
    <n v="1"/>
    <n v="2"/>
    <n v="2"/>
    <n v="2"/>
    <n v="1"/>
    <n v="50"/>
    <n v="1"/>
    <n v="4"/>
    <n v="2"/>
    <n v="13500"/>
    <n v="14700"/>
    <n v="6"/>
  </r>
  <r>
    <x v="1"/>
    <n v="127"/>
    <n v="43"/>
    <x v="0"/>
    <n v="1"/>
    <n v="1"/>
    <n v="2"/>
    <n v="2"/>
    <n v="2"/>
    <n v="2"/>
    <n v="2"/>
    <n v="2"/>
    <n v="1"/>
    <n v="10"/>
    <n v="1"/>
    <n v="4"/>
    <n v="2"/>
    <n v="130000"/>
    <n v="130000"/>
    <n v="38"/>
  </r>
  <r>
    <x v="1"/>
    <n v="44"/>
    <n v="9"/>
    <x v="1"/>
    <n v="1"/>
    <n v="1"/>
    <n v="2"/>
    <n v="2"/>
    <n v="2"/>
    <n v="2"/>
    <n v="2"/>
    <n v="2"/>
    <n v="1"/>
    <m/>
    <n v="5"/>
    <m/>
    <n v="2"/>
    <m/>
    <m/>
    <n v="6"/>
  </r>
  <r>
    <x v="0"/>
    <n v="175"/>
    <n v="84"/>
    <x v="0"/>
    <n v="1"/>
    <n v="2"/>
    <n v="2"/>
    <n v="1"/>
    <n v="2"/>
    <n v="2"/>
    <n v="2"/>
    <n v="2"/>
    <n v="1"/>
    <m/>
    <n v="3"/>
    <n v="4"/>
    <n v="1"/>
    <n v="0"/>
    <n v="11200"/>
    <n v="41"/>
  </r>
  <r>
    <x v="2"/>
    <n v="11"/>
    <n v="78"/>
    <x v="0"/>
    <n v="1"/>
    <n v="2"/>
    <n v="2"/>
    <n v="1"/>
    <n v="1"/>
    <n v="2"/>
    <n v="2"/>
    <n v="1"/>
    <n v="1"/>
    <m/>
    <n v="2"/>
    <n v="4"/>
    <n v="2"/>
    <n v="0"/>
    <n v="5420"/>
    <n v="4"/>
  </r>
  <r>
    <x v="1"/>
    <n v="95"/>
    <n v="50"/>
    <x v="0"/>
    <n v="3"/>
    <n v="2"/>
    <n v="2"/>
    <n v="1"/>
    <n v="2"/>
    <n v="2"/>
    <n v="2"/>
    <n v="2"/>
    <n v="1"/>
    <m/>
    <n v="3"/>
    <n v="2"/>
    <n v="1"/>
    <n v="0"/>
    <n v="17000"/>
    <n v="110"/>
  </r>
  <r>
    <x v="1"/>
    <n v="57"/>
    <n v="39"/>
    <x v="0"/>
    <n v="1"/>
    <n v="2"/>
    <n v="2"/>
    <n v="2"/>
    <n v="2"/>
    <n v="2"/>
    <n v="2"/>
    <n v="2"/>
    <n v="2"/>
    <m/>
    <n v="1"/>
    <n v="2"/>
    <n v="1"/>
    <n v="47000"/>
    <n v="47000"/>
    <n v="17"/>
  </r>
  <r>
    <x v="1"/>
    <n v="281"/>
    <n v="3"/>
    <x v="1"/>
    <n v="1"/>
    <n v="1"/>
    <n v="2"/>
    <n v="2"/>
    <n v="2"/>
    <n v="2"/>
    <n v="2"/>
    <n v="2"/>
    <n v="1"/>
    <m/>
    <n v="5"/>
    <m/>
    <n v="2"/>
    <m/>
    <m/>
    <n v="53"/>
  </r>
  <r>
    <x v="0"/>
    <n v="19"/>
    <n v="20"/>
    <x v="0"/>
    <n v="4"/>
    <n v="2"/>
    <n v="2"/>
    <n v="2"/>
    <n v="2"/>
    <n v="2"/>
    <n v="2"/>
    <n v="2"/>
    <n v="2"/>
    <m/>
    <n v="5"/>
    <n v="4"/>
    <n v="2"/>
    <n v="10400"/>
    <n v="10400"/>
    <n v="369"/>
  </r>
  <r>
    <x v="4"/>
    <n v="280"/>
    <n v="23"/>
    <x v="0"/>
    <n v="1"/>
    <n v="2"/>
    <n v="2"/>
    <n v="2"/>
    <n v="2"/>
    <n v="2"/>
    <n v="2"/>
    <n v="2"/>
    <n v="2"/>
    <n v="10"/>
    <n v="3"/>
    <n v="4"/>
    <n v="2"/>
    <n v="29000"/>
    <n v="30300"/>
    <n v="30"/>
  </r>
  <r>
    <x v="4"/>
    <n v="132"/>
    <n v="36"/>
    <x v="0"/>
    <n v="1"/>
    <n v="2"/>
    <n v="1"/>
    <n v="2"/>
    <n v="2"/>
    <n v="2"/>
    <n v="2"/>
    <n v="2"/>
    <n v="1"/>
    <n v="20"/>
    <n v="1"/>
    <n v="4"/>
    <n v="1"/>
    <n v="308000"/>
    <n v="358000"/>
    <n v="49"/>
  </r>
  <r>
    <x v="1"/>
    <n v="112"/>
    <n v="20"/>
    <x v="0"/>
    <n v="1"/>
    <n v="1"/>
    <n v="2"/>
    <n v="2"/>
    <n v="2"/>
    <n v="1"/>
    <n v="2"/>
    <n v="2"/>
    <n v="1"/>
    <n v="10"/>
    <n v="5"/>
    <n v="1"/>
    <n v="1"/>
    <n v="23000"/>
    <n v="23000"/>
    <n v="51"/>
  </r>
  <r>
    <x v="1"/>
    <n v="88"/>
    <n v="33"/>
    <x v="0"/>
    <n v="4"/>
    <n v="1"/>
    <n v="2"/>
    <n v="2"/>
    <n v="2"/>
    <n v="2"/>
    <n v="2"/>
    <n v="2"/>
    <n v="1"/>
    <n v="15"/>
    <n v="1"/>
    <n v="4"/>
    <n v="1"/>
    <n v="115000"/>
    <n v="115020"/>
    <n v="231"/>
  </r>
  <r>
    <x v="0"/>
    <n v="138"/>
    <n v="38"/>
    <x v="0"/>
    <n v="1"/>
    <n v="1"/>
    <n v="2"/>
    <n v="2"/>
    <n v="2"/>
    <n v="2"/>
    <n v="2"/>
    <n v="2"/>
    <n v="1"/>
    <n v="50"/>
    <n v="1"/>
    <n v="4"/>
    <n v="1"/>
    <n v="100000"/>
    <n v="100000"/>
    <n v="21"/>
  </r>
  <r>
    <x v="0"/>
    <n v="110"/>
    <n v="19"/>
    <x v="0"/>
    <n v="1"/>
    <n v="1"/>
    <n v="2"/>
    <n v="2"/>
    <n v="2"/>
    <n v="2"/>
    <n v="2"/>
    <n v="2"/>
    <n v="1"/>
    <n v="15"/>
    <n v="5"/>
    <n v="4"/>
    <n v="1"/>
    <n v="21600"/>
    <n v="21600"/>
    <n v="41"/>
  </r>
  <r>
    <x v="0"/>
    <n v="65"/>
    <n v="9"/>
    <x v="1"/>
    <n v="1"/>
    <n v="1"/>
    <n v="2"/>
    <n v="2"/>
    <n v="2"/>
    <n v="2"/>
    <n v="2"/>
    <n v="2"/>
    <n v="1"/>
    <m/>
    <n v="5"/>
    <m/>
    <n v="2"/>
    <m/>
    <m/>
    <n v="41"/>
  </r>
  <r>
    <x v="1"/>
    <n v="27"/>
    <n v="15"/>
    <x v="1"/>
    <n v="1"/>
    <n v="1"/>
    <n v="2"/>
    <n v="2"/>
    <n v="2"/>
    <n v="2"/>
    <n v="2"/>
    <n v="2"/>
    <n v="1"/>
    <m/>
    <n v="5"/>
    <m/>
    <n v="2"/>
    <n v="0"/>
    <n v="0"/>
    <n v="53"/>
  </r>
  <r>
    <x v="1"/>
    <n v="122"/>
    <n v="40"/>
    <x v="0"/>
    <n v="1"/>
    <n v="1"/>
    <n v="2"/>
    <n v="2"/>
    <n v="2"/>
    <n v="2"/>
    <n v="2"/>
    <n v="2"/>
    <n v="1"/>
    <n v="15"/>
    <n v="1"/>
    <n v="4"/>
    <n v="2"/>
    <n v="23000"/>
    <n v="23800"/>
    <n v="53"/>
  </r>
  <r>
    <x v="1"/>
    <n v="244"/>
    <n v="40"/>
    <x v="0"/>
    <n v="1"/>
    <n v="1"/>
    <n v="2"/>
    <n v="2"/>
    <n v="2"/>
    <n v="2"/>
    <n v="2"/>
    <n v="2"/>
    <n v="1"/>
    <n v="15"/>
    <n v="2"/>
    <n v="4"/>
    <n v="1"/>
    <n v="45000"/>
    <n v="45000"/>
    <n v="53"/>
  </r>
  <r>
    <x v="1"/>
    <n v="18"/>
    <n v="72"/>
    <x v="0"/>
    <n v="1"/>
    <n v="1"/>
    <n v="2"/>
    <n v="1"/>
    <n v="2"/>
    <n v="1"/>
    <n v="2"/>
    <n v="2"/>
    <n v="1"/>
    <m/>
    <n v="1"/>
    <n v="4"/>
    <n v="2"/>
    <n v="0"/>
    <n v="8000"/>
    <n v="53"/>
  </r>
  <r>
    <x v="1"/>
    <n v="122"/>
    <n v="70"/>
    <x v="0"/>
    <n v="1"/>
    <n v="2"/>
    <n v="2"/>
    <n v="1"/>
    <n v="2"/>
    <n v="2"/>
    <n v="2"/>
    <n v="1"/>
    <n v="1"/>
    <m/>
    <n v="2"/>
    <n v="4"/>
    <n v="2"/>
    <n v="0"/>
    <n v="49000"/>
    <n v="53"/>
  </r>
  <r>
    <x v="1"/>
    <n v="16"/>
    <n v="77"/>
    <x v="0"/>
    <n v="4"/>
    <n v="2"/>
    <n v="1"/>
    <n v="1"/>
    <n v="1"/>
    <n v="2"/>
    <n v="2"/>
    <n v="2"/>
    <n v="1"/>
    <m/>
    <n v="2"/>
    <n v="4"/>
    <n v="2"/>
    <n v="0"/>
    <n v="17300"/>
    <n v="151"/>
  </r>
  <r>
    <x v="1"/>
    <n v="126"/>
    <n v="60"/>
    <x v="0"/>
    <n v="1"/>
    <n v="2"/>
    <n v="2"/>
    <n v="2"/>
    <n v="2"/>
    <n v="2"/>
    <n v="2"/>
    <n v="2"/>
    <n v="2"/>
    <m/>
    <n v="4"/>
    <n v="3"/>
    <n v="1"/>
    <n v="0"/>
    <n v="8400"/>
    <n v="53"/>
  </r>
  <r>
    <x v="0"/>
    <n v="118"/>
    <n v="3"/>
    <x v="1"/>
    <n v="1"/>
    <n v="1"/>
    <n v="2"/>
    <n v="2"/>
    <n v="2"/>
    <n v="2"/>
    <n v="2"/>
    <n v="2"/>
    <n v="1"/>
    <m/>
    <n v="5"/>
    <m/>
    <n v="1"/>
    <m/>
    <m/>
    <n v="41"/>
  </r>
  <r>
    <x v="1"/>
    <n v="86"/>
    <n v="57"/>
    <x v="0"/>
    <n v="1"/>
    <n v="1"/>
    <n v="2"/>
    <n v="2"/>
    <n v="2"/>
    <n v="2"/>
    <n v="2"/>
    <n v="2"/>
    <n v="1"/>
    <n v="10"/>
    <n v="1"/>
    <n v="4"/>
    <n v="2"/>
    <n v="22000"/>
    <n v="22000"/>
    <n v="17"/>
  </r>
  <r>
    <x v="0"/>
    <n v="72"/>
    <n v="2"/>
    <x v="1"/>
    <n v="1"/>
    <n v="2"/>
    <n v="2"/>
    <n v="2"/>
    <n v="1"/>
    <n v="2"/>
    <n v="2"/>
    <n v="2"/>
    <n v="1"/>
    <m/>
    <n v="5"/>
    <m/>
    <n v="1"/>
    <m/>
    <m/>
    <n v="41"/>
  </r>
  <r>
    <x v="1"/>
    <n v="84"/>
    <n v="36"/>
    <x v="0"/>
    <n v="1"/>
    <n v="1"/>
    <n v="2"/>
    <n v="2"/>
    <n v="2"/>
    <n v="2"/>
    <n v="2"/>
    <n v="2"/>
    <n v="1"/>
    <n v="31"/>
    <n v="1"/>
    <n v="2"/>
    <n v="1"/>
    <n v="28000"/>
    <n v="28000"/>
    <n v="30"/>
  </r>
  <r>
    <x v="2"/>
    <n v="14"/>
    <n v="58"/>
    <x v="0"/>
    <n v="1"/>
    <n v="1"/>
    <n v="2"/>
    <n v="2"/>
    <n v="2"/>
    <n v="2"/>
    <n v="2"/>
    <n v="2"/>
    <n v="1"/>
    <n v="60"/>
    <n v="1"/>
    <n v="4"/>
    <n v="1"/>
    <n v="35500"/>
    <n v="35500"/>
    <n v="30"/>
  </r>
  <r>
    <x v="0"/>
    <n v="42"/>
    <n v="20"/>
    <x v="0"/>
    <n v="1"/>
    <n v="1"/>
    <n v="2"/>
    <n v="2"/>
    <n v="2"/>
    <n v="2"/>
    <n v="2"/>
    <n v="2"/>
    <n v="1"/>
    <m/>
    <n v="5"/>
    <n v="4"/>
    <n v="2"/>
    <n v="2800"/>
    <n v="11600"/>
    <n v="6"/>
  </r>
  <r>
    <x v="1"/>
    <n v="58"/>
    <n v="18"/>
    <x v="1"/>
    <n v="4"/>
    <n v="2"/>
    <n v="1"/>
    <n v="2"/>
    <n v="2"/>
    <n v="2"/>
    <n v="2"/>
    <n v="2"/>
    <n v="1"/>
    <m/>
    <n v="5"/>
    <n v="4"/>
    <n v="1"/>
    <n v="0"/>
    <n v="0"/>
    <n v="301"/>
  </r>
  <r>
    <x v="0"/>
    <n v="158"/>
    <n v="51"/>
    <x v="0"/>
    <n v="1"/>
    <n v="1"/>
    <n v="2"/>
    <n v="2"/>
    <n v="2"/>
    <n v="2"/>
    <n v="2"/>
    <n v="2"/>
    <n v="1"/>
    <n v="20"/>
    <n v="3"/>
    <n v="4"/>
    <n v="2"/>
    <n v="31700"/>
    <n v="31700"/>
    <n v="6"/>
  </r>
  <r>
    <x v="4"/>
    <n v="38"/>
    <n v="51"/>
    <x v="0"/>
    <n v="1"/>
    <n v="1"/>
    <n v="1"/>
    <n v="2"/>
    <n v="2"/>
    <n v="2"/>
    <n v="2"/>
    <n v="2"/>
    <n v="1"/>
    <n v="20"/>
    <n v="1"/>
    <n v="4"/>
    <n v="2"/>
    <n v="45000"/>
    <n v="45000"/>
    <n v="49"/>
  </r>
  <r>
    <x v="1"/>
    <n v="105"/>
    <n v="1"/>
    <x v="1"/>
    <n v="1"/>
    <n v="1"/>
    <n v="2"/>
    <n v="2"/>
    <n v="2"/>
    <n v="2"/>
    <n v="2"/>
    <n v="2"/>
    <n v="1"/>
    <m/>
    <n v="5"/>
    <m/>
    <n v="2"/>
    <m/>
    <m/>
    <n v="53"/>
  </r>
  <r>
    <x v="1"/>
    <n v="64"/>
    <n v="27"/>
    <x v="0"/>
    <n v="1"/>
    <n v="2"/>
    <n v="2"/>
    <n v="2"/>
    <n v="2"/>
    <n v="2"/>
    <n v="2"/>
    <n v="2"/>
    <n v="2"/>
    <m/>
    <n v="5"/>
    <n v="4"/>
    <n v="1"/>
    <n v="0"/>
    <n v="0"/>
    <n v="53"/>
  </r>
  <r>
    <x v="1"/>
    <n v="137"/>
    <n v="3"/>
    <x v="1"/>
    <n v="1"/>
    <n v="1"/>
    <n v="2"/>
    <n v="2"/>
    <n v="2"/>
    <n v="2"/>
    <n v="2"/>
    <n v="2"/>
    <n v="1"/>
    <m/>
    <n v="5"/>
    <m/>
    <n v="1"/>
    <m/>
    <m/>
    <n v="53"/>
  </r>
  <r>
    <x v="2"/>
    <n v="172"/>
    <n v="6"/>
    <x v="1"/>
    <n v="1"/>
    <n v="2"/>
    <n v="2"/>
    <n v="2"/>
    <n v="1"/>
    <n v="2"/>
    <n v="2"/>
    <n v="2"/>
    <n v="1"/>
    <m/>
    <n v="5"/>
    <m/>
    <n v="2"/>
    <m/>
    <m/>
    <n v="30"/>
  </r>
  <r>
    <x v="0"/>
    <n v="52"/>
    <n v="13"/>
    <x v="1"/>
    <n v="1"/>
    <n v="1"/>
    <n v="2"/>
    <n v="2"/>
    <n v="2"/>
    <n v="2"/>
    <n v="2"/>
    <n v="2"/>
    <n v="1"/>
    <m/>
    <n v="5"/>
    <m/>
    <n v="2"/>
    <m/>
    <m/>
    <n v="6"/>
  </r>
  <r>
    <x v="3"/>
    <n v="18"/>
    <n v="2"/>
    <x v="1"/>
    <n v="1"/>
    <n v="2"/>
    <n v="2"/>
    <n v="2"/>
    <n v="1"/>
    <n v="2"/>
    <n v="2"/>
    <n v="2"/>
    <n v="1"/>
    <m/>
    <n v="5"/>
    <m/>
    <n v="1"/>
    <m/>
    <m/>
    <n v="13"/>
  </r>
  <r>
    <x v="1"/>
    <n v="16"/>
    <n v="50"/>
    <x v="0"/>
    <n v="1"/>
    <n v="1"/>
    <n v="2"/>
    <n v="2"/>
    <n v="2"/>
    <n v="2"/>
    <n v="2"/>
    <n v="2"/>
    <n v="1"/>
    <n v="60"/>
    <n v="1"/>
    <n v="4"/>
    <n v="2"/>
    <n v="60000"/>
    <n v="60000"/>
    <n v="17"/>
  </r>
  <r>
    <x v="1"/>
    <n v="131"/>
    <n v="65"/>
    <x v="0"/>
    <n v="1"/>
    <n v="2"/>
    <n v="2"/>
    <n v="1"/>
    <n v="2"/>
    <n v="2"/>
    <n v="2"/>
    <n v="2"/>
    <n v="1"/>
    <m/>
    <n v="1"/>
    <n v="2"/>
    <n v="1"/>
    <n v="0"/>
    <n v="108200"/>
    <n v="48"/>
  </r>
  <r>
    <x v="1"/>
    <n v="79"/>
    <n v="34"/>
    <x v="0"/>
    <n v="1"/>
    <n v="1"/>
    <n v="2"/>
    <n v="2"/>
    <n v="2"/>
    <n v="2"/>
    <n v="2"/>
    <n v="2"/>
    <n v="1"/>
    <n v="15"/>
    <n v="1"/>
    <n v="2"/>
    <n v="1"/>
    <n v="35000"/>
    <n v="35000"/>
    <n v="53"/>
  </r>
  <r>
    <x v="4"/>
    <n v="37"/>
    <n v="30"/>
    <x v="0"/>
    <n v="1"/>
    <n v="1"/>
    <n v="2"/>
    <n v="2"/>
    <n v="2"/>
    <n v="2"/>
    <n v="2"/>
    <n v="2"/>
    <n v="1"/>
    <n v="50"/>
    <n v="1"/>
    <n v="4"/>
    <n v="1"/>
    <n v="100000"/>
    <n v="104200"/>
    <n v="53"/>
  </r>
  <r>
    <x v="2"/>
    <n v="49"/>
    <n v="11"/>
    <x v="1"/>
    <n v="1"/>
    <n v="1"/>
    <n v="2"/>
    <n v="2"/>
    <n v="2"/>
    <n v="2"/>
    <n v="2"/>
    <n v="2"/>
    <n v="1"/>
    <m/>
    <n v="5"/>
    <m/>
    <n v="1"/>
    <m/>
    <m/>
    <n v="30"/>
  </r>
  <r>
    <x v="1"/>
    <n v="36"/>
    <n v="71"/>
    <x v="0"/>
    <n v="1"/>
    <n v="2"/>
    <n v="2"/>
    <n v="1"/>
    <n v="2"/>
    <n v="1"/>
    <n v="1"/>
    <n v="2"/>
    <n v="1"/>
    <m/>
    <n v="3"/>
    <n v="4"/>
    <n v="2"/>
    <n v="0"/>
    <n v="73400"/>
    <n v="5"/>
  </r>
  <r>
    <x v="0"/>
    <n v="25"/>
    <n v="17"/>
    <x v="1"/>
    <n v="1"/>
    <n v="2"/>
    <n v="2"/>
    <n v="2"/>
    <n v="2"/>
    <n v="2"/>
    <n v="2"/>
    <n v="2"/>
    <n v="2"/>
    <m/>
    <n v="5"/>
    <n v="4"/>
    <n v="2"/>
    <n v="0"/>
    <n v="0"/>
    <n v="41"/>
  </r>
  <r>
    <x v="1"/>
    <n v="113"/>
    <n v="33"/>
    <x v="0"/>
    <n v="4"/>
    <n v="1"/>
    <n v="2"/>
    <n v="2"/>
    <n v="2"/>
    <n v="2"/>
    <n v="2"/>
    <n v="2"/>
    <n v="1"/>
    <n v="10"/>
    <n v="1"/>
    <n v="4"/>
    <n v="2"/>
    <n v="60000"/>
    <n v="60000"/>
    <n v="215"/>
  </r>
  <r>
    <x v="1"/>
    <n v="108"/>
    <n v="0"/>
    <x v="1"/>
    <n v="3"/>
    <n v="2"/>
    <n v="2"/>
    <n v="2"/>
    <n v="2"/>
    <n v="2"/>
    <n v="2"/>
    <n v="2"/>
    <n v="2"/>
    <m/>
    <n v="5"/>
    <m/>
    <n v="1"/>
    <m/>
    <m/>
    <n v="301"/>
  </r>
  <r>
    <x v="4"/>
    <n v="154"/>
    <n v="17"/>
    <x v="1"/>
    <n v="1"/>
    <n v="1"/>
    <n v="2"/>
    <n v="2"/>
    <n v="2"/>
    <n v="2"/>
    <n v="2"/>
    <n v="2"/>
    <n v="1"/>
    <n v="25"/>
    <n v="5"/>
    <n v="4"/>
    <n v="2"/>
    <n v="4000"/>
    <n v="4000"/>
    <n v="49"/>
  </r>
  <r>
    <x v="1"/>
    <n v="67"/>
    <n v="45"/>
    <x v="0"/>
    <n v="1"/>
    <n v="2"/>
    <n v="2"/>
    <n v="2"/>
    <n v="2"/>
    <n v="2"/>
    <n v="2"/>
    <n v="2"/>
    <n v="2"/>
    <n v="40"/>
    <n v="1"/>
    <n v="4"/>
    <n v="2"/>
    <n v="17000"/>
    <n v="18500"/>
    <n v="6"/>
  </r>
  <r>
    <x v="1"/>
    <n v="8"/>
    <n v="29"/>
    <x v="0"/>
    <n v="1"/>
    <n v="2"/>
    <n v="2"/>
    <n v="2"/>
    <n v="2"/>
    <n v="2"/>
    <n v="2"/>
    <n v="1"/>
    <n v="2"/>
    <n v="3"/>
    <n v="1"/>
    <n v="4"/>
    <n v="2"/>
    <n v="13000"/>
    <n v="14700"/>
    <n v="53"/>
  </r>
  <r>
    <x v="1"/>
    <n v="64"/>
    <n v="36"/>
    <x v="0"/>
    <n v="1"/>
    <n v="2"/>
    <n v="2"/>
    <n v="2"/>
    <n v="2"/>
    <n v="2"/>
    <n v="2"/>
    <n v="2"/>
    <n v="2"/>
    <n v="35"/>
    <n v="1"/>
    <n v="4"/>
    <n v="2"/>
    <n v="18600"/>
    <n v="18600"/>
    <n v="53"/>
  </r>
  <r>
    <x v="0"/>
    <n v="226"/>
    <n v="20"/>
    <x v="0"/>
    <n v="1"/>
    <n v="2"/>
    <n v="2"/>
    <n v="2"/>
    <n v="2"/>
    <n v="2"/>
    <n v="2"/>
    <n v="2"/>
    <n v="2"/>
    <n v="15"/>
    <n v="5"/>
    <n v="4"/>
    <n v="1"/>
    <n v="28000"/>
    <n v="28000"/>
    <n v="41"/>
  </r>
  <r>
    <x v="2"/>
    <n v="19"/>
    <n v="16"/>
    <x v="1"/>
    <n v="1"/>
    <n v="1"/>
    <n v="2"/>
    <n v="2"/>
    <n v="2"/>
    <n v="2"/>
    <n v="2"/>
    <n v="2"/>
    <n v="1"/>
    <m/>
    <n v="5"/>
    <m/>
    <n v="2"/>
    <n v="3000"/>
    <n v="3000"/>
    <n v="2"/>
  </r>
  <r>
    <x v="4"/>
    <n v="72"/>
    <n v="9"/>
    <x v="1"/>
    <n v="1"/>
    <n v="1"/>
    <n v="2"/>
    <n v="2"/>
    <n v="2"/>
    <n v="2"/>
    <n v="2"/>
    <n v="2"/>
    <n v="1"/>
    <m/>
    <n v="5"/>
    <m/>
    <n v="2"/>
    <m/>
    <m/>
    <n v="49"/>
  </r>
  <r>
    <x v="0"/>
    <n v="61"/>
    <n v="39"/>
    <x v="0"/>
    <n v="1"/>
    <n v="1"/>
    <n v="2"/>
    <n v="2"/>
    <n v="2"/>
    <n v="2"/>
    <n v="2"/>
    <n v="2"/>
    <n v="1"/>
    <n v="15"/>
    <n v="1"/>
    <n v="4"/>
    <n v="1"/>
    <n v="55000"/>
    <n v="55000"/>
    <n v="41"/>
  </r>
  <r>
    <x v="0"/>
    <n v="63"/>
    <n v="42"/>
    <x v="0"/>
    <n v="1"/>
    <n v="1"/>
    <n v="2"/>
    <n v="2"/>
    <n v="2"/>
    <n v="2"/>
    <n v="2"/>
    <n v="2"/>
    <n v="1"/>
    <n v="16"/>
    <n v="1"/>
    <n v="4"/>
    <n v="2"/>
    <n v="72000"/>
    <n v="72000"/>
    <n v="41"/>
  </r>
  <r>
    <x v="1"/>
    <n v="74"/>
    <n v="61"/>
    <x v="0"/>
    <n v="1"/>
    <n v="1"/>
    <n v="2"/>
    <n v="2"/>
    <n v="2"/>
    <n v="2"/>
    <n v="2"/>
    <n v="2"/>
    <n v="1"/>
    <m/>
    <n v="1"/>
    <n v="4"/>
    <n v="2"/>
    <n v="0"/>
    <n v="0"/>
    <n v="48"/>
  </r>
  <r>
    <x v="0"/>
    <n v="77"/>
    <n v="20"/>
    <x v="0"/>
    <n v="1"/>
    <n v="2"/>
    <n v="1"/>
    <n v="2"/>
    <n v="2"/>
    <n v="2"/>
    <n v="2"/>
    <n v="2"/>
    <n v="1"/>
    <n v="30"/>
    <n v="5"/>
    <n v="4"/>
    <n v="2"/>
    <n v="1200"/>
    <n v="11200"/>
    <n v="53"/>
  </r>
  <r>
    <x v="0"/>
    <n v="106"/>
    <n v="36"/>
    <x v="0"/>
    <n v="1"/>
    <n v="1"/>
    <n v="2"/>
    <n v="2"/>
    <n v="2"/>
    <n v="2"/>
    <n v="2"/>
    <n v="2"/>
    <n v="1"/>
    <n v="7"/>
    <n v="1"/>
    <n v="4"/>
    <n v="2"/>
    <n v="0"/>
    <n v="251000"/>
    <n v="48"/>
  </r>
  <r>
    <x v="4"/>
    <n v="73"/>
    <n v="16"/>
    <x v="1"/>
    <n v="5"/>
    <n v="2"/>
    <n v="1"/>
    <n v="2"/>
    <n v="2"/>
    <n v="2"/>
    <n v="2"/>
    <n v="2"/>
    <n v="1"/>
    <m/>
    <n v="5"/>
    <m/>
    <n v="2"/>
    <n v="0"/>
    <n v="0"/>
    <n v="110"/>
  </r>
  <r>
    <x v="1"/>
    <n v="151"/>
    <n v="20"/>
    <x v="0"/>
    <n v="1"/>
    <n v="2"/>
    <n v="2"/>
    <n v="2"/>
    <n v="2"/>
    <n v="1"/>
    <n v="2"/>
    <n v="2"/>
    <n v="1"/>
    <m/>
    <n v="5"/>
    <n v="4"/>
    <n v="1"/>
    <n v="0"/>
    <n v="0"/>
    <n v="53"/>
  </r>
  <r>
    <x v="4"/>
    <n v="528"/>
    <n v="74"/>
    <x v="0"/>
    <n v="1"/>
    <n v="2"/>
    <n v="2"/>
    <n v="1"/>
    <n v="2"/>
    <n v="2"/>
    <n v="2"/>
    <n v="2"/>
    <n v="1"/>
    <m/>
    <n v="2"/>
    <n v="4"/>
    <n v="2"/>
    <n v="0"/>
    <n v="38000"/>
    <n v="27"/>
  </r>
  <r>
    <x v="0"/>
    <n v="88"/>
    <n v="85"/>
    <x v="0"/>
    <n v="1"/>
    <n v="2"/>
    <n v="2"/>
    <n v="1"/>
    <n v="2"/>
    <n v="2"/>
    <n v="2"/>
    <n v="2"/>
    <n v="1"/>
    <m/>
    <n v="1"/>
    <n v="4"/>
    <n v="2"/>
    <n v="0"/>
    <n v="7100"/>
    <n v="16"/>
  </r>
  <r>
    <x v="4"/>
    <n v="80"/>
    <n v="3"/>
    <x v="1"/>
    <n v="1"/>
    <n v="1"/>
    <n v="2"/>
    <n v="2"/>
    <n v="2"/>
    <n v="2"/>
    <n v="2"/>
    <n v="2"/>
    <n v="1"/>
    <m/>
    <n v="5"/>
    <m/>
    <n v="2"/>
    <m/>
    <m/>
    <n v="49"/>
  </r>
  <r>
    <x v="2"/>
    <n v="148"/>
    <n v="51"/>
    <x v="0"/>
    <n v="1"/>
    <n v="2"/>
    <n v="2"/>
    <n v="2"/>
    <n v="2"/>
    <n v="2"/>
    <n v="2"/>
    <n v="2"/>
    <n v="2"/>
    <n v="3"/>
    <n v="1"/>
    <n v="4"/>
    <n v="2"/>
    <n v="14000"/>
    <n v="14000"/>
    <n v="30"/>
  </r>
  <r>
    <x v="1"/>
    <n v="58"/>
    <n v="8"/>
    <x v="1"/>
    <n v="1"/>
    <n v="2"/>
    <n v="2"/>
    <n v="2"/>
    <n v="1"/>
    <n v="2"/>
    <n v="2"/>
    <n v="2"/>
    <n v="1"/>
    <m/>
    <n v="5"/>
    <m/>
    <n v="1"/>
    <m/>
    <m/>
    <n v="53"/>
  </r>
  <r>
    <x v="1"/>
    <n v="75"/>
    <n v="62"/>
    <x v="0"/>
    <n v="1"/>
    <n v="2"/>
    <n v="2"/>
    <n v="2"/>
    <n v="2"/>
    <n v="2"/>
    <n v="2"/>
    <n v="2"/>
    <n v="2"/>
    <n v="15"/>
    <n v="1"/>
    <n v="4"/>
    <n v="1"/>
    <n v="22500"/>
    <n v="23700"/>
    <n v="53"/>
  </r>
  <r>
    <x v="1"/>
    <n v="60"/>
    <n v="5"/>
    <x v="1"/>
    <n v="1"/>
    <n v="2"/>
    <n v="2"/>
    <n v="2"/>
    <n v="2"/>
    <n v="2"/>
    <n v="2"/>
    <n v="2"/>
    <n v="2"/>
    <m/>
    <n v="5"/>
    <m/>
    <n v="2"/>
    <m/>
    <m/>
    <n v="53"/>
  </r>
  <r>
    <x v="4"/>
    <n v="180"/>
    <n v="40"/>
    <x v="0"/>
    <n v="1"/>
    <n v="1"/>
    <n v="2"/>
    <n v="2"/>
    <n v="2"/>
    <n v="2"/>
    <n v="2"/>
    <n v="2"/>
    <n v="1"/>
    <m/>
    <n v="1"/>
    <n v="4"/>
    <n v="2"/>
    <n v="0"/>
    <n v="0"/>
    <n v="39"/>
  </r>
  <r>
    <x v="1"/>
    <n v="67"/>
    <n v="66"/>
    <x v="0"/>
    <n v="4"/>
    <n v="1"/>
    <n v="2"/>
    <n v="1"/>
    <n v="2"/>
    <n v="2"/>
    <n v="2"/>
    <n v="2"/>
    <n v="1"/>
    <m/>
    <n v="1"/>
    <n v="2"/>
    <n v="2"/>
    <n v="0"/>
    <n v="23300"/>
    <n v="211"/>
  </r>
  <r>
    <x v="3"/>
    <n v="60"/>
    <n v="26"/>
    <x v="0"/>
    <n v="1"/>
    <n v="1"/>
    <n v="2"/>
    <n v="2"/>
    <n v="2"/>
    <n v="2"/>
    <n v="2"/>
    <n v="2"/>
    <n v="1"/>
    <n v="20"/>
    <n v="1"/>
    <n v="4"/>
    <n v="2"/>
    <n v="30000"/>
    <n v="30000"/>
    <n v="38"/>
  </r>
  <r>
    <x v="1"/>
    <n v="151"/>
    <n v="69"/>
    <x v="0"/>
    <n v="1"/>
    <n v="2"/>
    <n v="1"/>
    <n v="1"/>
    <n v="2"/>
    <n v="2"/>
    <n v="1"/>
    <n v="2"/>
    <n v="1"/>
    <m/>
    <n v="1"/>
    <n v="2"/>
    <n v="1"/>
    <n v="0"/>
    <n v="25200"/>
    <n v="53"/>
  </r>
  <r>
    <x v="4"/>
    <n v="219"/>
    <n v="2"/>
    <x v="1"/>
    <n v="1"/>
    <n v="1"/>
    <n v="2"/>
    <n v="2"/>
    <n v="2"/>
    <n v="2"/>
    <n v="2"/>
    <n v="2"/>
    <n v="1"/>
    <m/>
    <n v="5"/>
    <m/>
    <n v="1"/>
    <m/>
    <m/>
    <n v="49"/>
  </r>
  <r>
    <x v="1"/>
    <n v="29"/>
    <n v="47"/>
    <x v="0"/>
    <n v="1"/>
    <n v="1"/>
    <n v="2"/>
    <n v="2"/>
    <n v="2"/>
    <n v="2"/>
    <n v="2"/>
    <n v="1"/>
    <n v="1"/>
    <n v="40"/>
    <n v="1"/>
    <n v="4"/>
    <n v="2"/>
    <n v="38000"/>
    <n v="38000"/>
    <n v="53"/>
  </r>
  <r>
    <x v="4"/>
    <n v="40"/>
    <n v="29"/>
    <x v="0"/>
    <n v="4"/>
    <n v="1"/>
    <n v="2"/>
    <n v="2"/>
    <n v="2"/>
    <n v="2"/>
    <n v="2"/>
    <n v="2"/>
    <n v="1"/>
    <n v="10"/>
    <n v="5"/>
    <n v="4"/>
    <n v="2"/>
    <n v="32000"/>
    <n v="32000"/>
    <n v="515"/>
  </r>
  <r>
    <x v="1"/>
    <n v="130"/>
    <n v="4"/>
    <x v="1"/>
    <n v="1"/>
    <n v="1"/>
    <n v="2"/>
    <n v="2"/>
    <n v="2"/>
    <n v="2"/>
    <n v="2"/>
    <n v="2"/>
    <n v="1"/>
    <m/>
    <n v="5"/>
    <m/>
    <n v="2"/>
    <m/>
    <m/>
    <n v="53"/>
  </r>
  <r>
    <x v="1"/>
    <n v="126"/>
    <n v="7"/>
    <x v="1"/>
    <n v="1"/>
    <n v="2"/>
    <n v="2"/>
    <n v="2"/>
    <n v="1"/>
    <n v="2"/>
    <n v="2"/>
    <n v="2"/>
    <n v="1"/>
    <m/>
    <n v="5"/>
    <m/>
    <n v="2"/>
    <m/>
    <m/>
    <n v="53"/>
  </r>
  <r>
    <x v="1"/>
    <n v="84"/>
    <n v="26"/>
    <x v="0"/>
    <n v="1"/>
    <n v="2"/>
    <n v="2"/>
    <n v="2"/>
    <n v="2"/>
    <n v="2"/>
    <n v="2"/>
    <n v="2"/>
    <n v="2"/>
    <n v="30"/>
    <n v="5"/>
    <n v="4"/>
    <n v="1"/>
    <n v="48000"/>
    <n v="48000"/>
    <n v="21"/>
  </r>
  <r>
    <x v="0"/>
    <n v="322"/>
    <n v="61"/>
    <x v="0"/>
    <n v="1"/>
    <n v="2"/>
    <n v="2"/>
    <n v="1"/>
    <n v="2"/>
    <n v="2"/>
    <n v="2"/>
    <n v="2"/>
    <n v="1"/>
    <m/>
    <n v="2"/>
    <n v="4"/>
    <n v="2"/>
    <n v="0"/>
    <n v="1500"/>
    <n v="6"/>
  </r>
  <r>
    <x v="1"/>
    <n v="128"/>
    <n v="46"/>
    <x v="0"/>
    <n v="1"/>
    <n v="1"/>
    <n v="2"/>
    <n v="2"/>
    <n v="2"/>
    <n v="2"/>
    <n v="2"/>
    <n v="2"/>
    <n v="1"/>
    <n v="20"/>
    <n v="1"/>
    <n v="4"/>
    <n v="1"/>
    <n v="55000"/>
    <n v="55000"/>
    <n v="5"/>
  </r>
  <r>
    <x v="4"/>
    <n v="100"/>
    <n v="21"/>
    <x v="0"/>
    <n v="1"/>
    <n v="1"/>
    <n v="2"/>
    <n v="2"/>
    <n v="2"/>
    <n v="2"/>
    <n v="2"/>
    <n v="2"/>
    <n v="1"/>
    <m/>
    <n v="5"/>
    <n v="4"/>
    <n v="1"/>
    <n v="0"/>
    <n v="0"/>
    <n v="49"/>
  </r>
  <r>
    <x v="3"/>
    <n v="79"/>
    <n v="50"/>
    <x v="0"/>
    <n v="1"/>
    <n v="1"/>
    <n v="2"/>
    <n v="2"/>
    <n v="2"/>
    <n v="2"/>
    <n v="2"/>
    <n v="2"/>
    <n v="1"/>
    <m/>
    <n v="5"/>
    <n v="4"/>
    <n v="1"/>
    <n v="60000"/>
    <n v="63000"/>
    <n v="27"/>
  </r>
  <r>
    <x v="4"/>
    <n v="98"/>
    <n v="16"/>
    <x v="1"/>
    <n v="1"/>
    <n v="1"/>
    <n v="2"/>
    <n v="2"/>
    <n v="2"/>
    <n v="2"/>
    <n v="2"/>
    <n v="2"/>
    <n v="1"/>
    <m/>
    <n v="5"/>
    <m/>
    <n v="1"/>
    <n v="0"/>
    <n v="0"/>
    <n v="49"/>
  </r>
  <r>
    <x v="0"/>
    <n v="53"/>
    <n v="72"/>
    <x v="0"/>
    <n v="1"/>
    <n v="1"/>
    <n v="2"/>
    <n v="1"/>
    <n v="2"/>
    <n v="2"/>
    <n v="2"/>
    <n v="2"/>
    <n v="1"/>
    <m/>
    <n v="1"/>
    <n v="4"/>
    <n v="1"/>
    <n v="0"/>
    <n v="31000"/>
    <n v="53"/>
  </r>
  <r>
    <x v="4"/>
    <n v="62"/>
    <n v="30"/>
    <x v="0"/>
    <n v="1"/>
    <n v="2"/>
    <n v="2"/>
    <n v="2"/>
    <n v="1"/>
    <n v="2"/>
    <n v="2"/>
    <n v="2"/>
    <n v="1"/>
    <m/>
    <n v="5"/>
    <n v="4"/>
    <n v="1"/>
    <n v="0"/>
    <n v="0"/>
    <n v="49"/>
  </r>
  <r>
    <x v="0"/>
    <n v="369"/>
    <n v="54"/>
    <x v="0"/>
    <n v="1"/>
    <n v="1"/>
    <n v="2"/>
    <n v="2"/>
    <n v="2"/>
    <n v="1"/>
    <n v="2"/>
    <n v="2"/>
    <n v="1"/>
    <n v="5"/>
    <n v="1"/>
    <n v="2"/>
    <n v="1"/>
    <n v="50000"/>
    <n v="71600"/>
    <n v="21"/>
  </r>
  <r>
    <x v="1"/>
    <n v="87"/>
    <n v="14"/>
    <x v="1"/>
    <n v="1"/>
    <n v="1"/>
    <n v="2"/>
    <n v="2"/>
    <n v="2"/>
    <n v="2"/>
    <n v="2"/>
    <n v="2"/>
    <n v="1"/>
    <m/>
    <n v="5"/>
    <m/>
    <n v="1"/>
    <m/>
    <m/>
    <n v="53"/>
  </r>
  <r>
    <x v="1"/>
    <n v="15"/>
    <n v="83"/>
    <x v="0"/>
    <n v="1"/>
    <n v="2"/>
    <n v="2"/>
    <n v="1"/>
    <n v="2"/>
    <n v="2"/>
    <n v="2"/>
    <n v="2"/>
    <n v="1"/>
    <m/>
    <n v="1"/>
    <n v="3"/>
    <n v="1"/>
    <n v="0"/>
    <n v="18000"/>
    <n v="53"/>
  </r>
  <r>
    <x v="2"/>
    <n v="20"/>
    <n v="36"/>
    <x v="0"/>
    <n v="1"/>
    <n v="1"/>
    <n v="2"/>
    <n v="2"/>
    <n v="2"/>
    <n v="2"/>
    <n v="2"/>
    <n v="2"/>
    <n v="1"/>
    <n v="45"/>
    <n v="3"/>
    <n v="4"/>
    <n v="2"/>
    <n v="40000"/>
    <n v="40000"/>
    <n v="41"/>
  </r>
  <r>
    <x v="2"/>
    <n v="613"/>
    <n v="36"/>
    <x v="0"/>
    <n v="1"/>
    <n v="2"/>
    <n v="2"/>
    <n v="2"/>
    <n v="2"/>
    <n v="2"/>
    <n v="2"/>
    <n v="2"/>
    <n v="2"/>
    <n v="15"/>
    <n v="3"/>
    <n v="4"/>
    <n v="1"/>
    <n v="12000"/>
    <n v="12000"/>
    <n v="30"/>
  </r>
  <r>
    <x v="4"/>
    <n v="77"/>
    <n v="5"/>
    <x v="1"/>
    <n v="5"/>
    <n v="2"/>
    <n v="2"/>
    <n v="2"/>
    <n v="2"/>
    <n v="2"/>
    <n v="2"/>
    <n v="2"/>
    <n v="2"/>
    <m/>
    <n v="5"/>
    <m/>
    <n v="2"/>
    <m/>
    <m/>
    <n v="303"/>
  </r>
  <r>
    <x v="0"/>
    <n v="267"/>
    <n v="42"/>
    <x v="0"/>
    <n v="1"/>
    <n v="2"/>
    <n v="2"/>
    <n v="2"/>
    <n v="2"/>
    <n v="2"/>
    <n v="2"/>
    <n v="2"/>
    <n v="2"/>
    <n v="50"/>
    <n v="1"/>
    <n v="4"/>
    <n v="2"/>
    <n v="11600"/>
    <n v="11980"/>
    <n v="41"/>
  </r>
  <r>
    <x v="4"/>
    <n v="73"/>
    <n v="31"/>
    <x v="0"/>
    <n v="1"/>
    <n v="2"/>
    <n v="1"/>
    <n v="2"/>
    <n v="2"/>
    <n v="2"/>
    <n v="2"/>
    <n v="2"/>
    <n v="1"/>
    <n v="6"/>
    <n v="1"/>
    <n v="4"/>
    <n v="2"/>
    <n v="3000"/>
    <n v="3000"/>
    <n v="49"/>
  </r>
  <r>
    <x v="0"/>
    <n v="57"/>
    <n v="17"/>
    <x v="1"/>
    <n v="1"/>
    <n v="1"/>
    <n v="2"/>
    <n v="2"/>
    <n v="2"/>
    <n v="2"/>
    <n v="2"/>
    <n v="2"/>
    <n v="1"/>
    <n v="9"/>
    <n v="5"/>
    <n v="4"/>
    <n v="1"/>
    <n v="6300"/>
    <n v="6300"/>
    <n v="41"/>
  </r>
  <r>
    <x v="4"/>
    <n v="72"/>
    <n v="13"/>
    <x v="1"/>
    <n v="1"/>
    <n v="2"/>
    <n v="2"/>
    <n v="2"/>
    <n v="1"/>
    <n v="2"/>
    <n v="2"/>
    <n v="2"/>
    <n v="1"/>
    <m/>
    <n v="5"/>
    <m/>
    <n v="2"/>
    <m/>
    <m/>
    <n v="16"/>
  </r>
  <r>
    <x v="0"/>
    <n v="60"/>
    <n v="6"/>
    <x v="1"/>
    <n v="1"/>
    <n v="1"/>
    <n v="2"/>
    <n v="2"/>
    <n v="2"/>
    <n v="2"/>
    <n v="2"/>
    <n v="2"/>
    <n v="1"/>
    <m/>
    <n v="5"/>
    <m/>
    <n v="1"/>
    <m/>
    <m/>
    <n v="41"/>
  </r>
  <r>
    <x v="1"/>
    <n v="90"/>
    <n v="22"/>
    <x v="0"/>
    <n v="1"/>
    <n v="2"/>
    <n v="2"/>
    <n v="2"/>
    <n v="2"/>
    <n v="2"/>
    <n v="2"/>
    <n v="2"/>
    <n v="2"/>
    <n v="10"/>
    <n v="5"/>
    <n v="4"/>
    <n v="2"/>
    <n v="23000"/>
    <n v="23000"/>
    <n v="53"/>
  </r>
  <r>
    <x v="1"/>
    <n v="124"/>
    <n v="38"/>
    <x v="0"/>
    <n v="1"/>
    <n v="1"/>
    <n v="2"/>
    <n v="2"/>
    <n v="2"/>
    <n v="2"/>
    <n v="2"/>
    <n v="2"/>
    <n v="1"/>
    <n v="45"/>
    <n v="1"/>
    <n v="3"/>
    <n v="1"/>
    <n v="68000"/>
    <n v="68000"/>
    <n v="53"/>
  </r>
  <r>
    <x v="1"/>
    <n v="116"/>
    <n v="59"/>
    <x v="0"/>
    <n v="1"/>
    <n v="1"/>
    <n v="2"/>
    <n v="2"/>
    <n v="2"/>
    <n v="2"/>
    <n v="2"/>
    <n v="2"/>
    <n v="1"/>
    <n v="10"/>
    <n v="1"/>
    <n v="4"/>
    <n v="1"/>
    <n v="39000"/>
    <n v="39000"/>
    <n v="53"/>
  </r>
  <r>
    <x v="1"/>
    <n v="59"/>
    <n v="38"/>
    <x v="0"/>
    <n v="1"/>
    <n v="1"/>
    <n v="1"/>
    <n v="2"/>
    <n v="2"/>
    <n v="2"/>
    <n v="2"/>
    <n v="2"/>
    <n v="1"/>
    <n v="5"/>
    <n v="1"/>
    <n v="4"/>
    <n v="1"/>
    <n v="0"/>
    <n v="4000"/>
    <n v="53"/>
  </r>
  <r>
    <x v="2"/>
    <n v="175"/>
    <n v="49"/>
    <x v="0"/>
    <n v="1"/>
    <n v="2"/>
    <n v="2"/>
    <n v="2"/>
    <n v="2"/>
    <n v="2"/>
    <n v="2"/>
    <n v="2"/>
    <n v="2"/>
    <n v="3"/>
    <n v="3"/>
    <n v="4"/>
    <n v="2"/>
    <n v="9600"/>
    <n v="15600"/>
    <n v="30"/>
  </r>
  <r>
    <x v="4"/>
    <n v="44"/>
    <n v="48"/>
    <x v="0"/>
    <n v="1"/>
    <n v="2"/>
    <n v="1"/>
    <n v="2"/>
    <n v="2"/>
    <n v="2"/>
    <n v="2"/>
    <n v="2"/>
    <n v="1"/>
    <m/>
    <n v="1"/>
    <n v="4"/>
    <n v="2"/>
    <n v="77000"/>
    <n v="86000"/>
    <n v="41"/>
  </r>
  <r>
    <x v="0"/>
    <n v="56"/>
    <n v="42"/>
    <x v="0"/>
    <n v="1"/>
    <n v="1"/>
    <n v="2"/>
    <n v="2"/>
    <n v="2"/>
    <n v="2"/>
    <n v="2"/>
    <n v="2"/>
    <n v="1"/>
    <m/>
    <n v="1"/>
    <n v="4"/>
    <n v="1"/>
    <n v="100"/>
    <n v="10100"/>
    <n v="41"/>
  </r>
  <r>
    <x v="1"/>
    <n v="46"/>
    <n v="53"/>
    <x v="0"/>
    <n v="1"/>
    <n v="1"/>
    <n v="2"/>
    <n v="2"/>
    <n v="2"/>
    <n v="2"/>
    <n v="2"/>
    <n v="2"/>
    <n v="1"/>
    <n v="30"/>
    <n v="1"/>
    <n v="4"/>
    <n v="1"/>
    <n v="23000"/>
    <n v="23000"/>
    <n v="38"/>
  </r>
  <r>
    <x v="4"/>
    <n v="94"/>
    <n v="13"/>
    <x v="1"/>
    <n v="1"/>
    <n v="1"/>
    <n v="2"/>
    <n v="2"/>
    <n v="2"/>
    <n v="2"/>
    <n v="2"/>
    <n v="2"/>
    <n v="1"/>
    <m/>
    <n v="5"/>
    <m/>
    <n v="2"/>
    <m/>
    <m/>
    <n v="49"/>
  </r>
  <r>
    <x v="2"/>
    <n v="20"/>
    <n v="78"/>
    <x v="0"/>
    <n v="1"/>
    <n v="2"/>
    <n v="2"/>
    <n v="1"/>
    <n v="1"/>
    <n v="2"/>
    <n v="2"/>
    <n v="2"/>
    <n v="1"/>
    <m/>
    <n v="5"/>
    <n v="4"/>
    <n v="2"/>
    <n v="0"/>
    <n v="6400"/>
    <n v="1"/>
  </r>
  <r>
    <x v="4"/>
    <n v="115"/>
    <n v="8"/>
    <x v="1"/>
    <n v="1"/>
    <n v="1"/>
    <n v="2"/>
    <n v="2"/>
    <n v="2"/>
    <n v="2"/>
    <n v="2"/>
    <n v="2"/>
    <n v="1"/>
    <m/>
    <n v="5"/>
    <m/>
    <n v="2"/>
    <m/>
    <m/>
    <n v="49"/>
  </r>
  <r>
    <x v="1"/>
    <n v="51"/>
    <n v="46"/>
    <x v="0"/>
    <n v="1"/>
    <n v="2"/>
    <n v="1"/>
    <n v="2"/>
    <n v="2"/>
    <n v="2"/>
    <n v="2"/>
    <n v="2"/>
    <n v="1"/>
    <n v="5"/>
    <n v="1"/>
    <n v="4"/>
    <n v="2"/>
    <n v="0"/>
    <n v="50000"/>
    <n v="53"/>
  </r>
  <r>
    <x v="0"/>
    <n v="62"/>
    <n v="80"/>
    <x v="0"/>
    <n v="1"/>
    <n v="2"/>
    <n v="1"/>
    <n v="1"/>
    <n v="2"/>
    <n v="2"/>
    <n v="2"/>
    <n v="2"/>
    <n v="1"/>
    <m/>
    <n v="1"/>
    <n v="4"/>
    <n v="2"/>
    <n v="0"/>
    <n v="17000"/>
    <n v="9"/>
  </r>
  <r>
    <x v="1"/>
    <n v="134"/>
    <n v="87"/>
    <x v="0"/>
    <n v="1"/>
    <n v="2"/>
    <n v="1"/>
    <n v="1"/>
    <n v="2"/>
    <n v="2"/>
    <n v="1"/>
    <n v="2"/>
    <n v="1"/>
    <m/>
    <n v="1"/>
    <n v="2"/>
    <n v="1"/>
    <n v="0"/>
    <n v="64300"/>
    <n v="6"/>
  </r>
  <r>
    <x v="1"/>
    <n v="98"/>
    <n v="56"/>
    <x v="0"/>
    <n v="1"/>
    <n v="1"/>
    <n v="2"/>
    <n v="2"/>
    <n v="2"/>
    <n v="2"/>
    <n v="2"/>
    <n v="2"/>
    <n v="1"/>
    <n v="20"/>
    <n v="1"/>
    <n v="4"/>
    <n v="2"/>
    <n v="30000"/>
    <n v="30000"/>
    <n v="53"/>
  </r>
  <r>
    <x v="0"/>
    <n v="222"/>
    <n v="64"/>
    <x v="0"/>
    <n v="1"/>
    <n v="2"/>
    <n v="1"/>
    <n v="2"/>
    <n v="2"/>
    <n v="2"/>
    <n v="2"/>
    <n v="2"/>
    <n v="1"/>
    <m/>
    <n v="1"/>
    <n v="4"/>
    <n v="2"/>
    <n v="7000"/>
    <n v="7600"/>
    <n v="38"/>
  </r>
  <r>
    <x v="1"/>
    <n v="86"/>
    <n v="40"/>
    <x v="0"/>
    <n v="5"/>
    <n v="2"/>
    <n v="2"/>
    <n v="2"/>
    <n v="2"/>
    <n v="2"/>
    <n v="2"/>
    <n v="2"/>
    <n v="2"/>
    <n v="30"/>
    <n v="5"/>
    <n v="4"/>
    <n v="1"/>
    <n v="15000"/>
    <n v="15000"/>
    <n v="303"/>
  </r>
  <r>
    <x v="1"/>
    <n v="75"/>
    <n v="21"/>
    <x v="0"/>
    <n v="1"/>
    <n v="1"/>
    <n v="2"/>
    <n v="2"/>
    <n v="2"/>
    <n v="2"/>
    <n v="2"/>
    <n v="2"/>
    <n v="1"/>
    <n v="30"/>
    <n v="1"/>
    <n v="4"/>
    <n v="1"/>
    <n v="35000"/>
    <n v="35000"/>
    <n v="53"/>
  </r>
  <r>
    <x v="1"/>
    <n v="88"/>
    <n v="34"/>
    <x v="0"/>
    <n v="5"/>
    <n v="1"/>
    <n v="2"/>
    <n v="2"/>
    <n v="2"/>
    <n v="2"/>
    <n v="2"/>
    <n v="2"/>
    <n v="1"/>
    <m/>
    <n v="1"/>
    <n v="4"/>
    <n v="2"/>
    <n v="0"/>
    <n v="0"/>
    <n v="301"/>
  </r>
  <r>
    <x v="4"/>
    <n v="73"/>
    <n v="41"/>
    <x v="0"/>
    <n v="1"/>
    <n v="2"/>
    <n v="2"/>
    <n v="2"/>
    <n v="2"/>
    <n v="2"/>
    <n v="2"/>
    <n v="2"/>
    <n v="2"/>
    <m/>
    <n v="5"/>
    <n v="4"/>
    <n v="2"/>
    <n v="15000"/>
    <n v="15000"/>
    <n v="27"/>
  </r>
  <r>
    <x v="2"/>
    <n v="19"/>
    <n v="56"/>
    <x v="0"/>
    <n v="1"/>
    <n v="1"/>
    <n v="2"/>
    <n v="2"/>
    <n v="2"/>
    <n v="2"/>
    <n v="2"/>
    <n v="2"/>
    <n v="1"/>
    <n v="25"/>
    <n v="1"/>
    <n v="4"/>
    <n v="2"/>
    <n v="24000"/>
    <n v="24000"/>
    <n v="30"/>
  </r>
  <r>
    <x v="1"/>
    <n v="34"/>
    <n v="62"/>
    <x v="0"/>
    <n v="1"/>
    <n v="1"/>
    <n v="1"/>
    <n v="2"/>
    <n v="2"/>
    <n v="2"/>
    <n v="2"/>
    <n v="2"/>
    <n v="1"/>
    <n v="60"/>
    <n v="1"/>
    <n v="4"/>
    <n v="2"/>
    <n v="27400"/>
    <n v="27400"/>
    <n v="53"/>
  </r>
  <r>
    <x v="0"/>
    <n v="29"/>
    <n v="1"/>
    <x v="1"/>
    <n v="1"/>
    <n v="1"/>
    <n v="2"/>
    <n v="2"/>
    <n v="2"/>
    <n v="2"/>
    <n v="2"/>
    <n v="1"/>
    <n v="1"/>
    <m/>
    <n v="5"/>
    <m/>
    <n v="1"/>
    <m/>
    <m/>
    <n v="41"/>
  </r>
  <r>
    <x v="2"/>
    <n v="425"/>
    <n v="53"/>
    <x v="0"/>
    <n v="1"/>
    <n v="1"/>
    <n v="2"/>
    <n v="2"/>
    <n v="2"/>
    <n v="2"/>
    <n v="2"/>
    <n v="2"/>
    <n v="1"/>
    <m/>
    <n v="3"/>
    <n v="4"/>
    <n v="2"/>
    <n v="29000"/>
    <n v="29500"/>
    <n v="41"/>
  </r>
  <r>
    <x v="0"/>
    <n v="106"/>
    <n v="70"/>
    <x v="0"/>
    <n v="1"/>
    <n v="2"/>
    <n v="2"/>
    <n v="1"/>
    <n v="2"/>
    <n v="2"/>
    <n v="2"/>
    <n v="2"/>
    <n v="1"/>
    <m/>
    <n v="2"/>
    <n v="2"/>
    <n v="1"/>
    <n v="0"/>
    <n v="18500"/>
    <n v="16"/>
  </r>
  <r>
    <x v="1"/>
    <n v="110"/>
    <n v="0"/>
    <x v="1"/>
    <n v="1"/>
    <n v="1"/>
    <n v="2"/>
    <n v="2"/>
    <n v="2"/>
    <n v="2"/>
    <n v="2"/>
    <n v="2"/>
    <n v="1"/>
    <m/>
    <n v="5"/>
    <m/>
    <n v="2"/>
    <m/>
    <m/>
    <n v="26"/>
  </r>
  <r>
    <x v="1"/>
    <n v="174"/>
    <n v="15"/>
    <x v="1"/>
    <n v="1"/>
    <n v="1"/>
    <n v="2"/>
    <n v="2"/>
    <n v="2"/>
    <n v="2"/>
    <n v="2"/>
    <n v="2"/>
    <n v="1"/>
    <m/>
    <n v="5"/>
    <m/>
    <n v="1"/>
    <n v="0"/>
    <n v="0"/>
    <n v="6"/>
  </r>
  <r>
    <x v="1"/>
    <n v="9"/>
    <n v="17"/>
    <x v="1"/>
    <n v="1"/>
    <n v="1"/>
    <n v="2"/>
    <n v="2"/>
    <n v="2"/>
    <n v="2"/>
    <n v="2"/>
    <n v="2"/>
    <n v="1"/>
    <m/>
    <n v="5"/>
    <n v="4"/>
    <n v="2"/>
    <n v="0"/>
    <n v="0"/>
    <n v="53"/>
  </r>
  <r>
    <x v="1"/>
    <n v="119"/>
    <n v="20"/>
    <x v="0"/>
    <n v="1"/>
    <n v="2"/>
    <n v="2"/>
    <n v="2"/>
    <n v="2"/>
    <n v="2"/>
    <n v="2"/>
    <n v="2"/>
    <n v="2"/>
    <n v="20"/>
    <n v="5"/>
    <n v="4"/>
    <n v="2"/>
    <n v="14400"/>
    <n v="14400"/>
    <n v="53"/>
  </r>
  <r>
    <x v="1"/>
    <n v="160"/>
    <n v="49"/>
    <x v="0"/>
    <n v="1"/>
    <n v="1"/>
    <n v="1"/>
    <n v="2"/>
    <n v="2"/>
    <n v="2"/>
    <n v="2"/>
    <n v="2"/>
    <n v="1"/>
    <n v="15"/>
    <n v="1"/>
    <n v="4"/>
    <n v="1"/>
    <n v="70000"/>
    <n v="70004"/>
    <n v="53"/>
  </r>
  <r>
    <x v="0"/>
    <n v="25"/>
    <n v="45"/>
    <x v="0"/>
    <n v="1"/>
    <n v="2"/>
    <n v="2"/>
    <n v="2"/>
    <n v="2"/>
    <n v="2"/>
    <n v="2"/>
    <n v="2"/>
    <n v="2"/>
    <m/>
    <n v="5"/>
    <n v="4"/>
    <n v="1"/>
    <n v="7000"/>
    <n v="7000"/>
    <n v="41"/>
  </r>
  <r>
    <x v="0"/>
    <n v="80"/>
    <n v="18"/>
    <x v="1"/>
    <n v="1"/>
    <n v="1"/>
    <n v="2"/>
    <n v="2"/>
    <n v="2"/>
    <n v="2"/>
    <n v="2"/>
    <n v="2"/>
    <n v="1"/>
    <n v="15"/>
    <n v="5"/>
    <n v="4"/>
    <n v="1"/>
    <n v="1200"/>
    <n v="1200"/>
    <n v="53"/>
  </r>
  <r>
    <x v="2"/>
    <n v="86"/>
    <n v="46"/>
    <x v="0"/>
    <n v="3"/>
    <n v="1"/>
    <n v="2"/>
    <n v="2"/>
    <n v="2"/>
    <n v="1"/>
    <n v="1"/>
    <n v="2"/>
    <n v="1"/>
    <n v="3"/>
    <n v="1"/>
    <n v="2"/>
    <n v="1"/>
    <n v="30000"/>
    <n v="54000"/>
    <n v="233"/>
  </r>
  <r>
    <x v="1"/>
    <n v="62"/>
    <n v="59"/>
    <x v="0"/>
    <n v="4"/>
    <n v="2"/>
    <n v="2"/>
    <n v="2"/>
    <n v="2"/>
    <n v="1"/>
    <n v="2"/>
    <n v="2"/>
    <n v="1"/>
    <n v="15"/>
    <n v="1"/>
    <n v="4"/>
    <n v="2"/>
    <n v="36400"/>
    <n v="36400"/>
    <n v="233"/>
  </r>
  <r>
    <x v="1"/>
    <n v="77"/>
    <n v="70"/>
    <x v="0"/>
    <n v="1"/>
    <n v="1"/>
    <n v="2"/>
    <n v="1"/>
    <n v="2"/>
    <n v="2"/>
    <n v="2"/>
    <n v="2"/>
    <n v="1"/>
    <m/>
    <n v="1"/>
    <n v="2"/>
    <n v="1"/>
    <n v="0"/>
    <n v="34300"/>
    <n v="53"/>
  </r>
  <r>
    <x v="1"/>
    <n v="161"/>
    <n v="70"/>
    <x v="0"/>
    <n v="1"/>
    <n v="2"/>
    <n v="1"/>
    <n v="1"/>
    <n v="2"/>
    <n v="2"/>
    <n v="2"/>
    <n v="2"/>
    <n v="1"/>
    <m/>
    <n v="1"/>
    <n v="4"/>
    <n v="2"/>
    <n v="0"/>
    <n v="2410"/>
    <n v="41"/>
  </r>
  <r>
    <x v="1"/>
    <n v="55"/>
    <n v="83"/>
    <x v="0"/>
    <n v="1"/>
    <n v="1"/>
    <n v="1"/>
    <n v="1"/>
    <n v="2"/>
    <n v="2"/>
    <n v="1"/>
    <n v="2"/>
    <n v="1"/>
    <m/>
    <n v="1"/>
    <n v="2"/>
    <n v="1"/>
    <n v="0"/>
    <n v="9004"/>
    <n v="53"/>
  </r>
  <r>
    <x v="1"/>
    <n v="117"/>
    <n v="0"/>
    <x v="1"/>
    <n v="1"/>
    <n v="2"/>
    <n v="2"/>
    <n v="2"/>
    <n v="1"/>
    <n v="2"/>
    <n v="2"/>
    <n v="2"/>
    <n v="1"/>
    <m/>
    <n v="5"/>
    <m/>
    <n v="1"/>
    <m/>
    <m/>
    <n v="53"/>
  </r>
  <r>
    <x v="1"/>
    <n v="102"/>
    <n v="60"/>
    <x v="0"/>
    <n v="1"/>
    <n v="1"/>
    <n v="2"/>
    <n v="2"/>
    <n v="2"/>
    <n v="2"/>
    <n v="2"/>
    <n v="2"/>
    <n v="1"/>
    <m/>
    <n v="1"/>
    <n v="4"/>
    <n v="2"/>
    <n v="0"/>
    <n v="10200"/>
    <n v="27"/>
  </r>
  <r>
    <x v="0"/>
    <n v="144"/>
    <n v="32"/>
    <x v="0"/>
    <n v="1"/>
    <n v="1"/>
    <n v="2"/>
    <n v="2"/>
    <n v="2"/>
    <n v="2"/>
    <n v="2"/>
    <n v="2"/>
    <n v="1"/>
    <m/>
    <n v="1"/>
    <n v="4"/>
    <n v="2"/>
    <n v="0"/>
    <n v="0"/>
    <n v="41"/>
  </r>
  <r>
    <x v="4"/>
    <n v="73"/>
    <n v="44"/>
    <x v="0"/>
    <n v="1"/>
    <n v="1"/>
    <n v="2"/>
    <n v="2"/>
    <n v="2"/>
    <n v="2"/>
    <n v="2"/>
    <n v="2"/>
    <n v="1"/>
    <n v="8"/>
    <n v="1"/>
    <n v="4"/>
    <n v="1"/>
    <n v="168000"/>
    <n v="214900"/>
    <n v="19"/>
  </r>
  <r>
    <x v="1"/>
    <n v="70"/>
    <n v="12"/>
    <x v="1"/>
    <n v="1"/>
    <n v="2"/>
    <n v="1"/>
    <n v="2"/>
    <n v="2"/>
    <n v="2"/>
    <n v="2"/>
    <n v="2"/>
    <n v="1"/>
    <m/>
    <n v="5"/>
    <m/>
    <n v="2"/>
    <m/>
    <m/>
    <n v="53"/>
  </r>
  <r>
    <x v="1"/>
    <n v="61"/>
    <n v="52"/>
    <x v="0"/>
    <n v="1"/>
    <n v="1"/>
    <n v="2"/>
    <n v="2"/>
    <n v="2"/>
    <n v="2"/>
    <n v="2"/>
    <n v="2"/>
    <n v="1"/>
    <n v="15"/>
    <n v="3"/>
    <n v="4"/>
    <n v="2"/>
    <n v="40000"/>
    <n v="40000"/>
    <n v="53"/>
  </r>
  <r>
    <x v="1"/>
    <n v="120"/>
    <n v="10"/>
    <x v="1"/>
    <n v="1"/>
    <n v="1"/>
    <n v="2"/>
    <n v="2"/>
    <n v="2"/>
    <n v="2"/>
    <n v="2"/>
    <n v="2"/>
    <n v="1"/>
    <m/>
    <n v="5"/>
    <m/>
    <n v="1"/>
    <m/>
    <m/>
    <n v="29"/>
  </r>
  <r>
    <x v="4"/>
    <n v="113"/>
    <n v="28"/>
    <x v="0"/>
    <n v="1"/>
    <n v="2"/>
    <n v="2"/>
    <n v="2"/>
    <n v="2"/>
    <n v="2"/>
    <n v="2"/>
    <n v="2"/>
    <n v="2"/>
    <m/>
    <n v="5"/>
    <n v="4"/>
    <n v="1"/>
    <n v="0"/>
    <n v="0"/>
    <n v="49"/>
  </r>
  <r>
    <x v="1"/>
    <n v="62"/>
    <n v="62"/>
    <x v="0"/>
    <n v="1"/>
    <n v="1"/>
    <n v="2"/>
    <n v="2"/>
    <n v="2"/>
    <n v="2"/>
    <n v="2"/>
    <n v="2"/>
    <n v="1"/>
    <n v="30"/>
    <n v="1"/>
    <n v="4"/>
    <n v="2"/>
    <n v="50000"/>
    <n v="50000"/>
    <n v="4"/>
  </r>
  <r>
    <x v="1"/>
    <n v="64"/>
    <n v="38"/>
    <x v="0"/>
    <n v="1"/>
    <n v="1"/>
    <n v="1"/>
    <n v="2"/>
    <n v="2"/>
    <n v="2"/>
    <n v="2"/>
    <n v="2"/>
    <n v="1"/>
    <n v="25"/>
    <n v="1"/>
    <n v="4"/>
    <n v="2"/>
    <n v="8000"/>
    <n v="8000"/>
    <n v="8"/>
  </r>
  <r>
    <x v="0"/>
    <n v="216"/>
    <n v="50"/>
    <x v="0"/>
    <n v="1"/>
    <n v="2"/>
    <n v="2"/>
    <n v="2"/>
    <n v="1"/>
    <n v="2"/>
    <n v="2"/>
    <n v="2"/>
    <n v="1"/>
    <m/>
    <n v="4"/>
    <n v="4"/>
    <n v="1"/>
    <n v="0"/>
    <n v="1200"/>
    <n v="41"/>
  </r>
  <r>
    <x v="1"/>
    <n v="22"/>
    <n v="44"/>
    <x v="0"/>
    <n v="1"/>
    <n v="1"/>
    <n v="2"/>
    <n v="2"/>
    <n v="2"/>
    <n v="2"/>
    <n v="2"/>
    <n v="2"/>
    <n v="1"/>
    <n v="25"/>
    <n v="1"/>
    <n v="4"/>
    <n v="2"/>
    <n v="5000"/>
    <n v="5000"/>
    <n v="53"/>
  </r>
  <r>
    <x v="0"/>
    <n v="76"/>
    <n v="44"/>
    <x v="0"/>
    <n v="1"/>
    <n v="1"/>
    <n v="2"/>
    <n v="2"/>
    <n v="2"/>
    <n v="2"/>
    <n v="2"/>
    <n v="2"/>
    <n v="1"/>
    <n v="30"/>
    <n v="1"/>
    <n v="4"/>
    <n v="1"/>
    <n v="100000"/>
    <n v="100000"/>
    <n v="13"/>
  </r>
  <r>
    <x v="1"/>
    <n v="76"/>
    <n v="5"/>
    <x v="1"/>
    <n v="1"/>
    <n v="2"/>
    <n v="1"/>
    <n v="2"/>
    <n v="2"/>
    <n v="2"/>
    <n v="2"/>
    <n v="2"/>
    <n v="1"/>
    <m/>
    <n v="5"/>
    <m/>
    <n v="2"/>
    <m/>
    <m/>
    <n v="53"/>
  </r>
  <r>
    <x v="0"/>
    <n v="69"/>
    <n v="58"/>
    <x v="0"/>
    <n v="1"/>
    <n v="1"/>
    <n v="2"/>
    <n v="2"/>
    <n v="2"/>
    <n v="2"/>
    <n v="2"/>
    <n v="2"/>
    <n v="1"/>
    <n v="20"/>
    <n v="1"/>
    <n v="4"/>
    <n v="2"/>
    <n v="56000"/>
    <n v="49950"/>
    <n v="41"/>
  </r>
  <r>
    <x v="4"/>
    <n v="88"/>
    <n v="40"/>
    <x v="0"/>
    <n v="1"/>
    <n v="2"/>
    <n v="2"/>
    <n v="2"/>
    <n v="1"/>
    <n v="2"/>
    <n v="2"/>
    <n v="2"/>
    <n v="1"/>
    <n v="10"/>
    <n v="1"/>
    <n v="4"/>
    <n v="2"/>
    <n v="10200"/>
    <n v="10200"/>
    <n v="49"/>
  </r>
  <r>
    <x v="0"/>
    <n v="46"/>
    <n v="52"/>
    <x v="0"/>
    <n v="1"/>
    <n v="2"/>
    <n v="2"/>
    <n v="2"/>
    <n v="2"/>
    <n v="2"/>
    <n v="2"/>
    <n v="2"/>
    <n v="2"/>
    <n v="10"/>
    <n v="1"/>
    <n v="4"/>
    <n v="1"/>
    <n v="18000"/>
    <n v="19000"/>
    <n v="8"/>
  </r>
  <r>
    <x v="4"/>
    <n v="69"/>
    <n v="55"/>
    <x v="0"/>
    <n v="1"/>
    <n v="2"/>
    <n v="2"/>
    <n v="2"/>
    <n v="1"/>
    <n v="2"/>
    <n v="2"/>
    <n v="2"/>
    <n v="1"/>
    <m/>
    <n v="1"/>
    <n v="4"/>
    <n v="2"/>
    <n v="0"/>
    <n v="3670"/>
    <n v="6"/>
  </r>
  <r>
    <x v="1"/>
    <n v="86"/>
    <n v="50"/>
    <x v="0"/>
    <n v="1"/>
    <n v="1"/>
    <n v="1"/>
    <n v="2"/>
    <n v="2"/>
    <n v="2"/>
    <n v="2"/>
    <n v="2"/>
    <n v="1"/>
    <n v="30"/>
    <n v="5"/>
    <n v="4"/>
    <n v="2"/>
    <n v="158000"/>
    <n v="158000"/>
    <n v="30"/>
  </r>
  <r>
    <x v="1"/>
    <n v="46"/>
    <n v="94"/>
    <x v="0"/>
    <n v="4"/>
    <n v="2"/>
    <n v="1"/>
    <n v="1"/>
    <n v="2"/>
    <n v="2"/>
    <n v="2"/>
    <n v="2"/>
    <n v="1"/>
    <m/>
    <n v="2"/>
    <n v="4"/>
    <n v="2"/>
    <n v="0"/>
    <n v="22200"/>
    <n v="116"/>
  </r>
  <r>
    <x v="4"/>
    <n v="164"/>
    <n v="31"/>
    <x v="0"/>
    <n v="1"/>
    <n v="1"/>
    <n v="2"/>
    <n v="2"/>
    <n v="2"/>
    <n v="2"/>
    <n v="2"/>
    <n v="2"/>
    <n v="1"/>
    <n v="30"/>
    <n v="3"/>
    <n v="4"/>
    <n v="1"/>
    <n v="20000"/>
    <n v="20000"/>
    <n v="49"/>
  </r>
  <r>
    <x v="1"/>
    <n v="105"/>
    <n v="66"/>
    <x v="0"/>
    <n v="1"/>
    <n v="1"/>
    <n v="2"/>
    <n v="1"/>
    <n v="2"/>
    <n v="2"/>
    <n v="2"/>
    <n v="2"/>
    <n v="1"/>
    <m/>
    <n v="1"/>
    <n v="2"/>
    <n v="2"/>
    <n v="0"/>
    <n v="8500"/>
    <n v="29"/>
  </r>
  <r>
    <x v="1"/>
    <n v="57"/>
    <n v="69"/>
    <x v="0"/>
    <n v="1"/>
    <n v="2"/>
    <n v="2"/>
    <n v="1"/>
    <n v="2"/>
    <n v="2"/>
    <n v="1"/>
    <n v="2"/>
    <n v="1"/>
    <m/>
    <n v="1"/>
    <n v="2"/>
    <n v="1"/>
    <n v="105000"/>
    <n v="186004"/>
    <n v="29"/>
  </r>
  <r>
    <x v="0"/>
    <n v="179"/>
    <n v="27"/>
    <x v="0"/>
    <n v="1"/>
    <n v="1"/>
    <n v="2"/>
    <n v="2"/>
    <n v="2"/>
    <n v="2"/>
    <n v="2"/>
    <n v="2"/>
    <n v="1"/>
    <m/>
    <n v="5"/>
    <n v="4"/>
    <n v="2"/>
    <n v="45500"/>
    <n v="45500"/>
    <n v="49"/>
  </r>
  <r>
    <x v="1"/>
    <n v="53"/>
    <n v="72"/>
    <x v="0"/>
    <n v="1"/>
    <n v="2"/>
    <n v="2"/>
    <n v="1"/>
    <n v="2"/>
    <n v="2"/>
    <n v="2"/>
    <n v="2"/>
    <n v="1"/>
    <m/>
    <n v="1"/>
    <n v="4"/>
    <n v="2"/>
    <n v="0"/>
    <n v="8700"/>
    <n v="53"/>
  </r>
  <r>
    <x v="0"/>
    <n v="62"/>
    <n v="64"/>
    <x v="0"/>
    <n v="4"/>
    <n v="2"/>
    <n v="2"/>
    <n v="1"/>
    <n v="2"/>
    <n v="2"/>
    <n v="2"/>
    <n v="2"/>
    <n v="1"/>
    <m/>
    <n v="2"/>
    <n v="4"/>
    <n v="2"/>
    <n v="0"/>
    <n v="12200"/>
    <n v="233"/>
  </r>
  <r>
    <x v="1"/>
    <n v="18"/>
    <n v="6"/>
    <x v="1"/>
    <n v="1"/>
    <n v="2"/>
    <n v="2"/>
    <n v="2"/>
    <n v="1"/>
    <n v="2"/>
    <n v="2"/>
    <n v="2"/>
    <n v="1"/>
    <m/>
    <n v="5"/>
    <m/>
    <n v="1"/>
    <m/>
    <m/>
    <n v="53"/>
  </r>
  <r>
    <x v="4"/>
    <n v="62"/>
    <n v="19"/>
    <x v="0"/>
    <n v="1"/>
    <n v="1"/>
    <n v="2"/>
    <n v="2"/>
    <n v="2"/>
    <n v="2"/>
    <n v="2"/>
    <n v="2"/>
    <n v="1"/>
    <n v="10"/>
    <n v="5"/>
    <n v="4"/>
    <n v="2"/>
    <n v="5000"/>
    <n v="5000"/>
    <n v="49"/>
  </r>
  <r>
    <x v="0"/>
    <n v="129"/>
    <n v="19"/>
    <x v="0"/>
    <n v="1"/>
    <n v="2"/>
    <n v="1"/>
    <n v="2"/>
    <n v="2"/>
    <n v="2"/>
    <n v="2"/>
    <n v="2"/>
    <n v="1"/>
    <m/>
    <n v="5"/>
    <n v="4"/>
    <n v="2"/>
    <n v="0"/>
    <n v="0"/>
    <n v="41"/>
  </r>
  <r>
    <x v="2"/>
    <n v="26"/>
    <n v="54"/>
    <x v="0"/>
    <n v="1"/>
    <n v="2"/>
    <n v="2"/>
    <n v="2"/>
    <n v="1"/>
    <n v="2"/>
    <n v="2"/>
    <n v="2"/>
    <n v="1"/>
    <n v="15"/>
    <n v="4"/>
    <n v="4"/>
    <n v="1"/>
    <n v="4000"/>
    <n v="6000"/>
    <n v="6"/>
  </r>
  <r>
    <x v="0"/>
    <n v="348"/>
    <n v="55"/>
    <x v="0"/>
    <n v="1"/>
    <n v="1"/>
    <n v="2"/>
    <n v="2"/>
    <n v="2"/>
    <n v="2"/>
    <n v="2"/>
    <n v="2"/>
    <n v="1"/>
    <n v="10"/>
    <n v="3"/>
    <n v="4"/>
    <n v="1"/>
    <n v="48000"/>
    <n v="48000"/>
    <n v="41"/>
  </r>
  <r>
    <x v="0"/>
    <n v="70"/>
    <n v="19"/>
    <x v="0"/>
    <n v="1"/>
    <n v="1"/>
    <n v="2"/>
    <n v="2"/>
    <n v="2"/>
    <n v="2"/>
    <n v="2"/>
    <n v="2"/>
    <n v="1"/>
    <n v="45"/>
    <n v="5"/>
    <n v="4"/>
    <n v="2"/>
    <n v="5100"/>
    <n v="7700"/>
    <n v="6"/>
  </r>
  <r>
    <x v="1"/>
    <n v="62"/>
    <n v="17"/>
    <x v="1"/>
    <n v="5"/>
    <n v="2"/>
    <n v="2"/>
    <n v="2"/>
    <n v="2"/>
    <n v="2"/>
    <n v="2"/>
    <n v="2"/>
    <n v="2"/>
    <m/>
    <n v="5"/>
    <n v="4"/>
    <n v="2"/>
    <n v="0"/>
    <n v="0"/>
    <n v="247"/>
  </r>
  <r>
    <x v="1"/>
    <n v="31"/>
    <n v="48"/>
    <x v="0"/>
    <n v="1"/>
    <n v="2"/>
    <n v="2"/>
    <n v="2"/>
    <n v="2"/>
    <n v="2"/>
    <n v="2"/>
    <n v="2"/>
    <n v="2"/>
    <m/>
    <n v="2"/>
    <n v="4"/>
    <n v="1"/>
    <n v="0"/>
    <n v="0"/>
    <n v="48"/>
  </r>
  <r>
    <x v="1"/>
    <n v="295"/>
    <n v="56"/>
    <x v="0"/>
    <n v="1"/>
    <n v="2"/>
    <n v="2"/>
    <n v="2"/>
    <n v="2"/>
    <n v="2"/>
    <n v="2"/>
    <n v="2"/>
    <n v="2"/>
    <n v="20"/>
    <n v="1"/>
    <n v="4"/>
    <n v="2"/>
    <n v="62000"/>
    <n v="62000"/>
    <n v="53"/>
  </r>
  <r>
    <x v="1"/>
    <n v="26"/>
    <n v="62"/>
    <x v="0"/>
    <n v="1"/>
    <n v="1"/>
    <n v="2"/>
    <n v="2"/>
    <n v="2"/>
    <n v="2"/>
    <n v="2"/>
    <n v="2"/>
    <n v="1"/>
    <n v="30"/>
    <n v="1"/>
    <n v="4"/>
    <n v="1"/>
    <n v="90000"/>
    <n v="90000"/>
    <n v="6"/>
  </r>
  <r>
    <x v="1"/>
    <n v="68"/>
    <n v="82"/>
    <x v="0"/>
    <n v="1"/>
    <n v="1"/>
    <n v="2"/>
    <n v="1"/>
    <n v="1"/>
    <n v="2"/>
    <n v="2"/>
    <n v="2"/>
    <n v="1"/>
    <m/>
    <n v="1"/>
    <n v="2"/>
    <n v="1"/>
    <n v="0"/>
    <n v="28000"/>
    <n v="53"/>
  </r>
  <r>
    <x v="0"/>
    <n v="59"/>
    <n v="28"/>
    <x v="0"/>
    <n v="5"/>
    <n v="1"/>
    <n v="2"/>
    <n v="2"/>
    <n v="2"/>
    <n v="2"/>
    <n v="2"/>
    <n v="2"/>
    <n v="1"/>
    <m/>
    <n v="1"/>
    <n v="4"/>
    <n v="2"/>
    <n v="0"/>
    <n v="0"/>
    <n v="210"/>
  </r>
  <r>
    <x v="0"/>
    <n v="31"/>
    <n v="61"/>
    <x v="0"/>
    <n v="1"/>
    <n v="2"/>
    <n v="1"/>
    <n v="2"/>
    <n v="2"/>
    <n v="2"/>
    <n v="2"/>
    <n v="2"/>
    <n v="1"/>
    <m/>
    <n v="5"/>
    <n v="4"/>
    <n v="2"/>
    <n v="0"/>
    <n v="51000"/>
    <n v="11"/>
  </r>
  <r>
    <x v="1"/>
    <n v="145"/>
    <n v="50"/>
    <x v="0"/>
    <n v="1"/>
    <n v="1"/>
    <n v="2"/>
    <n v="2"/>
    <n v="2"/>
    <n v="2"/>
    <n v="2"/>
    <n v="2"/>
    <n v="1"/>
    <n v="35"/>
    <n v="3"/>
    <n v="4"/>
    <n v="2"/>
    <n v="40000"/>
    <n v="47000"/>
    <n v="53"/>
  </r>
  <r>
    <x v="1"/>
    <n v="356"/>
    <n v="31"/>
    <x v="0"/>
    <n v="1"/>
    <n v="1"/>
    <n v="2"/>
    <n v="2"/>
    <n v="2"/>
    <n v="2"/>
    <n v="2"/>
    <n v="2"/>
    <n v="1"/>
    <n v="20"/>
    <n v="1"/>
    <n v="4"/>
    <n v="2"/>
    <n v="59000"/>
    <n v="59000"/>
    <n v="16"/>
  </r>
  <r>
    <x v="0"/>
    <n v="66"/>
    <n v="67"/>
    <x v="0"/>
    <n v="1"/>
    <n v="2"/>
    <n v="1"/>
    <n v="1"/>
    <n v="2"/>
    <n v="2"/>
    <n v="2"/>
    <n v="2"/>
    <n v="1"/>
    <m/>
    <n v="2"/>
    <n v="4"/>
    <n v="2"/>
    <n v="0"/>
    <n v="51000"/>
    <n v="6"/>
  </r>
  <r>
    <x v="0"/>
    <n v="65"/>
    <n v="23"/>
    <x v="0"/>
    <n v="1"/>
    <n v="1"/>
    <n v="2"/>
    <n v="2"/>
    <n v="2"/>
    <n v="2"/>
    <n v="2"/>
    <n v="2"/>
    <n v="1"/>
    <n v="20"/>
    <n v="5"/>
    <n v="4"/>
    <n v="2"/>
    <n v="9600"/>
    <n v="9600"/>
    <n v="53"/>
  </r>
  <r>
    <x v="1"/>
    <n v="108"/>
    <n v="6"/>
    <x v="1"/>
    <n v="1"/>
    <n v="2"/>
    <n v="2"/>
    <n v="2"/>
    <n v="2"/>
    <n v="2"/>
    <n v="1"/>
    <n v="2"/>
    <n v="1"/>
    <m/>
    <n v="5"/>
    <m/>
    <n v="1"/>
    <m/>
    <m/>
    <n v="53"/>
  </r>
  <r>
    <x v="3"/>
    <n v="21"/>
    <n v="70"/>
    <x v="0"/>
    <n v="1"/>
    <n v="2"/>
    <n v="1"/>
    <n v="1"/>
    <n v="2"/>
    <n v="2"/>
    <n v="2"/>
    <n v="2"/>
    <n v="1"/>
    <m/>
    <n v="1"/>
    <n v="4"/>
    <n v="2"/>
    <n v="0"/>
    <n v="13200"/>
    <n v="38"/>
  </r>
  <r>
    <x v="0"/>
    <n v="52"/>
    <n v="65"/>
    <x v="0"/>
    <n v="1"/>
    <n v="2"/>
    <n v="2"/>
    <n v="1"/>
    <n v="2"/>
    <n v="2"/>
    <n v="2"/>
    <n v="2"/>
    <n v="1"/>
    <m/>
    <n v="1"/>
    <n v="4"/>
    <n v="2"/>
    <n v="0"/>
    <n v="22100"/>
    <n v="42"/>
  </r>
  <r>
    <x v="0"/>
    <n v="43"/>
    <n v="72"/>
    <x v="0"/>
    <n v="1"/>
    <n v="2"/>
    <n v="2"/>
    <n v="1"/>
    <n v="1"/>
    <n v="2"/>
    <n v="2"/>
    <n v="2"/>
    <n v="1"/>
    <m/>
    <n v="1"/>
    <n v="4"/>
    <n v="2"/>
    <n v="0"/>
    <n v="6600"/>
    <n v="31"/>
  </r>
  <r>
    <x v="1"/>
    <n v="170"/>
    <n v="62"/>
    <x v="0"/>
    <n v="4"/>
    <n v="2"/>
    <n v="2"/>
    <n v="2"/>
    <n v="1"/>
    <n v="2"/>
    <n v="2"/>
    <n v="2"/>
    <n v="1"/>
    <m/>
    <n v="5"/>
    <n v="4"/>
    <n v="1"/>
    <n v="0"/>
    <n v="9300"/>
    <n v="215"/>
  </r>
  <r>
    <x v="1"/>
    <n v="125"/>
    <n v="88"/>
    <x v="0"/>
    <n v="1"/>
    <n v="1"/>
    <n v="2"/>
    <n v="1"/>
    <n v="2"/>
    <n v="2"/>
    <n v="2"/>
    <n v="2"/>
    <n v="1"/>
    <m/>
    <n v="1"/>
    <n v="2"/>
    <n v="1"/>
    <n v="0"/>
    <n v="50000"/>
    <n v="53"/>
  </r>
  <r>
    <x v="0"/>
    <n v="66"/>
    <n v="61"/>
    <x v="0"/>
    <n v="5"/>
    <n v="2"/>
    <n v="2"/>
    <n v="2"/>
    <n v="2"/>
    <n v="2"/>
    <n v="2"/>
    <n v="2"/>
    <n v="2"/>
    <n v="30"/>
    <n v="2"/>
    <n v="4"/>
    <n v="2"/>
    <n v="10700"/>
    <n v="10700"/>
    <n v="207"/>
  </r>
  <r>
    <x v="0"/>
    <n v="35"/>
    <n v="50"/>
    <x v="0"/>
    <n v="1"/>
    <n v="1"/>
    <n v="2"/>
    <n v="2"/>
    <n v="2"/>
    <n v="2"/>
    <n v="2"/>
    <n v="2"/>
    <n v="1"/>
    <n v="22"/>
    <n v="1"/>
    <n v="4"/>
    <n v="1"/>
    <n v="90000"/>
    <n v="90000"/>
    <n v="53"/>
  </r>
  <r>
    <x v="2"/>
    <n v="43"/>
    <n v="61"/>
    <x v="0"/>
    <n v="1"/>
    <n v="2"/>
    <n v="2"/>
    <n v="2"/>
    <n v="2"/>
    <n v="2"/>
    <n v="2"/>
    <n v="2"/>
    <n v="2"/>
    <n v="7"/>
    <n v="1"/>
    <n v="4"/>
    <n v="2"/>
    <n v="11300"/>
    <n v="18000"/>
    <n v="30"/>
  </r>
  <r>
    <x v="0"/>
    <n v="60"/>
    <n v="81"/>
    <x v="0"/>
    <n v="1"/>
    <n v="2"/>
    <n v="1"/>
    <n v="1"/>
    <n v="1"/>
    <n v="2"/>
    <n v="2"/>
    <n v="2"/>
    <n v="1"/>
    <m/>
    <n v="3"/>
    <n v="2"/>
    <n v="1"/>
    <n v="0"/>
    <n v="13700"/>
    <n v="39"/>
  </r>
  <r>
    <x v="0"/>
    <n v="100"/>
    <n v="52"/>
    <x v="0"/>
    <n v="1"/>
    <n v="1"/>
    <n v="2"/>
    <n v="2"/>
    <n v="2"/>
    <n v="2"/>
    <n v="2"/>
    <n v="2"/>
    <n v="1"/>
    <n v="10"/>
    <n v="1"/>
    <n v="4"/>
    <n v="1"/>
    <n v="46000"/>
    <n v="46000"/>
    <n v="6"/>
  </r>
  <r>
    <x v="1"/>
    <n v="47"/>
    <n v="55"/>
    <x v="0"/>
    <n v="1"/>
    <n v="1"/>
    <n v="2"/>
    <n v="2"/>
    <n v="2"/>
    <n v="2"/>
    <n v="2"/>
    <n v="2"/>
    <n v="1"/>
    <n v="40"/>
    <n v="1"/>
    <n v="4"/>
    <n v="1"/>
    <n v="147000"/>
    <n v="202000"/>
    <n v="6"/>
  </r>
  <r>
    <x v="1"/>
    <n v="23"/>
    <n v="60"/>
    <x v="0"/>
    <n v="1"/>
    <n v="1"/>
    <n v="2"/>
    <n v="2"/>
    <n v="2"/>
    <n v="2"/>
    <n v="2"/>
    <n v="2"/>
    <n v="1"/>
    <n v="45"/>
    <n v="1"/>
    <n v="4"/>
    <n v="2"/>
    <n v="40000"/>
    <n v="40000"/>
    <n v="53"/>
  </r>
  <r>
    <x v="0"/>
    <n v="72"/>
    <n v="69"/>
    <x v="0"/>
    <n v="1"/>
    <n v="1"/>
    <n v="1"/>
    <n v="1"/>
    <n v="2"/>
    <n v="2"/>
    <n v="2"/>
    <n v="2"/>
    <n v="1"/>
    <m/>
    <n v="2"/>
    <n v="4"/>
    <n v="2"/>
    <n v="0"/>
    <n v="17200"/>
    <n v="38"/>
  </r>
  <r>
    <x v="0"/>
    <n v="40"/>
    <n v="38"/>
    <x v="0"/>
    <n v="1"/>
    <n v="2"/>
    <n v="1"/>
    <n v="2"/>
    <n v="2"/>
    <n v="2"/>
    <n v="2"/>
    <n v="2"/>
    <n v="1"/>
    <n v="10"/>
    <n v="1"/>
    <n v="4"/>
    <n v="1"/>
    <n v="355000"/>
    <n v="356000"/>
    <n v="41"/>
  </r>
  <r>
    <x v="1"/>
    <n v="64"/>
    <n v="13"/>
    <x v="1"/>
    <n v="5"/>
    <n v="2"/>
    <n v="2"/>
    <n v="2"/>
    <n v="1"/>
    <n v="2"/>
    <n v="2"/>
    <n v="2"/>
    <n v="1"/>
    <m/>
    <n v="5"/>
    <m/>
    <n v="2"/>
    <m/>
    <m/>
    <n v="303"/>
  </r>
  <r>
    <x v="1"/>
    <n v="56"/>
    <n v="9"/>
    <x v="1"/>
    <n v="1"/>
    <n v="1"/>
    <n v="2"/>
    <n v="2"/>
    <n v="2"/>
    <n v="2"/>
    <n v="2"/>
    <n v="2"/>
    <n v="1"/>
    <m/>
    <n v="5"/>
    <m/>
    <n v="2"/>
    <m/>
    <m/>
    <n v="41"/>
  </r>
  <r>
    <x v="0"/>
    <n v="183"/>
    <n v="61"/>
    <x v="0"/>
    <n v="1"/>
    <n v="2"/>
    <n v="2"/>
    <n v="2"/>
    <n v="2"/>
    <n v="2"/>
    <n v="2"/>
    <n v="2"/>
    <n v="2"/>
    <n v="60"/>
    <n v="1"/>
    <n v="4"/>
    <n v="1"/>
    <n v="2000"/>
    <n v="2000"/>
    <n v="41"/>
  </r>
  <r>
    <x v="4"/>
    <n v="74"/>
    <n v="18"/>
    <x v="1"/>
    <n v="1"/>
    <n v="2"/>
    <n v="2"/>
    <n v="2"/>
    <n v="1"/>
    <n v="2"/>
    <n v="2"/>
    <n v="2"/>
    <n v="1"/>
    <m/>
    <n v="5"/>
    <n v="4"/>
    <n v="1"/>
    <n v="0"/>
    <n v="0"/>
    <n v="53"/>
  </r>
  <r>
    <x v="4"/>
    <n v="99"/>
    <n v="2"/>
    <x v="1"/>
    <n v="1"/>
    <n v="1"/>
    <n v="2"/>
    <n v="2"/>
    <n v="2"/>
    <n v="2"/>
    <n v="2"/>
    <n v="2"/>
    <n v="1"/>
    <m/>
    <n v="5"/>
    <m/>
    <n v="2"/>
    <m/>
    <m/>
    <n v="49"/>
  </r>
  <r>
    <x v="2"/>
    <n v="46"/>
    <n v="10"/>
    <x v="1"/>
    <n v="1"/>
    <n v="2"/>
    <n v="2"/>
    <n v="2"/>
    <n v="2"/>
    <n v="2"/>
    <n v="2"/>
    <n v="1"/>
    <n v="2"/>
    <m/>
    <n v="5"/>
    <m/>
    <n v="1"/>
    <m/>
    <m/>
    <n v="30"/>
  </r>
  <r>
    <x v="1"/>
    <n v="18"/>
    <n v="64"/>
    <x v="0"/>
    <n v="1"/>
    <n v="1"/>
    <n v="2"/>
    <n v="2"/>
    <n v="2"/>
    <n v="2"/>
    <n v="2"/>
    <n v="2"/>
    <n v="1"/>
    <m/>
    <n v="1"/>
    <n v="4"/>
    <n v="2"/>
    <n v="0"/>
    <n v="15000"/>
    <n v="26"/>
  </r>
  <r>
    <x v="0"/>
    <n v="72"/>
    <n v="46"/>
    <x v="0"/>
    <n v="1"/>
    <n v="1"/>
    <n v="2"/>
    <n v="2"/>
    <n v="2"/>
    <n v="2"/>
    <n v="2"/>
    <n v="2"/>
    <n v="1"/>
    <n v="8"/>
    <n v="1"/>
    <n v="4"/>
    <n v="2"/>
    <n v="115000"/>
    <n v="115000"/>
    <n v="6"/>
  </r>
  <r>
    <x v="3"/>
    <n v="132"/>
    <n v="22"/>
    <x v="0"/>
    <n v="1"/>
    <n v="2"/>
    <n v="1"/>
    <n v="2"/>
    <n v="2"/>
    <n v="2"/>
    <n v="2"/>
    <n v="2"/>
    <n v="1"/>
    <n v="5"/>
    <n v="5"/>
    <n v="4"/>
    <n v="1"/>
    <n v="15000"/>
    <n v="15000"/>
    <n v="27"/>
  </r>
  <r>
    <x v="1"/>
    <n v="125"/>
    <n v="46"/>
    <x v="0"/>
    <n v="4"/>
    <n v="1"/>
    <n v="2"/>
    <n v="2"/>
    <n v="2"/>
    <n v="2"/>
    <n v="2"/>
    <n v="2"/>
    <n v="1"/>
    <n v="65"/>
    <n v="1"/>
    <n v="4"/>
    <n v="2"/>
    <n v="54000"/>
    <n v="54000"/>
    <n v="301"/>
  </r>
  <r>
    <x v="1"/>
    <n v="75"/>
    <n v="56"/>
    <x v="0"/>
    <n v="1"/>
    <n v="2"/>
    <n v="1"/>
    <n v="2"/>
    <n v="2"/>
    <n v="2"/>
    <n v="2"/>
    <n v="2"/>
    <n v="1"/>
    <n v="20"/>
    <n v="1"/>
    <n v="4"/>
    <n v="1"/>
    <n v="24000"/>
    <n v="66000"/>
    <n v="30"/>
  </r>
  <r>
    <x v="0"/>
    <n v="70"/>
    <n v="47"/>
    <x v="0"/>
    <n v="1"/>
    <n v="1"/>
    <n v="2"/>
    <n v="2"/>
    <n v="2"/>
    <n v="2"/>
    <n v="2"/>
    <n v="2"/>
    <n v="1"/>
    <m/>
    <n v="1"/>
    <n v="4"/>
    <n v="1"/>
    <n v="3000"/>
    <n v="10000"/>
    <n v="6"/>
  </r>
  <r>
    <x v="4"/>
    <n v="121"/>
    <n v="10"/>
    <x v="1"/>
    <n v="1"/>
    <n v="2"/>
    <n v="1"/>
    <n v="2"/>
    <n v="2"/>
    <n v="2"/>
    <n v="2"/>
    <n v="2"/>
    <n v="1"/>
    <m/>
    <n v="5"/>
    <m/>
    <n v="2"/>
    <m/>
    <m/>
    <n v="56"/>
  </r>
  <r>
    <x v="1"/>
    <n v="136"/>
    <n v="77"/>
    <x v="0"/>
    <n v="1"/>
    <n v="2"/>
    <n v="2"/>
    <n v="1"/>
    <n v="2"/>
    <n v="2"/>
    <n v="2"/>
    <n v="2"/>
    <n v="1"/>
    <m/>
    <n v="1"/>
    <n v="4"/>
    <n v="1"/>
    <n v="0"/>
    <n v="42500"/>
    <n v="53"/>
  </r>
  <r>
    <x v="0"/>
    <n v="73"/>
    <n v="16"/>
    <x v="1"/>
    <n v="1"/>
    <n v="1"/>
    <n v="2"/>
    <n v="2"/>
    <n v="2"/>
    <n v="2"/>
    <n v="2"/>
    <n v="2"/>
    <n v="1"/>
    <m/>
    <n v="5"/>
    <m/>
    <n v="1"/>
    <n v="0"/>
    <n v="0"/>
    <n v="41"/>
  </r>
  <r>
    <x v="0"/>
    <n v="77"/>
    <n v="14"/>
    <x v="1"/>
    <n v="1"/>
    <n v="1"/>
    <n v="2"/>
    <n v="2"/>
    <n v="2"/>
    <n v="2"/>
    <n v="2"/>
    <n v="2"/>
    <n v="1"/>
    <m/>
    <n v="5"/>
    <m/>
    <n v="1"/>
    <m/>
    <m/>
    <n v="41"/>
  </r>
  <r>
    <x v="1"/>
    <n v="132"/>
    <n v="61"/>
    <x v="0"/>
    <n v="1"/>
    <n v="1"/>
    <n v="2"/>
    <n v="2"/>
    <n v="2"/>
    <n v="2"/>
    <n v="2"/>
    <n v="2"/>
    <n v="1"/>
    <m/>
    <n v="1"/>
    <n v="4"/>
    <n v="1"/>
    <n v="0"/>
    <n v="55030"/>
    <n v="37"/>
  </r>
  <r>
    <x v="2"/>
    <n v="33"/>
    <n v="76"/>
    <x v="0"/>
    <n v="1"/>
    <n v="2"/>
    <n v="1"/>
    <n v="1"/>
    <n v="2"/>
    <n v="2"/>
    <n v="2"/>
    <n v="2"/>
    <n v="1"/>
    <m/>
    <n v="2"/>
    <n v="4"/>
    <n v="2"/>
    <n v="3000"/>
    <n v="17400"/>
    <n v="30"/>
  </r>
  <r>
    <x v="1"/>
    <n v="60"/>
    <n v="45"/>
    <x v="0"/>
    <n v="1"/>
    <n v="1"/>
    <n v="2"/>
    <n v="2"/>
    <n v="2"/>
    <n v="2"/>
    <n v="2"/>
    <n v="2"/>
    <n v="1"/>
    <n v="30"/>
    <n v="1"/>
    <n v="4"/>
    <n v="1"/>
    <n v="52000"/>
    <n v="52000"/>
    <n v="41"/>
  </r>
  <r>
    <x v="0"/>
    <n v="95"/>
    <n v="42"/>
    <x v="0"/>
    <n v="1"/>
    <n v="2"/>
    <n v="2"/>
    <n v="2"/>
    <n v="1"/>
    <n v="2"/>
    <n v="2"/>
    <n v="2"/>
    <n v="1"/>
    <n v="15"/>
    <n v="3"/>
    <n v="4"/>
    <n v="2"/>
    <n v="21000"/>
    <n v="24600"/>
    <n v="16"/>
  </r>
  <r>
    <x v="4"/>
    <n v="324"/>
    <n v="8"/>
    <x v="1"/>
    <n v="1"/>
    <n v="1"/>
    <n v="2"/>
    <n v="2"/>
    <n v="2"/>
    <n v="2"/>
    <n v="2"/>
    <n v="2"/>
    <n v="1"/>
    <m/>
    <n v="5"/>
    <m/>
    <n v="2"/>
    <m/>
    <m/>
    <n v="49"/>
  </r>
  <r>
    <x v="4"/>
    <n v="111"/>
    <n v="73"/>
    <x v="0"/>
    <n v="1"/>
    <n v="1"/>
    <n v="2"/>
    <n v="2"/>
    <n v="2"/>
    <n v="2"/>
    <n v="2"/>
    <n v="2"/>
    <n v="1"/>
    <m/>
    <n v="1"/>
    <n v="4"/>
    <n v="1"/>
    <n v="0"/>
    <n v="263000"/>
    <n v="49"/>
  </r>
  <r>
    <x v="0"/>
    <n v="64"/>
    <n v="48"/>
    <x v="0"/>
    <n v="3"/>
    <n v="1"/>
    <n v="2"/>
    <n v="2"/>
    <n v="2"/>
    <n v="2"/>
    <n v="2"/>
    <n v="2"/>
    <n v="1"/>
    <m/>
    <n v="1"/>
    <n v="4"/>
    <n v="1"/>
    <n v="0"/>
    <n v="12000"/>
    <n v="106"/>
  </r>
  <r>
    <x v="3"/>
    <n v="33"/>
    <n v="12"/>
    <x v="1"/>
    <n v="1"/>
    <n v="1"/>
    <n v="2"/>
    <n v="2"/>
    <n v="2"/>
    <n v="2"/>
    <n v="2"/>
    <n v="2"/>
    <n v="1"/>
    <m/>
    <n v="5"/>
    <m/>
    <n v="1"/>
    <m/>
    <m/>
    <n v="38"/>
  </r>
  <r>
    <x v="4"/>
    <n v="73"/>
    <n v="13"/>
    <x v="1"/>
    <n v="1"/>
    <n v="1"/>
    <n v="2"/>
    <n v="2"/>
    <n v="2"/>
    <n v="2"/>
    <n v="2"/>
    <n v="2"/>
    <n v="1"/>
    <m/>
    <n v="5"/>
    <m/>
    <n v="2"/>
    <m/>
    <m/>
    <n v="49"/>
  </r>
  <r>
    <x v="1"/>
    <n v="82"/>
    <n v="61"/>
    <x v="0"/>
    <n v="1"/>
    <n v="2"/>
    <n v="2"/>
    <n v="2"/>
    <n v="2"/>
    <n v="2"/>
    <n v="2"/>
    <n v="2"/>
    <n v="2"/>
    <n v="45"/>
    <n v="2"/>
    <n v="2"/>
    <n v="1"/>
    <n v="45000"/>
    <n v="45000"/>
    <n v="6"/>
  </r>
  <r>
    <x v="1"/>
    <n v="109"/>
    <n v="51"/>
    <x v="0"/>
    <n v="1"/>
    <n v="1"/>
    <n v="2"/>
    <n v="2"/>
    <n v="2"/>
    <n v="2"/>
    <n v="2"/>
    <n v="2"/>
    <n v="1"/>
    <n v="45"/>
    <n v="1"/>
    <n v="4"/>
    <n v="1"/>
    <n v="50000"/>
    <n v="50000"/>
    <n v="53"/>
  </r>
  <r>
    <x v="1"/>
    <n v="141"/>
    <n v="40"/>
    <x v="0"/>
    <n v="1"/>
    <n v="1"/>
    <n v="2"/>
    <n v="2"/>
    <n v="2"/>
    <n v="2"/>
    <n v="2"/>
    <n v="2"/>
    <n v="1"/>
    <n v="20"/>
    <n v="1"/>
    <n v="4"/>
    <n v="2"/>
    <n v="14000"/>
    <n v="14000"/>
    <n v="40"/>
  </r>
  <r>
    <x v="0"/>
    <n v="65"/>
    <n v="15"/>
    <x v="1"/>
    <n v="1"/>
    <n v="2"/>
    <n v="2"/>
    <n v="2"/>
    <n v="1"/>
    <n v="2"/>
    <n v="2"/>
    <n v="2"/>
    <n v="1"/>
    <m/>
    <n v="5"/>
    <m/>
    <n v="1"/>
    <n v="0"/>
    <n v="0"/>
    <n v="41"/>
  </r>
  <r>
    <x v="1"/>
    <n v="62"/>
    <n v="55"/>
    <x v="0"/>
    <n v="1"/>
    <n v="2"/>
    <n v="1"/>
    <n v="2"/>
    <n v="2"/>
    <n v="2"/>
    <n v="2"/>
    <n v="2"/>
    <n v="1"/>
    <n v="30"/>
    <n v="3"/>
    <n v="4"/>
    <n v="2"/>
    <n v="0"/>
    <n v="73000"/>
    <n v="53"/>
  </r>
  <r>
    <x v="1"/>
    <n v="25"/>
    <n v="59"/>
    <x v="0"/>
    <n v="1"/>
    <n v="2"/>
    <n v="2"/>
    <n v="2"/>
    <n v="2"/>
    <n v="2"/>
    <n v="2"/>
    <n v="1"/>
    <n v="2"/>
    <n v="25"/>
    <n v="1"/>
    <n v="4"/>
    <n v="2"/>
    <n v="45000"/>
    <n v="45000"/>
    <n v="53"/>
  </r>
  <r>
    <x v="0"/>
    <n v="172"/>
    <n v="80"/>
    <x v="0"/>
    <n v="1"/>
    <n v="2"/>
    <n v="1"/>
    <n v="1"/>
    <n v="2"/>
    <n v="2"/>
    <n v="2"/>
    <n v="2"/>
    <n v="1"/>
    <m/>
    <n v="1"/>
    <n v="4"/>
    <n v="2"/>
    <n v="0"/>
    <n v="33800"/>
    <n v="39"/>
  </r>
  <r>
    <x v="1"/>
    <n v="99"/>
    <n v="94"/>
    <x v="0"/>
    <n v="1"/>
    <n v="2"/>
    <n v="2"/>
    <n v="1"/>
    <n v="2"/>
    <n v="1"/>
    <n v="2"/>
    <n v="2"/>
    <n v="1"/>
    <m/>
    <n v="2"/>
    <n v="4"/>
    <n v="2"/>
    <n v="0"/>
    <n v="35500"/>
    <n v="53"/>
  </r>
  <r>
    <x v="4"/>
    <n v="90"/>
    <n v="12"/>
    <x v="1"/>
    <n v="1"/>
    <n v="1"/>
    <n v="2"/>
    <n v="2"/>
    <n v="2"/>
    <n v="2"/>
    <n v="2"/>
    <n v="2"/>
    <n v="1"/>
    <m/>
    <n v="5"/>
    <m/>
    <n v="1"/>
    <m/>
    <m/>
    <n v="48"/>
  </r>
  <r>
    <x v="0"/>
    <n v="74"/>
    <n v="60"/>
    <x v="0"/>
    <n v="1"/>
    <n v="2"/>
    <n v="1"/>
    <n v="2"/>
    <n v="2"/>
    <n v="2"/>
    <n v="2"/>
    <n v="2"/>
    <n v="1"/>
    <n v="10"/>
    <n v="1"/>
    <n v="4"/>
    <n v="1"/>
    <n v="12500"/>
    <n v="37500"/>
    <n v="41"/>
  </r>
  <r>
    <x v="0"/>
    <n v="112"/>
    <n v="12"/>
    <x v="1"/>
    <n v="1"/>
    <n v="2"/>
    <n v="2"/>
    <n v="2"/>
    <n v="1"/>
    <n v="2"/>
    <n v="2"/>
    <n v="2"/>
    <n v="1"/>
    <m/>
    <n v="5"/>
    <m/>
    <n v="1"/>
    <m/>
    <m/>
    <n v="41"/>
  </r>
  <r>
    <x v="3"/>
    <n v="348"/>
    <n v="22"/>
    <x v="0"/>
    <n v="1"/>
    <n v="2"/>
    <n v="2"/>
    <n v="2"/>
    <n v="2"/>
    <n v="1"/>
    <n v="2"/>
    <n v="2"/>
    <n v="1"/>
    <n v="15"/>
    <n v="5"/>
    <n v="1"/>
    <n v="1"/>
    <n v="25000"/>
    <n v="25000"/>
    <n v="42"/>
  </r>
  <r>
    <x v="1"/>
    <n v="66"/>
    <n v="39"/>
    <x v="0"/>
    <n v="1"/>
    <n v="1"/>
    <n v="2"/>
    <n v="2"/>
    <n v="2"/>
    <n v="2"/>
    <n v="2"/>
    <n v="2"/>
    <n v="1"/>
    <m/>
    <n v="1"/>
    <n v="4"/>
    <n v="2"/>
    <n v="64000"/>
    <n v="64000"/>
    <n v="53"/>
  </r>
  <r>
    <x v="0"/>
    <n v="58"/>
    <n v="65"/>
    <x v="0"/>
    <n v="1"/>
    <n v="2"/>
    <n v="2"/>
    <n v="1"/>
    <n v="2"/>
    <n v="2"/>
    <n v="1"/>
    <n v="2"/>
    <n v="1"/>
    <m/>
    <n v="3"/>
    <n v="2"/>
    <n v="1"/>
    <n v="0"/>
    <n v="33300"/>
    <n v="41"/>
  </r>
  <r>
    <x v="1"/>
    <n v="105"/>
    <n v="50"/>
    <x v="0"/>
    <n v="1"/>
    <n v="1"/>
    <n v="2"/>
    <n v="2"/>
    <n v="2"/>
    <n v="2"/>
    <n v="2"/>
    <n v="2"/>
    <n v="1"/>
    <n v="25"/>
    <n v="1"/>
    <n v="4"/>
    <n v="1"/>
    <n v="79000"/>
    <n v="79100"/>
    <n v="53"/>
  </r>
  <r>
    <x v="3"/>
    <n v="80"/>
    <n v="51"/>
    <x v="0"/>
    <n v="1"/>
    <n v="1"/>
    <n v="1"/>
    <n v="2"/>
    <n v="2"/>
    <n v="2"/>
    <n v="2"/>
    <n v="2"/>
    <n v="1"/>
    <n v="15"/>
    <n v="1"/>
    <n v="4"/>
    <n v="1"/>
    <n v="56000"/>
    <n v="56000"/>
    <n v="27"/>
  </r>
  <r>
    <x v="1"/>
    <n v="83"/>
    <n v="13"/>
    <x v="1"/>
    <n v="1"/>
    <n v="1"/>
    <n v="2"/>
    <n v="2"/>
    <n v="2"/>
    <n v="2"/>
    <n v="2"/>
    <n v="2"/>
    <n v="1"/>
    <m/>
    <n v="5"/>
    <m/>
    <n v="2"/>
    <m/>
    <m/>
    <n v="53"/>
  </r>
  <r>
    <x v="1"/>
    <n v="135"/>
    <n v="42"/>
    <x v="0"/>
    <n v="5"/>
    <n v="1"/>
    <n v="2"/>
    <n v="2"/>
    <n v="2"/>
    <n v="2"/>
    <n v="2"/>
    <n v="2"/>
    <n v="1"/>
    <n v="10"/>
    <n v="1"/>
    <n v="4"/>
    <n v="1"/>
    <n v="72000"/>
    <n v="72000"/>
    <n v="312"/>
  </r>
  <r>
    <x v="3"/>
    <n v="39"/>
    <n v="35"/>
    <x v="0"/>
    <n v="1"/>
    <n v="1"/>
    <n v="1"/>
    <n v="2"/>
    <n v="2"/>
    <n v="2"/>
    <n v="2"/>
    <n v="2"/>
    <n v="1"/>
    <n v="1"/>
    <n v="1"/>
    <n v="4"/>
    <n v="2"/>
    <n v="42000"/>
    <n v="42000"/>
    <n v="38"/>
  </r>
  <r>
    <x v="2"/>
    <n v="126"/>
    <n v="41"/>
    <x v="0"/>
    <n v="1"/>
    <n v="1"/>
    <n v="2"/>
    <n v="2"/>
    <n v="2"/>
    <n v="2"/>
    <n v="2"/>
    <n v="2"/>
    <n v="1"/>
    <n v="15"/>
    <n v="1"/>
    <n v="4"/>
    <n v="2"/>
    <n v="0"/>
    <n v="71700"/>
    <n v="34"/>
  </r>
  <r>
    <x v="4"/>
    <n v="75"/>
    <n v="84"/>
    <x v="0"/>
    <n v="1"/>
    <n v="2"/>
    <n v="1"/>
    <n v="1"/>
    <n v="2"/>
    <n v="2"/>
    <n v="2"/>
    <n v="2"/>
    <n v="1"/>
    <m/>
    <n v="1"/>
    <n v="2"/>
    <n v="1"/>
    <n v="0"/>
    <n v="23600"/>
    <n v="17"/>
  </r>
  <r>
    <x v="3"/>
    <n v="39"/>
    <n v="5"/>
    <x v="1"/>
    <n v="1"/>
    <n v="2"/>
    <n v="2"/>
    <n v="2"/>
    <n v="1"/>
    <n v="2"/>
    <n v="2"/>
    <n v="1"/>
    <n v="1"/>
    <m/>
    <n v="5"/>
    <m/>
    <n v="2"/>
    <m/>
    <m/>
    <n v="38"/>
  </r>
  <r>
    <x v="2"/>
    <n v="152"/>
    <n v="21"/>
    <x v="0"/>
    <n v="1"/>
    <n v="2"/>
    <n v="1"/>
    <n v="2"/>
    <n v="2"/>
    <n v="2"/>
    <n v="2"/>
    <n v="2"/>
    <n v="1"/>
    <n v="40"/>
    <n v="5"/>
    <n v="4"/>
    <n v="1"/>
    <n v="25000"/>
    <n v="25000"/>
    <n v="41"/>
  </r>
  <r>
    <x v="1"/>
    <n v="23"/>
    <n v="26"/>
    <x v="0"/>
    <n v="1"/>
    <n v="1"/>
    <n v="2"/>
    <n v="2"/>
    <n v="1"/>
    <n v="2"/>
    <n v="2"/>
    <n v="2"/>
    <n v="1"/>
    <n v="2"/>
    <n v="1"/>
    <n v="4"/>
    <n v="2"/>
    <n v="32000"/>
    <n v="41000"/>
    <n v="53"/>
  </r>
  <r>
    <x v="4"/>
    <n v="66"/>
    <n v="55"/>
    <x v="0"/>
    <n v="1"/>
    <n v="1"/>
    <n v="2"/>
    <n v="2"/>
    <n v="2"/>
    <n v="2"/>
    <n v="2"/>
    <n v="2"/>
    <n v="1"/>
    <n v="15"/>
    <n v="1"/>
    <n v="4"/>
    <n v="1"/>
    <n v="10000"/>
    <n v="14000"/>
    <n v="42"/>
  </r>
  <r>
    <x v="1"/>
    <n v="17"/>
    <n v="52"/>
    <x v="0"/>
    <n v="1"/>
    <n v="2"/>
    <n v="2"/>
    <n v="2"/>
    <n v="1"/>
    <n v="2"/>
    <n v="2"/>
    <n v="2"/>
    <n v="1"/>
    <m/>
    <n v="2"/>
    <n v="4"/>
    <n v="2"/>
    <n v="0"/>
    <n v="7000"/>
    <n v="12"/>
  </r>
  <r>
    <x v="0"/>
    <n v="10"/>
    <n v="49"/>
    <x v="0"/>
    <n v="1"/>
    <n v="2"/>
    <n v="2"/>
    <n v="2"/>
    <n v="2"/>
    <n v="2"/>
    <n v="2"/>
    <n v="2"/>
    <n v="2"/>
    <m/>
    <n v="1"/>
    <n v="4"/>
    <n v="2"/>
    <n v="0"/>
    <n v="0"/>
    <n v="53"/>
  </r>
  <r>
    <x v="0"/>
    <n v="488"/>
    <n v="43"/>
    <x v="0"/>
    <n v="1"/>
    <n v="1"/>
    <n v="2"/>
    <n v="2"/>
    <n v="2"/>
    <n v="2"/>
    <n v="2"/>
    <n v="2"/>
    <n v="1"/>
    <n v="7"/>
    <n v="3"/>
    <n v="4"/>
    <n v="2"/>
    <n v="13700"/>
    <n v="21100"/>
    <n v="6"/>
  </r>
  <r>
    <x v="1"/>
    <n v="130"/>
    <n v="76"/>
    <x v="0"/>
    <n v="1"/>
    <n v="2"/>
    <n v="2"/>
    <n v="1"/>
    <n v="1"/>
    <n v="2"/>
    <n v="2"/>
    <n v="2"/>
    <n v="1"/>
    <m/>
    <n v="2"/>
    <n v="4"/>
    <n v="2"/>
    <n v="0"/>
    <n v="10500"/>
    <n v="22"/>
  </r>
  <r>
    <x v="2"/>
    <n v="86"/>
    <n v="46"/>
    <x v="0"/>
    <n v="1"/>
    <n v="1"/>
    <n v="2"/>
    <n v="2"/>
    <n v="2"/>
    <n v="2"/>
    <n v="2"/>
    <n v="2"/>
    <n v="1"/>
    <n v="20"/>
    <n v="1"/>
    <n v="4"/>
    <n v="2"/>
    <n v="8800"/>
    <n v="8800"/>
    <n v="21"/>
  </r>
  <r>
    <x v="1"/>
    <n v="133"/>
    <n v="46"/>
    <x v="0"/>
    <n v="1"/>
    <n v="1"/>
    <n v="2"/>
    <n v="2"/>
    <n v="2"/>
    <n v="2"/>
    <n v="2"/>
    <n v="2"/>
    <n v="1"/>
    <n v="60"/>
    <n v="1"/>
    <n v="4"/>
    <n v="1"/>
    <n v="95000"/>
    <n v="95000"/>
    <n v="8"/>
  </r>
  <r>
    <x v="4"/>
    <n v="48"/>
    <n v="28"/>
    <x v="0"/>
    <n v="1"/>
    <n v="2"/>
    <n v="2"/>
    <n v="2"/>
    <n v="2"/>
    <n v="2"/>
    <n v="2"/>
    <n v="2"/>
    <n v="2"/>
    <m/>
    <n v="1"/>
    <n v="4"/>
    <n v="1"/>
    <n v="0"/>
    <n v="4000"/>
    <n v="49"/>
  </r>
  <r>
    <x v="2"/>
    <n v="15"/>
    <n v="66"/>
    <x v="0"/>
    <n v="1"/>
    <n v="1"/>
    <n v="1"/>
    <n v="1"/>
    <n v="2"/>
    <n v="2"/>
    <n v="2"/>
    <n v="2"/>
    <n v="1"/>
    <m/>
    <n v="1"/>
    <n v="4"/>
    <n v="1"/>
    <n v="0"/>
    <n v="43700"/>
    <n v="38"/>
  </r>
  <r>
    <x v="4"/>
    <n v="93"/>
    <n v="91"/>
    <x v="0"/>
    <n v="1"/>
    <n v="2"/>
    <n v="1"/>
    <n v="1"/>
    <n v="2"/>
    <n v="2"/>
    <n v="2"/>
    <n v="2"/>
    <n v="1"/>
    <m/>
    <n v="5"/>
    <n v="2"/>
    <n v="2"/>
    <n v="0"/>
    <n v="30800"/>
    <n v="16"/>
  </r>
  <r>
    <x v="4"/>
    <n v="19"/>
    <n v="34"/>
    <x v="0"/>
    <n v="1"/>
    <n v="1"/>
    <n v="2"/>
    <n v="2"/>
    <n v="2"/>
    <n v="2"/>
    <n v="2"/>
    <n v="2"/>
    <n v="1"/>
    <m/>
    <n v="1"/>
    <n v="4"/>
    <n v="2"/>
    <n v="2100"/>
    <n v="2100"/>
    <n v="49"/>
  </r>
  <r>
    <x v="4"/>
    <n v="101"/>
    <n v="1"/>
    <x v="1"/>
    <n v="1"/>
    <n v="2"/>
    <n v="2"/>
    <n v="2"/>
    <n v="1"/>
    <n v="2"/>
    <n v="2"/>
    <n v="2"/>
    <n v="1"/>
    <m/>
    <n v="5"/>
    <m/>
    <n v="2"/>
    <m/>
    <m/>
    <n v="49"/>
  </r>
  <r>
    <x v="0"/>
    <n v="114"/>
    <n v="82"/>
    <x v="0"/>
    <n v="1"/>
    <n v="2"/>
    <n v="2"/>
    <n v="1"/>
    <n v="2"/>
    <n v="1"/>
    <n v="2"/>
    <n v="2"/>
    <n v="1"/>
    <m/>
    <n v="1"/>
    <n v="2"/>
    <n v="1"/>
    <n v="0"/>
    <n v="25600"/>
    <n v="6"/>
  </r>
  <r>
    <x v="1"/>
    <n v="82"/>
    <n v="16"/>
    <x v="1"/>
    <n v="1"/>
    <n v="1"/>
    <n v="2"/>
    <n v="2"/>
    <n v="2"/>
    <n v="2"/>
    <n v="2"/>
    <n v="2"/>
    <n v="1"/>
    <n v="10"/>
    <n v="5"/>
    <m/>
    <n v="1"/>
    <n v="1800"/>
    <n v="1800"/>
    <n v="53"/>
  </r>
  <r>
    <x v="3"/>
    <n v="26"/>
    <n v="68"/>
    <x v="0"/>
    <n v="1"/>
    <n v="1"/>
    <n v="1"/>
    <n v="1"/>
    <n v="2"/>
    <n v="2"/>
    <n v="2"/>
    <n v="2"/>
    <n v="1"/>
    <n v="20"/>
    <n v="1"/>
    <n v="3"/>
    <n v="1"/>
    <n v="41000"/>
    <n v="62100"/>
    <n v="38"/>
  </r>
  <r>
    <x v="4"/>
    <n v="116"/>
    <n v="55"/>
    <x v="0"/>
    <n v="1"/>
    <n v="1"/>
    <n v="2"/>
    <n v="2"/>
    <n v="2"/>
    <n v="2"/>
    <n v="2"/>
    <n v="2"/>
    <n v="1"/>
    <m/>
    <n v="1"/>
    <n v="4"/>
    <n v="1"/>
    <n v="20000"/>
    <n v="74500"/>
    <n v="49"/>
  </r>
  <r>
    <x v="2"/>
    <n v="32"/>
    <n v="70"/>
    <x v="0"/>
    <n v="1"/>
    <n v="1"/>
    <n v="1"/>
    <n v="1"/>
    <n v="2"/>
    <n v="2"/>
    <n v="2"/>
    <n v="2"/>
    <n v="1"/>
    <m/>
    <n v="1"/>
    <n v="4"/>
    <n v="1"/>
    <n v="0"/>
    <n v="12000"/>
    <n v="42"/>
  </r>
  <r>
    <x v="0"/>
    <n v="163"/>
    <n v="66"/>
    <x v="0"/>
    <n v="4"/>
    <n v="2"/>
    <n v="2"/>
    <n v="1"/>
    <n v="2"/>
    <n v="2"/>
    <n v="2"/>
    <n v="2"/>
    <n v="1"/>
    <m/>
    <n v="1"/>
    <n v="4"/>
    <n v="1"/>
    <n v="0"/>
    <n v="8500"/>
    <n v="303"/>
  </r>
  <r>
    <x v="1"/>
    <n v="134"/>
    <n v="46"/>
    <x v="0"/>
    <n v="3"/>
    <n v="1"/>
    <n v="2"/>
    <n v="2"/>
    <n v="2"/>
    <n v="2"/>
    <n v="2"/>
    <n v="2"/>
    <n v="1"/>
    <n v="7"/>
    <n v="3"/>
    <n v="2"/>
    <n v="2"/>
    <n v="35000"/>
    <n v="35000"/>
    <n v="110"/>
  </r>
  <r>
    <x v="4"/>
    <n v="93"/>
    <n v="7"/>
    <x v="1"/>
    <n v="1"/>
    <n v="1"/>
    <n v="2"/>
    <n v="2"/>
    <n v="2"/>
    <n v="2"/>
    <n v="2"/>
    <n v="2"/>
    <n v="1"/>
    <m/>
    <n v="5"/>
    <m/>
    <n v="2"/>
    <m/>
    <m/>
    <n v="49"/>
  </r>
  <r>
    <x v="1"/>
    <n v="21"/>
    <n v="27"/>
    <x v="0"/>
    <n v="1"/>
    <n v="2"/>
    <n v="2"/>
    <n v="2"/>
    <n v="2"/>
    <n v="2"/>
    <n v="2"/>
    <n v="2"/>
    <n v="2"/>
    <m/>
    <n v="1"/>
    <n v="4"/>
    <n v="1"/>
    <n v="17000"/>
    <n v="19600"/>
    <n v="41"/>
  </r>
  <r>
    <x v="2"/>
    <n v="366"/>
    <n v="28"/>
    <x v="0"/>
    <n v="1"/>
    <n v="2"/>
    <n v="2"/>
    <n v="2"/>
    <n v="2"/>
    <n v="2"/>
    <n v="2"/>
    <n v="2"/>
    <n v="2"/>
    <m/>
    <n v="5"/>
    <n v="4"/>
    <n v="1"/>
    <n v="12000"/>
    <n v="12000"/>
    <n v="30"/>
  </r>
  <r>
    <x v="0"/>
    <n v="42"/>
    <n v="61"/>
    <x v="0"/>
    <n v="1"/>
    <n v="1"/>
    <n v="2"/>
    <n v="2"/>
    <n v="2"/>
    <n v="2"/>
    <n v="2"/>
    <n v="2"/>
    <n v="1"/>
    <n v="15"/>
    <n v="1"/>
    <n v="4"/>
    <n v="2"/>
    <n v="24000"/>
    <n v="24000"/>
    <n v="41"/>
  </r>
  <r>
    <x v="1"/>
    <n v="62"/>
    <n v="58"/>
    <x v="0"/>
    <n v="1"/>
    <n v="2"/>
    <n v="2"/>
    <n v="1"/>
    <n v="1"/>
    <n v="2"/>
    <n v="2"/>
    <n v="2"/>
    <n v="1"/>
    <m/>
    <n v="2"/>
    <n v="4"/>
    <n v="2"/>
    <n v="0"/>
    <n v="12500"/>
    <n v="41"/>
  </r>
  <r>
    <x v="4"/>
    <n v="90"/>
    <n v="25"/>
    <x v="0"/>
    <n v="1"/>
    <n v="1"/>
    <n v="2"/>
    <n v="2"/>
    <n v="2"/>
    <n v="2"/>
    <n v="2"/>
    <n v="2"/>
    <n v="1"/>
    <m/>
    <n v="5"/>
    <n v="4"/>
    <n v="1"/>
    <n v="0"/>
    <n v="0"/>
    <n v="6"/>
  </r>
  <r>
    <x v="1"/>
    <n v="92"/>
    <n v="16"/>
    <x v="1"/>
    <n v="3"/>
    <n v="1"/>
    <n v="2"/>
    <n v="2"/>
    <n v="2"/>
    <n v="2"/>
    <n v="2"/>
    <n v="2"/>
    <n v="1"/>
    <m/>
    <n v="5"/>
    <m/>
    <n v="1"/>
    <n v="0"/>
    <n v="0"/>
    <n v="233"/>
  </r>
  <r>
    <x v="2"/>
    <n v="141"/>
    <n v="12"/>
    <x v="1"/>
    <n v="1"/>
    <n v="2"/>
    <n v="2"/>
    <n v="2"/>
    <n v="1"/>
    <n v="2"/>
    <n v="2"/>
    <n v="2"/>
    <n v="1"/>
    <m/>
    <n v="5"/>
    <m/>
    <n v="2"/>
    <m/>
    <m/>
    <n v="30"/>
  </r>
  <r>
    <x v="0"/>
    <n v="115"/>
    <n v="32"/>
    <x v="0"/>
    <n v="4"/>
    <n v="2"/>
    <n v="1"/>
    <n v="2"/>
    <n v="2"/>
    <n v="2"/>
    <n v="2"/>
    <n v="2"/>
    <n v="1"/>
    <n v="15"/>
    <n v="1"/>
    <n v="4"/>
    <n v="2"/>
    <n v="1500"/>
    <n v="1500"/>
    <n v="207"/>
  </r>
  <r>
    <x v="0"/>
    <n v="114"/>
    <n v="18"/>
    <x v="1"/>
    <n v="1"/>
    <n v="2"/>
    <n v="1"/>
    <n v="2"/>
    <n v="1"/>
    <n v="2"/>
    <n v="2"/>
    <n v="2"/>
    <n v="1"/>
    <m/>
    <n v="5"/>
    <n v="4"/>
    <n v="2"/>
    <n v="40"/>
    <n v="40"/>
    <n v="41"/>
  </r>
  <r>
    <x v="1"/>
    <n v="46"/>
    <n v="76"/>
    <x v="0"/>
    <n v="1"/>
    <n v="2"/>
    <n v="1"/>
    <n v="1"/>
    <n v="2"/>
    <n v="2"/>
    <n v="2"/>
    <n v="2"/>
    <n v="1"/>
    <m/>
    <n v="2"/>
    <n v="4"/>
    <n v="2"/>
    <n v="0"/>
    <n v="49900"/>
    <n v="6"/>
  </r>
  <r>
    <x v="0"/>
    <n v="63"/>
    <n v="28"/>
    <x v="0"/>
    <n v="1"/>
    <n v="2"/>
    <n v="2"/>
    <n v="2"/>
    <n v="1"/>
    <n v="2"/>
    <n v="2"/>
    <n v="2"/>
    <n v="1"/>
    <m/>
    <n v="1"/>
    <n v="4"/>
    <n v="1"/>
    <n v="0"/>
    <n v="630"/>
    <n v="41"/>
  </r>
  <r>
    <x v="0"/>
    <n v="56"/>
    <n v="23"/>
    <x v="0"/>
    <n v="1"/>
    <n v="1"/>
    <n v="2"/>
    <n v="2"/>
    <n v="2"/>
    <n v="2"/>
    <n v="2"/>
    <n v="2"/>
    <n v="1"/>
    <m/>
    <n v="5"/>
    <n v="4"/>
    <n v="2"/>
    <n v="0"/>
    <n v="0"/>
    <n v="41"/>
  </r>
  <r>
    <x v="1"/>
    <n v="259"/>
    <n v="11"/>
    <x v="1"/>
    <n v="1"/>
    <n v="1"/>
    <n v="2"/>
    <n v="2"/>
    <n v="2"/>
    <n v="2"/>
    <n v="2"/>
    <n v="2"/>
    <n v="1"/>
    <m/>
    <n v="5"/>
    <m/>
    <n v="1"/>
    <m/>
    <m/>
    <n v="53"/>
  </r>
  <r>
    <x v="0"/>
    <n v="69"/>
    <n v="84"/>
    <x v="0"/>
    <n v="1"/>
    <n v="2"/>
    <n v="1"/>
    <n v="1"/>
    <n v="2"/>
    <n v="2"/>
    <n v="2"/>
    <n v="2"/>
    <n v="1"/>
    <m/>
    <n v="2"/>
    <n v="4"/>
    <n v="1"/>
    <n v="0"/>
    <n v="15100"/>
    <n v="40"/>
  </r>
  <r>
    <x v="1"/>
    <n v="49"/>
    <n v="33"/>
    <x v="0"/>
    <n v="1"/>
    <n v="1"/>
    <n v="2"/>
    <n v="2"/>
    <n v="2"/>
    <n v="2"/>
    <n v="2"/>
    <n v="2"/>
    <n v="1"/>
    <n v="8"/>
    <n v="1"/>
    <n v="4"/>
    <n v="2"/>
    <n v="154000"/>
    <n v="154200"/>
    <n v="8"/>
  </r>
  <r>
    <x v="1"/>
    <n v="28"/>
    <n v="21"/>
    <x v="0"/>
    <n v="1"/>
    <n v="2"/>
    <n v="1"/>
    <n v="2"/>
    <n v="2"/>
    <n v="2"/>
    <n v="2"/>
    <n v="2"/>
    <n v="1"/>
    <n v="5"/>
    <n v="5"/>
    <n v="4"/>
    <n v="1"/>
    <n v="1800"/>
    <n v="1800"/>
    <n v="53"/>
  </r>
  <r>
    <x v="1"/>
    <n v="133"/>
    <n v="44"/>
    <x v="0"/>
    <n v="1"/>
    <n v="1"/>
    <n v="1"/>
    <n v="2"/>
    <n v="2"/>
    <n v="2"/>
    <n v="2"/>
    <n v="2"/>
    <n v="1"/>
    <n v="13"/>
    <n v="1"/>
    <n v="4"/>
    <n v="2"/>
    <n v="150000"/>
    <n v="160000"/>
    <n v="30"/>
  </r>
  <r>
    <x v="4"/>
    <n v="80"/>
    <n v="4"/>
    <x v="1"/>
    <n v="1"/>
    <n v="2"/>
    <n v="2"/>
    <n v="2"/>
    <n v="2"/>
    <n v="2"/>
    <n v="2"/>
    <n v="1"/>
    <n v="2"/>
    <m/>
    <n v="5"/>
    <m/>
    <n v="2"/>
    <m/>
    <m/>
    <n v="49"/>
  </r>
  <r>
    <x v="1"/>
    <n v="115"/>
    <n v="56"/>
    <x v="0"/>
    <n v="1"/>
    <n v="1"/>
    <n v="2"/>
    <n v="2"/>
    <n v="2"/>
    <n v="2"/>
    <n v="2"/>
    <n v="2"/>
    <n v="1"/>
    <m/>
    <n v="1"/>
    <n v="4"/>
    <n v="1"/>
    <n v="80000"/>
    <n v="80000"/>
    <n v="53"/>
  </r>
  <r>
    <x v="1"/>
    <n v="20"/>
    <n v="9"/>
    <x v="1"/>
    <n v="5"/>
    <n v="2"/>
    <n v="2"/>
    <n v="2"/>
    <n v="1"/>
    <n v="2"/>
    <n v="2"/>
    <n v="2"/>
    <n v="1"/>
    <m/>
    <n v="5"/>
    <m/>
    <n v="1"/>
    <m/>
    <m/>
    <n v="164"/>
  </r>
  <r>
    <x v="4"/>
    <n v="140"/>
    <n v="69"/>
    <x v="0"/>
    <n v="5"/>
    <n v="1"/>
    <n v="2"/>
    <n v="1"/>
    <n v="1"/>
    <n v="2"/>
    <n v="2"/>
    <n v="2"/>
    <n v="1"/>
    <m/>
    <n v="5"/>
    <n v="4"/>
    <n v="2"/>
    <n v="0"/>
    <n v="0"/>
    <n v="313"/>
  </r>
  <r>
    <x v="1"/>
    <n v="136"/>
    <n v="34"/>
    <x v="0"/>
    <n v="1"/>
    <n v="1"/>
    <n v="2"/>
    <n v="2"/>
    <n v="2"/>
    <n v="2"/>
    <n v="2"/>
    <n v="2"/>
    <n v="1"/>
    <n v="5"/>
    <n v="5"/>
    <n v="4"/>
    <n v="2"/>
    <n v="34000"/>
    <n v="34000"/>
    <n v="53"/>
  </r>
  <r>
    <x v="1"/>
    <n v="32"/>
    <n v="21"/>
    <x v="0"/>
    <n v="1"/>
    <n v="1"/>
    <n v="2"/>
    <n v="2"/>
    <n v="2"/>
    <n v="2"/>
    <n v="2"/>
    <n v="2"/>
    <n v="1"/>
    <m/>
    <n v="5"/>
    <n v="4"/>
    <n v="1"/>
    <n v="7000"/>
    <n v="7000"/>
    <n v="53"/>
  </r>
  <r>
    <x v="1"/>
    <n v="56"/>
    <n v="84"/>
    <x v="0"/>
    <n v="1"/>
    <n v="2"/>
    <n v="1"/>
    <n v="1"/>
    <n v="2"/>
    <n v="2"/>
    <n v="2"/>
    <n v="2"/>
    <n v="1"/>
    <m/>
    <n v="1"/>
    <n v="4"/>
    <n v="1"/>
    <n v="0"/>
    <n v="50700"/>
    <n v="16"/>
  </r>
  <r>
    <x v="0"/>
    <n v="13"/>
    <n v="3"/>
    <x v="1"/>
    <n v="1"/>
    <n v="1"/>
    <n v="2"/>
    <n v="2"/>
    <n v="2"/>
    <n v="2"/>
    <n v="2"/>
    <n v="2"/>
    <n v="1"/>
    <m/>
    <n v="5"/>
    <m/>
    <n v="2"/>
    <m/>
    <m/>
    <n v="41"/>
  </r>
  <r>
    <x v="1"/>
    <n v="145"/>
    <n v="45"/>
    <x v="0"/>
    <n v="1"/>
    <n v="1"/>
    <n v="2"/>
    <n v="2"/>
    <n v="2"/>
    <n v="2"/>
    <n v="2"/>
    <n v="2"/>
    <n v="1"/>
    <n v="30"/>
    <n v="1"/>
    <n v="4"/>
    <n v="1"/>
    <n v="120000"/>
    <n v="123000"/>
    <n v="26"/>
  </r>
  <r>
    <x v="1"/>
    <n v="62"/>
    <n v="59"/>
    <x v="0"/>
    <n v="1"/>
    <n v="1"/>
    <n v="2"/>
    <n v="2"/>
    <n v="2"/>
    <n v="2"/>
    <n v="2"/>
    <n v="2"/>
    <n v="1"/>
    <n v="10"/>
    <n v="3"/>
    <n v="4"/>
    <n v="2"/>
    <n v="36000"/>
    <n v="36000"/>
    <n v="53"/>
  </r>
  <r>
    <x v="1"/>
    <n v="89"/>
    <n v="16"/>
    <x v="1"/>
    <n v="1"/>
    <n v="1"/>
    <n v="2"/>
    <n v="2"/>
    <n v="2"/>
    <n v="2"/>
    <n v="2"/>
    <n v="2"/>
    <n v="1"/>
    <m/>
    <n v="5"/>
    <m/>
    <n v="1"/>
    <n v="0"/>
    <n v="0"/>
    <n v="8"/>
  </r>
  <r>
    <x v="1"/>
    <n v="51"/>
    <n v="44"/>
    <x v="0"/>
    <n v="1"/>
    <n v="1"/>
    <n v="2"/>
    <n v="2"/>
    <n v="2"/>
    <n v="2"/>
    <n v="2"/>
    <n v="2"/>
    <n v="1"/>
    <n v="30"/>
    <n v="1"/>
    <n v="4"/>
    <n v="1"/>
    <n v="36000"/>
    <n v="36000"/>
    <n v="6"/>
  </r>
  <r>
    <x v="0"/>
    <n v="21"/>
    <n v="38"/>
    <x v="0"/>
    <n v="1"/>
    <n v="1"/>
    <n v="2"/>
    <n v="2"/>
    <n v="2"/>
    <n v="2"/>
    <n v="2"/>
    <n v="2"/>
    <n v="1"/>
    <n v="45"/>
    <n v="1"/>
    <n v="4"/>
    <n v="1"/>
    <n v="40000"/>
    <n v="40000"/>
    <n v="41"/>
  </r>
  <r>
    <x v="1"/>
    <n v="85"/>
    <n v="80"/>
    <x v="0"/>
    <n v="1"/>
    <n v="2"/>
    <n v="2"/>
    <n v="1"/>
    <n v="2"/>
    <n v="2"/>
    <n v="2"/>
    <n v="2"/>
    <n v="1"/>
    <m/>
    <n v="2"/>
    <n v="4"/>
    <n v="2"/>
    <n v="0"/>
    <n v="32800"/>
    <n v="30"/>
  </r>
  <r>
    <x v="1"/>
    <n v="63"/>
    <n v="18"/>
    <x v="1"/>
    <n v="1"/>
    <n v="1"/>
    <n v="2"/>
    <n v="2"/>
    <n v="2"/>
    <n v="2"/>
    <n v="2"/>
    <n v="2"/>
    <n v="1"/>
    <m/>
    <n v="5"/>
    <n v="4"/>
    <n v="2"/>
    <n v="3000"/>
    <n v="3000"/>
    <n v="53"/>
  </r>
  <r>
    <x v="0"/>
    <n v="49"/>
    <n v="29"/>
    <x v="0"/>
    <n v="1"/>
    <n v="1"/>
    <n v="2"/>
    <n v="2"/>
    <n v="2"/>
    <n v="2"/>
    <n v="2"/>
    <n v="2"/>
    <n v="1"/>
    <n v="10"/>
    <n v="1"/>
    <n v="4"/>
    <n v="1"/>
    <n v="26000"/>
    <n v="26000"/>
    <n v="41"/>
  </r>
  <r>
    <x v="4"/>
    <n v="100"/>
    <n v="9"/>
    <x v="1"/>
    <n v="1"/>
    <n v="2"/>
    <n v="2"/>
    <n v="2"/>
    <n v="1"/>
    <n v="2"/>
    <n v="2"/>
    <n v="2"/>
    <n v="1"/>
    <m/>
    <n v="5"/>
    <m/>
    <n v="1"/>
    <m/>
    <m/>
    <n v="49"/>
  </r>
  <r>
    <x v="4"/>
    <n v="38"/>
    <n v="56"/>
    <x v="0"/>
    <n v="1"/>
    <n v="1"/>
    <n v="2"/>
    <n v="2"/>
    <n v="2"/>
    <n v="2"/>
    <n v="2"/>
    <n v="2"/>
    <n v="1"/>
    <m/>
    <n v="1"/>
    <n v="4"/>
    <n v="2"/>
    <n v="0"/>
    <n v="50000"/>
    <n v="49"/>
  </r>
  <r>
    <x v="0"/>
    <n v="98"/>
    <n v="5"/>
    <x v="1"/>
    <n v="1"/>
    <n v="2"/>
    <n v="2"/>
    <n v="2"/>
    <n v="1"/>
    <n v="2"/>
    <n v="2"/>
    <n v="2"/>
    <n v="1"/>
    <m/>
    <n v="5"/>
    <m/>
    <n v="1"/>
    <m/>
    <m/>
    <n v="41"/>
  </r>
  <r>
    <x v="1"/>
    <n v="143"/>
    <n v="35"/>
    <x v="0"/>
    <n v="5"/>
    <n v="2"/>
    <n v="2"/>
    <n v="2"/>
    <n v="2"/>
    <n v="2"/>
    <n v="2"/>
    <n v="2"/>
    <n v="2"/>
    <n v="20"/>
    <n v="5"/>
    <n v="4"/>
    <n v="1"/>
    <n v="19500"/>
    <n v="19500"/>
    <n v="303"/>
  </r>
  <r>
    <x v="4"/>
    <n v="70"/>
    <n v="41"/>
    <x v="0"/>
    <n v="1"/>
    <n v="1"/>
    <n v="2"/>
    <n v="2"/>
    <n v="2"/>
    <n v="2"/>
    <n v="2"/>
    <n v="2"/>
    <n v="1"/>
    <n v="20"/>
    <n v="1"/>
    <n v="4"/>
    <n v="1"/>
    <n v="65000"/>
    <n v="65004"/>
    <n v="49"/>
  </r>
  <r>
    <x v="0"/>
    <n v="63"/>
    <n v="63"/>
    <x v="0"/>
    <n v="1"/>
    <n v="1"/>
    <n v="2"/>
    <n v="2"/>
    <n v="2"/>
    <n v="2"/>
    <n v="2"/>
    <n v="2"/>
    <n v="1"/>
    <m/>
    <n v="1"/>
    <n v="4"/>
    <n v="2"/>
    <n v="0"/>
    <n v="11400"/>
    <n v="41"/>
  </r>
  <r>
    <x v="1"/>
    <n v="73"/>
    <n v="7"/>
    <x v="1"/>
    <n v="1"/>
    <n v="2"/>
    <n v="2"/>
    <n v="2"/>
    <n v="2"/>
    <n v="2"/>
    <n v="2"/>
    <n v="2"/>
    <n v="2"/>
    <m/>
    <n v="5"/>
    <m/>
    <n v="1"/>
    <m/>
    <m/>
    <n v="53"/>
  </r>
  <r>
    <x v="1"/>
    <n v="71"/>
    <n v="40"/>
    <x v="0"/>
    <n v="5"/>
    <n v="1"/>
    <n v="2"/>
    <n v="2"/>
    <n v="2"/>
    <n v="2"/>
    <n v="2"/>
    <n v="2"/>
    <n v="1"/>
    <n v="10"/>
    <n v="1"/>
    <n v="4"/>
    <n v="2"/>
    <n v="35500"/>
    <n v="43500"/>
    <n v="217"/>
  </r>
  <r>
    <x v="1"/>
    <n v="176"/>
    <n v="12"/>
    <x v="1"/>
    <n v="1"/>
    <n v="1"/>
    <n v="2"/>
    <n v="2"/>
    <n v="1"/>
    <n v="1"/>
    <n v="2"/>
    <n v="2"/>
    <n v="1"/>
    <m/>
    <n v="5"/>
    <m/>
    <n v="1"/>
    <m/>
    <m/>
    <n v="53"/>
  </r>
  <r>
    <x v="4"/>
    <n v="58"/>
    <n v="41"/>
    <x v="0"/>
    <n v="5"/>
    <n v="1"/>
    <n v="2"/>
    <n v="2"/>
    <n v="2"/>
    <n v="2"/>
    <n v="2"/>
    <n v="2"/>
    <n v="1"/>
    <n v="20"/>
    <n v="1"/>
    <n v="4"/>
    <n v="1"/>
    <n v="28800"/>
    <n v="28800"/>
    <n v="362"/>
  </r>
  <r>
    <x v="4"/>
    <n v="67"/>
    <n v="56"/>
    <x v="0"/>
    <n v="1"/>
    <n v="1"/>
    <n v="2"/>
    <n v="2"/>
    <n v="2"/>
    <n v="2"/>
    <n v="2"/>
    <n v="2"/>
    <n v="1"/>
    <n v="40"/>
    <n v="1"/>
    <n v="2"/>
    <n v="1"/>
    <n v="82000"/>
    <n v="82000"/>
    <n v="18"/>
  </r>
  <r>
    <x v="1"/>
    <n v="38"/>
    <n v="35"/>
    <x v="0"/>
    <n v="1"/>
    <n v="1"/>
    <n v="2"/>
    <n v="2"/>
    <n v="2"/>
    <n v="2"/>
    <n v="2"/>
    <n v="2"/>
    <n v="1"/>
    <n v="45"/>
    <n v="1"/>
    <n v="4"/>
    <n v="1"/>
    <n v="60000"/>
    <n v="60000"/>
    <n v="53"/>
  </r>
  <r>
    <x v="1"/>
    <n v="287"/>
    <n v="31"/>
    <x v="0"/>
    <n v="4"/>
    <n v="2"/>
    <n v="2"/>
    <n v="2"/>
    <n v="2"/>
    <n v="2"/>
    <n v="2"/>
    <n v="2"/>
    <n v="2"/>
    <n v="20"/>
    <n v="1"/>
    <n v="4"/>
    <n v="2"/>
    <n v="10000"/>
    <n v="10000"/>
    <n v="312"/>
  </r>
  <r>
    <x v="1"/>
    <n v="109"/>
    <n v="32"/>
    <x v="0"/>
    <n v="5"/>
    <n v="1"/>
    <n v="2"/>
    <n v="2"/>
    <n v="2"/>
    <n v="2"/>
    <n v="2"/>
    <n v="2"/>
    <n v="1"/>
    <n v="10"/>
    <n v="1"/>
    <n v="4"/>
    <n v="2"/>
    <n v="21000"/>
    <n v="21000"/>
    <n v="132"/>
  </r>
  <r>
    <x v="1"/>
    <n v="136"/>
    <n v="79"/>
    <x v="0"/>
    <n v="1"/>
    <n v="2"/>
    <n v="2"/>
    <n v="1"/>
    <n v="2"/>
    <n v="2"/>
    <n v="2"/>
    <n v="2"/>
    <n v="1"/>
    <m/>
    <n v="3"/>
    <n v="4"/>
    <n v="2"/>
    <n v="0"/>
    <n v="44700"/>
    <n v="25"/>
  </r>
  <r>
    <x v="1"/>
    <n v="108"/>
    <n v="70"/>
    <x v="0"/>
    <n v="1"/>
    <n v="2"/>
    <n v="1"/>
    <n v="1"/>
    <n v="2"/>
    <n v="2"/>
    <n v="2"/>
    <n v="2"/>
    <n v="1"/>
    <m/>
    <n v="3"/>
    <n v="4"/>
    <n v="1"/>
    <n v="0"/>
    <n v="42500"/>
    <n v="29"/>
  </r>
  <r>
    <x v="0"/>
    <n v="78"/>
    <n v="17"/>
    <x v="1"/>
    <n v="1"/>
    <n v="1"/>
    <n v="2"/>
    <n v="2"/>
    <n v="2"/>
    <n v="2"/>
    <n v="2"/>
    <n v="2"/>
    <n v="1"/>
    <n v="10"/>
    <n v="5"/>
    <n v="4"/>
    <n v="1"/>
    <n v="1200"/>
    <n v="1200"/>
    <n v="41"/>
  </r>
  <r>
    <x v="1"/>
    <n v="8"/>
    <n v="85"/>
    <x v="0"/>
    <n v="1"/>
    <n v="2"/>
    <n v="1"/>
    <n v="1"/>
    <n v="2"/>
    <n v="2"/>
    <n v="2"/>
    <n v="2"/>
    <n v="1"/>
    <m/>
    <n v="3"/>
    <n v="4"/>
    <n v="2"/>
    <n v="0"/>
    <n v="30010"/>
    <n v="6"/>
  </r>
  <r>
    <x v="1"/>
    <n v="96"/>
    <n v="57"/>
    <x v="0"/>
    <n v="1"/>
    <n v="1"/>
    <n v="2"/>
    <n v="2"/>
    <n v="2"/>
    <n v="2"/>
    <n v="2"/>
    <n v="2"/>
    <n v="1"/>
    <n v="75"/>
    <n v="5"/>
    <n v="4"/>
    <n v="1"/>
    <n v="42000"/>
    <n v="42000"/>
    <n v="34"/>
  </r>
  <r>
    <x v="0"/>
    <n v="150"/>
    <n v="1"/>
    <x v="1"/>
    <n v="1"/>
    <n v="2"/>
    <n v="2"/>
    <n v="2"/>
    <n v="2"/>
    <n v="2"/>
    <n v="2"/>
    <n v="2"/>
    <n v="2"/>
    <m/>
    <n v="5"/>
    <m/>
    <n v="2"/>
    <m/>
    <m/>
    <n v="41"/>
  </r>
  <r>
    <x v="0"/>
    <n v="86"/>
    <n v="69"/>
    <x v="0"/>
    <n v="1"/>
    <n v="2"/>
    <n v="1"/>
    <n v="1"/>
    <n v="1"/>
    <n v="2"/>
    <n v="2"/>
    <n v="2"/>
    <n v="1"/>
    <m/>
    <n v="3"/>
    <n v="4"/>
    <n v="2"/>
    <n v="0"/>
    <n v="14000"/>
    <n v="41"/>
  </r>
  <r>
    <x v="1"/>
    <n v="20"/>
    <n v="10"/>
    <x v="1"/>
    <n v="1"/>
    <n v="1"/>
    <n v="2"/>
    <n v="2"/>
    <n v="2"/>
    <n v="2"/>
    <n v="2"/>
    <n v="2"/>
    <n v="1"/>
    <m/>
    <n v="5"/>
    <m/>
    <n v="1"/>
    <m/>
    <m/>
    <n v="53"/>
  </r>
  <r>
    <x v="2"/>
    <n v="253"/>
    <n v="66"/>
    <x v="0"/>
    <n v="1"/>
    <n v="2"/>
    <n v="1"/>
    <n v="1"/>
    <n v="2"/>
    <n v="2"/>
    <n v="1"/>
    <n v="2"/>
    <n v="1"/>
    <m/>
    <n v="1"/>
    <n v="2"/>
    <n v="1"/>
    <n v="0"/>
    <n v="19200"/>
    <n v="17"/>
  </r>
  <r>
    <x v="1"/>
    <n v="80"/>
    <n v="62"/>
    <x v="0"/>
    <n v="5"/>
    <n v="2"/>
    <n v="1"/>
    <n v="2"/>
    <n v="2"/>
    <n v="2"/>
    <n v="2"/>
    <n v="2"/>
    <n v="1"/>
    <m/>
    <n v="1"/>
    <n v="4"/>
    <n v="1"/>
    <n v="0"/>
    <n v="28700"/>
    <n v="301"/>
  </r>
  <r>
    <x v="3"/>
    <n v="42"/>
    <n v="48"/>
    <x v="0"/>
    <n v="1"/>
    <n v="2"/>
    <n v="1"/>
    <n v="2"/>
    <n v="2"/>
    <n v="2"/>
    <n v="2"/>
    <n v="2"/>
    <n v="1"/>
    <n v="15"/>
    <n v="3"/>
    <n v="4"/>
    <n v="2"/>
    <n v="40000"/>
    <n v="40000"/>
    <n v="38"/>
  </r>
  <r>
    <x v="4"/>
    <n v="11"/>
    <n v="7"/>
    <x v="1"/>
    <n v="1"/>
    <n v="1"/>
    <n v="2"/>
    <n v="2"/>
    <n v="2"/>
    <n v="2"/>
    <n v="2"/>
    <n v="2"/>
    <n v="1"/>
    <m/>
    <n v="5"/>
    <m/>
    <n v="2"/>
    <m/>
    <m/>
    <n v="49"/>
  </r>
  <r>
    <x v="1"/>
    <n v="183"/>
    <n v="18"/>
    <x v="1"/>
    <n v="1"/>
    <n v="2"/>
    <n v="1"/>
    <n v="2"/>
    <n v="2"/>
    <n v="2"/>
    <n v="2"/>
    <n v="2"/>
    <n v="1"/>
    <n v="10"/>
    <n v="5"/>
    <n v="4"/>
    <n v="1"/>
    <n v="10000"/>
    <n v="12800"/>
    <n v="48"/>
  </r>
  <r>
    <x v="1"/>
    <n v="109"/>
    <n v="40"/>
    <x v="0"/>
    <n v="1"/>
    <n v="1"/>
    <n v="2"/>
    <n v="2"/>
    <n v="2"/>
    <n v="2"/>
    <n v="2"/>
    <n v="2"/>
    <n v="1"/>
    <n v="15"/>
    <n v="1"/>
    <n v="4"/>
    <n v="2"/>
    <n v="50000"/>
    <n v="62000"/>
    <n v="44"/>
  </r>
  <r>
    <x v="0"/>
    <n v="69"/>
    <n v="86"/>
    <x v="0"/>
    <n v="1"/>
    <n v="2"/>
    <n v="1"/>
    <n v="1"/>
    <n v="2"/>
    <n v="2"/>
    <n v="2"/>
    <n v="2"/>
    <n v="1"/>
    <m/>
    <n v="2"/>
    <n v="2"/>
    <n v="1"/>
    <n v="0"/>
    <n v="24000"/>
    <n v="41"/>
  </r>
  <r>
    <x v="1"/>
    <n v="141"/>
    <n v="70"/>
    <x v="0"/>
    <n v="3"/>
    <n v="1"/>
    <n v="2"/>
    <n v="1"/>
    <n v="2"/>
    <n v="2"/>
    <n v="2"/>
    <n v="2"/>
    <n v="1"/>
    <m/>
    <n v="2"/>
    <n v="4"/>
    <n v="2"/>
    <n v="0"/>
    <n v="23600"/>
    <n v="449"/>
  </r>
  <r>
    <x v="1"/>
    <n v="67"/>
    <n v="62"/>
    <x v="0"/>
    <n v="1"/>
    <n v="1"/>
    <n v="2"/>
    <n v="2"/>
    <n v="2"/>
    <n v="2"/>
    <n v="2"/>
    <n v="2"/>
    <n v="1"/>
    <n v="40"/>
    <n v="1"/>
    <n v="2"/>
    <n v="1"/>
    <n v="56000"/>
    <n v="56000"/>
    <n v="53"/>
  </r>
  <r>
    <x v="0"/>
    <n v="37"/>
    <n v="87"/>
    <x v="0"/>
    <n v="1"/>
    <n v="2"/>
    <n v="2"/>
    <n v="1"/>
    <n v="2"/>
    <n v="2"/>
    <n v="2"/>
    <n v="2"/>
    <n v="1"/>
    <m/>
    <n v="3"/>
    <n v="4"/>
    <n v="2"/>
    <n v="0"/>
    <n v="14500"/>
    <n v="28"/>
  </r>
  <r>
    <x v="4"/>
    <n v="33"/>
    <n v="54"/>
    <x v="0"/>
    <n v="1"/>
    <n v="2"/>
    <n v="1"/>
    <n v="2"/>
    <n v="1"/>
    <n v="2"/>
    <n v="2"/>
    <n v="2"/>
    <n v="1"/>
    <m/>
    <n v="5"/>
    <n v="4"/>
    <n v="1"/>
    <n v="0"/>
    <n v="23000"/>
    <n v="49"/>
  </r>
  <r>
    <x v="4"/>
    <n v="91"/>
    <n v="45"/>
    <x v="0"/>
    <n v="1"/>
    <n v="1"/>
    <n v="2"/>
    <n v="2"/>
    <n v="2"/>
    <n v="2"/>
    <n v="2"/>
    <n v="2"/>
    <n v="1"/>
    <n v="30"/>
    <n v="1"/>
    <n v="4"/>
    <n v="1"/>
    <n v="120000"/>
    <n v="120000"/>
    <n v="16"/>
  </r>
  <r>
    <x v="1"/>
    <n v="69"/>
    <n v="53"/>
    <x v="0"/>
    <n v="4"/>
    <n v="1"/>
    <n v="2"/>
    <n v="2"/>
    <n v="2"/>
    <n v="2"/>
    <n v="2"/>
    <n v="2"/>
    <n v="1"/>
    <n v="15"/>
    <n v="1"/>
    <n v="4"/>
    <n v="2"/>
    <n v="30000"/>
    <n v="30000"/>
    <n v="233"/>
  </r>
  <r>
    <x v="1"/>
    <n v="97"/>
    <n v="56"/>
    <x v="0"/>
    <n v="1"/>
    <n v="1"/>
    <n v="2"/>
    <n v="2"/>
    <n v="2"/>
    <n v="2"/>
    <n v="2"/>
    <n v="2"/>
    <n v="1"/>
    <n v="60"/>
    <n v="1"/>
    <n v="4"/>
    <n v="1"/>
    <n v="85000"/>
    <n v="85150"/>
    <n v="41"/>
  </r>
  <r>
    <x v="2"/>
    <n v="20"/>
    <n v="27"/>
    <x v="0"/>
    <n v="1"/>
    <n v="2"/>
    <n v="2"/>
    <n v="2"/>
    <n v="2"/>
    <n v="2"/>
    <n v="2"/>
    <n v="2"/>
    <n v="2"/>
    <m/>
    <n v="5"/>
    <n v="4"/>
    <n v="1"/>
    <n v="0"/>
    <n v="600"/>
    <n v="30"/>
  </r>
  <r>
    <x v="1"/>
    <n v="40"/>
    <n v="60"/>
    <x v="0"/>
    <n v="1"/>
    <n v="2"/>
    <n v="2"/>
    <n v="1"/>
    <n v="2"/>
    <n v="2"/>
    <n v="2"/>
    <n v="1"/>
    <n v="1"/>
    <m/>
    <n v="3"/>
    <n v="4"/>
    <n v="2"/>
    <n v="0"/>
    <n v="10000"/>
    <n v="53"/>
  </r>
  <r>
    <x v="1"/>
    <n v="26"/>
    <n v="3"/>
    <x v="1"/>
    <n v="1"/>
    <n v="1"/>
    <n v="2"/>
    <n v="2"/>
    <n v="1"/>
    <n v="2"/>
    <n v="2"/>
    <n v="2"/>
    <n v="1"/>
    <m/>
    <n v="5"/>
    <m/>
    <n v="1"/>
    <m/>
    <m/>
    <n v="53"/>
  </r>
  <r>
    <x v="0"/>
    <n v="61"/>
    <n v="52"/>
    <x v="0"/>
    <n v="1"/>
    <n v="1"/>
    <n v="2"/>
    <n v="2"/>
    <n v="2"/>
    <n v="2"/>
    <n v="2"/>
    <n v="2"/>
    <n v="1"/>
    <n v="50"/>
    <n v="1"/>
    <n v="4"/>
    <n v="1"/>
    <n v="138000"/>
    <n v="150000"/>
    <n v="53"/>
  </r>
  <r>
    <x v="1"/>
    <n v="47"/>
    <n v="10"/>
    <x v="1"/>
    <n v="1"/>
    <n v="1"/>
    <n v="2"/>
    <n v="2"/>
    <n v="2"/>
    <n v="2"/>
    <n v="2"/>
    <n v="2"/>
    <n v="1"/>
    <m/>
    <n v="5"/>
    <m/>
    <n v="2"/>
    <m/>
    <m/>
    <n v="53"/>
  </r>
  <r>
    <x v="1"/>
    <n v="157"/>
    <n v="32"/>
    <x v="0"/>
    <n v="4"/>
    <n v="1"/>
    <n v="2"/>
    <n v="2"/>
    <n v="2"/>
    <n v="2"/>
    <n v="2"/>
    <n v="2"/>
    <n v="1"/>
    <n v="40"/>
    <n v="1"/>
    <n v="4"/>
    <n v="1"/>
    <n v="36300"/>
    <n v="36400"/>
    <n v="217"/>
  </r>
  <r>
    <x v="1"/>
    <n v="14"/>
    <n v="34"/>
    <x v="0"/>
    <n v="1"/>
    <n v="1"/>
    <n v="2"/>
    <n v="2"/>
    <n v="2"/>
    <n v="2"/>
    <n v="2"/>
    <n v="2"/>
    <n v="1"/>
    <n v="5"/>
    <n v="1"/>
    <n v="4"/>
    <n v="2"/>
    <n v="35000"/>
    <n v="35000"/>
    <n v="53"/>
  </r>
  <r>
    <x v="4"/>
    <n v="140"/>
    <n v="14"/>
    <x v="1"/>
    <n v="1"/>
    <n v="1"/>
    <n v="2"/>
    <n v="2"/>
    <n v="2"/>
    <n v="2"/>
    <n v="2"/>
    <n v="2"/>
    <n v="1"/>
    <m/>
    <n v="5"/>
    <m/>
    <n v="1"/>
    <m/>
    <m/>
    <n v="49"/>
  </r>
  <r>
    <x v="4"/>
    <n v="139"/>
    <n v="22"/>
    <x v="0"/>
    <n v="1"/>
    <n v="1"/>
    <n v="2"/>
    <n v="2"/>
    <n v="2"/>
    <n v="2"/>
    <n v="2"/>
    <n v="2"/>
    <n v="1"/>
    <n v="10"/>
    <n v="5"/>
    <n v="4"/>
    <n v="1"/>
    <n v="4000"/>
    <n v="4000"/>
    <n v="49"/>
  </r>
  <r>
    <x v="4"/>
    <n v="47"/>
    <n v="67"/>
    <x v="0"/>
    <n v="1"/>
    <n v="2"/>
    <n v="1"/>
    <n v="1"/>
    <n v="2"/>
    <n v="2"/>
    <n v="2"/>
    <n v="2"/>
    <n v="1"/>
    <m/>
    <n v="1"/>
    <n v="4"/>
    <n v="2"/>
    <n v="0"/>
    <n v="15600"/>
    <n v="49"/>
  </r>
  <r>
    <x v="3"/>
    <n v="72"/>
    <n v="13"/>
    <x v="1"/>
    <n v="1"/>
    <n v="1"/>
    <n v="2"/>
    <n v="2"/>
    <n v="2"/>
    <n v="2"/>
    <n v="2"/>
    <n v="2"/>
    <n v="1"/>
    <m/>
    <n v="5"/>
    <m/>
    <n v="2"/>
    <m/>
    <m/>
    <n v="38"/>
  </r>
  <r>
    <x v="2"/>
    <n v="54"/>
    <n v="47"/>
    <x v="0"/>
    <n v="1"/>
    <n v="1"/>
    <n v="2"/>
    <n v="2"/>
    <n v="2"/>
    <n v="2"/>
    <n v="2"/>
    <n v="2"/>
    <n v="1"/>
    <m/>
    <n v="1"/>
    <n v="4"/>
    <n v="2"/>
    <n v="0"/>
    <n v="0"/>
    <n v="39"/>
  </r>
  <r>
    <x v="0"/>
    <n v="79"/>
    <n v="5"/>
    <x v="1"/>
    <n v="1"/>
    <n v="1"/>
    <n v="2"/>
    <n v="2"/>
    <n v="2"/>
    <n v="2"/>
    <n v="2"/>
    <n v="2"/>
    <n v="1"/>
    <m/>
    <n v="5"/>
    <m/>
    <n v="2"/>
    <m/>
    <m/>
    <n v="41"/>
  </r>
  <r>
    <x v="0"/>
    <n v="140"/>
    <n v="9"/>
    <x v="1"/>
    <n v="1"/>
    <n v="1"/>
    <n v="2"/>
    <n v="2"/>
    <n v="2"/>
    <n v="2"/>
    <n v="2"/>
    <n v="2"/>
    <n v="1"/>
    <m/>
    <n v="5"/>
    <m/>
    <n v="1"/>
    <m/>
    <m/>
    <n v="6"/>
  </r>
  <r>
    <x v="0"/>
    <n v="30"/>
    <n v="84"/>
    <x v="0"/>
    <n v="1"/>
    <n v="2"/>
    <n v="2"/>
    <n v="1"/>
    <n v="2"/>
    <n v="2"/>
    <n v="2"/>
    <n v="2"/>
    <n v="1"/>
    <m/>
    <n v="2"/>
    <n v="4"/>
    <n v="2"/>
    <n v="0"/>
    <n v="11000"/>
    <n v="41"/>
  </r>
  <r>
    <x v="0"/>
    <n v="188"/>
    <n v="14"/>
    <x v="1"/>
    <n v="1"/>
    <n v="1"/>
    <n v="2"/>
    <n v="2"/>
    <n v="2"/>
    <n v="2"/>
    <n v="2"/>
    <n v="2"/>
    <n v="1"/>
    <m/>
    <n v="5"/>
    <m/>
    <n v="2"/>
    <m/>
    <m/>
    <n v="41"/>
  </r>
  <r>
    <x v="0"/>
    <n v="74"/>
    <n v="2"/>
    <x v="1"/>
    <n v="1"/>
    <n v="1"/>
    <n v="2"/>
    <n v="2"/>
    <n v="2"/>
    <n v="2"/>
    <n v="2"/>
    <n v="2"/>
    <n v="1"/>
    <m/>
    <n v="5"/>
    <m/>
    <n v="1"/>
    <m/>
    <m/>
    <n v="41"/>
  </r>
  <r>
    <x v="1"/>
    <n v="64"/>
    <n v="63"/>
    <x v="0"/>
    <n v="1"/>
    <n v="1"/>
    <n v="2"/>
    <n v="2"/>
    <n v="2"/>
    <n v="2"/>
    <n v="2"/>
    <n v="2"/>
    <n v="1"/>
    <n v="20"/>
    <n v="5"/>
    <n v="4"/>
    <n v="2"/>
    <n v="71000"/>
    <n v="79500"/>
    <n v="53"/>
  </r>
  <r>
    <x v="1"/>
    <n v="106"/>
    <n v="19"/>
    <x v="0"/>
    <n v="1"/>
    <n v="1"/>
    <n v="2"/>
    <n v="2"/>
    <n v="2"/>
    <n v="2"/>
    <n v="2"/>
    <n v="1"/>
    <n v="1"/>
    <n v="15"/>
    <n v="5"/>
    <n v="4"/>
    <n v="2"/>
    <n v="19000"/>
    <n v="23000"/>
    <n v="53"/>
  </r>
  <r>
    <x v="1"/>
    <n v="89"/>
    <n v="4"/>
    <x v="1"/>
    <n v="1"/>
    <n v="2"/>
    <n v="2"/>
    <n v="2"/>
    <n v="1"/>
    <n v="1"/>
    <n v="2"/>
    <n v="2"/>
    <n v="1"/>
    <m/>
    <n v="5"/>
    <m/>
    <n v="1"/>
    <m/>
    <m/>
    <n v="53"/>
  </r>
  <r>
    <x v="1"/>
    <n v="18"/>
    <n v="90"/>
    <x v="0"/>
    <n v="1"/>
    <n v="1"/>
    <n v="1"/>
    <n v="1"/>
    <n v="1"/>
    <n v="2"/>
    <n v="2"/>
    <n v="2"/>
    <n v="1"/>
    <m/>
    <n v="2"/>
    <n v="4"/>
    <n v="2"/>
    <n v="0"/>
    <n v="13000"/>
    <n v="5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00">
  <r>
    <n v="1259295"/>
    <x v="0"/>
    <x v="0"/>
    <x v="0"/>
    <n v="38"/>
    <x v="0"/>
    <n v="1"/>
    <x v="0"/>
    <n v="2"/>
    <n v="2"/>
    <n v="2"/>
    <n v="2"/>
    <n v="2"/>
    <n v="2"/>
    <n v="1"/>
    <m/>
    <s v="Married"/>
    <n v="4"/>
    <x v="0"/>
    <n v="0"/>
    <n v="-4200"/>
    <n v="-4200"/>
    <n v="49"/>
    <s v="UT"/>
  </r>
  <r>
    <n v="1405519"/>
    <x v="1"/>
    <x v="1"/>
    <x v="1"/>
    <n v="42"/>
    <x v="0"/>
    <n v="4"/>
    <x v="1"/>
    <n v="1"/>
    <n v="2"/>
    <n v="2"/>
    <n v="2"/>
    <n v="2"/>
    <n v="2"/>
    <n v="1"/>
    <m/>
    <s v="Married"/>
    <n v="4"/>
    <x v="0"/>
    <n v="0"/>
    <n v="0"/>
    <m/>
    <n v="247"/>
    <n v="247"/>
  </r>
  <r>
    <n v="1398385"/>
    <x v="1"/>
    <x v="1"/>
    <x v="2"/>
    <n v="63"/>
    <x v="0"/>
    <n v="1"/>
    <x v="0"/>
    <n v="2"/>
    <n v="2"/>
    <n v="2"/>
    <n v="2"/>
    <n v="2"/>
    <n v="2"/>
    <n v="1"/>
    <m/>
    <s v="Married"/>
    <n v="2"/>
    <x v="0"/>
    <n v="0"/>
    <n v="0"/>
    <m/>
    <n v="9"/>
    <n v="9"/>
  </r>
  <r>
    <n v="1414722"/>
    <x v="1"/>
    <x v="1"/>
    <x v="3"/>
    <n v="52"/>
    <x v="0"/>
    <n v="1"/>
    <x v="1"/>
    <n v="2"/>
    <n v="2"/>
    <n v="1"/>
    <n v="2"/>
    <n v="2"/>
    <n v="2"/>
    <n v="1"/>
    <m/>
    <s v="Married"/>
    <n v="4"/>
    <x v="0"/>
    <n v="0"/>
    <n v="0"/>
    <m/>
    <n v="53"/>
    <s v="WA"/>
  </r>
  <r>
    <n v="1272737"/>
    <x v="0"/>
    <x v="0"/>
    <x v="4"/>
    <n v="52"/>
    <x v="0"/>
    <n v="1"/>
    <x v="1"/>
    <n v="2"/>
    <n v="1"/>
    <n v="1"/>
    <n v="2"/>
    <n v="2"/>
    <n v="2"/>
    <n v="1"/>
    <m/>
    <s v="Divorced"/>
    <n v="4"/>
    <x v="1"/>
    <n v="0"/>
    <n v="0"/>
    <m/>
    <n v="4"/>
    <n v="4"/>
  </r>
  <r>
    <n v="1257677"/>
    <x v="0"/>
    <x v="0"/>
    <x v="5"/>
    <n v="60"/>
    <x v="0"/>
    <n v="1"/>
    <x v="1"/>
    <n v="2"/>
    <n v="2"/>
    <n v="2"/>
    <n v="2"/>
    <n v="2"/>
    <n v="2"/>
    <n v="2"/>
    <m/>
    <s v="NeverMarriedORUnder15"/>
    <n v="4"/>
    <x v="1"/>
    <n v="0"/>
    <n v="0"/>
    <m/>
    <n v="6"/>
    <s v="CA"/>
  </r>
  <r>
    <n v="1405066"/>
    <x v="1"/>
    <x v="1"/>
    <x v="6"/>
    <n v="20"/>
    <x v="0"/>
    <n v="1"/>
    <x v="0"/>
    <n v="2"/>
    <n v="2"/>
    <n v="2"/>
    <n v="2"/>
    <n v="2"/>
    <n v="2"/>
    <n v="1"/>
    <m/>
    <s v="NeverMarriedORUnder15"/>
    <n v="4"/>
    <x v="0"/>
    <n v="0"/>
    <n v="0"/>
    <m/>
    <n v="51"/>
    <n v="51"/>
  </r>
  <r>
    <n v="1426100"/>
    <x v="1"/>
    <x v="1"/>
    <x v="7"/>
    <n v="52"/>
    <x v="0"/>
    <n v="1"/>
    <x v="1"/>
    <n v="2"/>
    <n v="2"/>
    <n v="2"/>
    <n v="2"/>
    <n v="2"/>
    <n v="2"/>
    <n v="2"/>
    <m/>
    <s v="Married"/>
    <n v="4"/>
    <x v="0"/>
    <n v="0"/>
    <n v="0"/>
    <m/>
    <n v="53"/>
    <s v="WA"/>
  </r>
  <r>
    <n v="1421322"/>
    <x v="1"/>
    <x v="1"/>
    <x v="8"/>
    <n v="17"/>
    <x v="1"/>
    <n v="5"/>
    <x v="1"/>
    <n v="2"/>
    <n v="2"/>
    <n v="1"/>
    <n v="2"/>
    <n v="2"/>
    <n v="2"/>
    <n v="1"/>
    <m/>
    <s v="NeverMarriedORUnder15"/>
    <n v="4"/>
    <x v="0"/>
    <n v="0"/>
    <n v="0"/>
    <m/>
    <n v="303"/>
    <n v="303"/>
  </r>
  <r>
    <n v="1276772"/>
    <x v="0"/>
    <x v="0"/>
    <x v="9"/>
    <n v="16"/>
    <x v="1"/>
    <n v="1"/>
    <x v="0"/>
    <n v="2"/>
    <n v="2"/>
    <n v="2"/>
    <n v="2"/>
    <n v="2"/>
    <n v="2"/>
    <n v="1"/>
    <m/>
    <s v="NeverMarriedORUnder15"/>
    <m/>
    <x v="0"/>
    <n v="0"/>
    <n v="0"/>
    <m/>
    <n v="49"/>
    <s v="UT"/>
  </r>
  <r>
    <n v="1267310"/>
    <x v="0"/>
    <x v="0"/>
    <x v="10"/>
    <n v="18"/>
    <x v="0"/>
    <n v="1"/>
    <x v="0"/>
    <n v="2"/>
    <n v="2"/>
    <n v="2"/>
    <n v="2"/>
    <n v="2"/>
    <n v="2"/>
    <n v="1"/>
    <m/>
    <s v="NeverMarriedORUnder15"/>
    <n v="4"/>
    <x v="1"/>
    <n v="0"/>
    <n v="0"/>
    <m/>
    <n v="49"/>
    <s v="UT"/>
  </r>
  <r>
    <n v="535648"/>
    <x v="2"/>
    <x v="2"/>
    <x v="11"/>
    <n v="18"/>
    <x v="0"/>
    <n v="1"/>
    <x v="0"/>
    <n v="2"/>
    <n v="2"/>
    <n v="2"/>
    <n v="2"/>
    <n v="2"/>
    <n v="2"/>
    <n v="1"/>
    <m/>
    <s v="NeverMarriedORUnder15"/>
    <n v="4"/>
    <x v="0"/>
    <n v="0"/>
    <n v="0"/>
    <m/>
    <n v="38"/>
    <s v="ND"/>
  </r>
  <r>
    <n v="1384559"/>
    <x v="1"/>
    <x v="1"/>
    <x v="12"/>
    <n v="34"/>
    <x v="0"/>
    <n v="1"/>
    <x v="1"/>
    <n v="2"/>
    <n v="2"/>
    <n v="2"/>
    <n v="2"/>
    <n v="2"/>
    <n v="2"/>
    <n v="2"/>
    <m/>
    <s v="NeverMarriedORUnder15"/>
    <n v="4"/>
    <x v="1"/>
    <n v="0"/>
    <n v="0"/>
    <m/>
    <n v="41"/>
    <s v="OR"/>
  </r>
  <r>
    <n v="1368554"/>
    <x v="1"/>
    <x v="1"/>
    <x v="13"/>
    <n v="34"/>
    <x v="0"/>
    <n v="1"/>
    <x v="1"/>
    <n v="2"/>
    <n v="2"/>
    <n v="2"/>
    <n v="2"/>
    <n v="2"/>
    <n v="2"/>
    <n v="2"/>
    <m/>
    <s v="Married"/>
    <n v="4"/>
    <x v="0"/>
    <n v="0"/>
    <n v="0"/>
    <m/>
    <n v="6"/>
    <s v="CA"/>
  </r>
  <r>
    <n v="1404606"/>
    <x v="1"/>
    <x v="1"/>
    <x v="14"/>
    <n v="54"/>
    <x v="0"/>
    <n v="1"/>
    <x v="0"/>
    <n v="2"/>
    <n v="2"/>
    <n v="2"/>
    <n v="2"/>
    <n v="2"/>
    <n v="2"/>
    <n v="1"/>
    <m/>
    <s v="Married"/>
    <n v="4"/>
    <x v="0"/>
    <n v="0"/>
    <n v="0"/>
    <m/>
    <n v="16"/>
    <n v="16"/>
  </r>
  <r>
    <n v="1259565"/>
    <x v="0"/>
    <x v="0"/>
    <x v="15"/>
    <n v="19"/>
    <x v="0"/>
    <n v="1"/>
    <x v="0"/>
    <n v="1"/>
    <n v="2"/>
    <n v="2"/>
    <n v="2"/>
    <n v="2"/>
    <n v="2"/>
    <n v="1"/>
    <m/>
    <s v="NeverMarriedORUnder15"/>
    <n v="4"/>
    <x v="1"/>
    <n v="0"/>
    <n v="0"/>
    <m/>
    <n v="36"/>
    <n v="36"/>
  </r>
  <r>
    <n v="718047"/>
    <x v="3"/>
    <x v="3"/>
    <x v="16"/>
    <n v="45"/>
    <x v="0"/>
    <n v="1"/>
    <x v="0"/>
    <n v="2"/>
    <n v="2"/>
    <n v="2"/>
    <n v="2"/>
    <n v="2"/>
    <n v="2"/>
    <n v="1"/>
    <m/>
    <s v="Married"/>
    <n v="4"/>
    <x v="0"/>
    <n v="0"/>
    <n v="0"/>
    <m/>
    <n v="47"/>
    <n v="47"/>
  </r>
  <r>
    <n v="734180"/>
    <x v="3"/>
    <x v="3"/>
    <x v="17"/>
    <n v="54"/>
    <x v="0"/>
    <n v="1"/>
    <x v="0"/>
    <n v="2"/>
    <n v="2"/>
    <n v="2"/>
    <n v="2"/>
    <n v="2"/>
    <n v="2"/>
    <n v="1"/>
    <m/>
    <s v="Married"/>
    <n v="4"/>
    <x v="0"/>
    <n v="0"/>
    <n v="0"/>
    <m/>
    <n v="41"/>
    <s v="OR"/>
  </r>
  <r>
    <n v="1429969"/>
    <x v="1"/>
    <x v="1"/>
    <x v="18"/>
    <n v="16"/>
    <x v="1"/>
    <n v="1"/>
    <x v="0"/>
    <n v="2"/>
    <n v="2"/>
    <n v="2"/>
    <n v="2"/>
    <n v="2"/>
    <n v="2"/>
    <n v="1"/>
    <m/>
    <s v="NeverMarriedORUnder15"/>
    <m/>
    <x v="0"/>
    <n v="0"/>
    <n v="0"/>
    <m/>
    <n v="53"/>
    <s v="WA"/>
  </r>
  <r>
    <n v="726351"/>
    <x v="3"/>
    <x v="3"/>
    <x v="19"/>
    <n v="18"/>
    <x v="0"/>
    <n v="1"/>
    <x v="0"/>
    <n v="2"/>
    <n v="2"/>
    <n v="2"/>
    <n v="2"/>
    <n v="2"/>
    <n v="2"/>
    <n v="1"/>
    <m/>
    <s v="NeverMarriedORUnder15"/>
    <n v="4"/>
    <x v="0"/>
    <n v="0"/>
    <n v="0"/>
    <m/>
    <n v="53"/>
    <s v="WA"/>
  </r>
  <r>
    <n v="1394048"/>
    <x v="1"/>
    <x v="1"/>
    <x v="20"/>
    <n v="36"/>
    <x v="0"/>
    <n v="5"/>
    <x v="0"/>
    <n v="2"/>
    <n v="2"/>
    <n v="2"/>
    <n v="2"/>
    <n v="2"/>
    <n v="2"/>
    <n v="1"/>
    <m/>
    <s v="Married"/>
    <n v="4"/>
    <x v="0"/>
    <n v="0"/>
    <n v="0"/>
    <m/>
    <n v="301"/>
    <n v="301"/>
  </r>
  <r>
    <n v="1368255"/>
    <x v="1"/>
    <x v="1"/>
    <x v="21"/>
    <n v="40"/>
    <x v="0"/>
    <n v="5"/>
    <x v="0"/>
    <n v="2"/>
    <n v="2"/>
    <n v="2"/>
    <n v="2"/>
    <n v="2"/>
    <n v="2"/>
    <n v="1"/>
    <m/>
    <s v="Married"/>
    <n v="4"/>
    <x v="0"/>
    <n v="0"/>
    <n v="0"/>
    <m/>
    <n v="110"/>
    <n v="110"/>
  </r>
  <r>
    <n v="708226"/>
    <x v="3"/>
    <x v="3"/>
    <x v="22"/>
    <n v="33"/>
    <x v="0"/>
    <n v="1"/>
    <x v="1"/>
    <n v="2"/>
    <n v="2"/>
    <n v="2"/>
    <n v="2"/>
    <n v="2"/>
    <n v="2"/>
    <n v="2"/>
    <m/>
    <s v="Married"/>
    <n v="4"/>
    <x v="0"/>
    <n v="0"/>
    <n v="0"/>
    <m/>
    <n v="41"/>
    <s v="OR"/>
  </r>
  <r>
    <n v="1425750"/>
    <x v="1"/>
    <x v="1"/>
    <x v="23"/>
    <n v="15"/>
    <x v="1"/>
    <n v="1"/>
    <x v="1"/>
    <n v="2"/>
    <n v="2"/>
    <n v="1"/>
    <n v="2"/>
    <n v="2"/>
    <n v="2"/>
    <n v="1"/>
    <m/>
    <s v="NeverMarriedORUnder15"/>
    <m/>
    <x v="1"/>
    <n v="0"/>
    <n v="0"/>
    <m/>
    <n v="53"/>
    <s v="WA"/>
  </r>
  <r>
    <n v="734784"/>
    <x v="3"/>
    <x v="3"/>
    <x v="24"/>
    <n v="57"/>
    <x v="0"/>
    <n v="1"/>
    <x v="1"/>
    <n v="2"/>
    <n v="2"/>
    <n v="2"/>
    <n v="2"/>
    <n v="2"/>
    <n v="2"/>
    <n v="2"/>
    <m/>
    <s v="Divorced"/>
    <n v="4"/>
    <x v="0"/>
    <n v="0"/>
    <n v="0"/>
    <m/>
    <n v="41"/>
    <s v="OR"/>
  </r>
  <r>
    <n v="1259097"/>
    <x v="0"/>
    <x v="0"/>
    <x v="25"/>
    <n v="48"/>
    <x v="0"/>
    <n v="1"/>
    <x v="1"/>
    <n v="2"/>
    <n v="2"/>
    <n v="2"/>
    <n v="2"/>
    <n v="2"/>
    <n v="2"/>
    <n v="2"/>
    <m/>
    <s v="NeverMarriedORUnder15"/>
    <n v="4"/>
    <x v="1"/>
    <n v="0"/>
    <n v="0"/>
    <m/>
    <n v="49"/>
    <s v="UT"/>
  </r>
  <r>
    <n v="1373646"/>
    <x v="1"/>
    <x v="1"/>
    <x v="26"/>
    <n v="47"/>
    <x v="0"/>
    <n v="1"/>
    <x v="1"/>
    <n v="2"/>
    <n v="2"/>
    <n v="2"/>
    <n v="2"/>
    <n v="2"/>
    <n v="2"/>
    <n v="2"/>
    <m/>
    <s v="Married"/>
    <n v="4"/>
    <x v="0"/>
    <n v="0"/>
    <n v="0"/>
    <m/>
    <n v="6"/>
    <s v="CA"/>
  </r>
  <r>
    <n v="731683"/>
    <x v="3"/>
    <x v="3"/>
    <x v="27"/>
    <n v="43"/>
    <x v="0"/>
    <n v="5"/>
    <x v="1"/>
    <n v="2"/>
    <n v="2"/>
    <n v="2"/>
    <n v="2"/>
    <n v="2"/>
    <n v="2"/>
    <n v="2"/>
    <m/>
    <s v="Married"/>
    <n v="4"/>
    <x v="0"/>
    <n v="0"/>
    <n v="0"/>
    <m/>
    <n v="303"/>
    <n v="303"/>
  </r>
  <r>
    <n v="698982"/>
    <x v="3"/>
    <x v="3"/>
    <x v="28"/>
    <n v="15"/>
    <x v="1"/>
    <n v="1"/>
    <x v="0"/>
    <n v="2"/>
    <n v="2"/>
    <n v="2"/>
    <n v="2"/>
    <n v="2"/>
    <n v="2"/>
    <n v="1"/>
    <m/>
    <s v="NeverMarriedORUnder15"/>
    <m/>
    <x v="0"/>
    <n v="0"/>
    <n v="0"/>
    <m/>
    <n v="41"/>
    <s v="OR"/>
  </r>
  <r>
    <n v="718797"/>
    <x v="3"/>
    <x v="3"/>
    <x v="29"/>
    <n v="30"/>
    <x v="0"/>
    <n v="1"/>
    <x v="0"/>
    <n v="2"/>
    <n v="2"/>
    <n v="2"/>
    <n v="2"/>
    <n v="2"/>
    <n v="2"/>
    <n v="1"/>
    <m/>
    <s v="NeverMarriedORUnder15"/>
    <n v="4"/>
    <x v="0"/>
    <n v="0"/>
    <n v="0"/>
    <m/>
    <n v="6"/>
    <s v="CA"/>
  </r>
  <r>
    <n v="1257942"/>
    <x v="0"/>
    <x v="0"/>
    <x v="30"/>
    <n v="47"/>
    <x v="0"/>
    <n v="4"/>
    <x v="0"/>
    <n v="2"/>
    <n v="2"/>
    <n v="2"/>
    <n v="2"/>
    <n v="2"/>
    <n v="2"/>
    <n v="1"/>
    <m/>
    <s v="Married"/>
    <n v="4"/>
    <x v="0"/>
    <n v="0"/>
    <n v="0"/>
    <m/>
    <n v="231"/>
    <n v="231"/>
  </r>
  <r>
    <n v="1258124"/>
    <x v="0"/>
    <x v="0"/>
    <x v="31"/>
    <n v="66"/>
    <x v="0"/>
    <n v="5"/>
    <x v="1"/>
    <n v="1"/>
    <n v="1"/>
    <n v="2"/>
    <n v="2"/>
    <n v="2"/>
    <n v="2"/>
    <n v="1"/>
    <m/>
    <s v="Widowed"/>
    <n v="4"/>
    <x v="0"/>
    <n v="0"/>
    <n v="0"/>
    <m/>
    <n v="303"/>
    <n v="303"/>
  </r>
  <r>
    <n v="717046"/>
    <x v="3"/>
    <x v="3"/>
    <x v="32"/>
    <n v="15"/>
    <x v="1"/>
    <n v="1"/>
    <x v="1"/>
    <n v="1"/>
    <n v="2"/>
    <n v="2"/>
    <n v="2"/>
    <n v="2"/>
    <n v="2"/>
    <n v="1"/>
    <m/>
    <s v="NeverMarriedORUnder15"/>
    <m/>
    <x v="1"/>
    <n v="0"/>
    <n v="0"/>
    <m/>
    <n v="41"/>
    <s v="OR"/>
  </r>
  <r>
    <n v="704637"/>
    <x v="3"/>
    <x v="3"/>
    <x v="33"/>
    <n v="19"/>
    <x v="0"/>
    <n v="1"/>
    <x v="0"/>
    <n v="2"/>
    <n v="2"/>
    <n v="2"/>
    <n v="2"/>
    <n v="2"/>
    <n v="2"/>
    <n v="1"/>
    <m/>
    <s v="NeverMarriedORUnder15"/>
    <n v="4"/>
    <x v="1"/>
    <n v="0"/>
    <n v="0"/>
    <m/>
    <n v="41"/>
    <s v="OR"/>
  </r>
  <r>
    <n v="1392407"/>
    <x v="1"/>
    <x v="1"/>
    <x v="34"/>
    <n v="17"/>
    <x v="1"/>
    <n v="5"/>
    <x v="1"/>
    <n v="2"/>
    <n v="2"/>
    <n v="2"/>
    <n v="2"/>
    <n v="2"/>
    <n v="2"/>
    <n v="2"/>
    <m/>
    <s v="NeverMarriedORUnder15"/>
    <n v="4"/>
    <x v="1"/>
    <n v="0"/>
    <n v="0"/>
    <m/>
    <n v="217"/>
    <n v="217"/>
  </r>
  <r>
    <n v="1425796"/>
    <x v="1"/>
    <x v="1"/>
    <x v="35"/>
    <n v="15"/>
    <x v="1"/>
    <n v="1"/>
    <x v="1"/>
    <n v="2"/>
    <n v="2"/>
    <n v="2"/>
    <n v="2"/>
    <n v="2"/>
    <n v="1"/>
    <n v="2"/>
    <m/>
    <s v="NeverMarriedORUnder15"/>
    <m/>
    <x v="0"/>
    <n v="0"/>
    <n v="0"/>
    <m/>
    <n v="53"/>
    <s v="WA"/>
  </r>
  <r>
    <n v="1263465"/>
    <x v="0"/>
    <x v="0"/>
    <x v="32"/>
    <n v="18"/>
    <x v="0"/>
    <n v="1"/>
    <x v="0"/>
    <n v="2"/>
    <n v="2"/>
    <n v="2"/>
    <n v="2"/>
    <n v="2"/>
    <n v="2"/>
    <n v="1"/>
    <m/>
    <s v="NeverMarriedORUnder15"/>
    <n v="4"/>
    <x v="0"/>
    <n v="0"/>
    <n v="0"/>
    <m/>
    <n v="49"/>
    <s v="UT"/>
  </r>
  <r>
    <n v="1374431"/>
    <x v="1"/>
    <x v="1"/>
    <x v="36"/>
    <n v="17"/>
    <x v="1"/>
    <n v="1"/>
    <x v="0"/>
    <n v="2"/>
    <n v="2"/>
    <n v="2"/>
    <n v="2"/>
    <n v="2"/>
    <n v="2"/>
    <n v="1"/>
    <m/>
    <s v="NeverMarriedORUnder15"/>
    <n v="4"/>
    <x v="1"/>
    <n v="0"/>
    <n v="0"/>
    <m/>
    <n v="53"/>
    <s v="WA"/>
  </r>
  <r>
    <n v="1378252"/>
    <x v="1"/>
    <x v="1"/>
    <x v="37"/>
    <n v="80"/>
    <x v="0"/>
    <n v="5"/>
    <x v="1"/>
    <n v="2"/>
    <n v="2"/>
    <n v="2"/>
    <n v="2"/>
    <n v="2"/>
    <n v="2"/>
    <n v="2"/>
    <m/>
    <s v="Married"/>
    <n v="4"/>
    <x v="1"/>
    <n v="0"/>
    <n v="0"/>
    <m/>
    <n v="303"/>
    <n v="303"/>
  </r>
  <r>
    <n v="708052"/>
    <x v="3"/>
    <x v="3"/>
    <x v="11"/>
    <n v="23"/>
    <x v="0"/>
    <n v="3"/>
    <x v="0"/>
    <n v="2"/>
    <n v="2"/>
    <n v="2"/>
    <n v="2"/>
    <n v="2"/>
    <n v="2"/>
    <n v="1"/>
    <m/>
    <s v="NeverMarriedORUnder15"/>
    <n v="4"/>
    <x v="0"/>
    <n v="0"/>
    <n v="0"/>
    <m/>
    <n v="213"/>
    <n v="213"/>
  </r>
  <r>
    <n v="1433191"/>
    <x v="1"/>
    <x v="1"/>
    <x v="4"/>
    <n v="57"/>
    <x v="0"/>
    <n v="1"/>
    <x v="0"/>
    <n v="2"/>
    <n v="2"/>
    <n v="2"/>
    <n v="2"/>
    <n v="2"/>
    <n v="2"/>
    <n v="1"/>
    <m/>
    <s v="Married"/>
    <n v="4"/>
    <x v="1"/>
    <n v="0"/>
    <n v="0"/>
    <m/>
    <n v="41"/>
    <s v="OR"/>
  </r>
  <r>
    <n v="1421627"/>
    <x v="1"/>
    <x v="1"/>
    <x v="38"/>
    <n v="18"/>
    <x v="0"/>
    <n v="1"/>
    <x v="0"/>
    <n v="2"/>
    <n v="2"/>
    <n v="2"/>
    <n v="2"/>
    <n v="2"/>
    <n v="2"/>
    <n v="1"/>
    <m/>
    <s v="NeverMarriedORUnder15"/>
    <n v="4"/>
    <x v="0"/>
    <n v="0"/>
    <n v="0"/>
    <m/>
    <n v="53"/>
    <s v="WA"/>
  </r>
  <r>
    <n v="1391219"/>
    <x v="1"/>
    <x v="1"/>
    <x v="39"/>
    <n v="19"/>
    <x v="0"/>
    <n v="1"/>
    <x v="0"/>
    <n v="2"/>
    <n v="2"/>
    <n v="2"/>
    <n v="2"/>
    <n v="2"/>
    <n v="2"/>
    <n v="1"/>
    <m/>
    <s v="NeverMarriedORUnder15"/>
    <n v="4"/>
    <x v="1"/>
    <n v="0"/>
    <n v="0"/>
    <m/>
    <n v="53"/>
    <s v="WA"/>
  </r>
  <r>
    <n v="1275399"/>
    <x v="0"/>
    <x v="0"/>
    <x v="40"/>
    <n v="16"/>
    <x v="1"/>
    <n v="1"/>
    <x v="1"/>
    <n v="2"/>
    <n v="2"/>
    <n v="2"/>
    <n v="2"/>
    <n v="2"/>
    <n v="2"/>
    <n v="2"/>
    <m/>
    <s v="NeverMarriedORUnder15"/>
    <m/>
    <x v="0"/>
    <n v="0"/>
    <n v="0"/>
    <m/>
    <n v="6"/>
    <s v="CA"/>
  </r>
  <r>
    <n v="1436240"/>
    <x v="1"/>
    <x v="1"/>
    <x v="0"/>
    <n v="59"/>
    <x v="0"/>
    <n v="1"/>
    <x v="0"/>
    <n v="2"/>
    <n v="2"/>
    <n v="2"/>
    <n v="2"/>
    <n v="2"/>
    <n v="2"/>
    <n v="1"/>
    <m/>
    <s v="Married"/>
    <n v="4"/>
    <x v="1"/>
    <n v="0"/>
    <n v="0"/>
    <m/>
    <n v="53"/>
    <s v="WA"/>
  </r>
  <r>
    <n v="733213"/>
    <x v="3"/>
    <x v="3"/>
    <x v="41"/>
    <n v="45"/>
    <x v="0"/>
    <n v="5"/>
    <x v="0"/>
    <n v="2"/>
    <n v="2"/>
    <n v="2"/>
    <n v="2"/>
    <n v="2"/>
    <n v="2"/>
    <n v="1"/>
    <m/>
    <s v="Married"/>
    <n v="4"/>
    <x v="0"/>
    <n v="0"/>
    <n v="0"/>
    <m/>
    <n v="137"/>
    <n v="137"/>
  </r>
  <r>
    <n v="1250096"/>
    <x v="0"/>
    <x v="0"/>
    <x v="42"/>
    <n v="15"/>
    <x v="1"/>
    <n v="1"/>
    <x v="0"/>
    <n v="2"/>
    <n v="2"/>
    <n v="2"/>
    <n v="2"/>
    <n v="2"/>
    <n v="2"/>
    <n v="1"/>
    <m/>
    <s v="NeverMarriedORUnder15"/>
    <m/>
    <x v="0"/>
    <n v="0"/>
    <n v="0"/>
    <m/>
    <n v="49"/>
    <s v="UT"/>
  </r>
  <r>
    <n v="715507"/>
    <x v="3"/>
    <x v="3"/>
    <x v="43"/>
    <n v="16"/>
    <x v="1"/>
    <n v="1"/>
    <x v="1"/>
    <n v="2"/>
    <n v="2"/>
    <n v="1"/>
    <n v="2"/>
    <n v="2"/>
    <n v="2"/>
    <n v="1"/>
    <m/>
    <s v="NeverMarriedORUnder15"/>
    <m/>
    <x v="0"/>
    <n v="0"/>
    <n v="0"/>
    <m/>
    <n v="41"/>
    <s v="OR"/>
  </r>
  <r>
    <n v="1265209"/>
    <x v="0"/>
    <x v="0"/>
    <x v="44"/>
    <n v="37"/>
    <x v="0"/>
    <n v="1"/>
    <x v="1"/>
    <n v="1"/>
    <n v="2"/>
    <n v="2"/>
    <n v="2"/>
    <n v="2"/>
    <n v="2"/>
    <n v="1"/>
    <m/>
    <s v="Married"/>
    <n v="4"/>
    <x v="0"/>
    <n v="0"/>
    <n v="0"/>
    <m/>
    <n v="49"/>
    <s v="UT"/>
  </r>
  <r>
    <n v="1380436"/>
    <x v="1"/>
    <x v="1"/>
    <x v="45"/>
    <n v="52"/>
    <x v="0"/>
    <n v="5"/>
    <x v="1"/>
    <n v="2"/>
    <n v="2"/>
    <n v="1"/>
    <n v="2"/>
    <n v="2"/>
    <n v="2"/>
    <n v="1"/>
    <m/>
    <s v="NeverMarriedORUnder15"/>
    <n v="4"/>
    <x v="1"/>
    <n v="0"/>
    <n v="0"/>
    <m/>
    <n v="213"/>
    <n v="213"/>
  </r>
  <r>
    <n v="1393583"/>
    <x v="1"/>
    <x v="1"/>
    <x v="46"/>
    <n v="16"/>
    <x v="1"/>
    <n v="1"/>
    <x v="1"/>
    <n v="1"/>
    <n v="2"/>
    <n v="2"/>
    <n v="2"/>
    <n v="2"/>
    <n v="2"/>
    <n v="1"/>
    <m/>
    <s v="NeverMarriedORUnder15"/>
    <m/>
    <x v="0"/>
    <n v="0"/>
    <n v="0"/>
    <m/>
    <n v="53"/>
    <s v="WA"/>
  </r>
  <r>
    <n v="733408"/>
    <x v="3"/>
    <x v="3"/>
    <x v="47"/>
    <n v="29"/>
    <x v="0"/>
    <n v="1"/>
    <x v="1"/>
    <n v="2"/>
    <n v="2"/>
    <n v="1"/>
    <n v="2"/>
    <n v="2"/>
    <n v="2"/>
    <n v="1"/>
    <m/>
    <s v="Married"/>
    <n v="4"/>
    <x v="1"/>
    <n v="0"/>
    <n v="0"/>
    <m/>
    <n v="41"/>
    <s v="OR"/>
  </r>
  <r>
    <n v="1249763"/>
    <x v="0"/>
    <x v="0"/>
    <x v="48"/>
    <n v="20"/>
    <x v="0"/>
    <n v="1"/>
    <x v="0"/>
    <n v="2"/>
    <n v="2"/>
    <n v="2"/>
    <n v="2"/>
    <n v="2"/>
    <n v="2"/>
    <n v="1"/>
    <m/>
    <s v="NeverMarriedORUnder15"/>
    <n v="4"/>
    <x v="1"/>
    <n v="0"/>
    <n v="0"/>
    <m/>
    <n v="49"/>
    <s v="UT"/>
  </r>
  <r>
    <n v="722545"/>
    <x v="3"/>
    <x v="3"/>
    <x v="0"/>
    <n v="48"/>
    <x v="0"/>
    <n v="1"/>
    <x v="0"/>
    <n v="2"/>
    <n v="2"/>
    <n v="2"/>
    <n v="2"/>
    <n v="2"/>
    <n v="2"/>
    <n v="1"/>
    <m/>
    <s v="Married"/>
    <n v="4"/>
    <x v="0"/>
    <n v="0"/>
    <n v="0"/>
    <m/>
    <n v="41"/>
    <s v="OR"/>
  </r>
  <r>
    <n v="1257816"/>
    <x v="0"/>
    <x v="0"/>
    <x v="49"/>
    <n v="68"/>
    <x v="0"/>
    <n v="1"/>
    <x v="0"/>
    <n v="2"/>
    <n v="1"/>
    <n v="2"/>
    <n v="2"/>
    <n v="2"/>
    <n v="2"/>
    <n v="1"/>
    <m/>
    <s v="Married"/>
    <n v="4"/>
    <x v="0"/>
    <n v="0"/>
    <n v="0"/>
    <m/>
    <n v="4"/>
    <n v="4"/>
  </r>
  <r>
    <n v="70406"/>
    <x v="4"/>
    <x v="4"/>
    <x v="50"/>
    <n v="41"/>
    <x v="0"/>
    <n v="1"/>
    <x v="0"/>
    <n v="2"/>
    <n v="2"/>
    <n v="2"/>
    <n v="2"/>
    <n v="2"/>
    <n v="2"/>
    <n v="1"/>
    <m/>
    <s v="Married"/>
    <n v="4"/>
    <x v="0"/>
    <n v="0"/>
    <n v="0"/>
    <m/>
    <n v="42"/>
    <n v="42"/>
  </r>
  <r>
    <n v="1263165"/>
    <x v="0"/>
    <x v="0"/>
    <x v="42"/>
    <n v="17"/>
    <x v="1"/>
    <n v="1"/>
    <x v="1"/>
    <n v="2"/>
    <n v="2"/>
    <n v="2"/>
    <n v="2"/>
    <n v="2"/>
    <n v="2"/>
    <n v="2"/>
    <m/>
    <s v="NeverMarriedORUnder15"/>
    <n v="4"/>
    <x v="0"/>
    <n v="0"/>
    <n v="0"/>
    <m/>
    <n v="49"/>
    <s v="UT"/>
  </r>
  <r>
    <n v="535322"/>
    <x v="2"/>
    <x v="2"/>
    <x v="51"/>
    <n v="43"/>
    <x v="0"/>
    <n v="1"/>
    <x v="1"/>
    <n v="2"/>
    <n v="2"/>
    <n v="2"/>
    <n v="2"/>
    <n v="2"/>
    <n v="2"/>
    <n v="2"/>
    <m/>
    <s v="Divorced"/>
    <n v="4"/>
    <x v="0"/>
    <n v="0"/>
    <n v="0"/>
    <m/>
    <n v="38"/>
    <s v="ND"/>
  </r>
  <r>
    <n v="1410147"/>
    <x v="1"/>
    <x v="1"/>
    <x v="44"/>
    <n v="94"/>
    <x v="0"/>
    <n v="1"/>
    <x v="1"/>
    <n v="1"/>
    <n v="1"/>
    <n v="2"/>
    <n v="2"/>
    <n v="2"/>
    <n v="2"/>
    <n v="1"/>
    <m/>
    <s v="Married"/>
    <n v="4"/>
    <x v="0"/>
    <n v="0"/>
    <n v="0"/>
    <m/>
    <n v="17"/>
    <n v="17"/>
  </r>
  <r>
    <n v="66202"/>
    <x v="4"/>
    <x v="4"/>
    <x v="22"/>
    <n v="22"/>
    <x v="0"/>
    <n v="1"/>
    <x v="0"/>
    <n v="2"/>
    <n v="2"/>
    <n v="2"/>
    <n v="2"/>
    <n v="2"/>
    <n v="2"/>
    <n v="1"/>
    <m/>
    <s v="NeverMarriedORUnder15"/>
    <n v="4"/>
    <x v="0"/>
    <n v="0"/>
    <n v="0"/>
    <m/>
    <n v="30"/>
    <s v="MT"/>
  </r>
  <r>
    <n v="722064"/>
    <x v="3"/>
    <x v="3"/>
    <x v="13"/>
    <n v="71"/>
    <x v="0"/>
    <n v="1"/>
    <x v="0"/>
    <n v="1"/>
    <n v="1"/>
    <n v="2"/>
    <n v="2"/>
    <n v="2"/>
    <n v="2"/>
    <n v="1"/>
    <m/>
    <s v="Married"/>
    <n v="4"/>
    <x v="0"/>
    <n v="0"/>
    <n v="0"/>
    <m/>
    <n v="41"/>
    <s v="OR"/>
  </r>
  <r>
    <n v="1374298"/>
    <x v="1"/>
    <x v="1"/>
    <x v="49"/>
    <n v="59"/>
    <x v="0"/>
    <n v="1"/>
    <x v="1"/>
    <n v="2"/>
    <n v="2"/>
    <n v="2"/>
    <n v="2"/>
    <n v="2"/>
    <n v="2"/>
    <n v="2"/>
    <m/>
    <s v="Married"/>
    <n v="4"/>
    <x v="0"/>
    <n v="0"/>
    <n v="0"/>
    <m/>
    <n v="53"/>
    <s v="WA"/>
  </r>
  <r>
    <n v="1422705"/>
    <x v="1"/>
    <x v="1"/>
    <x v="52"/>
    <n v="39"/>
    <x v="0"/>
    <n v="3"/>
    <x v="0"/>
    <n v="2"/>
    <n v="2"/>
    <n v="2"/>
    <n v="2"/>
    <n v="2"/>
    <n v="2"/>
    <n v="1"/>
    <m/>
    <s v="Married"/>
    <n v="4"/>
    <x v="0"/>
    <n v="0"/>
    <n v="0"/>
    <m/>
    <n v="134"/>
    <n v="134"/>
  </r>
  <r>
    <n v="1378367"/>
    <x v="1"/>
    <x v="1"/>
    <x v="53"/>
    <n v="18"/>
    <x v="0"/>
    <n v="1"/>
    <x v="0"/>
    <n v="2"/>
    <n v="2"/>
    <n v="1"/>
    <n v="2"/>
    <n v="2"/>
    <n v="2"/>
    <n v="1"/>
    <m/>
    <s v="NeverMarriedORUnder15"/>
    <n v="4"/>
    <x v="0"/>
    <n v="0"/>
    <n v="0"/>
    <m/>
    <n v="22"/>
    <n v="22"/>
  </r>
  <r>
    <n v="70536"/>
    <x v="4"/>
    <x v="4"/>
    <x v="54"/>
    <n v="49"/>
    <x v="0"/>
    <n v="1"/>
    <x v="1"/>
    <n v="1"/>
    <n v="2"/>
    <n v="2"/>
    <n v="2"/>
    <n v="2"/>
    <n v="2"/>
    <n v="1"/>
    <m/>
    <s v="Married"/>
    <n v="4"/>
    <x v="0"/>
    <n v="0"/>
    <n v="0"/>
    <m/>
    <n v="30"/>
    <s v="MT"/>
  </r>
  <r>
    <n v="1436460"/>
    <x v="1"/>
    <x v="1"/>
    <x v="22"/>
    <n v="48"/>
    <x v="0"/>
    <n v="1"/>
    <x v="1"/>
    <n v="2"/>
    <n v="2"/>
    <n v="2"/>
    <n v="2"/>
    <n v="2"/>
    <n v="2"/>
    <n v="2"/>
    <m/>
    <s v="Married"/>
    <n v="2"/>
    <x v="1"/>
    <n v="0"/>
    <n v="0"/>
    <m/>
    <n v="6"/>
    <s v="CA"/>
  </r>
  <r>
    <n v="1276440"/>
    <x v="0"/>
    <x v="0"/>
    <x v="55"/>
    <n v="47"/>
    <x v="0"/>
    <n v="5"/>
    <x v="1"/>
    <n v="2"/>
    <n v="2"/>
    <n v="2"/>
    <n v="2"/>
    <n v="2"/>
    <n v="2"/>
    <n v="2"/>
    <m/>
    <s v="Married"/>
    <n v="4"/>
    <x v="0"/>
    <n v="0"/>
    <n v="0"/>
    <m/>
    <n v="303"/>
    <n v="303"/>
  </r>
  <r>
    <n v="699784"/>
    <x v="3"/>
    <x v="3"/>
    <x v="56"/>
    <n v="48"/>
    <x v="0"/>
    <n v="1"/>
    <x v="0"/>
    <n v="2"/>
    <n v="2"/>
    <n v="2"/>
    <n v="2"/>
    <n v="2"/>
    <n v="2"/>
    <n v="1"/>
    <m/>
    <s v="Married"/>
    <n v="4"/>
    <x v="0"/>
    <n v="0"/>
    <n v="0"/>
    <m/>
    <n v="48"/>
    <n v="48"/>
  </r>
  <r>
    <n v="723012"/>
    <x v="3"/>
    <x v="3"/>
    <x v="57"/>
    <n v="43"/>
    <x v="0"/>
    <n v="1"/>
    <x v="1"/>
    <n v="2"/>
    <n v="2"/>
    <n v="2"/>
    <n v="2"/>
    <n v="2"/>
    <n v="2"/>
    <n v="2"/>
    <m/>
    <s v="NeverMarriedORUnder15"/>
    <n v="4"/>
    <x v="1"/>
    <n v="0"/>
    <n v="0"/>
    <m/>
    <n v="36"/>
    <n v="36"/>
  </r>
  <r>
    <n v="1268439"/>
    <x v="0"/>
    <x v="0"/>
    <x v="32"/>
    <n v="30"/>
    <x v="0"/>
    <n v="1"/>
    <x v="1"/>
    <n v="2"/>
    <n v="2"/>
    <n v="2"/>
    <n v="1"/>
    <n v="2"/>
    <n v="2"/>
    <n v="1"/>
    <m/>
    <s v="Married"/>
    <n v="4"/>
    <x v="0"/>
    <n v="0"/>
    <n v="0"/>
    <m/>
    <n v="49"/>
    <s v="UT"/>
  </r>
  <r>
    <n v="1382999"/>
    <x v="1"/>
    <x v="1"/>
    <x v="58"/>
    <n v="55"/>
    <x v="0"/>
    <n v="1"/>
    <x v="0"/>
    <n v="2"/>
    <n v="2"/>
    <n v="2"/>
    <n v="2"/>
    <n v="2"/>
    <n v="2"/>
    <n v="1"/>
    <m/>
    <s v="Married"/>
    <n v="4"/>
    <x v="0"/>
    <n v="0"/>
    <n v="0"/>
    <m/>
    <n v="6"/>
    <s v="CA"/>
  </r>
  <r>
    <n v="696864"/>
    <x v="3"/>
    <x v="3"/>
    <x v="59"/>
    <n v="43"/>
    <x v="0"/>
    <n v="1"/>
    <x v="0"/>
    <n v="2"/>
    <n v="2"/>
    <n v="2"/>
    <n v="2"/>
    <n v="2"/>
    <n v="2"/>
    <n v="1"/>
    <m/>
    <s v="Married"/>
    <n v="4"/>
    <x v="0"/>
    <n v="0"/>
    <n v="0"/>
    <m/>
    <n v="42"/>
    <n v="42"/>
  </r>
  <r>
    <n v="1276793"/>
    <x v="0"/>
    <x v="0"/>
    <x v="60"/>
    <n v="17"/>
    <x v="1"/>
    <n v="1"/>
    <x v="0"/>
    <n v="2"/>
    <n v="2"/>
    <n v="2"/>
    <n v="2"/>
    <n v="2"/>
    <n v="2"/>
    <n v="1"/>
    <m/>
    <s v="NeverMarriedORUnder15"/>
    <n v="4"/>
    <x v="1"/>
    <n v="0"/>
    <n v="0"/>
    <m/>
    <n v="48"/>
    <n v="48"/>
  </r>
  <r>
    <n v="708825"/>
    <x v="3"/>
    <x v="3"/>
    <x v="57"/>
    <n v="41"/>
    <x v="0"/>
    <n v="1"/>
    <x v="0"/>
    <n v="2"/>
    <n v="2"/>
    <n v="2"/>
    <n v="2"/>
    <n v="2"/>
    <n v="2"/>
    <n v="1"/>
    <m/>
    <s v="Married"/>
    <n v="4"/>
    <x v="0"/>
    <n v="0"/>
    <n v="0"/>
    <m/>
    <n v="51"/>
    <n v="51"/>
  </r>
  <r>
    <n v="1266233"/>
    <x v="0"/>
    <x v="0"/>
    <x v="61"/>
    <n v="15"/>
    <x v="1"/>
    <n v="1"/>
    <x v="0"/>
    <n v="2"/>
    <n v="2"/>
    <n v="2"/>
    <n v="2"/>
    <n v="2"/>
    <n v="2"/>
    <n v="1"/>
    <m/>
    <s v="NeverMarriedORUnder15"/>
    <m/>
    <x v="0"/>
    <n v="0"/>
    <n v="0"/>
    <m/>
    <n v="49"/>
    <s v="UT"/>
  </r>
  <r>
    <n v="1256946"/>
    <x v="0"/>
    <x v="0"/>
    <x v="62"/>
    <n v="17"/>
    <x v="1"/>
    <n v="1"/>
    <x v="0"/>
    <n v="2"/>
    <n v="2"/>
    <n v="2"/>
    <n v="2"/>
    <n v="2"/>
    <n v="2"/>
    <n v="1"/>
    <m/>
    <s v="NeverMarriedORUnder15"/>
    <n v="4"/>
    <x v="0"/>
    <n v="0"/>
    <n v="0"/>
    <m/>
    <n v="49"/>
    <s v="UT"/>
  </r>
  <r>
    <n v="708537"/>
    <x v="3"/>
    <x v="3"/>
    <x v="1"/>
    <n v="43"/>
    <x v="0"/>
    <n v="1"/>
    <x v="0"/>
    <n v="2"/>
    <n v="2"/>
    <n v="2"/>
    <n v="2"/>
    <n v="2"/>
    <n v="2"/>
    <n v="1"/>
    <m/>
    <s v="Married"/>
    <n v="4"/>
    <x v="0"/>
    <n v="0"/>
    <n v="0"/>
    <m/>
    <n v="48"/>
    <n v="48"/>
  </r>
  <r>
    <n v="1426980"/>
    <x v="1"/>
    <x v="1"/>
    <x v="21"/>
    <n v="57"/>
    <x v="0"/>
    <n v="1"/>
    <x v="0"/>
    <n v="2"/>
    <n v="2"/>
    <n v="2"/>
    <n v="2"/>
    <n v="2"/>
    <n v="2"/>
    <n v="1"/>
    <m/>
    <s v="Married"/>
    <n v="4"/>
    <x v="0"/>
    <n v="0"/>
    <n v="0"/>
    <m/>
    <n v="53"/>
    <s v="WA"/>
  </r>
  <r>
    <n v="1403016"/>
    <x v="1"/>
    <x v="1"/>
    <x v="63"/>
    <n v="43"/>
    <x v="0"/>
    <n v="1"/>
    <x v="1"/>
    <n v="2"/>
    <n v="2"/>
    <n v="1"/>
    <n v="2"/>
    <n v="2"/>
    <n v="2"/>
    <n v="1"/>
    <m/>
    <s v="Divorced"/>
    <n v="4"/>
    <x v="0"/>
    <n v="0"/>
    <n v="0"/>
    <m/>
    <n v="53"/>
    <s v="WA"/>
  </r>
  <r>
    <n v="722900"/>
    <x v="3"/>
    <x v="3"/>
    <x v="22"/>
    <n v="25"/>
    <x v="0"/>
    <n v="5"/>
    <x v="1"/>
    <n v="1"/>
    <n v="2"/>
    <n v="2"/>
    <n v="2"/>
    <n v="2"/>
    <n v="2"/>
    <n v="1"/>
    <m/>
    <s v="NeverMarriedORUnder15"/>
    <n v="4"/>
    <x v="1"/>
    <n v="0"/>
    <n v="0"/>
    <m/>
    <n v="301"/>
    <n v="301"/>
  </r>
  <r>
    <n v="1418589"/>
    <x v="1"/>
    <x v="1"/>
    <x v="9"/>
    <n v="15"/>
    <x v="1"/>
    <n v="1"/>
    <x v="0"/>
    <n v="2"/>
    <n v="2"/>
    <n v="2"/>
    <n v="2"/>
    <n v="2"/>
    <n v="2"/>
    <n v="1"/>
    <m/>
    <s v="NeverMarriedORUnder15"/>
    <m/>
    <x v="1"/>
    <n v="0"/>
    <n v="0"/>
    <m/>
    <n v="53"/>
    <s v="WA"/>
  </r>
  <r>
    <n v="1265336"/>
    <x v="0"/>
    <x v="0"/>
    <x v="18"/>
    <n v="60"/>
    <x v="0"/>
    <n v="1"/>
    <x v="0"/>
    <n v="2"/>
    <n v="2"/>
    <n v="2"/>
    <n v="2"/>
    <n v="2"/>
    <n v="2"/>
    <n v="1"/>
    <m/>
    <s v="Married"/>
    <n v="4"/>
    <x v="0"/>
    <n v="0"/>
    <n v="0"/>
    <m/>
    <n v="49"/>
    <s v="UT"/>
  </r>
  <r>
    <n v="1371876"/>
    <x v="1"/>
    <x v="1"/>
    <x v="48"/>
    <n v="23"/>
    <x v="0"/>
    <n v="1"/>
    <x v="0"/>
    <n v="2"/>
    <n v="2"/>
    <n v="2"/>
    <n v="2"/>
    <n v="2"/>
    <n v="2"/>
    <n v="1"/>
    <m/>
    <s v="NeverMarriedORUnder15"/>
    <n v="4"/>
    <x v="1"/>
    <n v="0"/>
    <n v="0"/>
    <m/>
    <n v="53"/>
    <s v="WA"/>
  </r>
  <r>
    <n v="1435307"/>
    <x v="1"/>
    <x v="1"/>
    <x v="64"/>
    <n v="28"/>
    <x v="0"/>
    <n v="4"/>
    <x v="1"/>
    <n v="2"/>
    <n v="2"/>
    <n v="2"/>
    <n v="2"/>
    <n v="2"/>
    <n v="2"/>
    <n v="2"/>
    <m/>
    <s v="NeverMarriedORUnder15"/>
    <n v="4"/>
    <x v="0"/>
    <n v="0"/>
    <n v="0"/>
    <m/>
    <n v="233"/>
    <n v="233"/>
  </r>
  <r>
    <n v="1254526"/>
    <x v="0"/>
    <x v="0"/>
    <x v="65"/>
    <n v="59"/>
    <x v="0"/>
    <n v="1"/>
    <x v="1"/>
    <n v="1"/>
    <n v="2"/>
    <n v="2"/>
    <n v="2"/>
    <n v="2"/>
    <n v="2"/>
    <n v="1"/>
    <m/>
    <s v="Married"/>
    <n v="4"/>
    <x v="0"/>
    <n v="0"/>
    <n v="0"/>
    <m/>
    <n v="11"/>
    <n v="11"/>
  </r>
  <r>
    <n v="1260909"/>
    <x v="0"/>
    <x v="0"/>
    <x v="66"/>
    <n v="48"/>
    <x v="0"/>
    <n v="1"/>
    <x v="1"/>
    <n v="1"/>
    <n v="2"/>
    <n v="2"/>
    <n v="2"/>
    <n v="2"/>
    <n v="2"/>
    <n v="1"/>
    <m/>
    <s v="Married"/>
    <n v="4"/>
    <x v="0"/>
    <n v="0"/>
    <n v="0"/>
    <m/>
    <n v="32"/>
    <n v="32"/>
  </r>
  <r>
    <n v="707826"/>
    <x v="3"/>
    <x v="3"/>
    <x v="67"/>
    <n v="16"/>
    <x v="1"/>
    <n v="1"/>
    <x v="1"/>
    <n v="2"/>
    <n v="2"/>
    <n v="2"/>
    <n v="2"/>
    <n v="2"/>
    <n v="2"/>
    <n v="2"/>
    <m/>
    <s v="NeverMarriedORUnder15"/>
    <m/>
    <x v="1"/>
    <n v="0"/>
    <n v="0"/>
    <m/>
    <n v="41"/>
    <s v="OR"/>
  </r>
  <r>
    <n v="1407172"/>
    <x v="1"/>
    <x v="1"/>
    <x v="68"/>
    <n v="47"/>
    <x v="0"/>
    <n v="1"/>
    <x v="0"/>
    <n v="2"/>
    <n v="2"/>
    <n v="2"/>
    <n v="2"/>
    <n v="2"/>
    <n v="2"/>
    <n v="1"/>
    <m/>
    <s v="Married"/>
    <n v="4"/>
    <x v="0"/>
    <n v="0"/>
    <n v="0"/>
    <m/>
    <n v="6"/>
    <s v="CA"/>
  </r>
  <r>
    <n v="700660"/>
    <x v="3"/>
    <x v="3"/>
    <x v="69"/>
    <n v="37"/>
    <x v="0"/>
    <n v="1"/>
    <x v="1"/>
    <n v="2"/>
    <n v="2"/>
    <n v="1"/>
    <n v="2"/>
    <n v="2"/>
    <n v="2"/>
    <n v="1"/>
    <m/>
    <s v="Married"/>
    <n v="4"/>
    <x v="0"/>
    <n v="0"/>
    <n v="0"/>
    <m/>
    <n v="41"/>
    <s v="OR"/>
  </r>
  <r>
    <n v="1406626"/>
    <x v="1"/>
    <x v="1"/>
    <x v="47"/>
    <n v="34"/>
    <x v="0"/>
    <n v="1"/>
    <x v="1"/>
    <n v="2"/>
    <n v="2"/>
    <n v="2"/>
    <n v="2"/>
    <n v="2"/>
    <n v="2"/>
    <n v="2"/>
    <m/>
    <s v="Married"/>
    <n v="4"/>
    <x v="1"/>
    <n v="0"/>
    <n v="0"/>
    <m/>
    <n v="53"/>
    <s v="WA"/>
  </r>
  <r>
    <n v="702734"/>
    <x v="3"/>
    <x v="3"/>
    <x v="70"/>
    <n v="39"/>
    <x v="0"/>
    <n v="5"/>
    <x v="1"/>
    <n v="1"/>
    <n v="2"/>
    <n v="2"/>
    <n v="2"/>
    <n v="2"/>
    <n v="2"/>
    <n v="1"/>
    <m/>
    <s v="Married"/>
    <n v="4"/>
    <x v="0"/>
    <n v="0"/>
    <n v="0"/>
    <m/>
    <n v="207"/>
    <n v="207"/>
  </r>
  <r>
    <n v="1379016"/>
    <x v="1"/>
    <x v="1"/>
    <x v="71"/>
    <n v="31"/>
    <x v="0"/>
    <n v="5"/>
    <x v="1"/>
    <n v="2"/>
    <n v="2"/>
    <n v="1"/>
    <n v="2"/>
    <n v="2"/>
    <n v="2"/>
    <n v="1"/>
    <m/>
    <s v="Married"/>
    <n v="4"/>
    <x v="0"/>
    <n v="0"/>
    <n v="0"/>
    <m/>
    <n v="303"/>
    <n v="303"/>
  </r>
  <r>
    <n v="1266280"/>
    <x v="0"/>
    <x v="0"/>
    <x v="18"/>
    <n v="17"/>
    <x v="1"/>
    <n v="1"/>
    <x v="0"/>
    <n v="2"/>
    <n v="2"/>
    <n v="2"/>
    <n v="2"/>
    <n v="2"/>
    <n v="2"/>
    <n v="1"/>
    <m/>
    <s v="NeverMarriedORUnder15"/>
    <n v="4"/>
    <x v="1"/>
    <n v="0"/>
    <n v="0"/>
    <m/>
    <n v="49"/>
    <s v="UT"/>
  </r>
  <r>
    <n v="1382689"/>
    <x v="1"/>
    <x v="1"/>
    <x v="72"/>
    <n v="16"/>
    <x v="1"/>
    <n v="1"/>
    <x v="1"/>
    <n v="2"/>
    <n v="2"/>
    <n v="2"/>
    <n v="2"/>
    <n v="2"/>
    <n v="2"/>
    <n v="2"/>
    <m/>
    <s v="NeverMarriedORUnder15"/>
    <m/>
    <x v="1"/>
    <n v="0"/>
    <n v="0"/>
    <m/>
    <n v="53"/>
    <s v="WA"/>
  </r>
  <r>
    <n v="1396337"/>
    <x v="1"/>
    <x v="1"/>
    <x v="3"/>
    <n v="17"/>
    <x v="1"/>
    <n v="5"/>
    <x v="1"/>
    <n v="1"/>
    <n v="2"/>
    <n v="2"/>
    <n v="2"/>
    <n v="2"/>
    <n v="2"/>
    <n v="1"/>
    <m/>
    <s v="NeverMarriedORUnder15"/>
    <n v="4"/>
    <x v="1"/>
    <n v="0"/>
    <n v="0"/>
    <m/>
    <n v="207"/>
    <n v="207"/>
  </r>
  <r>
    <n v="1408207"/>
    <x v="1"/>
    <x v="1"/>
    <x v="73"/>
    <n v="18"/>
    <x v="0"/>
    <n v="1"/>
    <x v="1"/>
    <n v="2"/>
    <n v="2"/>
    <n v="2"/>
    <n v="2"/>
    <n v="2"/>
    <n v="1"/>
    <n v="2"/>
    <m/>
    <s v="NeverMarriedORUnder15"/>
    <n v="4"/>
    <x v="0"/>
    <n v="0"/>
    <n v="0"/>
    <m/>
    <n v="53"/>
    <s v="WA"/>
  </r>
  <r>
    <n v="1415958"/>
    <x v="1"/>
    <x v="1"/>
    <x v="74"/>
    <n v="46"/>
    <x v="0"/>
    <n v="1"/>
    <x v="1"/>
    <n v="2"/>
    <n v="2"/>
    <n v="2"/>
    <n v="2"/>
    <n v="2"/>
    <n v="2"/>
    <n v="2"/>
    <m/>
    <s v="Divorced"/>
    <n v="4"/>
    <x v="0"/>
    <n v="0"/>
    <n v="0"/>
    <m/>
    <n v="53"/>
    <s v="WA"/>
  </r>
  <r>
    <n v="728627"/>
    <x v="3"/>
    <x v="3"/>
    <x v="75"/>
    <n v="59"/>
    <x v="0"/>
    <n v="5"/>
    <x v="1"/>
    <n v="2"/>
    <n v="2"/>
    <n v="2"/>
    <n v="2"/>
    <n v="2"/>
    <n v="2"/>
    <n v="2"/>
    <m/>
    <s v="Married"/>
    <n v="4"/>
    <x v="0"/>
    <n v="0"/>
    <n v="0"/>
    <m/>
    <n v="303"/>
    <n v="303"/>
  </r>
  <r>
    <n v="1396904"/>
    <x v="1"/>
    <x v="1"/>
    <x v="0"/>
    <n v="15"/>
    <x v="1"/>
    <n v="1"/>
    <x v="1"/>
    <n v="2"/>
    <n v="2"/>
    <n v="1"/>
    <n v="2"/>
    <n v="2"/>
    <n v="2"/>
    <n v="1"/>
    <m/>
    <s v="NeverMarriedORUnder15"/>
    <m/>
    <x v="1"/>
    <n v="0"/>
    <n v="0"/>
    <m/>
    <n v="41"/>
    <s v="OR"/>
  </r>
  <r>
    <n v="1367725"/>
    <x v="1"/>
    <x v="1"/>
    <x v="69"/>
    <n v="90"/>
    <x v="0"/>
    <n v="1"/>
    <x v="1"/>
    <n v="2"/>
    <n v="1"/>
    <n v="2"/>
    <n v="2"/>
    <n v="2"/>
    <n v="2"/>
    <n v="1"/>
    <m/>
    <s v="NeverMarriedORUnder15"/>
    <n v="4"/>
    <x v="1"/>
    <n v="0"/>
    <n v="0"/>
    <m/>
    <n v="29"/>
    <n v="29"/>
  </r>
  <r>
    <n v="1259366"/>
    <x v="0"/>
    <x v="0"/>
    <x v="8"/>
    <n v="42"/>
    <x v="0"/>
    <n v="1"/>
    <x v="1"/>
    <n v="2"/>
    <n v="2"/>
    <n v="2"/>
    <n v="2"/>
    <n v="2"/>
    <n v="2"/>
    <n v="2"/>
    <m/>
    <s v="Divorced"/>
    <n v="4"/>
    <x v="1"/>
    <n v="0"/>
    <n v="0"/>
    <m/>
    <n v="49"/>
    <s v="UT"/>
  </r>
  <r>
    <n v="1269748"/>
    <x v="0"/>
    <x v="0"/>
    <x v="66"/>
    <n v="50"/>
    <x v="0"/>
    <n v="1"/>
    <x v="1"/>
    <n v="2"/>
    <n v="2"/>
    <n v="2"/>
    <n v="2"/>
    <n v="2"/>
    <n v="2"/>
    <n v="2"/>
    <m/>
    <s v="Married"/>
    <n v="4"/>
    <x v="0"/>
    <n v="0"/>
    <n v="0"/>
    <m/>
    <n v="49"/>
    <s v="UT"/>
  </r>
  <r>
    <n v="1430351"/>
    <x v="1"/>
    <x v="1"/>
    <x v="76"/>
    <n v="18"/>
    <x v="0"/>
    <n v="1"/>
    <x v="1"/>
    <n v="2"/>
    <n v="2"/>
    <n v="1"/>
    <n v="2"/>
    <n v="2"/>
    <n v="2"/>
    <n v="1"/>
    <m/>
    <s v="NeverMarriedORUnder15"/>
    <n v="4"/>
    <x v="1"/>
    <n v="0"/>
    <n v="0"/>
    <m/>
    <n v="53"/>
    <s v="WA"/>
  </r>
  <r>
    <n v="707616"/>
    <x v="3"/>
    <x v="3"/>
    <x v="26"/>
    <n v="17"/>
    <x v="1"/>
    <n v="1"/>
    <x v="1"/>
    <n v="2"/>
    <n v="2"/>
    <n v="1"/>
    <n v="2"/>
    <n v="2"/>
    <n v="2"/>
    <n v="1"/>
    <m/>
    <s v="NeverMarriedORUnder15"/>
    <n v="4"/>
    <x v="0"/>
    <n v="0"/>
    <n v="0"/>
    <m/>
    <n v="41"/>
    <s v="OR"/>
  </r>
  <r>
    <n v="1382748"/>
    <x v="1"/>
    <x v="1"/>
    <x v="77"/>
    <n v="20"/>
    <x v="0"/>
    <n v="1"/>
    <x v="0"/>
    <n v="2"/>
    <n v="2"/>
    <n v="2"/>
    <n v="2"/>
    <n v="2"/>
    <n v="2"/>
    <n v="1"/>
    <m/>
    <s v="NeverMarriedORUnder15"/>
    <n v="4"/>
    <x v="1"/>
    <n v="0"/>
    <n v="0"/>
    <m/>
    <n v="53"/>
    <s v="WA"/>
  </r>
  <r>
    <n v="1416227"/>
    <x v="1"/>
    <x v="1"/>
    <x v="2"/>
    <n v="34"/>
    <x v="0"/>
    <n v="1"/>
    <x v="1"/>
    <n v="2"/>
    <n v="2"/>
    <n v="2"/>
    <n v="2"/>
    <n v="2"/>
    <n v="2"/>
    <n v="2"/>
    <m/>
    <s v="Married"/>
    <n v="4"/>
    <x v="0"/>
    <n v="0"/>
    <n v="0"/>
    <m/>
    <n v="53"/>
    <s v="WA"/>
  </r>
  <r>
    <n v="1377708"/>
    <x v="1"/>
    <x v="1"/>
    <x v="78"/>
    <n v="39"/>
    <x v="0"/>
    <n v="1"/>
    <x v="0"/>
    <n v="2"/>
    <n v="2"/>
    <n v="2"/>
    <n v="2"/>
    <n v="2"/>
    <n v="2"/>
    <n v="1"/>
    <m/>
    <s v="Married"/>
    <n v="4"/>
    <x v="0"/>
    <n v="0"/>
    <n v="0"/>
    <m/>
    <n v="6"/>
    <s v="CA"/>
  </r>
  <r>
    <n v="717813"/>
    <x v="3"/>
    <x v="3"/>
    <x v="79"/>
    <n v="15"/>
    <x v="1"/>
    <n v="4"/>
    <x v="0"/>
    <n v="2"/>
    <n v="2"/>
    <n v="2"/>
    <n v="2"/>
    <n v="2"/>
    <n v="2"/>
    <n v="1"/>
    <m/>
    <s v="NeverMarriedORUnder15"/>
    <m/>
    <x v="0"/>
    <n v="0"/>
    <n v="0"/>
    <m/>
    <n v="210"/>
    <n v="210"/>
  </r>
  <r>
    <n v="1249729"/>
    <x v="0"/>
    <x v="0"/>
    <x v="30"/>
    <n v="26"/>
    <x v="0"/>
    <n v="1"/>
    <x v="1"/>
    <n v="2"/>
    <n v="2"/>
    <n v="2"/>
    <n v="2"/>
    <n v="2"/>
    <n v="2"/>
    <n v="2"/>
    <m/>
    <s v="Married"/>
    <n v="4"/>
    <x v="0"/>
    <n v="0"/>
    <n v="0"/>
    <m/>
    <n v="32"/>
    <n v="32"/>
  </r>
  <r>
    <n v="1256093"/>
    <x v="0"/>
    <x v="0"/>
    <x v="80"/>
    <n v="16"/>
    <x v="1"/>
    <n v="1"/>
    <x v="1"/>
    <n v="2"/>
    <n v="2"/>
    <n v="1"/>
    <n v="2"/>
    <n v="2"/>
    <n v="2"/>
    <n v="1"/>
    <m/>
    <s v="NeverMarriedORUnder15"/>
    <m/>
    <x v="0"/>
    <n v="0"/>
    <n v="0"/>
    <m/>
    <n v="49"/>
    <s v="UT"/>
  </r>
  <r>
    <n v="1418745"/>
    <x v="1"/>
    <x v="1"/>
    <x v="48"/>
    <n v="26"/>
    <x v="0"/>
    <n v="5"/>
    <x v="1"/>
    <n v="2"/>
    <n v="2"/>
    <n v="2"/>
    <n v="2"/>
    <n v="2"/>
    <n v="2"/>
    <n v="2"/>
    <m/>
    <s v="NeverMarriedORUnder15"/>
    <n v="4"/>
    <x v="1"/>
    <n v="0"/>
    <n v="0"/>
    <m/>
    <n v="207"/>
    <n v="207"/>
  </r>
  <r>
    <n v="1374429"/>
    <x v="1"/>
    <x v="1"/>
    <x v="81"/>
    <n v="19"/>
    <x v="0"/>
    <n v="1"/>
    <x v="1"/>
    <n v="1"/>
    <n v="2"/>
    <n v="2"/>
    <n v="2"/>
    <n v="2"/>
    <n v="2"/>
    <n v="1"/>
    <m/>
    <s v="NeverMarriedORUnder15"/>
    <n v="4"/>
    <x v="0"/>
    <n v="0"/>
    <n v="0"/>
    <m/>
    <n v="53"/>
    <s v="WA"/>
  </r>
  <r>
    <n v="1401635"/>
    <x v="1"/>
    <x v="1"/>
    <x v="82"/>
    <n v="40"/>
    <x v="0"/>
    <n v="1"/>
    <x v="0"/>
    <n v="2"/>
    <n v="2"/>
    <n v="2"/>
    <n v="2"/>
    <n v="2"/>
    <n v="2"/>
    <n v="1"/>
    <m/>
    <s v="Married"/>
    <n v="4"/>
    <x v="0"/>
    <n v="0"/>
    <n v="0"/>
    <m/>
    <n v="53"/>
    <s v="WA"/>
  </r>
  <r>
    <n v="1370999"/>
    <x v="1"/>
    <x v="1"/>
    <x v="14"/>
    <n v="17"/>
    <x v="1"/>
    <n v="5"/>
    <x v="1"/>
    <n v="1"/>
    <n v="2"/>
    <n v="2"/>
    <n v="2"/>
    <n v="2"/>
    <n v="2"/>
    <n v="1"/>
    <m/>
    <s v="NeverMarriedORUnder15"/>
    <n v="4"/>
    <x v="1"/>
    <n v="0"/>
    <n v="0"/>
    <m/>
    <n v="207"/>
    <n v="207"/>
  </r>
  <r>
    <n v="715950"/>
    <x v="3"/>
    <x v="3"/>
    <x v="51"/>
    <n v="16"/>
    <x v="1"/>
    <n v="5"/>
    <x v="1"/>
    <n v="2"/>
    <n v="2"/>
    <n v="2"/>
    <n v="2"/>
    <n v="2"/>
    <n v="2"/>
    <n v="2"/>
    <m/>
    <s v="NeverMarriedORUnder15"/>
    <m/>
    <x v="0"/>
    <n v="0"/>
    <n v="0"/>
    <m/>
    <n v="303"/>
    <n v="303"/>
  </r>
  <r>
    <n v="1415291"/>
    <x v="1"/>
    <x v="1"/>
    <x v="72"/>
    <n v="31"/>
    <x v="0"/>
    <n v="1"/>
    <x v="1"/>
    <n v="2"/>
    <n v="2"/>
    <n v="2"/>
    <n v="2"/>
    <n v="2"/>
    <n v="2"/>
    <n v="2"/>
    <m/>
    <s v="NeverMarriedORUnder15"/>
    <n v="4"/>
    <x v="1"/>
    <n v="0"/>
    <n v="0"/>
    <m/>
    <n v="40"/>
    <n v="40"/>
  </r>
  <r>
    <n v="1431316"/>
    <x v="1"/>
    <x v="1"/>
    <x v="78"/>
    <n v="57"/>
    <x v="0"/>
    <n v="1"/>
    <x v="0"/>
    <n v="2"/>
    <n v="2"/>
    <n v="2"/>
    <n v="2"/>
    <n v="2"/>
    <n v="2"/>
    <n v="1"/>
    <m/>
    <s v="Married"/>
    <n v="2"/>
    <x v="1"/>
    <n v="0"/>
    <n v="0"/>
    <m/>
    <n v="42"/>
    <n v="42"/>
  </r>
  <r>
    <n v="1401862"/>
    <x v="1"/>
    <x v="1"/>
    <x v="83"/>
    <n v="51"/>
    <x v="0"/>
    <n v="1"/>
    <x v="1"/>
    <n v="2"/>
    <n v="2"/>
    <n v="2"/>
    <n v="2"/>
    <n v="2"/>
    <n v="2"/>
    <n v="2"/>
    <m/>
    <s v="Married"/>
    <n v="4"/>
    <x v="0"/>
    <n v="0"/>
    <n v="0"/>
    <m/>
    <n v="53"/>
    <s v="WA"/>
  </r>
  <r>
    <n v="1378799"/>
    <x v="1"/>
    <x v="1"/>
    <x v="68"/>
    <n v="59"/>
    <x v="0"/>
    <n v="1"/>
    <x v="0"/>
    <n v="2"/>
    <n v="2"/>
    <n v="2"/>
    <n v="2"/>
    <n v="2"/>
    <n v="2"/>
    <n v="1"/>
    <m/>
    <s v="Married"/>
    <n v="4"/>
    <x v="1"/>
    <n v="0"/>
    <n v="0"/>
    <m/>
    <n v="53"/>
    <s v="WA"/>
  </r>
  <r>
    <n v="1380486"/>
    <x v="1"/>
    <x v="1"/>
    <x v="84"/>
    <n v="45"/>
    <x v="0"/>
    <n v="1"/>
    <x v="0"/>
    <n v="2"/>
    <n v="2"/>
    <n v="2"/>
    <n v="2"/>
    <n v="2"/>
    <n v="2"/>
    <n v="1"/>
    <m/>
    <s v="Married"/>
    <n v="4"/>
    <x v="0"/>
    <n v="0"/>
    <n v="0"/>
    <m/>
    <n v="53"/>
    <s v="WA"/>
  </r>
  <r>
    <n v="733594"/>
    <x v="3"/>
    <x v="3"/>
    <x v="8"/>
    <n v="22"/>
    <x v="0"/>
    <n v="5"/>
    <x v="1"/>
    <n v="2"/>
    <n v="2"/>
    <n v="2"/>
    <n v="2"/>
    <n v="2"/>
    <n v="2"/>
    <n v="2"/>
    <m/>
    <s v="NeverMarriedORUnder15"/>
    <n v="4"/>
    <x v="1"/>
    <n v="0"/>
    <n v="0"/>
    <m/>
    <n v="303"/>
    <n v="303"/>
  </r>
  <r>
    <n v="1261254"/>
    <x v="0"/>
    <x v="0"/>
    <x v="85"/>
    <n v="43"/>
    <x v="0"/>
    <n v="1"/>
    <x v="0"/>
    <n v="2"/>
    <n v="2"/>
    <n v="2"/>
    <n v="2"/>
    <n v="2"/>
    <n v="2"/>
    <n v="1"/>
    <m/>
    <s v="Married"/>
    <n v="4"/>
    <x v="0"/>
    <n v="0"/>
    <n v="0"/>
    <m/>
    <n v="49"/>
    <s v="UT"/>
  </r>
  <r>
    <n v="713997"/>
    <x v="3"/>
    <x v="3"/>
    <x v="86"/>
    <n v="52"/>
    <x v="0"/>
    <n v="1"/>
    <x v="1"/>
    <n v="2"/>
    <n v="2"/>
    <n v="2"/>
    <n v="2"/>
    <n v="2"/>
    <n v="1"/>
    <n v="2"/>
    <m/>
    <s v="Divorced"/>
    <n v="4"/>
    <x v="0"/>
    <n v="0"/>
    <n v="0"/>
    <m/>
    <n v="41"/>
    <s v="OR"/>
  </r>
  <r>
    <n v="1424982"/>
    <x v="1"/>
    <x v="1"/>
    <x v="73"/>
    <n v="18"/>
    <x v="0"/>
    <n v="1"/>
    <x v="1"/>
    <n v="2"/>
    <n v="2"/>
    <n v="2"/>
    <n v="2"/>
    <n v="2"/>
    <n v="2"/>
    <n v="2"/>
    <m/>
    <s v="NeverMarriedORUnder15"/>
    <n v="4"/>
    <x v="1"/>
    <n v="0"/>
    <n v="0"/>
    <m/>
    <n v="6"/>
    <s v="CA"/>
  </r>
  <r>
    <n v="700886"/>
    <x v="3"/>
    <x v="3"/>
    <x v="50"/>
    <n v="68"/>
    <x v="0"/>
    <n v="1"/>
    <x v="1"/>
    <n v="2"/>
    <n v="2"/>
    <n v="2"/>
    <n v="2"/>
    <n v="2"/>
    <n v="2"/>
    <n v="2"/>
    <m/>
    <s v="Divorced"/>
    <n v="2"/>
    <x v="1"/>
    <n v="0"/>
    <n v="0"/>
    <m/>
    <n v="27"/>
    <n v="27"/>
  </r>
  <r>
    <n v="701274"/>
    <x v="3"/>
    <x v="3"/>
    <x v="84"/>
    <n v="32"/>
    <x v="0"/>
    <n v="1"/>
    <x v="0"/>
    <n v="2"/>
    <n v="2"/>
    <n v="2"/>
    <n v="2"/>
    <n v="2"/>
    <n v="2"/>
    <n v="1"/>
    <m/>
    <s v="Married"/>
    <n v="4"/>
    <x v="0"/>
    <n v="0"/>
    <n v="0"/>
    <m/>
    <n v="41"/>
    <s v="OR"/>
  </r>
  <r>
    <n v="1393622"/>
    <x v="1"/>
    <x v="1"/>
    <x v="87"/>
    <n v="15"/>
    <x v="1"/>
    <n v="1"/>
    <x v="1"/>
    <n v="2"/>
    <n v="2"/>
    <n v="1"/>
    <n v="2"/>
    <n v="2"/>
    <n v="2"/>
    <n v="1"/>
    <m/>
    <s v="NeverMarriedORUnder15"/>
    <m/>
    <x v="0"/>
    <n v="0"/>
    <n v="0"/>
    <m/>
    <n v="53"/>
    <s v="WA"/>
  </r>
  <r>
    <n v="1264819"/>
    <x v="0"/>
    <x v="0"/>
    <x v="88"/>
    <n v="34"/>
    <x v="0"/>
    <n v="5"/>
    <x v="1"/>
    <n v="2"/>
    <n v="2"/>
    <n v="1"/>
    <n v="2"/>
    <n v="2"/>
    <n v="2"/>
    <n v="1"/>
    <m/>
    <s v="Married"/>
    <n v="4"/>
    <x v="0"/>
    <n v="0"/>
    <n v="0"/>
    <m/>
    <n v="303"/>
    <n v="303"/>
  </r>
  <r>
    <n v="704956"/>
    <x v="3"/>
    <x v="3"/>
    <x v="5"/>
    <n v="20"/>
    <x v="0"/>
    <n v="1"/>
    <x v="0"/>
    <n v="2"/>
    <n v="2"/>
    <n v="2"/>
    <n v="2"/>
    <n v="2"/>
    <n v="2"/>
    <n v="1"/>
    <m/>
    <s v="NeverMarriedORUnder15"/>
    <n v="4"/>
    <x v="0"/>
    <n v="0"/>
    <n v="0"/>
    <m/>
    <n v="41"/>
    <s v="OR"/>
  </r>
  <r>
    <n v="1428226"/>
    <x v="1"/>
    <x v="1"/>
    <x v="89"/>
    <n v="38"/>
    <x v="0"/>
    <n v="4"/>
    <x v="1"/>
    <n v="1"/>
    <n v="2"/>
    <n v="2"/>
    <n v="2"/>
    <n v="2"/>
    <n v="2"/>
    <n v="1"/>
    <m/>
    <s v="Married"/>
    <n v="4"/>
    <x v="0"/>
    <n v="0"/>
    <n v="0"/>
    <m/>
    <n v="217"/>
    <n v="217"/>
  </r>
  <r>
    <n v="734047"/>
    <x v="3"/>
    <x v="3"/>
    <x v="90"/>
    <n v="58"/>
    <x v="0"/>
    <n v="1"/>
    <x v="0"/>
    <n v="2"/>
    <n v="2"/>
    <n v="2"/>
    <n v="2"/>
    <n v="2"/>
    <n v="2"/>
    <n v="1"/>
    <m/>
    <s v="Married"/>
    <n v="4"/>
    <x v="0"/>
    <n v="0"/>
    <n v="0"/>
    <m/>
    <n v="39"/>
    <n v="39"/>
  </r>
  <r>
    <n v="1417220"/>
    <x v="1"/>
    <x v="1"/>
    <x v="91"/>
    <n v="55"/>
    <x v="0"/>
    <n v="1"/>
    <x v="0"/>
    <n v="2"/>
    <n v="2"/>
    <n v="2"/>
    <n v="2"/>
    <n v="2"/>
    <n v="2"/>
    <n v="1"/>
    <m/>
    <s v="Married"/>
    <n v="4"/>
    <x v="0"/>
    <n v="0"/>
    <n v="0"/>
    <m/>
    <n v="18"/>
    <n v="18"/>
  </r>
  <r>
    <n v="1268609"/>
    <x v="0"/>
    <x v="0"/>
    <x v="38"/>
    <n v="67"/>
    <x v="0"/>
    <n v="1"/>
    <x v="1"/>
    <n v="1"/>
    <n v="1"/>
    <n v="2"/>
    <n v="2"/>
    <n v="2"/>
    <n v="2"/>
    <n v="1"/>
    <m/>
    <s v="Married"/>
    <n v="4"/>
    <x v="0"/>
    <n v="0"/>
    <n v="0"/>
    <m/>
    <n v="49"/>
    <s v="UT"/>
  </r>
  <r>
    <n v="1369274"/>
    <x v="1"/>
    <x v="1"/>
    <x v="92"/>
    <n v="61"/>
    <x v="0"/>
    <n v="5"/>
    <x v="0"/>
    <n v="1"/>
    <n v="2"/>
    <n v="2"/>
    <n v="2"/>
    <n v="2"/>
    <n v="2"/>
    <n v="1"/>
    <m/>
    <s v="Married"/>
    <n v="4"/>
    <x v="0"/>
    <n v="0"/>
    <n v="0"/>
    <m/>
    <n v="301"/>
    <n v="301"/>
  </r>
  <r>
    <n v="1436274"/>
    <x v="1"/>
    <x v="1"/>
    <x v="93"/>
    <n v="27"/>
    <x v="0"/>
    <n v="5"/>
    <x v="0"/>
    <n v="2"/>
    <n v="2"/>
    <n v="2"/>
    <n v="2"/>
    <n v="2"/>
    <n v="2"/>
    <n v="1"/>
    <m/>
    <s v="NeverMarriedORUnder15"/>
    <n v="4"/>
    <x v="0"/>
    <n v="0"/>
    <n v="0"/>
    <m/>
    <n v="362"/>
    <n v="362"/>
  </r>
  <r>
    <n v="1419734"/>
    <x v="1"/>
    <x v="1"/>
    <x v="74"/>
    <n v="17"/>
    <x v="1"/>
    <n v="1"/>
    <x v="0"/>
    <n v="2"/>
    <n v="2"/>
    <n v="2"/>
    <n v="2"/>
    <n v="2"/>
    <n v="2"/>
    <n v="1"/>
    <m/>
    <s v="NeverMarriedORUnder15"/>
    <n v="4"/>
    <x v="0"/>
    <n v="0"/>
    <n v="0"/>
    <m/>
    <n v="53"/>
    <s v="WA"/>
  </r>
  <r>
    <n v="1434338"/>
    <x v="1"/>
    <x v="1"/>
    <x v="46"/>
    <n v="31"/>
    <x v="0"/>
    <n v="1"/>
    <x v="1"/>
    <n v="2"/>
    <n v="2"/>
    <n v="2"/>
    <n v="2"/>
    <n v="2"/>
    <n v="2"/>
    <n v="2"/>
    <m/>
    <s v="NeverMarriedORUnder15"/>
    <n v="4"/>
    <x v="1"/>
    <n v="0"/>
    <n v="0"/>
    <m/>
    <n v="16"/>
    <n v="16"/>
  </r>
  <r>
    <n v="697377"/>
    <x v="3"/>
    <x v="3"/>
    <x v="40"/>
    <n v="15"/>
    <x v="1"/>
    <n v="1"/>
    <x v="0"/>
    <n v="2"/>
    <n v="2"/>
    <n v="2"/>
    <n v="2"/>
    <n v="2"/>
    <n v="2"/>
    <n v="1"/>
    <m/>
    <s v="NeverMarriedORUnder15"/>
    <m/>
    <x v="1"/>
    <n v="0"/>
    <n v="0"/>
    <m/>
    <n v="41"/>
    <s v="OR"/>
  </r>
  <r>
    <n v="732864"/>
    <x v="3"/>
    <x v="3"/>
    <x v="10"/>
    <n v="38"/>
    <x v="0"/>
    <n v="1"/>
    <x v="1"/>
    <n v="2"/>
    <n v="2"/>
    <n v="2"/>
    <n v="2"/>
    <n v="2"/>
    <n v="2"/>
    <n v="2"/>
    <m/>
    <s v="Separated"/>
    <n v="4"/>
    <x v="1"/>
    <n v="0"/>
    <n v="0"/>
    <m/>
    <n v="19"/>
    <n v="19"/>
  </r>
  <r>
    <n v="1270667"/>
    <x v="0"/>
    <x v="0"/>
    <x v="21"/>
    <n v="40"/>
    <x v="0"/>
    <n v="1"/>
    <x v="0"/>
    <n v="2"/>
    <n v="2"/>
    <n v="2"/>
    <n v="2"/>
    <n v="2"/>
    <n v="2"/>
    <n v="1"/>
    <m/>
    <s v="Married"/>
    <n v="4"/>
    <x v="0"/>
    <n v="0"/>
    <n v="0"/>
    <m/>
    <n v="49"/>
    <s v="UT"/>
  </r>
  <r>
    <n v="534797"/>
    <x v="2"/>
    <x v="2"/>
    <x v="78"/>
    <n v="33"/>
    <x v="0"/>
    <n v="1"/>
    <x v="1"/>
    <n v="2"/>
    <n v="2"/>
    <n v="1"/>
    <n v="2"/>
    <n v="2"/>
    <n v="2"/>
    <n v="1"/>
    <m/>
    <s v="NeverMarriedORUnder15"/>
    <n v="4"/>
    <x v="1"/>
    <n v="0"/>
    <n v="0"/>
    <m/>
    <n v="38"/>
    <s v="ND"/>
  </r>
  <r>
    <n v="1255892"/>
    <x v="0"/>
    <x v="0"/>
    <x v="74"/>
    <n v="36"/>
    <x v="0"/>
    <n v="1"/>
    <x v="0"/>
    <n v="2"/>
    <n v="2"/>
    <n v="2"/>
    <n v="2"/>
    <n v="2"/>
    <n v="2"/>
    <n v="1"/>
    <m/>
    <s v="Married"/>
    <n v="4"/>
    <x v="0"/>
    <n v="0"/>
    <n v="0"/>
    <m/>
    <n v="49"/>
    <s v="UT"/>
  </r>
  <r>
    <n v="1417374"/>
    <x v="1"/>
    <x v="1"/>
    <x v="94"/>
    <n v="47"/>
    <x v="0"/>
    <n v="1"/>
    <x v="0"/>
    <n v="2"/>
    <n v="2"/>
    <n v="2"/>
    <n v="2"/>
    <n v="2"/>
    <n v="2"/>
    <n v="1"/>
    <m/>
    <s v="Married"/>
    <n v="4"/>
    <x v="0"/>
    <n v="0"/>
    <n v="0"/>
    <m/>
    <n v="53"/>
    <s v="WA"/>
  </r>
  <r>
    <n v="1258977"/>
    <x v="0"/>
    <x v="0"/>
    <x v="95"/>
    <n v="16"/>
    <x v="1"/>
    <n v="4"/>
    <x v="0"/>
    <n v="2"/>
    <n v="2"/>
    <n v="2"/>
    <n v="2"/>
    <n v="2"/>
    <n v="2"/>
    <n v="1"/>
    <m/>
    <s v="NeverMarriedORUnder15"/>
    <m/>
    <x v="1"/>
    <n v="0"/>
    <n v="0"/>
    <m/>
    <n v="254"/>
    <n v="254"/>
  </r>
  <r>
    <n v="1378988"/>
    <x v="1"/>
    <x v="1"/>
    <x v="96"/>
    <n v="16"/>
    <x v="1"/>
    <n v="1"/>
    <x v="0"/>
    <n v="2"/>
    <n v="2"/>
    <n v="2"/>
    <n v="2"/>
    <n v="2"/>
    <n v="2"/>
    <n v="1"/>
    <m/>
    <s v="NeverMarriedORUnder15"/>
    <m/>
    <x v="1"/>
    <n v="0"/>
    <n v="0"/>
    <m/>
    <n v="53"/>
    <s v="WA"/>
  </r>
  <r>
    <n v="1377295"/>
    <x v="1"/>
    <x v="1"/>
    <x v="97"/>
    <n v="23"/>
    <x v="0"/>
    <n v="1"/>
    <x v="1"/>
    <n v="1"/>
    <n v="2"/>
    <n v="2"/>
    <n v="2"/>
    <n v="2"/>
    <n v="2"/>
    <n v="1"/>
    <m/>
    <s v="NeverMarriedORUnder15"/>
    <n v="4"/>
    <x v="1"/>
    <n v="0"/>
    <n v="0"/>
    <m/>
    <n v="49"/>
    <s v="UT"/>
  </r>
  <r>
    <n v="1402997"/>
    <x v="1"/>
    <x v="1"/>
    <x v="32"/>
    <n v="64"/>
    <x v="0"/>
    <n v="1"/>
    <x v="0"/>
    <n v="2"/>
    <n v="1"/>
    <n v="2"/>
    <n v="1"/>
    <n v="2"/>
    <n v="2"/>
    <n v="1"/>
    <m/>
    <s v="Married"/>
    <n v="4"/>
    <x v="0"/>
    <n v="0"/>
    <n v="0"/>
    <m/>
    <n v="26"/>
    <n v="26"/>
  </r>
  <r>
    <n v="704713"/>
    <x v="3"/>
    <x v="3"/>
    <x v="51"/>
    <n v="53"/>
    <x v="0"/>
    <n v="1"/>
    <x v="0"/>
    <n v="2"/>
    <n v="2"/>
    <n v="2"/>
    <n v="2"/>
    <n v="2"/>
    <n v="2"/>
    <n v="1"/>
    <m/>
    <s v="Married"/>
    <n v="2"/>
    <x v="1"/>
    <n v="0"/>
    <n v="0"/>
    <m/>
    <n v="41"/>
    <s v="OR"/>
  </r>
  <r>
    <n v="714712"/>
    <x v="3"/>
    <x v="3"/>
    <x v="98"/>
    <n v="33"/>
    <x v="0"/>
    <n v="1"/>
    <x v="1"/>
    <n v="2"/>
    <n v="2"/>
    <n v="1"/>
    <n v="2"/>
    <n v="2"/>
    <n v="2"/>
    <n v="1"/>
    <m/>
    <s v="NeverMarriedORUnder15"/>
    <n v="4"/>
    <x v="1"/>
    <n v="0"/>
    <n v="0"/>
    <m/>
    <n v="41"/>
    <s v="OR"/>
  </r>
  <r>
    <n v="1424199"/>
    <x v="1"/>
    <x v="1"/>
    <x v="99"/>
    <n v="49"/>
    <x v="0"/>
    <n v="1"/>
    <x v="0"/>
    <n v="2"/>
    <n v="2"/>
    <n v="2"/>
    <n v="2"/>
    <n v="2"/>
    <n v="2"/>
    <n v="1"/>
    <m/>
    <s v="Married"/>
    <n v="4"/>
    <x v="0"/>
    <n v="0"/>
    <n v="0"/>
    <m/>
    <n v="53"/>
    <s v="WA"/>
  </r>
  <r>
    <n v="533681"/>
    <x v="2"/>
    <x v="2"/>
    <x v="100"/>
    <n v="15"/>
    <x v="1"/>
    <n v="1"/>
    <x v="0"/>
    <n v="2"/>
    <n v="2"/>
    <n v="2"/>
    <n v="2"/>
    <n v="2"/>
    <n v="2"/>
    <n v="1"/>
    <m/>
    <s v="NeverMarriedORUnder15"/>
    <m/>
    <x v="1"/>
    <n v="0"/>
    <n v="0"/>
    <m/>
    <n v="38"/>
    <s v="ND"/>
  </r>
  <r>
    <n v="1433095"/>
    <x v="1"/>
    <x v="1"/>
    <x v="101"/>
    <n v="17"/>
    <x v="1"/>
    <n v="5"/>
    <x v="0"/>
    <n v="2"/>
    <n v="2"/>
    <n v="2"/>
    <n v="2"/>
    <n v="2"/>
    <n v="2"/>
    <n v="1"/>
    <m/>
    <s v="NeverMarriedORUnder15"/>
    <n v="4"/>
    <x v="0"/>
    <n v="0"/>
    <n v="0"/>
    <m/>
    <n v="301"/>
    <n v="301"/>
  </r>
  <r>
    <n v="721120"/>
    <x v="3"/>
    <x v="3"/>
    <x v="102"/>
    <n v="55"/>
    <x v="0"/>
    <n v="1"/>
    <x v="1"/>
    <n v="2"/>
    <n v="2"/>
    <n v="1"/>
    <n v="2"/>
    <n v="2"/>
    <n v="2"/>
    <n v="1"/>
    <m/>
    <s v="Divorced"/>
    <n v="4"/>
    <x v="1"/>
    <n v="0"/>
    <n v="0"/>
    <m/>
    <n v="41"/>
    <s v="OR"/>
  </r>
  <r>
    <n v="1272928"/>
    <x v="0"/>
    <x v="0"/>
    <x v="46"/>
    <n v="27"/>
    <x v="0"/>
    <n v="1"/>
    <x v="0"/>
    <n v="2"/>
    <n v="2"/>
    <n v="2"/>
    <n v="2"/>
    <n v="2"/>
    <n v="2"/>
    <n v="1"/>
    <m/>
    <s v="Married"/>
    <n v="4"/>
    <x v="0"/>
    <n v="0"/>
    <n v="0"/>
    <m/>
    <n v="49"/>
    <s v="UT"/>
  </r>
  <r>
    <n v="1412980"/>
    <x v="1"/>
    <x v="1"/>
    <x v="18"/>
    <n v="17"/>
    <x v="1"/>
    <n v="1"/>
    <x v="0"/>
    <n v="2"/>
    <n v="2"/>
    <n v="2"/>
    <n v="2"/>
    <n v="2"/>
    <n v="2"/>
    <n v="1"/>
    <m/>
    <s v="NeverMarriedORUnder15"/>
    <n v="4"/>
    <x v="1"/>
    <n v="0"/>
    <n v="0"/>
    <m/>
    <n v="53"/>
    <s v="WA"/>
  </r>
  <r>
    <n v="1369809"/>
    <x v="1"/>
    <x v="1"/>
    <x v="103"/>
    <n v="35"/>
    <x v="0"/>
    <n v="4"/>
    <x v="0"/>
    <n v="2"/>
    <n v="2"/>
    <n v="2"/>
    <n v="2"/>
    <n v="2"/>
    <n v="2"/>
    <n v="1"/>
    <m/>
    <s v="Married"/>
    <n v="4"/>
    <x v="0"/>
    <n v="0"/>
    <n v="0"/>
    <m/>
    <n v="233"/>
    <n v="233"/>
  </r>
  <r>
    <n v="718657"/>
    <x v="3"/>
    <x v="3"/>
    <x v="63"/>
    <n v="16"/>
    <x v="1"/>
    <n v="1"/>
    <x v="1"/>
    <n v="2"/>
    <n v="2"/>
    <n v="1"/>
    <n v="2"/>
    <n v="2"/>
    <n v="2"/>
    <n v="1"/>
    <m/>
    <s v="NeverMarriedORUnder15"/>
    <m/>
    <x v="1"/>
    <n v="0"/>
    <n v="0"/>
    <m/>
    <n v="6"/>
    <s v="CA"/>
  </r>
  <r>
    <n v="729166"/>
    <x v="3"/>
    <x v="3"/>
    <x v="83"/>
    <n v="18"/>
    <x v="0"/>
    <n v="3"/>
    <x v="0"/>
    <n v="1"/>
    <n v="2"/>
    <n v="2"/>
    <n v="2"/>
    <n v="2"/>
    <n v="2"/>
    <n v="1"/>
    <m/>
    <s v="NeverMarriedORUnder15"/>
    <n v="4"/>
    <x v="1"/>
    <n v="0"/>
    <n v="0"/>
    <m/>
    <n v="215"/>
    <n v="215"/>
  </r>
  <r>
    <n v="1391122"/>
    <x v="1"/>
    <x v="1"/>
    <x v="104"/>
    <n v="61"/>
    <x v="0"/>
    <n v="1"/>
    <x v="1"/>
    <n v="1"/>
    <n v="2"/>
    <n v="2"/>
    <n v="1"/>
    <n v="2"/>
    <n v="2"/>
    <n v="1"/>
    <m/>
    <s v="Married"/>
    <n v="2"/>
    <x v="1"/>
    <n v="0"/>
    <n v="0"/>
    <m/>
    <n v="17"/>
    <n v="17"/>
  </r>
  <r>
    <n v="1383519"/>
    <x v="1"/>
    <x v="1"/>
    <x v="105"/>
    <n v="16"/>
    <x v="1"/>
    <n v="1"/>
    <x v="1"/>
    <n v="2"/>
    <n v="2"/>
    <n v="2"/>
    <n v="2"/>
    <n v="2"/>
    <n v="2"/>
    <n v="2"/>
    <m/>
    <s v="NeverMarriedORUnder15"/>
    <m/>
    <x v="0"/>
    <n v="0"/>
    <n v="0"/>
    <m/>
    <n v="49"/>
    <s v="UT"/>
  </r>
  <r>
    <n v="1370791"/>
    <x v="1"/>
    <x v="1"/>
    <x v="106"/>
    <n v="16"/>
    <x v="1"/>
    <n v="1"/>
    <x v="0"/>
    <n v="2"/>
    <n v="2"/>
    <n v="2"/>
    <n v="2"/>
    <n v="2"/>
    <n v="2"/>
    <n v="1"/>
    <m/>
    <s v="NeverMarriedORUnder15"/>
    <m/>
    <x v="1"/>
    <n v="0"/>
    <n v="0"/>
    <m/>
    <n v="41"/>
    <s v="OR"/>
  </r>
  <r>
    <n v="703672"/>
    <x v="3"/>
    <x v="3"/>
    <x v="23"/>
    <n v="49"/>
    <x v="0"/>
    <n v="1"/>
    <x v="1"/>
    <n v="2"/>
    <n v="2"/>
    <n v="2"/>
    <n v="2"/>
    <n v="2"/>
    <n v="2"/>
    <n v="2"/>
    <m/>
    <s v="Married"/>
    <n v="4"/>
    <x v="0"/>
    <n v="0"/>
    <n v="0"/>
    <m/>
    <n v="41"/>
    <s v="OR"/>
  </r>
  <r>
    <n v="711863"/>
    <x v="3"/>
    <x v="3"/>
    <x v="17"/>
    <n v="25"/>
    <x v="0"/>
    <n v="1"/>
    <x v="0"/>
    <n v="2"/>
    <n v="2"/>
    <n v="2"/>
    <n v="2"/>
    <n v="2"/>
    <n v="2"/>
    <n v="1"/>
    <m/>
    <s v="Married"/>
    <n v="4"/>
    <x v="0"/>
    <n v="0"/>
    <n v="0"/>
    <m/>
    <n v="41"/>
    <s v="OR"/>
  </r>
  <r>
    <n v="728639"/>
    <x v="3"/>
    <x v="3"/>
    <x v="14"/>
    <n v="16"/>
    <x v="1"/>
    <n v="1"/>
    <x v="0"/>
    <n v="2"/>
    <n v="2"/>
    <n v="2"/>
    <n v="2"/>
    <n v="2"/>
    <n v="2"/>
    <n v="1"/>
    <m/>
    <s v="NeverMarriedORUnder15"/>
    <m/>
    <x v="0"/>
    <n v="0"/>
    <n v="0"/>
    <m/>
    <n v="41"/>
    <s v="OR"/>
  </r>
  <r>
    <n v="1407898"/>
    <x v="1"/>
    <x v="1"/>
    <x v="107"/>
    <n v="32"/>
    <x v="0"/>
    <n v="1"/>
    <x v="1"/>
    <n v="2"/>
    <n v="2"/>
    <n v="2"/>
    <n v="2"/>
    <n v="2"/>
    <n v="2"/>
    <n v="2"/>
    <m/>
    <s v="Divorced"/>
    <n v="4"/>
    <x v="0"/>
    <n v="0"/>
    <n v="0"/>
    <m/>
    <n v="53"/>
    <s v="WA"/>
  </r>
  <r>
    <n v="1393082"/>
    <x v="1"/>
    <x v="1"/>
    <x v="108"/>
    <n v="31"/>
    <x v="0"/>
    <n v="1"/>
    <x v="0"/>
    <n v="1"/>
    <n v="2"/>
    <n v="2"/>
    <n v="2"/>
    <n v="2"/>
    <n v="2"/>
    <n v="1"/>
    <m/>
    <s v="Married"/>
    <n v="4"/>
    <x v="0"/>
    <n v="0"/>
    <n v="0"/>
    <m/>
    <n v="6"/>
    <s v="CA"/>
  </r>
  <r>
    <n v="69524"/>
    <x v="4"/>
    <x v="4"/>
    <x v="69"/>
    <n v="35"/>
    <x v="0"/>
    <n v="1"/>
    <x v="1"/>
    <n v="2"/>
    <n v="2"/>
    <n v="2"/>
    <n v="2"/>
    <n v="2"/>
    <n v="2"/>
    <n v="2"/>
    <m/>
    <s v="Married"/>
    <n v="4"/>
    <x v="0"/>
    <n v="0"/>
    <n v="0"/>
    <m/>
    <n v="27"/>
    <n v="27"/>
  </r>
  <r>
    <n v="1391778"/>
    <x v="1"/>
    <x v="1"/>
    <x v="49"/>
    <n v="31"/>
    <x v="0"/>
    <n v="1"/>
    <x v="0"/>
    <n v="2"/>
    <n v="2"/>
    <n v="2"/>
    <n v="2"/>
    <n v="2"/>
    <n v="2"/>
    <n v="1"/>
    <m/>
    <s v="Married"/>
    <n v="4"/>
    <x v="0"/>
    <n v="0"/>
    <n v="0"/>
    <m/>
    <n v="53"/>
    <s v="WA"/>
  </r>
  <r>
    <n v="1432731"/>
    <x v="1"/>
    <x v="1"/>
    <x v="11"/>
    <n v="21"/>
    <x v="0"/>
    <n v="1"/>
    <x v="1"/>
    <n v="2"/>
    <n v="2"/>
    <n v="2"/>
    <n v="2"/>
    <n v="2"/>
    <n v="2"/>
    <n v="2"/>
    <m/>
    <s v="NeverMarriedORUnder15"/>
    <n v="4"/>
    <x v="1"/>
    <n v="0"/>
    <n v="0"/>
    <m/>
    <n v="53"/>
    <s v="WA"/>
  </r>
  <r>
    <n v="1248671"/>
    <x v="0"/>
    <x v="0"/>
    <x v="109"/>
    <n v="54"/>
    <x v="0"/>
    <n v="1"/>
    <x v="1"/>
    <n v="2"/>
    <n v="2"/>
    <n v="2"/>
    <n v="2"/>
    <n v="2"/>
    <n v="2"/>
    <n v="2"/>
    <m/>
    <s v="Divorced"/>
    <n v="4"/>
    <x v="0"/>
    <n v="0"/>
    <n v="0"/>
    <m/>
    <n v="8"/>
    <n v="8"/>
  </r>
  <r>
    <n v="1249462"/>
    <x v="0"/>
    <x v="0"/>
    <x v="110"/>
    <n v="16"/>
    <x v="1"/>
    <n v="1"/>
    <x v="1"/>
    <n v="2"/>
    <n v="2"/>
    <n v="1"/>
    <n v="2"/>
    <n v="2"/>
    <n v="2"/>
    <n v="1"/>
    <m/>
    <s v="NeverMarriedORUnder15"/>
    <m/>
    <x v="1"/>
    <n v="0"/>
    <n v="0"/>
    <m/>
    <n v="49"/>
    <s v="UT"/>
  </r>
  <r>
    <n v="1382946"/>
    <x v="1"/>
    <x v="1"/>
    <x v="44"/>
    <n v="15"/>
    <x v="1"/>
    <n v="1"/>
    <x v="1"/>
    <n v="1"/>
    <n v="2"/>
    <n v="2"/>
    <n v="2"/>
    <n v="2"/>
    <n v="2"/>
    <n v="1"/>
    <m/>
    <s v="NeverMarriedORUnder15"/>
    <m/>
    <x v="0"/>
    <n v="0"/>
    <n v="0"/>
    <m/>
    <n v="53"/>
    <s v="WA"/>
  </r>
  <r>
    <n v="718676"/>
    <x v="3"/>
    <x v="3"/>
    <x v="66"/>
    <n v="55"/>
    <x v="0"/>
    <n v="1"/>
    <x v="0"/>
    <n v="2"/>
    <n v="2"/>
    <n v="2"/>
    <n v="2"/>
    <n v="2"/>
    <n v="2"/>
    <n v="1"/>
    <m/>
    <s v="Married"/>
    <n v="4"/>
    <x v="0"/>
    <n v="0"/>
    <n v="0"/>
    <m/>
    <n v="25"/>
    <n v="25"/>
  </r>
  <r>
    <n v="1264491"/>
    <x v="0"/>
    <x v="0"/>
    <x v="109"/>
    <n v="36"/>
    <x v="0"/>
    <n v="1"/>
    <x v="1"/>
    <n v="2"/>
    <n v="2"/>
    <n v="2"/>
    <n v="2"/>
    <n v="2"/>
    <n v="1"/>
    <n v="2"/>
    <m/>
    <s v="NeverMarriedORUnder15"/>
    <n v="4"/>
    <x v="1"/>
    <n v="0"/>
    <n v="0"/>
    <m/>
    <n v="4"/>
    <n v="4"/>
  </r>
  <r>
    <n v="1372014"/>
    <x v="1"/>
    <x v="1"/>
    <x v="5"/>
    <n v="34"/>
    <x v="0"/>
    <n v="1"/>
    <x v="1"/>
    <n v="2"/>
    <n v="2"/>
    <n v="1"/>
    <n v="2"/>
    <n v="2"/>
    <n v="2"/>
    <n v="1"/>
    <m/>
    <s v="Separated"/>
    <n v="4"/>
    <x v="0"/>
    <n v="0"/>
    <n v="0"/>
    <m/>
    <n v="6"/>
    <s v="CA"/>
  </r>
  <r>
    <n v="1268332"/>
    <x v="0"/>
    <x v="0"/>
    <x v="8"/>
    <n v="65"/>
    <x v="0"/>
    <n v="1"/>
    <x v="1"/>
    <n v="2"/>
    <n v="1"/>
    <n v="2"/>
    <n v="2"/>
    <n v="2"/>
    <n v="1"/>
    <n v="1"/>
    <m/>
    <s v="Widowed"/>
    <n v="4"/>
    <x v="0"/>
    <n v="0"/>
    <n v="0"/>
    <m/>
    <n v="49"/>
    <s v="UT"/>
  </r>
  <r>
    <n v="696367"/>
    <x v="3"/>
    <x v="3"/>
    <x v="111"/>
    <n v="15"/>
    <x v="1"/>
    <n v="5"/>
    <x v="0"/>
    <n v="2"/>
    <n v="2"/>
    <n v="2"/>
    <n v="2"/>
    <n v="2"/>
    <n v="2"/>
    <n v="1"/>
    <m/>
    <s v="NeverMarriedORUnder15"/>
    <m/>
    <x v="1"/>
    <n v="0"/>
    <n v="0"/>
    <m/>
    <n v="303"/>
    <n v="303"/>
  </r>
  <r>
    <n v="1258607"/>
    <x v="0"/>
    <x v="0"/>
    <x v="112"/>
    <n v="16"/>
    <x v="1"/>
    <n v="1"/>
    <x v="0"/>
    <n v="2"/>
    <n v="2"/>
    <n v="2"/>
    <n v="2"/>
    <n v="2"/>
    <n v="2"/>
    <n v="1"/>
    <m/>
    <s v="NeverMarriedORUnder15"/>
    <m/>
    <x v="1"/>
    <n v="0"/>
    <n v="0"/>
    <m/>
    <n v="49"/>
    <s v="UT"/>
  </r>
  <r>
    <n v="69377"/>
    <x v="4"/>
    <x v="4"/>
    <x v="55"/>
    <n v="18"/>
    <x v="0"/>
    <n v="1"/>
    <x v="1"/>
    <n v="2"/>
    <n v="2"/>
    <n v="2"/>
    <n v="2"/>
    <n v="2"/>
    <n v="2"/>
    <n v="2"/>
    <m/>
    <s v="NeverMarriedORUnder15"/>
    <n v="4"/>
    <x v="0"/>
    <n v="0"/>
    <n v="0"/>
    <m/>
    <n v="16"/>
    <n v="16"/>
  </r>
  <r>
    <n v="1427015"/>
    <x v="1"/>
    <x v="1"/>
    <x v="113"/>
    <n v="17"/>
    <x v="1"/>
    <n v="1"/>
    <x v="0"/>
    <n v="2"/>
    <n v="2"/>
    <n v="2"/>
    <n v="2"/>
    <n v="2"/>
    <n v="2"/>
    <n v="1"/>
    <m/>
    <s v="NeverMarriedORUnder15"/>
    <n v="4"/>
    <x v="1"/>
    <n v="0"/>
    <n v="0"/>
    <m/>
    <n v="53"/>
    <s v="WA"/>
  </r>
  <r>
    <n v="1384021"/>
    <x v="1"/>
    <x v="1"/>
    <x v="65"/>
    <n v="45"/>
    <x v="0"/>
    <n v="1"/>
    <x v="0"/>
    <n v="2"/>
    <n v="2"/>
    <n v="2"/>
    <n v="2"/>
    <n v="2"/>
    <n v="2"/>
    <n v="1"/>
    <m/>
    <s v="Married"/>
    <n v="4"/>
    <x v="0"/>
    <n v="0"/>
    <n v="0"/>
    <m/>
    <n v="53"/>
    <s v="WA"/>
  </r>
  <r>
    <n v="1391209"/>
    <x v="1"/>
    <x v="1"/>
    <x v="50"/>
    <n v="40"/>
    <x v="0"/>
    <n v="5"/>
    <x v="0"/>
    <n v="2"/>
    <n v="2"/>
    <n v="2"/>
    <n v="2"/>
    <n v="2"/>
    <n v="2"/>
    <n v="1"/>
    <m/>
    <s v="Married"/>
    <n v="4"/>
    <x v="0"/>
    <n v="0"/>
    <n v="0"/>
    <m/>
    <n v="303"/>
    <n v="303"/>
  </r>
  <r>
    <n v="1272136"/>
    <x v="0"/>
    <x v="0"/>
    <x v="2"/>
    <n v="33"/>
    <x v="0"/>
    <n v="5"/>
    <x v="0"/>
    <n v="2"/>
    <n v="2"/>
    <n v="2"/>
    <n v="2"/>
    <n v="2"/>
    <n v="2"/>
    <n v="1"/>
    <m/>
    <s v="Married"/>
    <n v="4"/>
    <x v="0"/>
    <n v="0"/>
    <n v="0"/>
    <m/>
    <n v="233"/>
    <n v="233"/>
  </r>
  <r>
    <n v="699479"/>
    <x v="3"/>
    <x v="3"/>
    <x v="114"/>
    <n v="26"/>
    <x v="0"/>
    <n v="3"/>
    <x v="1"/>
    <n v="2"/>
    <n v="2"/>
    <n v="2"/>
    <n v="2"/>
    <n v="2"/>
    <n v="2"/>
    <n v="2"/>
    <m/>
    <s v="Divorced"/>
    <n v="4"/>
    <x v="1"/>
    <n v="0"/>
    <n v="0"/>
    <m/>
    <n v="126"/>
    <n v="126"/>
  </r>
  <r>
    <n v="719417"/>
    <x v="3"/>
    <x v="3"/>
    <x v="112"/>
    <n v="20"/>
    <x v="0"/>
    <n v="1"/>
    <x v="1"/>
    <n v="2"/>
    <n v="2"/>
    <n v="2"/>
    <n v="2"/>
    <n v="2"/>
    <n v="2"/>
    <n v="2"/>
    <m/>
    <s v="NeverMarriedORUnder15"/>
    <n v="4"/>
    <x v="1"/>
    <n v="0"/>
    <n v="0"/>
    <m/>
    <n v="41"/>
    <s v="OR"/>
  </r>
  <r>
    <n v="65041"/>
    <x v="4"/>
    <x v="4"/>
    <x v="115"/>
    <n v="94"/>
    <x v="0"/>
    <n v="1"/>
    <x v="1"/>
    <n v="2"/>
    <n v="1"/>
    <n v="1"/>
    <n v="2"/>
    <n v="2"/>
    <n v="2"/>
    <n v="1"/>
    <m/>
    <s v="Married"/>
    <n v="4"/>
    <x v="0"/>
    <n v="0"/>
    <n v="0"/>
    <m/>
    <n v="46"/>
    <n v="46"/>
  </r>
  <r>
    <n v="695715"/>
    <x v="3"/>
    <x v="3"/>
    <x v="74"/>
    <n v="16"/>
    <x v="1"/>
    <n v="1"/>
    <x v="1"/>
    <n v="2"/>
    <n v="2"/>
    <n v="1"/>
    <n v="2"/>
    <n v="2"/>
    <n v="2"/>
    <n v="1"/>
    <m/>
    <s v="NeverMarriedORUnder15"/>
    <m/>
    <x v="0"/>
    <n v="0"/>
    <n v="0"/>
    <m/>
    <n v="16"/>
    <n v="16"/>
  </r>
  <r>
    <n v="721597"/>
    <x v="3"/>
    <x v="3"/>
    <x v="102"/>
    <n v="22"/>
    <x v="0"/>
    <n v="1"/>
    <x v="1"/>
    <n v="2"/>
    <n v="2"/>
    <n v="2"/>
    <n v="2"/>
    <n v="2"/>
    <n v="2"/>
    <n v="2"/>
    <m/>
    <s v="NeverMarriedORUnder15"/>
    <n v="4"/>
    <x v="1"/>
    <n v="0"/>
    <n v="0"/>
    <m/>
    <n v="6"/>
    <s v="CA"/>
  </r>
  <r>
    <n v="1436061"/>
    <x v="1"/>
    <x v="1"/>
    <x v="116"/>
    <n v="16"/>
    <x v="1"/>
    <n v="1"/>
    <x v="0"/>
    <n v="2"/>
    <n v="2"/>
    <n v="2"/>
    <n v="2"/>
    <n v="2"/>
    <n v="2"/>
    <n v="1"/>
    <m/>
    <s v="NeverMarriedORUnder15"/>
    <m/>
    <x v="1"/>
    <n v="0"/>
    <n v="0"/>
    <m/>
    <n v="6"/>
    <s v="CA"/>
  </r>
  <r>
    <n v="1429092"/>
    <x v="1"/>
    <x v="1"/>
    <x v="117"/>
    <n v="36"/>
    <x v="0"/>
    <n v="1"/>
    <x v="1"/>
    <n v="2"/>
    <n v="2"/>
    <n v="2"/>
    <n v="2"/>
    <n v="2"/>
    <n v="2"/>
    <n v="2"/>
    <m/>
    <s v="NeverMarriedORUnder15"/>
    <n v="4"/>
    <x v="1"/>
    <n v="0"/>
    <n v="0"/>
    <m/>
    <n v="53"/>
    <s v="WA"/>
  </r>
  <r>
    <n v="1269860"/>
    <x v="0"/>
    <x v="0"/>
    <x v="118"/>
    <n v="17"/>
    <x v="1"/>
    <n v="1"/>
    <x v="1"/>
    <n v="2"/>
    <n v="2"/>
    <n v="1"/>
    <n v="2"/>
    <n v="2"/>
    <n v="2"/>
    <n v="1"/>
    <m/>
    <s v="NeverMarriedORUnder15"/>
    <n v="4"/>
    <x v="0"/>
    <n v="0"/>
    <n v="0"/>
    <m/>
    <n v="49"/>
    <s v="UT"/>
  </r>
  <r>
    <n v="1378458"/>
    <x v="1"/>
    <x v="1"/>
    <x v="119"/>
    <n v="58"/>
    <x v="0"/>
    <n v="1"/>
    <x v="1"/>
    <n v="1"/>
    <n v="2"/>
    <n v="2"/>
    <n v="2"/>
    <n v="2"/>
    <n v="2"/>
    <n v="1"/>
    <m/>
    <s v="Married"/>
    <n v="4"/>
    <x v="0"/>
    <n v="0"/>
    <n v="0"/>
    <m/>
    <n v="41"/>
    <s v="OR"/>
  </r>
  <r>
    <n v="1378410"/>
    <x v="1"/>
    <x v="1"/>
    <x v="120"/>
    <n v="40"/>
    <x v="0"/>
    <n v="5"/>
    <x v="0"/>
    <n v="2"/>
    <n v="2"/>
    <n v="2"/>
    <n v="2"/>
    <n v="2"/>
    <n v="2"/>
    <n v="1"/>
    <m/>
    <s v="Married"/>
    <n v="4"/>
    <x v="0"/>
    <n v="0"/>
    <n v="0"/>
    <m/>
    <n v="301"/>
    <n v="301"/>
  </r>
  <r>
    <n v="700775"/>
    <x v="3"/>
    <x v="3"/>
    <x v="18"/>
    <n v="17"/>
    <x v="1"/>
    <n v="1"/>
    <x v="1"/>
    <n v="2"/>
    <n v="2"/>
    <n v="2"/>
    <n v="1"/>
    <n v="2"/>
    <n v="2"/>
    <n v="1"/>
    <m/>
    <s v="NeverMarriedORUnder15"/>
    <n v="4"/>
    <x v="1"/>
    <n v="0"/>
    <n v="0"/>
    <m/>
    <n v="12"/>
    <n v="12"/>
  </r>
  <r>
    <n v="1433786"/>
    <x v="1"/>
    <x v="1"/>
    <x v="121"/>
    <n v="15"/>
    <x v="1"/>
    <n v="1"/>
    <x v="0"/>
    <n v="2"/>
    <n v="2"/>
    <n v="2"/>
    <n v="2"/>
    <n v="2"/>
    <n v="2"/>
    <n v="1"/>
    <m/>
    <s v="NeverMarriedORUnder15"/>
    <m/>
    <x v="1"/>
    <n v="0"/>
    <n v="0"/>
    <m/>
    <n v="53"/>
    <s v="WA"/>
  </r>
  <r>
    <n v="715840"/>
    <x v="3"/>
    <x v="3"/>
    <x v="38"/>
    <n v="38"/>
    <x v="0"/>
    <n v="1"/>
    <x v="0"/>
    <n v="2"/>
    <n v="2"/>
    <n v="2"/>
    <n v="2"/>
    <n v="2"/>
    <n v="2"/>
    <n v="1"/>
    <m/>
    <s v="Married"/>
    <n v="4"/>
    <x v="0"/>
    <n v="0"/>
    <n v="0"/>
    <m/>
    <n v="6"/>
    <s v="CA"/>
  </r>
  <r>
    <n v="1249653"/>
    <x v="0"/>
    <x v="0"/>
    <x v="7"/>
    <n v="18"/>
    <x v="0"/>
    <n v="1"/>
    <x v="1"/>
    <n v="1"/>
    <n v="2"/>
    <n v="2"/>
    <n v="2"/>
    <n v="2"/>
    <n v="2"/>
    <n v="1"/>
    <m/>
    <s v="NeverMarriedORUnder15"/>
    <n v="4"/>
    <x v="1"/>
    <n v="0"/>
    <n v="0"/>
    <m/>
    <n v="49"/>
    <s v="UT"/>
  </r>
  <r>
    <n v="1383499"/>
    <x v="1"/>
    <x v="1"/>
    <x v="30"/>
    <n v="35"/>
    <x v="0"/>
    <n v="1"/>
    <x v="1"/>
    <n v="2"/>
    <n v="2"/>
    <n v="2"/>
    <n v="2"/>
    <n v="2"/>
    <n v="2"/>
    <n v="2"/>
    <m/>
    <s v="Separated"/>
    <n v="4"/>
    <x v="1"/>
    <n v="0"/>
    <n v="0"/>
    <m/>
    <n v="53"/>
    <s v="WA"/>
  </r>
  <r>
    <n v="69136"/>
    <x v="4"/>
    <x v="4"/>
    <x v="2"/>
    <n v="18"/>
    <x v="0"/>
    <n v="1"/>
    <x v="1"/>
    <n v="2"/>
    <n v="2"/>
    <n v="2"/>
    <n v="1"/>
    <n v="2"/>
    <n v="2"/>
    <n v="1"/>
    <m/>
    <s v="NeverMarriedORUnder15"/>
    <n v="4"/>
    <x v="1"/>
    <n v="0"/>
    <n v="0"/>
    <m/>
    <n v="12"/>
    <n v="12"/>
  </r>
  <r>
    <n v="1265505"/>
    <x v="0"/>
    <x v="0"/>
    <x v="122"/>
    <n v="52"/>
    <x v="0"/>
    <n v="1"/>
    <x v="0"/>
    <n v="2"/>
    <n v="2"/>
    <n v="2"/>
    <n v="2"/>
    <n v="2"/>
    <n v="2"/>
    <n v="1"/>
    <m/>
    <s v="Married"/>
    <n v="4"/>
    <x v="0"/>
    <n v="0"/>
    <n v="0"/>
    <m/>
    <n v="36"/>
    <n v="36"/>
  </r>
  <r>
    <n v="1401185"/>
    <x v="1"/>
    <x v="1"/>
    <x v="123"/>
    <n v="28"/>
    <x v="0"/>
    <n v="1"/>
    <x v="1"/>
    <n v="2"/>
    <n v="2"/>
    <n v="2"/>
    <n v="2"/>
    <n v="2"/>
    <n v="2"/>
    <n v="2"/>
    <m/>
    <s v="NeverMarriedORUnder15"/>
    <n v="4"/>
    <x v="1"/>
    <n v="0"/>
    <n v="0"/>
    <m/>
    <n v="53"/>
    <s v="WA"/>
  </r>
  <r>
    <n v="1275060"/>
    <x v="0"/>
    <x v="0"/>
    <x v="48"/>
    <n v="63"/>
    <x v="0"/>
    <n v="1"/>
    <x v="0"/>
    <n v="2"/>
    <n v="2"/>
    <n v="2"/>
    <n v="2"/>
    <n v="2"/>
    <n v="2"/>
    <n v="1"/>
    <m/>
    <s v="Married"/>
    <n v="4"/>
    <x v="0"/>
    <n v="0"/>
    <n v="0"/>
    <m/>
    <n v="49"/>
    <s v="UT"/>
  </r>
  <r>
    <n v="1389833"/>
    <x v="1"/>
    <x v="1"/>
    <x v="103"/>
    <n v="15"/>
    <x v="1"/>
    <n v="4"/>
    <x v="0"/>
    <n v="2"/>
    <n v="2"/>
    <n v="2"/>
    <n v="2"/>
    <n v="2"/>
    <n v="2"/>
    <n v="1"/>
    <m/>
    <s v="NeverMarriedORUnder15"/>
    <m/>
    <x v="0"/>
    <n v="0"/>
    <n v="0"/>
    <m/>
    <n v="207"/>
    <n v="207"/>
  </r>
  <r>
    <n v="703913"/>
    <x v="3"/>
    <x v="3"/>
    <x v="3"/>
    <n v="15"/>
    <x v="1"/>
    <n v="1"/>
    <x v="1"/>
    <n v="2"/>
    <n v="2"/>
    <n v="1"/>
    <n v="2"/>
    <n v="2"/>
    <n v="2"/>
    <n v="1"/>
    <m/>
    <s v="NeverMarriedORUnder15"/>
    <m/>
    <x v="1"/>
    <n v="0"/>
    <n v="0"/>
    <m/>
    <n v="41"/>
    <s v="OR"/>
  </r>
  <r>
    <n v="703164"/>
    <x v="3"/>
    <x v="3"/>
    <x v="31"/>
    <n v="27"/>
    <x v="0"/>
    <n v="1"/>
    <x v="1"/>
    <n v="2"/>
    <n v="2"/>
    <n v="2"/>
    <n v="2"/>
    <n v="2"/>
    <n v="2"/>
    <n v="2"/>
    <m/>
    <s v="Divorced"/>
    <n v="4"/>
    <x v="1"/>
    <n v="0"/>
    <n v="0"/>
    <m/>
    <n v="6"/>
    <s v="CA"/>
  </r>
  <r>
    <n v="1381270"/>
    <x v="1"/>
    <x v="1"/>
    <x v="51"/>
    <n v="19"/>
    <x v="0"/>
    <n v="1"/>
    <x v="1"/>
    <n v="2"/>
    <n v="2"/>
    <n v="2"/>
    <n v="2"/>
    <n v="2"/>
    <n v="2"/>
    <n v="2"/>
    <m/>
    <s v="NeverMarriedORUnder15"/>
    <n v="4"/>
    <x v="1"/>
    <n v="0"/>
    <n v="0"/>
    <m/>
    <n v="53"/>
    <s v="WA"/>
  </r>
  <r>
    <n v="537201"/>
    <x v="2"/>
    <x v="2"/>
    <x v="124"/>
    <n v="44"/>
    <x v="0"/>
    <n v="1"/>
    <x v="1"/>
    <n v="2"/>
    <n v="2"/>
    <n v="2"/>
    <n v="2"/>
    <n v="2"/>
    <n v="2"/>
    <n v="2"/>
    <m/>
    <s v="Married"/>
    <n v="4"/>
    <x v="1"/>
    <n v="0"/>
    <n v="0"/>
    <m/>
    <n v="6"/>
    <s v="CA"/>
  </r>
  <r>
    <n v="1400753"/>
    <x v="1"/>
    <x v="1"/>
    <x v="2"/>
    <n v="44"/>
    <x v="0"/>
    <n v="1"/>
    <x v="1"/>
    <n v="2"/>
    <n v="2"/>
    <n v="2"/>
    <n v="2"/>
    <n v="2"/>
    <n v="2"/>
    <n v="2"/>
    <m/>
    <s v="Divorced"/>
    <n v="4"/>
    <x v="1"/>
    <n v="0"/>
    <n v="0"/>
    <m/>
    <n v="6"/>
    <s v="CA"/>
  </r>
  <r>
    <n v="724594"/>
    <x v="3"/>
    <x v="3"/>
    <x v="125"/>
    <n v="27"/>
    <x v="0"/>
    <n v="1"/>
    <x v="1"/>
    <n v="2"/>
    <n v="2"/>
    <n v="2"/>
    <n v="2"/>
    <n v="2"/>
    <n v="2"/>
    <n v="2"/>
    <m/>
    <s v="NeverMarriedORUnder15"/>
    <n v="4"/>
    <x v="1"/>
    <n v="0"/>
    <n v="0"/>
    <m/>
    <n v="41"/>
    <s v="OR"/>
  </r>
  <r>
    <n v="1373532"/>
    <x v="1"/>
    <x v="1"/>
    <x v="84"/>
    <n v="19"/>
    <x v="0"/>
    <n v="1"/>
    <x v="1"/>
    <n v="2"/>
    <n v="2"/>
    <n v="2"/>
    <n v="2"/>
    <n v="2"/>
    <n v="2"/>
    <n v="2"/>
    <m/>
    <s v="NeverMarriedORUnder15"/>
    <n v="4"/>
    <x v="0"/>
    <n v="0"/>
    <n v="0"/>
    <m/>
    <n v="53"/>
    <s v="WA"/>
  </r>
  <r>
    <n v="1254828"/>
    <x v="0"/>
    <x v="0"/>
    <x v="8"/>
    <n v="18"/>
    <x v="0"/>
    <n v="1"/>
    <x v="0"/>
    <n v="2"/>
    <n v="2"/>
    <n v="2"/>
    <n v="2"/>
    <n v="2"/>
    <n v="2"/>
    <n v="1"/>
    <m/>
    <s v="NeverMarriedORUnder15"/>
    <n v="4"/>
    <x v="0"/>
    <n v="0"/>
    <n v="0"/>
    <m/>
    <n v="41"/>
    <s v="OR"/>
  </r>
  <r>
    <n v="64173"/>
    <x v="4"/>
    <x v="4"/>
    <x v="32"/>
    <n v="51"/>
    <x v="0"/>
    <n v="1"/>
    <x v="0"/>
    <n v="2"/>
    <n v="2"/>
    <n v="2"/>
    <n v="1"/>
    <n v="1"/>
    <n v="2"/>
    <n v="1"/>
    <m/>
    <s v="Married"/>
    <n v="4"/>
    <x v="0"/>
    <n v="0"/>
    <n v="0"/>
    <m/>
    <n v="30"/>
    <s v="MT"/>
  </r>
  <r>
    <n v="1381163"/>
    <x v="1"/>
    <x v="1"/>
    <x v="121"/>
    <n v="43"/>
    <x v="0"/>
    <n v="4"/>
    <x v="1"/>
    <n v="1"/>
    <n v="2"/>
    <n v="2"/>
    <n v="2"/>
    <n v="2"/>
    <n v="2"/>
    <n v="1"/>
    <m/>
    <s v="Married"/>
    <n v="4"/>
    <x v="0"/>
    <n v="0"/>
    <n v="0"/>
    <m/>
    <n v="117"/>
    <n v="117"/>
  </r>
  <r>
    <n v="1371152"/>
    <x v="1"/>
    <x v="1"/>
    <x v="116"/>
    <n v="22"/>
    <x v="0"/>
    <n v="1"/>
    <x v="1"/>
    <n v="2"/>
    <n v="2"/>
    <n v="2"/>
    <n v="2"/>
    <n v="2"/>
    <n v="2"/>
    <n v="2"/>
    <m/>
    <s v="NeverMarriedORUnder15"/>
    <n v="4"/>
    <x v="1"/>
    <n v="0"/>
    <n v="0"/>
    <m/>
    <n v="53"/>
    <s v="WA"/>
  </r>
  <r>
    <n v="537232"/>
    <x v="2"/>
    <x v="2"/>
    <x v="61"/>
    <n v="24"/>
    <x v="0"/>
    <n v="1"/>
    <x v="1"/>
    <n v="1"/>
    <n v="2"/>
    <n v="2"/>
    <n v="2"/>
    <n v="2"/>
    <n v="2"/>
    <n v="1"/>
    <m/>
    <s v="Married"/>
    <n v="4"/>
    <x v="0"/>
    <n v="0"/>
    <n v="0"/>
    <m/>
    <n v="38"/>
    <s v="ND"/>
  </r>
  <r>
    <n v="1394150"/>
    <x v="1"/>
    <x v="1"/>
    <x v="86"/>
    <n v="44"/>
    <x v="0"/>
    <n v="1"/>
    <x v="0"/>
    <n v="2"/>
    <n v="2"/>
    <n v="2"/>
    <n v="2"/>
    <n v="2"/>
    <n v="2"/>
    <n v="1"/>
    <m/>
    <s v="Married"/>
    <n v="4"/>
    <x v="0"/>
    <n v="0"/>
    <n v="0"/>
    <m/>
    <n v="30"/>
    <s v="MT"/>
  </r>
  <r>
    <n v="1258612"/>
    <x v="0"/>
    <x v="0"/>
    <x v="126"/>
    <n v="33"/>
    <x v="0"/>
    <n v="1"/>
    <x v="1"/>
    <n v="1"/>
    <n v="2"/>
    <n v="2"/>
    <n v="2"/>
    <n v="2"/>
    <n v="2"/>
    <n v="1"/>
    <m/>
    <s v="Married"/>
    <n v="4"/>
    <x v="0"/>
    <n v="0"/>
    <n v="0"/>
    <m/>
    <n v="49"/>
    <s v="UT"/>
  </r>
  <r>
    <n v="699507"/>
    <x v="3"/>
    <x v="3"/>
    <x v="69"/>
    <n v="41"/>
    <x v="0"/>
    <n v="1"/>
    <x v="1"/>
    <n v="2"/>
    <n v="2"/>
    <n v="2"/>
    <n v="2"/>
    <n v="2"/>
    <n v="2"/>
    <n v="2"/>
    <m/>
    <s v="Married"/>
    <n v="4"/>
    <x v="1"/>
    <n v="0"/>
    <n v="0"/>
    <m/>
    <n v="16"/>
    <n v="16"/>
  </r>
  <r>
    <n v="1369327"/>
    <x v="1"/>
    <x v="1"/>
    <x v="15"/>
    <n v="78"/>
    <x v="0"/>
    <n v="1"/>
    <x v="1"/>
    <n v="2"/>
    <n v="1"/>
    <n v="1"/>
    <n v="2"/>
    <n v="2"/>
    <n v="2"/>
    <n v="1"/>
    <m/>
    <s v="Divorced"/>
    <n v="2"/>
    <x v="1"/>
    <n v="0"/>
    <n v="0"/>
    <m/>
    <n v="53"/>
    <s v="WA"/>
  </r>
  <r>
    <n v="1373377"/>
    <x v="1"/>
    <x v="1"/>
    <x v="127"/>
    <n v="36"/>
    <x v="0"/>
    <n v="1"/>
    <x v="1"/>
    <n v="2"/>
    <n v="2"/>
    <n v="2"/>
    <n v="2"/>
    <n v="2"/>
    <n v="2"/>
    <n v="2"/>
    <m/>
    <s v="Divorced"/>
    <n v="4"/>
    <x v="0"/>
    <n v="0"/>
    <n v="0"/>
    <m/>
    <n v="6"/>
    <s v="CA"/>
  </r>
  <r>
    <n v="1414777"/>
    <x v="1"/>
    <x v="1"/>
    <x v="72"/>
    <n v="22"/>
    <x v="0"/>
    <n v="1"/>
    <x v="1"/>
    <n v="2"/>
    <n v="2"/>
    <n v="1"/>
    <n v="2"/>
    <n v="2"/>
    <n v="1"/>
    <n v="1"/>
    <m/>
    <s v="NeverMarriedORUnder15"/>
    <n v="4"/>
    <x v="0"/>
    <n v="0"/>
    <n v="0"/>
    <m/>
    <n v="53"/>
    <s v="WA"/>
  </r>
  <r>
    <n v="62560"/>
    <x v="4"/>
    <x v="4"/>
    <x v="115"/>
    <n v="17"/>
    <x v="1"/>
    <n v="1"/>
    <x v="0"/>
    <n v="2"/>
    <n v="2"/>
    <n v="2"/>
    <n v="2"/>
    <n v="2"/>
    <n v="2"/>
    <n v="1"/>
    <m/>
    <s v="NeverMarriedORUnder15"/>
    <n v="4"/>
    <x v="1"/>
    <n v="0"/>
    <n v="0"/>
    <m/>
    <n v="30"/>
    <s v="MT"/>
  </r>
  <r>
    <n v="1403262"/>
    <x v="1"/>
    <x v="1"/>
    <x v="128"/>
    <n v="47"/>
    <x v="0"/>
    <n v="1"/>
    <x v="1"/>
    <n v="2"/>
    <n v="2"/>
    <n v="2"/>
    <n v="2"/>
    <n v="2"/>
    <n v="2"/>
    <n v="2"/>
    <m/>
    <s v="Divorced"/>
    <n v="4"/>
    <x v="0"/>
    <n v="0"/>
    <n v="0"/>
    <m/>
    <n v="53"/>
    <s v="WA"/>
  </r>
  <r>
    <n v="1377147"/>
    <x v="1"/>
    <x v="1"/>
    <x v="67"/>
    <n v="16"/>
    <x v="1"/>
    <n v="1"/>
    <x v="0"/>
    <n v="2"/>
    <n v="2"/>
    <n v="2"/>
    <n v="2"/>
    <n v="2"/>
    <n v="2"/>
    <n v="1"/>
    <m/>
    <s v="NeverMarriedORUnder15"/>
    <m/>
    <x v="1"/>
    <n v="0"/>
    <n v="0"/>
    <m/>
    <n v="53"/>
    <s v="WA"/>
  </r>
  <r>
    <n v="732431"/>
    <x v="3"/>
    <x v="3"/>
    <x v="129"/>
    <n v="17"/>
    <x v="1"/>
    <n v="1"/>
    <x v="1"/>
    <n v="2"/>
    <n v="2"/>
    <n v="1"/>
    <n v="2"/>
    <n v="2"/>
    <n v="2"/>
    <n v="1"/>
    <m/>
    <s v="NeverMarriedORUnder15"/>
    <n v="4"/>
    <x v="1"/>
    <n v="0"/>
    <n v="0"/>
    <m/>
    <n v="41"/>
    <s v="OR"/>
  </r>
  <r>
    <n v="732635"/>
    <x v="3"/>
    <x v="3"/>
    <x v="81"/>
    <n v="15"/>
    <x v="1"/>
    <n v="1"/>
    <x v="0"/>
    <n v="2"/>
    <n v="2"/>
    <n v="2"/>
    <n v="2"/>
    <n v="2"/>
    <n v="2"/>
    <n v="1"/>
    <m/>
    <s v="NeverMarriedORUnder15"/>
    <m/>
    <x v="1"/>
    <n v="0"/>
    <n v="0"/>
    <m/>
    <n v="2"/>
    <n v="2"/>
  </r>
  <r>
    <n v="68550"/>
    <x v="4"/>
    <x v="4"/>
    <x v="14"/>
    <n v="35"/>
    <x v="0"/>
    <n v="1"/>
    <x v="1"/>
    <n v="2"/>
    <n v="2"/>
    <n v="1"/>
    <n v="2"/>
    <n v="2"/>
    <n v="1"/>
    <n v="1"/>
    <m/>
    <s v="Divorced"/>
    <n v="4"/>
    <x v="0"/>
    <n v="0"/>
    <n v="0"/>
    <m/>
    <n v="30"/>
    <s v="MT"/>
  </r>
  <r>
    <n v="698725"/>
    <x v="3"/>
    <x v="3"/>
    <x v="130"/>
    <n v="40"/>
    <x v="0"/>
    <n v="1"/>
    <x v="1"/>
    <n v="2"/>
    <n v="2"/>
    <n v="1"/>
    <n v="2"/>
    <n v="2"/>
    <n v="2"/>
    <n v="1"/>
    <m/>
    <s v="NeverMarriedORUnder15"/>
    <n v="3"/>
    <x v="1"/>
    <n v="0"/>
    <n v="0"/>
    <m/>
    <n v="26"/>
    <n v="26"/>
  </r>
  <r>
    <n v="711510"/>
    <x v="3"/>
    <x v="3"/>
    <x v="6"/>
    <n v="23"/>
    <x v="0"/>
    <n v="1"/>
    <x v="1"/>
    <n v="1"/>
    <n v="2"/>
    <n v="2"/>
    <n v="2"/>
    <n v="2"/>
    <n v="2"/>
    <n v="1"/>
    <m/>
    <s v="NeverMarriedORUnder15"/>
    <n v="4"/>
    <x v="1"/>
    <n v="0"/>
    <n v="0"/>
    <m/>
    <n v="6"/>
    <s v="CA"/>
  </r>
  <r>
    <n v="1276690"/>
    <x v="0"/>
    <x v="0"/>
    <x v="102"/>
    <n v="22"/>
    <x v="0"/>
    <n v="1"/>
    <x v="1"/>
    <n v="1"/>
    <n v="2"/>
    <n v="2"/>
    <n v="2"/>
    <n v="2"/>
    <n v="2"/>
    <n v="1"/>
    <m/>
    <s v="NeverMarriedORUnder15"/>
    <n v="4"/>
    <x v="1"/>
    <n v="0"/>
    <n v="0"/>
    <m/>
    <n v="49"/>
    <s v="UT"/>
  </r>
  <r>
    <n v="1258322"/>
    <x v="0"/>
    <x v="0"/>
    <x v="61"/>
    <n v="24"/>
    <x v="0"/>
    <n v="1"/>
    <x v="1"/>
    <n v="2"/>
    <n v="2"/>
    <n v="2"/>
    <n v="2"/>
    <n v="2"/>
    <n v="2"/>
    <n v="2"/>
    <m/>
    <s v="Separated"/>
    <n v="4"/>
    <x v="0"/>
    <n v="0"/>
    <n v="0"/>
    <m/>
    <n v="19"/>
    <n v="19"/>
  </r>
  <r>
    <n v="1420384"/>
    <x v="1"/>
    <x v="1"/>
    <x v="15"/>
    <n v="57"/>
    <x v="0"/>
    <n v="4"/>
    <x v="1"/>
    <n v="1"/>
    <n v="1"/>
    <n v="1"/>
    <n v="2"/>
    <n v="2"/>
    <n v="2"/>
    <n v="1"/>
    <m/>
    <s v="Divorced"/>
    <n v="4"/>
    <x v="0"/>
    <n v="0"/>
    <n v="0"/>
    <m/>
    <n v="137"/>
    <n v="137"/>
  </r>
  <r>
    <n v="696332"/>
    <x v="3"/>
    <x v="3"/>
    <x v="69"/>
    <n v="44"/>
    <x v="0"/>
    <n v="1"/>
    <x v="1"/>
    <n v="2"/>
    <n v="2"/>
    <n v="2"/>
    <n v="2"/>
    <n v="2"/>
    <n v="2"/>
    <n v="2"/>
    <m/>
    <s v="NeverMarriedORUnder15"/>
    <n v="4"/>
    <x v="1"/>
    <n v="0"/>
    <n v="0"/>
    <m/>
    <n v="41"/>
    <s v="OR"/>
  </r>
  <r>
    <n v="66953"/>
    <x v="4"/>
    <x v="4"/>
    <x v="43"/>
    <n v="16"/>
    <x v="1"/>
    <n v="1"/>
    <x v="1"/>
    <n v="2"/>
    <n v="2"/>
    <n v="2"/>
    <n v="2"/>
    <n v="2"/>
    <n v="1"/>
    <n v="2"/>
    <m/>
    <s v="NeverMarriedORUnder15"/>
    <m/>
    <x v="0"/>
    <n v="0"/>
    <n v="0"/>
    <m/>
    <n v="30"/>
    <s v="MT"/>
  </r>
  <r>
    <n v="730989"/>
    <x v="3"/>
    <x v="3"/>
    <x v="131"/>
    <n v="17"/>
    <x v="1"/>
    <n v="1"/>
    <x v="0"/>
    <n v="1"/>
    <n v="2"/>
    <n v="2"/>
    <n v="2"/>
    <n v="2"/>
    <n v="2"/>
    <n v="1"/>
    <m/>
    <s v="NeverMarriedORUnder15"/>
    <n v="4"/>
    <x v="0"/>
    <n v="0"/>
    <n v="0"/>
    <m/>
    <n v="41"/>
    <s v="OR"/>
  </r>
  <r>
    <n v="1428200"/>
    <x v="1"/>
    <x v="1"/>
    <x v="113"/>
    <n v="15"/>
    <x v="1"/>
    <n v="1"/>
    <x v="0"/>
    <n v="2"/>
    <n v="2"/>
    <n v="2"/>
    <n v="2"/>
    <n v="2"/>
    <n v="2"/>
    <n v="1"/>
    <m/>
    <s v="NeverMarriedORUnder15"/>
    <m/>
    <x v="0"/>
    <n v="0"/>
    <n v="0"/>
    <m/>
    <n v="53"/>
    <s v="WA"/>
  </r>
  <r>
    <n v="1405520"/>
    <x v="1"/>
    <x v="1"/>
    <x v="86"/>
    <n v="18"/>
    <x v="0"/>
    <n v="4"/>
    <x v="1"/>
    <n v="1"/>
    <n v="2"/>
    <n v="2"/>
    <n v="2"/>
    <n v="2"/>
    <n v="2"/>
    <n v="1"/>
    <m/>
    <s v="NeverMarriedORUnder15"/>
    <n v="4"/>
    <x v="1"/>
    <n v="0"/>
    <n v="0"/>
    <m/>
    <n v="301"/>
    <n v="301"/>
  </r>
  <r>
    <n v="1420114"/>
    <x v="1"/>
    <x v="1"/>
    <x v="0"/>
    <n v="27"/>
    <x v="0"/>
    <n v="1"/>
    <x v="1"/>
    <n v="2"/>
    <n v="2"/>
    <n v="2"/>
    <n v="2"/>
    <n v="2"/>
    <n v="2"/>
    <n v="2"/>
    <m/>
    <s v="NeverMarriedORUnder15"/>
    <n v="4"/>
    <x v="1"/>
    <n v="0"/>
    <n v="0"/>
    <m/>
    <n v="53"/>
    <s v="WA"/>
  </r>
  <r>
    <n v="730342"/>
    <x v="3"/>
    <x v="3"/>
    <x v="132"/>
    <n v="17"/>
    <x v="1"/>
    <n v="1"/>
    <x v="1"/>
    <n v="2"/>
    <n v="2"/>
    <n v="2"/>
    <n v="2"/>
    <n v="2"/>
    <n v="2"/>
    <n v="2"/>
    <m/>
    <s v="NeverMarriedORUnder15"/>
    <n v="4"/>
    <x v="0"/>
    <n v="0"/>
    <n v="0"/>
    <m/>
    <n v="41"/>
    <s v="OR"/>
  </r>
  <r>
    <n v="1430313"/>
    <x v="1"/>
    <x v="1"/>
    <x v="68"/>
    <n v="61"/>
    <x v="0"/>
    <n v="1"/>
    <x v="0"/>
    <n v="2"/>
    <n v="2"/>
    <n v="2"/>
    <n v="2"/>
    <n v="2"/>
    <n v="2"/>
    <n v="1"/>
    <m/>
    <s v="Married"/>
    <n v="4"/>
    <x v="0"/>
    <n v="0"/>
    <n v="0"/>
    <m/>
    <n v="48"/>
    <n v="48"/>
  </r>
  <r>
    <n v="1251820"/>
    <x v="0"/>
    <x v="0"/>
    <x v="18"/>
    <n v="16"/>
    <x v="1"/>
    <n v="5"/>
    <x v="1"/>
    <n v="1"/>
    <n v="2"/>
    <n v="2"/>
    <n v="2"/>
    <n v="2"/>
    <n v="2"/>
    <n v="1"/>
    <m/>
    <s v="NeverMarriedORUnder15"/>
    <m/>
    <x v="0"/>
    <n v="0"/>
    <n v="0"/>
    <m/>
    <n v="110"/>
    <n v="110"/>
  </r>
  <r>
    <n v="1380008"/>
    <x v="1"/>
    <x v="1"/>
    <x v="133"/>
    <n v="20"/>
    <x v="0"/>
    <n v="1"/>
    <x v="1"/>
    <n v="2"/>
    <n v="2"/>
    <n v="2"/>
    <n v="1"/>
    <n v="2"/>
    <n v="2"/>
    <n v="1"/>
    <m/>
    <s v="NeverMarriedORUnder15"/>
    <n v="4"/>
    <x v="1"/>
    <n v="0"/>
    <n v="0"/>
    <m/>
    <n v="53"/>
    <s v="WA"/>
  </r>
  <r>
    <n v="1253249"/>
    <x v="0"/>
    <x v="0"/>
    <x v="134"/>
    <n v="40"/>
    <x v="0"/>
    <n v="1"/>
    <x v="0"/>
    <n v="2"/>
    <n v="2"/>
    <n v="2"/>
    <n v="2"/>
    <n v="2"/>
    <n v="2"/>
    <n v="1"/>
    <m/>
    <s v="Married"/>
    <n v="4"/>
    <x v="0"/>
    <n v="0"/>
    <n v="0"/>
    <m/>
    <n v="39"/>
    <n v="39"/>
  </r>
  <r>
    <n v="1254695"/>
    <x v="0"/>
    <x v="0"/>
    <x v="61"/>
    <n v="21"/>
    <x v="0"/>
    <n v="1"/>
    <x v="0"/>
    <n v="2"/>
    <n v="2"/>
    <n v="2"/>
    <n v="2"/>
    <n v="2"/>
    <n v="2"/>
    <n v="1"/>
    <m/>
    <s v="NeverMarriedORUnder15"/>
    <n v="4"/>
    <x v="1"/>
    <n v="0"/>
    <n v="0"/>
    <m/>
    <n v="49"/>
    <s v="UT"/>
  </r>
  <r>
    <n v="1257248"/>
    <x v="0"/>
    <x v="0"/>
    <x v="56"/>
    <n v="16"/>
    <x v="1"/>
    <n v="1"/>
    <x v="0"/>
    <n v="2"/>
    <n v="2"/>
    <n v="2"/>
    <n v="2"/>
    <n v="2"/>
    <n v="2"/>
    <n v="1"/>
    <m/>
    <s v="NeverMarriedORUnder15"/>
    <m/>
    <x v="1"/>
    <n v="0"/>
    <n v="0"/>
    <m/>
    <n v="49"/>
    <s v="UT"/>
  </r>
  <r>
    <n v="1256826"/>
    <x v="0"/>
    <x v="0"/>
    <x v="78"/>
    <n v="30"/>
    <x v="0"/>
    <n v="1"/>
    <x v="1"/>
    <n v="2"/>
    <n v="2"/>
    <n v="1"/>
    <n v="2"/>
    <n v="2"/>
    <n v="2"/>
    <n v="1"/>
    <m/>
    <s v="NeverMarriedORUnder15"/>
    <n v="4"/>
    <x v="1"/>
    <n v="0"/>
    <n v="0"/>
    <m/>
    <n v="49"/>
    <s v="UT"/>
  </r>
  <r>
    <n v="1416998"/>
    <x v="1"/>
    <x v="1"/>
    <x v="1"/>
    <n v="34"/>
    <x v="0"/>
    <n v="5"/>
    <x v="0"/>
    <n v="2"/>
    <n v="2"/>
    <n v="2"/>
    <n v="2"/>
    <n v="2"/>
    <n v="2"/>
    <n v="1"/>
    <m/>
    <s v="Married"/>
    <n v="4"/>
    <x v="0"/>
    <n v="0"/>
    <n v="0"/>
    <m/>
    <n v="301"/>
    <n v="301"/>
  </r>
  <r>
    <n v="1424718"/>
    <x v="1"/>
    <x v="1"/>
    <x v="135"/>
    <n v="15"/>
    <x v="1"/>
    <n v="1"/>
    <x v="0"/>
    <n v="2"/>
    <n v="2"/>
    <n v="2"/>
    <n v="2"/>
    <n v="2"/>
    <n v="2"/>
    <n v="1"/>
    <m/>
    <s v="NeverMarriedORUnder15"/>
    <m/>
    <x v="1"/>
    <n v="0"/>
    <n v="0"/>
    <m/>
    <n v="6"/>
    <s v="CA"/>
  </r>
  <r>
    <n v="1407470"/>
    <x v="1"/>
    <x v="1"/>
    <x v="15"/>
    <n v="17"/>
    <x v="1"/>
    <n v="1"/>
    <x v="0"/>
    <n v="2"/>
    <n v="2"/>
    <n v="2"/>
    <n v="2"/>
    <n v="2"/>
    <n v="2"/>
    <n v="1"/>
    <m/>
    <s v="NeverMarriedORUnder15"/>
    <n v="4"/>
    <x v="0"/>
    <n v="0"/>
    <n v="0"/>
    <m/>
    <n v="53"/>
    <s v="WA"/>
  </r>
  <r>
    <n v="733278"/>
    <x v="3"/>
    <x v="3"/>
    <x v="136"/>
    <n v="32"/>
    <x v="0"/>
    <n v="1"/>
    <x v="0"/>
    <n v="2"/>
    <n v="2"/>
    <n v="2"/>
    <n v="2"/>
    <n v="2"/>
    <n v="2"/>
    <n v="1"/>
    <m/>
    <s v="Married"/>
    <n v="4"/>
    <x v="0"/>
    <n v="0"/>
    <n v="0"/>
    <m/>
    <n v="41"/>
    <s v="OR"/>
  </r>
  <r>
    <n v="1276104"/>
    <x v="0"/>
    <x v="0"/>
    <x v="137"/>
    <n v="28"/>
    <x v="0"/>
    <n v="1"/>
    <x v="1"/>
    <n v="2"/>
    <n v="2"/>
    <n v="2"/>
    <n v="2"/>
    <n v="2"/>
    <n v="2"/>
    <n v="2"/>
    <m/>
    <s v="NeverMarriedORUnder15"/>
    <n v="4"/>
    <x v="1"/>
    <n v="0"/>
    <n v="0"/>
    <m/>
    <n v="49"/>
    <s v="UT"/>
  </r>
  <r>
    <n v="700788"/>
    <x v="3"/>
    <x v="3"/>
    <x v="37"/>
    <n v="19"/>
    <x v="0"/>
    <n v="1"/>
    <x v="1"/>
    <n v="1"/>
    <n v="2"/>
    <n v="2"/>
    <n v="2"/>
    <n v="2"/>
    <n v="2"/>
    <n v="1"/>
    <m/>
    <s v="NeverMarriedORUnder15"/>
    <n v="4"/>
    <x v="0"/>
    <n v="0"/>
    <n v="0"/>
    <m/>
    <n v="41"/>
    <s v="OR"/>
  </r>
  <r>
    <n v="1371943"/>
    <x v="1"/>
    <x v="1"/>
    <x v="78"/>
    <n v="17"/>
    <x v="1"/>
    <n v="5"/>
    <x v="1"/>
    <n v="2"/>
    <n v="2"/>
    <n v="2"/>
    <n v="2"/>
    <n v="2"/>
    <n v="2"/>
    <n v="2"/>
    <m/>
    <s v="NeverMarriedORUnder15"/>
    <n v="4"/>
    <x v="0"/>
    <n v="0"/>
    <n v="0"/>
    <m/>
    <n v="247"/>
    <n v="247"/>
  </r>
  <r>
    <n v="1392740"/>
    <x v="1"/>
    <x v="1"/>
    <x v="52"/>
    <n v="48"/>
    <x v="0"/>
    <n v="1"/>
    <x v="1"/>
    <n v="2"/>
    <n v="2"/>
    <n v="2"/>
    <n v="2"/>
    <n v="2"/>
    <n v="2"/>
    <n v="2"/>
    <m/>
    <s v="Widowed"/>
    <n v="4"/>
    <x v="1"/>
    <n v="0"/>
    <n v="0"/>
    <m/>
    <n v="48"/>
    <n v="48"/>
  </r>
  <r>
    <n v="720296"/>
    <x v="3"/>
    <x v="3"/>
    <x v="63"/>
    <n v="28"/>
    <x v="0"/>
    <n v="5"/>
    <x v="0"/>
    <n v="2"/>
    <n v="2"/>
    <n v="2"/>
    <n v="2"/>
    <n v="2"/>
    <n v="2"/>
    <n v="1"/>
    <m/>
    <s v="Married"/>
    <n v="4"/>
    <x v="0"/>
    <n v="0"/>
    <n v="0"/>
    <m/>
    <n v="210"/>
    <n v="210"/>
  </r>
  <r>
    <n v="1258474"/>
    <x v="0"/>
    <x v="0"/>
    <x v="68"/>
    <n v="18"/>
    <x v="0"/>
    <n v="1"/>
    <x v="1"/>
    <n v="2"/>
    <n v="2"/>
    <n v="1"/>
    <n v="2"/>
    <n v="2"/>
    <n v="2"/>
    <n v="1"/>
    <m/>
    <s v="NeverMarriedORUnder15"/>
    <n v="4"/>
    <x v="1"/>
    <n v="0"/>
    <n v="0"/>
    <m/>
    <n v="53"/>
    <s v="WA"/>
  </r>
  <r>
    <n v="728984"/>
    <x v="3"/>
    <x v="3"/>
    <x v="18"/>
    <n v="16"/>
    <x v="1"/>
    <n v="1"/>
    <x v="0"/>
    <n v="2"/>
    <n v="2"/>
    <n v="2"/>
    <n v="2"/>
    <n v="2"/>
    <n v="2"/>
    <n v="1"/>
    <m/>
    <s v="NeverMarriedORUnder15"/>
    <m/>
    <x v="1"/>
    <n v="0"/>
    <n v="0"/>
    <m/>
    <n v="41"/>
    <s v="OR"/>
  </r>
  <r>
    <n v="707048"/>
    <x v="3"/>
    <x v="3"/>
    <x v="116"/>
    <n v="15"/>
    <x v="1"/>
    <n v="1"/>
    <x v="1"/>
    <n v="2"/>
    <n v="2"/>
    <n v="1"/>
    <n v="2"/>
    <n v="2"/>
    <n v="2"/>
    <n v="1"/>
    <m/>
    <s v="NeverMarriedORUnder15"/>
    <m/>
    <x v="1"/>
    <n v="0"/>
    <n v="0"/>
    <m/>
    <n v="41"/>
    <s v="OR"/>
  </r>
  <r>
    <n v="733608"/>
    <x v="3"/>
    <x v="3"/>
    <x v="123"/>
    <n v="49"/>
    <x v="0"/>
    <n v="1"/>
    <x v="1"/>
    <n v="2"/>
    <n v="2"/>
    <n v="2"/>
    <n v="2"/>
    <n v="2"/>
    <n v="2"/>
    <n v="2"/>
    <m/>
    <s v="Married"/>
    <n v="4"/>
    <x v="0"/>
    <n v="0"/>
    <n v="0"/>
    <m/>
    <n v="53"/>
    <s v="WA"/>
  </r>
  <r>
    <n v="1256699"/>
    <x v="0"/>
    <x v="0"/>
    <x v="138"/>
    <n v="25"/>
    <x v="0"/>
    <n v="1"/>
    <x v="0"/>
    <n v="2"/>
    <n v="2"/>
    <n v="2"/>
    <n v="2"/>
    <n v="2"/>
    <n v="2"/>
    <n v="1"/>
    <m/>
    <s v="NeverMarriedORUnder15"/>
    <n v="4"/>
    <x v="1"/>
    <n v="0"/>
    <n v="0"/>
    <m/>
    <n v="6"/>
    <s v="CA"/>
  </r>
  <r>
    <n v="1380014"/>
    <x v="1"/>
    <x v="1"/>
    <x v="65"/>
    <n v="16"/>
    <x v="1"/>
    <n v="3"/>
    <x v="0"/>
    <n v="2"/>
    <n v="2"/>
    <n v="2"/>
    <n v="2"/>
    <n v="2"/>
    <n v="2"/>
    <n v="1"/>
    <m/>
    <s v="NeverMarriedORUnder15"/>
    <m/>
    <x v="1"/>
    <n v="0"/>
    <n v="0"/>
    <m/>
    <n v="233"/>
    <n v="233"/>
  </r>
  <r>
    <n v="734255"/>
    <x v="3"/>
    <x v="3"/>
    <x v="139"/>
    <n v="23"/>
    <x v="0"/>
    <n v="1"/>
    <x v="0"/>
    <n v="2"/>
    <n v="2"/>
    <n v="2"/>
    <n v="2"/>
    <n v="2"/>
    <n v="2"/>
    <n v="1"/>
    <m/>
    <s v="NeverMarriedORUnder15"/>
    <n v="4"/>
    <x v="0"/>
    <n v="0"/>
    <n v="0"/>
    <m/>
    <n v="41"/>
    <s v="OR"/>
  </r>
  <r>
    <n v="1256279"/>
    <x v="0"/>
    <x v="0"/>
    <x v="140"/>
    <n v="69"/>
    <x v="0"/>
    <n v="5"/>
    <x v="0"/>
    <n v="2"/>
    <n v="1"/>
    <n v="1"/>
    <n v="2"/>
    <n v="2"/>
    <n v="2"/>
    <n v="1"/>
    <m/>
    <s v="NeverMarriedORUnder15"/>
    <n v="4"/>
    <x v="0"/>
    <n v="0"/>
    <n v="0"/>
    <m/>
    <n v="313"/>
    <n v="313"/>
  </r>
  <r>
    <n v="1424951"/>
    <x v="1"/>
    <x v="1"/>
    <x v="141"/>
    <n v="16"/>
    <x v="1"/>
    <n v="1"/>
    <x v="0"/>
    <n v="2"/>
    <n v="2"/>
    <n v="2"/>
    <n v="2"/>
    <n v="2"/>
    <n v="2"/>
    <n v="1"/>
    <m/>
    <s v="NeverMarriedORUnder15"/>
    <m/>
    <x v="1"/>
    <n v="0"/>
    <n v="0"/>
    <m/>
    <n v="8"/>
    <n v="8"/>
  </r>
  <r>
    <n v="67481"/>
    <x v="4"/>
    <x v="4"/>
    <x v="73"/>
    <n v="47"/>
    <x v="0"/>
    <n v="1"/>
    <x v="0"/>
    <n v="2"/>
    <n v="2"/>
    <n v="2"/>
    <n v="2"/>
    <n v="2"/>
    <n v="2"/>
    <n v="1"/>
    <m/>
    <s v="Married"/>
    <n v="4"/>
    <x v="0"/>
    <n v="0"/>
    <n v="0"/>
    <m/>
    <n v="39"/>
    <n v="39"/>
  </r>
  <r>
    <n v="1406674"/>
    <x v="1"/>
    <x v="1"/>
    <x v="74"/>
    <n v="52"/>
    <x v="0"/>
    <n v="1"/>
    <x v="1"/>
    <n v="2"/>
    <n v="2"/>
    <n v="2"/>
    <n v="2"/>
    <n v="2"/>
    <n v="2"/>
    <n v="2"/>
    <m/>
    <s v="NeverMarriedORUnder15"/>
    <n v="4"/>
    <x v="0"/>
    <n v="0"/>
    <n v="1"/>
    <n v="1"/>
    <n v="53"/>
    <s v="WA"/>
  </r>
  <r>
    <n v="706815"/>
    <x v="3"/>
    <x v="3"/>
    <x v="105"/>
    <n v="35"/>
    <x v="0"/>
    <n v="5"/>
    <x v="0"/>
    <n v="2"/>
    <n v="2"/>
    <n v="2"/>
    <n v="2"/>
    <n v="2"/>
    <n v="2"/>
    <n v="1"/>
    <m/>
    <s v="Married"/>
    <n v="4"/>
    <x v="0"/>
    <n v="0"/>
    <n v="4"/>
    <n v="4"/>
    <n v="163"/>
    <n v="163"/>
  </r>
  <r>
    <n v="1382538"/>
    <x v="1"/>
    <x v="1"/>
    <x v="51"/>
    <n v="54"/>
    <x v="0"/>
    <n v="1"/>
    <x v="1"/>
    <n v="2"/>
    <n v="2"/>
    <n v="2"/>
    <n v="2"/>
    <n v="2"/>
    <n v="2"/>
    <n v="2"/>
    <m/>
    <s v="Divorced"/>
    <n v="4"/>
    <x v="1"/>
    <n v="0"/>
    <n v="30"/>
    <n v="30"/>
    <n v="41"/>
    <s v="OR"/>
  </r>
  <r>
    <n v="1412292"/>
    <x v="1"/>
    <x v="1"/>
    <x v="1"/>
    <n v="29"/>
    <x v="0"/>
    <n v="1"/>
    <x v="1"/>
    <n v="2"/>
    <n v="2"/>
    <n v="1"/>
    <n v="2"/>
    <n v="2"/>
    <n v="2"/>
    <n v="1"/>
    <m/>
    <s v="NeverMarriedORUnder15"/>
    <n v="4"/>
    <x v="0"/>
    <n v="0"/>
    <n v="30"/>
    <n v="30"/>
    <n v="12"/>
    <n v="12"/>
  </r>
  <r>
    <n v="723837"/>
    <x v="3"/>
    <x v="3"/>
    <x v="142"/>
    <n v="18"/>
    <x v="0"/>
    <n v="1"/>
    <x v="1"/>
    <n v="1"/>
    <n v="2"/>
    <n v="1"/>
    <n v="2"/>
    <n v="2"/>
    <n v="2"/>
    <n v="1"/>
    <m/>
    <s v="NeverMarriedORUnder15"/>
    <n v="4"/>
    <x v="0"/>
    <n v="40"/>
    <n v="40"/>
    <n v="40"/>
    <n v="41"/>
    <s v="OR"/>
  </r>
  <r>
    <n v="537375"/>
    <x v="2"/>
    <x v="2"/>
    <x v="143"/>
    <n v="20"/>
    <x v="0"/>
    <n v="1"/>
    <x v="0"/>
    <n v="2"/>
    <n v="2"/>
    <n v="2"/>
    <n v="2"/>
    <n v="2"/>
    <n v="2"/>
    <n v="1"/>
    <m/>
    <s v="NeverMarriedORUnder15"/>
    <n v="4"/>
    <x v="1"/>
    <n v="0"/>
    <n v="50"/>
    <n v="50"/>
    <n v="38"/>
    <s v="ND"/>
  </r>
  <r>
    <n v="1368302"/>
    <x v="1"/>
    <x v="1"/>
    <x v="144"/>
    <n v="38"/>
    <x v="0"/>
    <n v="1"/>
    <x v="1"/>
    <n v="1"/>
    <n v="2"/>
    <n v="2"/>
    <n v="2"/>
    <n v="2"/>
    <n v="2"/>
    <n v="1"/>
    <m/>
    <s v="Married"/>
    <n v="4"/>
    <x v="0"/>
    <n v="0"/>
    <n v="100"/>
    <n v="100"/>
    <n v="53"/>
    <s v="WA"/>
  </r>
  <r>
    <n v="537262"/>
    <x v="2"/>
    <x v="2"/>
    <x v="145"/>
    <n v="36"/>
    <x v="0"/>
    <n v="1"/>
    <x v="1"/>
    <n v="2"/>
    <n v="2"/>
    <n v="2"/>
    <n v="2"/>
    <n v="2"/>
    <n v="1"/>
    <n v="2"/>
    <m/>
    <s v="NeverMarriedORUnder15"/>
    <n v="4"/>
    <x v="1"/>
    <n v="100"/>
    <n v="100"/>
    <n v="100"/>
    <n v="38"/>
    <s v="ND"/>
  </r>
  <r>
    <n v="1369486"/>
    <x v="1"/>
    <x v="1"/>
    <x v="71"/>
    <n v="17"/>
    <x v="1"/>
    <n v="1"/>
    <x v="1"/>
    <n v="2"/>
    <n v="2"/>
    <n v="1"/>
    <n v="2"/>
    <n v="2"/>
    <n v="2"/>
    <n v="1"/>
    <m/>
    <s v="NeverMarriedORUnder15"/>
    <n v="4"/>
    <x v="0"/>
    <n v="0"/>
    <n v="120"/>
    <n v="120"/>
    <n v="42"/>
    <n v="42"/>
  </r>
  <r>
    <n v="1430586"/>
    <x v="1"/>
    <x v="1"/>
    <x v="146"/>
    <n v="22"/>
    <x v="0"/>
    <n v="1"/>
    <x v="1"/>
    <n v="2"/>
    <n v="2"/>
    <n v="2"/>
    <n v="2"/>
    <n v="2"/>
    <n v="2"/>
    <n v="2"/>
    <m/>
    <s v="NeverMarriedORUnder15"/>
    <n v="4"/>
    <x v="1"/>
    <n v="0"/>
    <n v="150"/>
    <n v="150"/>
    <n v="53"/>
    <s v="WA"/>
  </r>
  <r>
    <n v="714300"/>
    <x v="3"/>
    <x v="3"/>
    <x v="140"/>
    <n v="25"/>
    <x v="0"/>
    <n v="1"/>
    <x v="1"/>
    <n v="2"/>
    <n v="2"/>
    <n v="1"/>
    <n v="2"/>
    <n v="2"/>
    <n v="2"/>
    <n v="1"/>
    <m/>
    <s v="Married"/>
    <n v="4"/>
    <x v="0"/>
    <n v="0"/>
    <n v="150"/>
    <n v="150"/>
    <n v="41"/>
    <s v="OR"/>
  </r>
  <r>
    <n v="1416253"/>
    <x v="1"/>
    <x v="1"/>
    <x v="86"/>
    <n v="17"/>
    <x v="1"/>
    <n v="1"/>
    <x v="0"/>
    <n v="2"/>
    <n v="2"/>
    <n v="2"/>
    <n v="2"/>
    <n v="2"/>
    <n v="2"/>
    <n v="1"/>
    <m/>
    <s v="NeverMarriedORUnder15"/>
    <n v="4"/>
    <x v="0"/>
    <n v="150"/>
    <n v="150"/>
    <n v="150"/>
    <n v="53"/>
    <s v="WA"/>
  </r>
  <r>
    <n v="1432212"/>
    <x v="1"/>
    <x v="1"/>
    <x v="51"/>
    <n v="47"/>
    <x v="0"/>
    <n v="3"/>
    <x v="0"/>
    <n v="2"/>
    <n v="2"/>
    <n v="2"/>
    <n v="2"/>
    <n v="2"/>
    <n v="2"/>
    <n v="1"/>
    <m/>
    <s v="Married"/>
    <n v="4"/>
    <x v="0"/>
    <n v="0"/>
    <n v="180"/>
    <n v="180"/>
    <n v="110"/>
    <n v="110"/>
  </r>
  <r>
    <n v="1413603"/>
    <x v="1"/>
    <x v="1"/>
    <x v="73"/>
    <n v="32"/>
    <x v="0"/>
    <n v="4"/>
    <x v="0"/>
    <n v="2"/>
    <n v="2"/>
    <n v="2"/>
    <n v="2"/>
    <n v="2"/>
    <n v="2"/>
    <n v="1"/>
    <m/>
    <s v="Married"/>
    <n v="4"/>
    <x v="0"/>
    <n v="200"/>
    <n v="200"/>
    <n v="200"/>
    <n v="300"/>
    <n v="300"/>
  </r>
  <r>
    <n v="1259609"/>
    <x v="0"/>
    <x v="0"/>
    <x v="2"/>
    <n v="16"/>
    <x v="1"/>
    <n v="1"/>
    <x v="0"/>
    <n v="2"/>
    <n v="2"/>
    <n v="2"/>
    <n v="2"/>
    <n v="2"/>
    <n v="2"/>
    <n v="1"/>
    <n v="5"/>
    <s v="NeverMarriedORUnder15"/>
    <m/>
    <x v="0"/>
    <n v="200"/>
    <n v="200"/>
    <n v="200"/>
    <n v="49"/>
    <s v="UT"/>
  </r>
  <r>
    <n v="700918"/>
    <x v="3"/>
    <x v="3"/>
    <x v="39"/>
    <n v="50"/>
    <x v="0"/>
    <n v="1"/>
    <x v="1"/>
    <n v="2"/>
    <n v="2"/>
    <n v="1"/>
    <n v="2"/>
    <n v="2"/>
    <n v="1"/>
    <n v="1"/>
    <m/>
    <s v="NeverMarriedORUnder15"/>
    <n v="4"/>
    <x v="1"/>
    <n v="0"/>
    <n v="200"/>
    <n v="200"/>
    <n v="53"/>
    <s v="WA"/>
  </r>
  <r>
    <n v="713386"/>
    <x v="3"/>
    <x v="3"/>
    <x v="131"/>
    <n v="18"/>
    <x v="0"/>
    <n v="1"/>
    <x v="1"/>
    <n v="2"/>
    <n v="2"/>
    <n v="2"/>
    <n v="2"/>
    <n v="2"/>
    <n v="2"/>
    <n v="2"/>
    <m/>
    <s v="NeverMarriedORUnder15"/>
    <n v="4"/>
    <x v="1"/>
    <n v="290"/>
    <n v="290"/>
    <n v="290"/>
    <n v="41"/>
    <s v="OR"/>
  </r>
  <r>
    <n v="1386945"/>
    <x v="1"/>
    <x v="1"/>
    <x v="13"/>
    <n v="70"/>
    <x v="0"/>
    <n v="1"/>
    <x v="1"/>
    <n v="1"/>
    <n v="1"/>
    <n v="2"/>
    <n v="2"/>
    <n v="2"/>
    <n v="2"/>
    <n v="1"/>
    <m/>
    <s v="Married"/>
    <n v="4"/>
    <x v="0"/>
    <n v="0"/>
    <n v="290"/>
    <n v="290"/>
    <n v="6"/>
    <s v="CA"/>
  </r>
  <r>
    <n v="726334"/>
    <x v="3"/>
    <x v="3"/>
    <x v="147"/>
    <n v="59"/>
    <x v="0"/>
    <n v="1"/>
    <x v="1"/>
    <n v="2"/>
    <n v="2"/>
    <n v="2"/>
    <n v="2"/>
    <n v="2"/>
    <n v="2"/>
    <n v="2"/>
    <m/>
    <s v="Divorced"/>
    <n v="4"/>
    <x v="1"/>
    <n v="0"/>
    <n v="300"/>
    <n v="300"/>
    <n v="6"/>
    <s v="CA"/>
  </r>
  <r>
    <n v="1424379"/>
    <x v="1"/>
    <x v="1"/>
    <x v="37"/>
    <n v="55"/>
    <x v="0"/>
    <n v="1"/>
    <x v="0"/>
    <n v="2"/>
    <n v="2"/>
    <n v="2"/>
    <n v="2"/>
    <n v="2"/>
    <n v="2"/>
    <n v="1"/>
    <n v="25"/>
    <s v="Married"/>
    <n v="4"/>
    <x v="0"/>
    <n v="300"/>
    <n v="300"/>
    <n v="300"/>
    <n v="17"/>
    <n v="17"/>
  </r>
  <r>
    <n v="1434883"/>
    <x v="1"/>
    <x v="1"/>
    <x v="148"/>
    <n v="20"/>
    <x v="0"/>
    <n v="1"/>
    <x v="0"/>
    <n v="2"/>
    <n v="2"/>
    <n v="2"/>
    <n v="2"/>
    <n v="2"/>
    <n v="2"/>
    <n v="1"/>
    <m/>
    <s v="NeverMarriedORUnder15"/>
    <n v="4"/>
    <x v="1"/>
    <n v="300"/>
    <n v="300"/>
    <n v="300"/>
    <n v="53"/>
    <s v="WA"/>
  </r>
  <r>
    <n v="1411675"/>
    <x v="1"/>
    <x v="1"/>
    <x v="116"/>
    <n v="19"/>
    <x v="0"/>
    <n v="1"/>
    <x v="1"/>
    <n v="1"/>
    <n v="2"/>
    <n v="2"/>
    <n v="2"/>
    <n v="2"/>
    <n v="2"/>
    <n v="1"/>
    <m/>
    <s v="NeverMarriedORUnder15"/>
    <n v="4"/>
    <x v="1"/>
    <n v="300"/>
    <n v="310"/>
    <n v="310"/>
    <n v="53"/>
    <s v="WA"/>
  </r>
  <r>
    <n v="1396133"/>
    <x v="1"/>
    <x v="1"/>
    <x v="73"/>
    <n v="17"/>
    <x v="1"/>
    <n v="1"/>
    <x v="0"/>
    <n v="2"/>
    <n v="2"/>
    <n v="2"/>
    <n v="2"/>
    <n v="2"/>
    <n v="2"/>
    <n v="1"/>
    <m/>
    <s v="NeverMarriedORUnder15"/>
    <n v="4"/>
    <x v="0"/>
    <n v="350"/>
    <n v="350"/>
    <n v="350"/>
    <n v="53"/>
    <s v="WA"/>
  </r>
  <r>
    <n v="697898"/>
    <x v="3"/>
    <x v="3"/>
    <x v="92"/>
    <n v="25"/>
    <x v="0"/>
    <n v="1"/>
    <x v="1"/>
    <n v="2"/>
    <n v="2"/>
    <n v="2"/>
    <n v="2"/>
    <n v="2"/>
    <n v="2"/>
    <n v="2"/>
    <m/>
    <s v="NeverMarriedORUnder15"/>
    <n v="4"/>
    <x v="0"/>
    <n v="0"/>
    <n v="350"/>
    <n v="350"/>
    <n v="41"/>
    <s v="OR"/>
  </r>
  <r>
    <n v="1269371"/>
    <x v="0"/>
    <x v="0"/>
    <x v="112"/>
    <n v="17"/>
    <x v="1"/>
    <n v="1"/>
    <x v="0"/>
    <n v="2"/>
    <n v="2"/>
    <n v="2"/>
    <n v="2"/>
    <n v="2"/>
    <n v="2"/>
    <n v="1"/>
    <m/>
    <s v="NeverMarriedORUnder15"/>
    <n v="4"/>
    <x v="1"/>
    <n v="0"/>
    <n v="400"/>
    <n v="400"/>
    <n v="49"/>
    <s v="UT"/>
  </r>
  <r>
    <n v="1418140"/>
    <x v="1"/>
    <x v="1"/>
    <x v="126"/>
    <n v="42"/>
    <x v="0"/>
    <n v="4"/>
    <x v="1"/>
    <n v="2"/>
    <n v="2"/>
    <n v="2"/>
    <n v="2"/>
    <n v="2"/>
    <n v="2"/>
    <n v="2"/>
    <m/>
    <s v="Married"/>
    <n v="4"/>
    <x v="0"/>
    <n v="0"/>
    <n v="400"/>
    <n v="400"/>
    <n v="511"/>
    <n v="511"/>
  </r>
  <r>
    <n v="1430935"/>
    <x v="1"/>
    <x v="1"/>
    <x v="88"/>
    <n v="21"/>
    <x v="0"/>
    <n v="1"/>
    <x v="1"/>
    <n v="2"/>
    <n v="2"/>
    <n v="2"/>
    <n v="2"/>
    <n v="2"/>
    <n v="2"/>
    <n v="2"/>
    <n v="90"/>
    <s v="Married"/>
    <n v="4"/>
    <x v="0"/>
    <n v="400"/>
    <n v="400"/>
    <n v="400"/>
    <n v="17"/>
    <n v="17"/>
  </r>
  <r>
    <n v="727782"/>
    <x v="3"/>
    <x v="3"/>
    <x v="96"/>
    <n v="25"/>
    <x v="0"/>
    <n v="1"/>
    <x v="0"/>
    <n v="2"/>
    <n v="2"/>
    <n v="2"/>
    <n v="2"/>
    <n v="2"/>
    <n v="2"/>
    <n v="1"/>
    <n v="15"/>
    <s v="NeverMarriedORUnder15"/>
    <n v="4"/>
    <x v="0"/>
    <n v="400"/>
    <n v="400"/>
    <n v="400"/>
    <n v="41"/>
    <s v="OR"/>
  </r>
  <r>
    <n v="71252"/>
    <x v="4"/>
    <x v="4"/>
    <x v="149"/>
    <n v="26"/>
    <x v="0"/>
    <n v="1"/>
    <x v="1"/>
    <n v="2"/>
    <n v="2"/>
    <n v="2"/>
    <n v="2"/>
    <n v="2"/>
    <n v="1"/>
    <n v="2"/>
    <m/>
    <s v="NeverMarriedORUnder15"/>
    <n v="4"/>
    <x v="1"/>
    <n v="430"/>
    <n v="430"/>
    <n v="430"/>
    <n v="30"/>
    <s v="MT"/>
  </r>
  <r>
    <n v="702822"/>
    <x v="3"/>
    <x v="3"/>
    <x v="13"/>
    <n v="15"/>
    <x v="1"/>
    <n v="1"/>
    <x v="1"/>
    <n v="2"/>
    <n v="2"/>
    <n v="1"/>
    <n v="2"/>
    <n v="2"/>
    <n v="2"/>
    <n v="1"/>
    <m/>
    <s v="NeverMarriedORUnder15"/>
    <m/>
    <x v="1"/>
    <n v="0"/>
    <n v="450"/>
    <n v="450"/>
    <n v="4"/>
    <n v="4"/>
  </r>
  <r>
    <n v="1268649"/>
    <x v="0"/>
    <x v="0"/>
    <x v="150"/>
    <n v="22"/>
    <x v="0"/>
    <n v="1"/>
    <x v="0"/>
    <n v="2"/>
    <n v="2"/>
    <n v="2"/>
    <n v="2"/>
    <n v="2"/>
    <n v="2"/>
    <n v="1"/>
    <m/>
    <s v="NeverMarriedORUnder15"/>
    <n v="4"/>
    <x v="1"/>
    <n v="450"/>
    <n v="450"/>
    <n v="450"/>
    <n v="49"/>
    <s v="UT"/>
  </r>
  <r>
    <n v="1375604"/>
    <x v="1"/>
    <x v="1"/>
    <x v="151"/>
    <n v="87"/>
    <x v="0"/>
    <n v="1"/>
    <x v="1"/>
    <n v="2"/>
    <n v="1"/>
    <n v="1"/>
    <n v="2"/>
    <n v="2"/>
    <n v="2"/>
    <n v="1"/>
    <m/>
    <s v="NeverMarriedORUnder15"/>
    <n v="4"/>
    <x v="0"/>
    <n v="0"/>
    <n v="480"/>
    <n v="480"/>
    <n v="53"/>
    <s v="WA"/>
  </r>
  <r>
    <n v="1268148"/>
    <x v="0"/>
    <x v="0"/>
    <x v="49"/>
    <n v="52"/>
    <x v="0"/>
    <n v="1"/>
    <x v="0"/>
    <n v="2"/>
    <n v="2"/>
    <n v="2"/>
    <n v="2"/>
    <n v="2"/>
    <n v="2"/>
    <n v="1"/>
    <n v="5"/>
    <s v="Married"/>
    <n v="4"/>
    <x v="0"/>
    <n v="490"/>
    <n v="490"/>
    <n v="490"/>
    <n v="16"/>
    <n v="16"/>
  </r>
  <r>
    <n v="714479"/>
    <x v="3"/>
    <x v="3"/>
    <x v="131"/>
    <n v="55"/>
    <x v="0"/>
    <n v="1"/>
    <x v="1"/>
    <n v="2"/>
    <n v="2"/>
    <n v="2"/>
    <n v="2"/>
    <n v="2"/>
    <n v="2"/>
    <n v="2"/>
    <m/>
    <s v="Married"/>
    <n v="4"/>
    <x v="0"/>
    <n v="500"/>
    <n v="500"/>
    <n v="500"/>
    <n v="6"/>
    <s v="CA"/>
  </r>
  <r>
    <n v="1418822"/>
    <x v="1"/>
    <x v="1"/>
    <x v="3"/>
    <n v="28"/>
    <x v="0"/>
    <n v="1"/>
    <x v="1"/>
    <n v="2"/>
    <n v="2"/>
    <n v="2"/>
    <n v="1"/>
    <n v="2"/>
    <n v="2"/>
    <n v="1"/>
    <m/>
    <s v="Married"/>
    <n v="4"/>
    <x v="0"/>
    <n v="500"/>
    <n v="500"/>
    <n v="500"/>
    <n v="49"/>
    <s v="UT"/>
  </r>
  <r>
    <n v="718285"/>
    <x v="3"/>
    <x v="3"/>
    <x v="124"/>
    <n v="58"/>
    <x v="0"/>
    <n v="1"/>
    <x v="1"/>
    <n v="2"/>
    <n v="2"/>
    <n v="2"/>
    <n v="2"/>
    <n v="2"/>
    <n v="2"/>
    <n v="2"/>
    <m/>
    <s v="Divorced"/>
    <n v="4"/>
    <x v="1"/>
    <n v="500"/>
    <n v="500"/>
    <n v="500"/>
    <n v="41"/>
    <s v="OR"/>
  </r>
  <r>
    <n v="1251901"/>
    <x v="0"/>
    <x v="0"/>
    <x v="38"/>
    <n v="17"/>
    <x v="1"/>
    <n v="1"/>
    <x v="0"/>
    <n v="2"/>
    <n v="2"/>
    <n v="2"/>
    <n v="2"/>
    <n v="2"/>
    <n v="2"/>
    <n v="1"/>
    <m/>
    <s v="NeverMarriedORUnder15"/>
    <n v="4"/>
    <x v="0"/>
    <n v="500"/>
    <n v="500"/>
    <n v="500"/>
    <n v="49"/>
    <s v="UT"/>
  </r>
  <r>
    <n v="538178"/>
    <x v="2"/>
    <x v="2"/>
    <x v="134"/>
    <n v="22"/>
    <x v="0"/>
    <n v="1"/>
    <x v="0"/>
    <n v="2"/>
    <n v="2"/>
    <n v="2"/>
    <n v="2"/>
    <n v="2"/>
    <n v="2"/>
    <n v="1"/>
    <m/>
    <s v="NeverMarriedORUnder15"/>
    <n v="4"/>
    <x v="0"/>
    <n v="500"/>
    <n v="500"/>
    <n v="500"/>
    <n v="29"/>
    <n v="29"/>
  </r>
  <r>
    <n v="1413365"/>
    <x v="1"/>
    <x v="1"/>
    <x v="74"/>
    <n v="25"/>
    <x v="0"/>
    <n v="1"/>
    <x v="1"/>
    <n v="1"/>
    <n v="2"/>
    <n v="2"/>
    <n v="2"/>
    <n v="2"/>
    <n v="2"/>
    <n v="1"/>
    <m/>
    <s v="NeverMarriedORUnder15"/>
    <n v="4"/>
    <x v="1"/>
    <n v="500"/>
    <n v="500"/>
    <n v="500"/>
    <n v="53"/>
    <s v="WA"/>
  </r>
  <r>
    <n v="1408468"/>
    <x v="1"/>
    <x v="1"/>
    <x v="46"/>
    <n v="32"/>
    <x v="0"/>
    <n v="1"/>
    <x v="1"/>
    <n v="1"/>
    <n v="2"/>
    <n v="2"/>
    <n v="2"/>
    <n v="2"/>
    <n v="2"/>
    <n v="1"/>
    <n v="10"/>
    <s v="Married"/>
    <n v="4"/>
    <x v="0"/>
    <n v="520"/>
    <n v="520"/>
    <n v="520"/>
    <n v="53"/>
    <s v="WA"/>
  </r>
  <r>
    <n v="69417"/>
    <x v="4"/>
    <x v="4"/>
    <x v="68"/>
    <n v="37"/>
    <x v="0"/>
    <n v="1"/>
    <x v="1"/>
    <n v="2"/>
    <n v="2"/>
    <n v="2"/>
    <n v="2"/>
    <n v="2"/>
    <n v="2"/>
    <n v="2"/>
    <n v="25"/>
    <s v="NeverMarriedORUnder15"/>
    <n v="4"/>
    <x v="0"/>
    <n v="0"/>
    <n v="590"/>
    <n v="590"/>
    <n v="30"/>
    <s v="MT"/>
  </r>
  <r>
    <n v="1386941"/>
    <x v="1"/>
    <x v="1"/>
    <x v="152"/>
    <n v="24"/>
    <x v="0"/>
    <n v="1"/>
    <x v="0"/>
    <n v="2"/>
    <n v="2"/>
    <n v="2"/>
    <n v="2"/>
    <n v="2"/>
    <n v="2"/>
    <n v="1"/>
    <m/>
    <s v="NeverMarriedORUnder15"/>
    <n v="4"/>
    <x v="1"/>
    <n v="0"/>
    <n v="600"/>
    <n v="600"/>
    <n v="53"/>
    <s v="WA"/>
  </r>
  <r>
    <n v="63546"/>
    <x v="4"/>
    <x v="4"/>
    <x v="147"/>
    <n v="27"/>
    <x v="0"/>
    <n v="1"/>
    <x v="1"/>
    <n v="2"/>
    <n v="2"/>
    <n v="2"/>
    <n v="2"/>
    <n v="2"/>
    <n v="2"/>
    <n v="2"/>
    <m/>
    <s v="NeverMarriedORUnder15"/>
    <n v="4"/>
    <x v="1"/>
    <n v="0"/>
    <n v="600"/>
    <n v="600"/>
    <n v="30"/>
    <s v="MT"/>
  </r>
  <r>
    <n v="710831"/>
    <x v="3"/>
    <x v="3"/>
    <x v="146"/>
    <n v="28"/>
    <x v="0"/>
    <n v="1"/>
    <x v="1"/>
    <n v="2"/>
    <n v="2"/>
    <n v="1"/>
    <n v="2"/>
    <n v="2"/>
    <n v="2"/>
    <n v="1"/>
    <m/>
    <s v="Married"/>
    <n v="4"/>
    <x v="1"/>
    <n v="0"/>
    <n v="630"/>
    <n v="630"/>
    <n v="41"/>
    <s v="OR"/>
  </r>
  <r>
    <n v="1388571"/>
    <x v="1"/>
    <x v="1"/>
    <x v="92"/>
    <n v="19"/>
    <x v="0"/>
    <n v="5"/>
    <x v="0"/>
    <n v="2"/>
    <n v="2"/>
    <n v="2"/>
    <n v="2"/>
    <n v="2"/>
    <n v="2"/>
    <n v="1"/>
    <n v="30"/>
    <s v="NeverMarriedORUnder15"/>
    <n v="4"/>
    <x v="1"/>
    <n v="640"/>
    <n v="640"/>
    <n v="640"/>
    <n v="303"/>
    <n v="303"/>
  </r>
  <r>
    <n v="1263802"/>
    <x v="0"/>
    <x v="0"/>
    <x v="63"/>
    <n v="57"/>
    <x v="0"/>
    <n v="1"/>
    <x v="1"/>
    <n v="2"/>
    <n v="2"/>
    <n v="2"/>
    <n v="2"/>
    <n v="2"/>
    <n v="2"/>
    <n v="2"/>
    <m/>
    <s v="Divorced"/>
    <n v="4"/>
    <x v="1"/>
    <n v="650"/>
    <n v="650"/>
    <n v="650"/>
    <n v="49"/>
    <s v="UT"/>
  </r>
  <r>
    <n v="1267965"/>
    <x v="0"/>
    <x v="0"/>
    <x v="153"/>
    <n v="28"/>
    <x v="0"/>
    <n v="1"/>
    <x v="0"/>
    <n v="2"/>
    <n v="2"/>
    <n v="2"/>
    <n v="2"/>
    <n v="2"/>
    <n v="2"/>
    <n v="1"/>
    <m/>
    <s v="NeverMarriedORUnder15"/>
    <n v="4"/>
    <x v="1"/>
    <n v="700"/>
    <n v="700"/>
    <n v="700"/>
    <n v="49"/>
    <s v="UT"/>
  </r>
  <r>
    <n v="732877"/>
    <x v="3"/>
    <x v="3"/>
    <x v="105"/>
    <n v="64"/>
    <x v="0"/>
    <n v="1"/>
    <x v="1"/>
    <n v="1"/>
    <n v="2"/>
    <n v="2"/>
    <n v="2"/>
    <n v="2"/>
    <n v="2"/>
    <n v="1"/>
    <m/>
    <s v="Married"/>
    <n v="4"/>
    <x v="0"/>
    <n v="0"/>
    <n v="700"/>
    <n v="700"/>
    <n v="6"/>
    <s v="CA"/>
  </r>
  <r>
    <n v="731382"/>
    <x v="3"/>
    <x v="3"/>
    <x v="154"/>
    <n v="18"/>
    <x v="0"/>
    <n v="1"/>
    <x v="0"/>
    <n v="2"/>
    <n v="2"/>
    <n v="2"/>
    <n v="2"/>
    <n v="2"/>
    <n v="2"/>
    <n v="1"/>
    <m/>
    <s v="NeverMarriedORUnder15"/>
    <n v="4"/>
    <x v="1"/>
    <n v="0"/>
    <n v="720"/>
    <n v="720"/>
    <n v="41"/>
    <s v="OR"/>
  </r>
  <r>
    <n v="1401791"/>
    <x v="1"/>
    <x v="1"/>
    <x v="155"/>
    <n v="20"/>
    <x v="0"/>
    <n v="4"/>
    <x v="1"/>
    <n v="1"/>
    <n v="2"/>
    <n v="2"/>
    <n v="2"/>
    <n v="2"/>
    <n v="2"/>
    <n v="1"/>
    <m/>
    <s v="NeverMarriedORUnder15"/>
    <n v="4"/>
    <x v="1"/>
    <n v="750"/>
    <n v="750"/>
    <n v="750"/>
    <n v="236"/>
    <n v="236"/>
  </r>
  <r>
    <n v="69834"/>
    <x v="4"/>
    <x v="4"/>
    <x v="156"/>
    <n v="34"/>
    <x v="0"/>
    <n v="1"/>
    <x v="1"/>
    <n v="1"/>
    <n v="2"/>
    <n v="2"/>
    <n v="2"/>
    <n v="2"/>
    <n v="2"/>
    <n v="1"/>
    <m/>
    <s v="Married"/>
    <n v="4"/>
    <x v="0"/>
    <n v="750"/>
    <n v="750"/>
    <n v="750"/>
    <n v="46"/>
    <n v="46"/>
  </r>
  <r>
    <n v="1275860"/>
    <x v="0"/>
    <x v="0"/>
    <x v="157"/>
    <n v="34"/>
    <x v="0"/>
    <n v="5"/>
    <x v="1"/>
    <n v="2"/>
    <n v="2"/>
    <n v="2"/>
    <n v="2"/>
    <n v="2"/>
    <n v="2"/>
    <n v="2"/>
    <m/>
    <s v="Married"/>
    <n v="4"/>
    <x v="0"/>
    <n v="0"/>
    <n v="760"/>
    <n v="760"/>
    <n v="303"/>
    <n v="303"/>
  </r>
  <r>
    <n v="1251842"/>
    <x v="0"/>
    <x v="0"/>
    <x v="147"/>
    <n v="15"/>
    <x v="1"/>
    <n v="1"/>
    <x v="0"/>
    <n v="2"/>
    <n v="2"/>
    <n v="1"/>
    <n v="2"/>
    <n v="2"/>
    <n v="2"/>
    <n v="1"/>
    <m/>
    <s v="NeverMarriedORUnder15"/>
    <m/>
    <x v="1"/>
    <n v="0"/>
    <n v="780"/>
    <n v="780"/>
    <n v="49"/>
    <s v="UT"/>
  </r>
  <r>
    <n v="732060"/>
    <x v="3"/>
    <x v="3"/>
    <x v="104"/>
    <n v="65"/>
    <x v="0"/>
    <n v="1"/>
    <x v="1"/>
    <n v="2"/>
    <n v="1"/>
    <n v="2"/>
    <n v="2"/>
    <n v="2"/>
    <n v="2"/>
    <n v="1"/>
    <m/>
    <s v="Divorced"/>
    <n v="4"/>
    <x v="0"/>
    <n v="0"/>
    <n v="800"/>
    <n v="800"/>
    <n v="37"/>
    <n v="37"/>
  </r>
  <r>
    <n v="1262875"/>
    <x v="0"/>
    <x v="0"/>
    <x v="106"/>
    <n v="16"/>
    <x v="1"/>
    <n v="1"/>
    <x v="0"/>
    <n v="2"/>
    <n v="2"/>
    <n v="2"/>
    <n v="2"/>
    <n v="2"/>
    <n v="2"/>
    <n v="1"/>
    <n v="5"/>
    <s v="NeverMarriedORUnder15"/>
    <m/>
    <x v="0"/>
    <n v="800"/>
    <n v="800"/>
    <n v="800"/>
    <n v="49"/>
    <s v="UT"/>
  </r>
  <r>
    <n v="701209"/>
    <x v="3"/>
    <x v="3"/>
    <x v="122"/>
    <n v="54"/>
    <x v="0"/>
    <n v="4"/>
    <x v="1"/>
    <n v="2"/>
    <n v="2"/>
    <n v="2"/>
    <n v="2"/>
    <n v="2"/>
    <n v="2"/>
    <n v="2"/>
    <m/>
    <s v="Married"/>
    <n v="3"/>
    <x v="0"/>
    <n v="800"/>
    <n v="800"/>
    <n v="800"/>
    <n v="327"/>
    <n v="327"/>
  </r>
  <r>
    <n v="1251115"/>
    <x v="0"/>
    <x v="0"/>
    <x v="146"/>
    <n v="16"/>
    <x v="1"/>
    <n v="1"/>
    <x v="1"/>
    <n v="1"/>
    <n v="2"/>
    <n v="2"/>
    <n v="2"/>
    <n v="2"/>
    <n v="2"/>
    <n v="1"/>
    <m/>
    <s v="NeverMarriedORUnder15"/>
    <m/>
    <x v="1"/>
    <n v="900"/>
    <n v="900"/>
    <n v="900"/>
    <n v="49"/>
    <s v="UT"/>
  </r>
  <r>
    <n v="1410612"/>
    <x v="1"/>
    <x v="1"/>
    <x v="158"/>
    <n v="18"/>
    <x v="0"/>
    <n v="1"/>
    <x v="0"/>
    <n v="2"/>
    <n v="2"/>
    <n v="2"/>
    <n v="2"/>
    <n v="2"/>
    <n v="2"/>
    <n v="1"/>
    <m/>
    <s v="NeverMarriedORUnder15"/>
    <n v="4"/>
    <x v="0"/>
    <n v="900"/>
    <n v="900"/>
    <n v="900"/>
    <n v="8"/>
    <n v="8"/>
  </r>
  <r>
    <n v="712273"/>
    <x v="3"/>
    <x v="3"/>
    <x v="159"/>
    <n v="27"/>
    <x v="0"/>
    <n v="1"/>
    <x v="1"/>
    <n v="2"/>
    <n v="2"/>
    <n v="1"/>
    <n v="2"/>
    <n v="2"/>
    <n v="2"/>
    <n v="1"/>
    <m/>
    <s v="Married"/>
    <n v="4"/>
    <x v="0"/>
    <n v="1000"/>
    <n v="1000"/>
    <n v="1000"/>
    <n v="16"/>
    <n v="16"/>
  </r>
  <r>
    <n v="1367980"/>
    <x v="1"/>
    <x v="1"/>
    <x v="33"/>
    <n v="18"/>
    <x v="0"/>
    <n v="1"/>
    <x v="0"/>
    <n v="2"/>
    <n v="2"/>
    <n v="2"/>
    <n v="2"/>
    <n v="2"/>
    <n v="2"/>
    <n v="1"/>
    <m/>
    <s v="NeverMarriedORUnder15"/>
    <n v="4"/>
    <x v="0"/>
    <n v="0"/>
    <n v="1000"/>
    <n v="1000"/>
    <n v="53"/>
    <s v="WA"/>
  </r>
  <r>
    <n v="732020"/>
    <x v="3"/>
    <x v="3"/>
    <x v="14"/>
    <n v="18"/>
    <x v="0"/>
    <n v="1"/>
    <x v="1"/>
    <n v="2"/>
    <n v="2"/>
    <n v="1"/>
    <n v="2"/>
    <n v="2"/>
    <n v="2"/>
    <n v="1"/>
    <m/>
    <s v="NeverMarriedORUnder15"/>
    <n v="4"/>
    <x v="1"/>
    <n v="1000"/>
    <n v="1000"/>
    <n v="1000"/>
    <n v="41"/>
    <s v="OR"/>
  </r>
  <r>
    <n v="1425470"/>
    <x v="1"/>
    <x v="1"/>
    <x v="37"/>
    <n v="20"/>
    <x v="0"/>
    <n v="1"/>
    <x v="1"/>
    <n v="2"/>
    <n v="2"/>
    <n v="2"/>
    <n v="2"/>
    <n v="2"/>
    <n v="2"/>
    <n v="2"/>
    <m/>
    <s v="NeverMarriedORUnder15"/>
    <n v="4"/>
    <x v="1"/>
    <n v="1000"/>
    <n v="1000"/>
    <n v="1000"/>
    <n v="6"/>
    <s v="CA"/>
  </r>
  <r>
    <n v="1269000"/>
    <x v="0"/>
    <x v="0"/>
    <x v="46"/>
    <n v="30"/>
    <x v="0"/>
    <n v="1"/>
    <x v="0"/>
    <n v="2"/>
    <n v="2"/>
    <n v="2"/>
    <n v="2"/>
    <n v="2"/>
    <n v="2"/>
    <n v="1"/>
    <m/>
    <s v="Married"/>
    <n v="2"/>
    <x v="1"/>
    <n v="1000"/>
    <n v="1000"/>
    <n v="1000"/>
    <n v="49"/>
    <s v="UT"/>
  </r>
  <r>
    <n v="1270077"/>
    <x v="0"/>
    <x v="0"/>
    <x v="74"/>
    <n v="58"/>
    <x v="0"/>
    <n v="1"/>
    <x v="1"/>
    <n v="2"/>
    <n v="2"/>
    <n v="2"/>
    <n v="2"/>
    <n v="2"/>
    <n v="2"/>
    <n v="2"/>
    <m/>
    <s v="NeverMarriedORUnder15"/>
    <n v="4"/>
    <x v="1"/>
    <n v="0"/>
    <n v="1100"/>
    <n v="1100"/>
    <n v="49"/>
    <s v="UT"/>
  </r>
  <r>
    <n v="1389945"/>
    <x v="1"/>
    <x v="1"/>
    <x v="126"/>
    <n v="18"/>
    <x v="0"/>
    <n v="1"/>
    <x v="0"/>
    <n v="2"/>
    <n v="2"/>
    <n v="2"/>
    <n v="2"/>
    <n v="2"/>
    <n v="2"/>
    <n v="1"/>
    <m/>
    <s v="NeverMarriedORUnder15"/>
    <n v="4"/>
    <x v="0"/>
    <n v="1100"/>
    <n v="1180"/>
    <n v="1180"/>
    <n v="53"/>
    <s v="WA"/>
  </r>
  <r>
    <n v="699678"/>
    <x v="3"/>
    <x v="3"/>
    <x v="113"/>
    <n v="44"/>
    <x v="0"/>
    <n v="5"/>
    <x v="1"/>
    <n v="2"/>
    <n v="2"/>
    <n v="2"/>
    <n v="2"/>
    <n v="2"/>
    <n v="2"/>
    <n v="2"/>
    <m/>
    <s v="Widowed"/>
    <n v="4"/>
    <x v="1"/>
    <n v="0"/>
    <n v="1200"/>
    <n v="1200"/>
    <n v="511"/>
    <n v="511"/>
  </r>
  <r>
    <n v="1407344"/>
    <x v="1"/>
    <x v="1"/>
    <x v="17"/>
    <n v="46"/>
    <x v="0"/>
    <n v="1"/>
    <x v="1"/>
    <n v="2"/>
    <n v="2"/>
    <n v="2"/>
    <n v="2"/>
    <n v="2"/>
    <n v="2"/>
    <n v="2"/>
    <m/>
    <s v="Divorced"/>
    <n v="4"/>
    <x v="0"/>
    <n v="1200"/>
    <n v="1200"/>
    <n v="1200"/>
    <n v="24"/>
    <n v="24"/>
  </r>
  <r>
    <n v="1434973"/>
    <x v="1"/>
    <x v="1"/>
    <x v="160"/>
    <n v="26"/>
    <x v="0"/>
    <n v="5"/>
    <x v="1"/>
    <n v="2"/>
    <n v="2"/>
    <n v="2"/>
    <n v="2"/>
    <n v="2"/>
    <n v="2"/>
    <n v="2"/>
    <m/>
    <s v="NeverMarriedORUnder15"/>
    <n v="4"/>
    <x v="1"/>
    <n v="1200"/>
    <n v="1200"/>
    <n v="1200"/>
    <n v="511"/>
    <n v="511"/>
  </r>
  <r>
    <n v="1273242"/>
    <x v="0"/>
    <x v="0"/>
    <x v="17"/>
    <n v="42"/>
    <x v="0"/>
    <n v="1"/>
    <x v="1"/>
    <n v="2"/>
    <n v="2"/>
    <n v="2"/>
    <n v="2"/>
    <n v="2"/>
    <n v="2"/>
    <n v="2"/>
    <m/>
    <s v="NeverMarriedORUnder15"/>
    <n v="4"/>
    <x v="1"/>
    <n v="1200"/>
    <n v="1200"/>
    <n v="1200"/>
    <n v="49"/>
    <s v="UT"/>
  </r>
  <r>
    <n v="1419923"/>
    <x v="1"/>
    <x v="1"/>
    <x v="60"/>
    <n v="24"/>
    <x v="0"/>
    <n v="1"/>
    <x v="0"/>
    <n v="2"/>
    <n v="2"/>
    <n v="2"/>
    <n v="2"/>
    <n v="2"/>
    <n v="2"/>
    <n v="1"/>
    <n v="40"/>
    <s v="NeverMarriedORUnder15"/>
    <n v="4"/>
    <x v="0"/>
    <n v="1200"/>
    <n v="1200"/>
    <n v="1200"/>
    <n v="53"/>
    <s v="WA"/>
  </r>
  <r>
    <n v="734774"/>
    <x v="3"/>
    <x v="3"/>
    <x v="48"/>
    <n v="18"/>
    <x v="0"/>
    <n v="1"/>
    <x v="0"/>
    <n v="2"/>
    <n v="2"/>
    <n v="2"/>
    <n v="2"/>
    <n v="2"/>
    <n v="2"/>
    <n v="1"/>
    <n v="15"/>
    <s v="NeverMarriedORUnder15"/>
    <n v="4"/>
    <x v="1"/>
    <n v="1200"/>
    <n v="1200"/>
    <n v="1200"/>
    <n v="53"/>
    <s v="WA"/>
  </r>
  <r>
    <n v="733717"/>
    <x v="3"/>
    <x v="3"/>
    <x v="161"/>
    <n v="50"/>
    <x v="0"/>
    <n v="1"/>
    <x v="1"/>
    <n v="2"/>
    <n v="2"/>
    <n v="1"/>
    <n v="2"/>
    <n v="2"/>
    <n v="2"/>
    <n v="1"/>
    <m/>
    <s v="Separated"/>
    <n v="4"/>
    <x v="1"/>
    <n v="0"/>
    <n v="1200"/>
    <n v="1200"/>
    <n v="41"/>
    <s v="OR"/>
  </r>
  <r>
    <n v="707285"/>
    <x v="3"/>
    <x v="3"/>
    <x v="41"/>
    <n v="17"/>
    <x v="1"/>
    <n v="1"/>
    <x v="0"/>
    <n v="2"/>
    <n v="2"/>
    <n v="2"/>
    <n v="2"/>
    <n v="2"/>
    <n v="2"/>
    <n v="1"/>
    <n v="10"/>
    <s v="NeverMarriedORUnder15"/>
    <n v="4"/>
    <x v="1"/>
    <n v="1200"/>
    <n v="1200"/>
    <n v="1200"/>
    <n v="41"/>
    <s v="OR"/>
  </r>
  <r>
    <n v="1271598"/>
    <x v="0"/>
    <x v="0"/>
    <x v="45"/>
    <n v="16"/>
    <x v="1"/>
    <n v="1"/>
    <x v="1"/>
    <n v="2"/>
    <n v="2"/>
    <n v="1"/>
    <n v="2"/>
    <n v="2"/>
    <n v="2"/>
    <n v="1"/>
    <m/>
    <s v="NeverMarriedORUnder15"/>
    <m/>
    <x v="1"/>
    <n v="1300"/>
    <n v="1300"/>
    <n v="1300"/>
    <n v="49"/>
    <s v="UT"/>
  </r>
  <r>
    <n v="714384"/>
    <x v="3"/>
    <x v="3"/>
    <x v="69"/>
    <n v="82"/>
    <x v="0"/>
    <n v="1"/>
    <x v="1"/>
    <n v="2"/>
    <n v="1"/>
    <n v="2"/>
    <n v="2"/>
    <n v="2"/>
    <n v="2"/>
    <n v="1"/>
    <m/>
    <s v="Divorced"/>
    <n v="4"/>
    <x v="0"/>
    <n v="0"/>
    <n v="1300"/>
    <n v="1300"/>
    <n v="36"/>
    <n v="36"/>
  </r>
  <r>
    <n v="1268179"/>
    <x v="0"/>
    <x v="0"/>
    <x v="66"/>
    <n v="67"/>
    <x v="0"/>
    <n v="1"/>
    <x v="1"/>
    <n v="2"/>
    <n v="1"/>
    <n v="2"/>
    <n v="2"/>
    <n v="2"/>
    <n v="2"/>
    <n v="1"/>
    <m/>
    <s v="Married"/>
    <n v="4"/>
    <x v="0"/>
    <n v="0"/>
    <n v="1300"/>
    <n v="1300"/>
    <n v="49"/>
    <s v="UT"/>
  </r>
  <r>
    <n v="695923"/>
    <x v="3"/>
    <x v="3"/>
    <x v="30"/>
    <n v="20"/>
    <x v="0"/>
    <n v="1"/>
    <x v="0"/>
    <n v="2"/>
    <n v="2"/>
    <n v="2"/>
    <n v="2"/>
    <n v="2"/>
    <n v="2"/>
    <n v="1"/>
    <n v="10"/>
    <s v="NeverMarriedORUnder15"/>
    <n v="4"/>
    <x v="0"/>
    <n v="1400"/>
    <n v="1400"/>
    <n v="1400"/>
    <n v="30"/>
    <s v="MT"/>
  </r>
  <r>
    <n v="1386424"/>
    <x v="1"/>
    <x v="1"/>
    <x v="100"/>
    <n v="89"/>
    <x v="0"/>
    <n v="1"/>
    <x v="1"/>
    <n v="2"/>
    <n v="1"/>
    <n v="2"/>
    <n v="2"/>
    <n v="2"/>
    <n v="2"/>
    <n v="1"/>
    <m/>
    <s v="NeverMarriedORUnder15"/>
    <n v="4"/>
    <x v="0"/>
    <n v="0"/>
    <n v="1400"/>
    <n v="1400"/>
    <n v="6"/>
    <s v="CA"/>
  </r>
  <r>
    <n v="1258339"/>
    <x v="0"/>
    <x v="0"/>
    <x v="13"/>
    <n v="73"/>
    <x v="0"/>
    <n v="5"/>
    <x v="1"/>
    <n v="2"/>
    <n v="1"/>
    <n v="2"/>
    <n v="2"/>
    <n v="2"/>
    <n v="2"/>
    <n v="1"/>
    <m/>
    <s v="Divorced"/>
    <n v="4"/>
    <x v="1"/>
    <n v="0"/>
    <n v="1400"/>
    <n v="1400"/>
    <n v="303"/>
    <n v="303"/>
  </r>
  <r>
    <n v="1275661"/>
    <x v="0"/>
    <x v="0"/>
    <x v="141"/>
    <n v="75"/>
    <x v="0"/>
    <n v="1"/>
    <x v="0"/>
    <n v="1"/>
    <n v="1"/>
    <n v="1"/>
    <n v="2"/>
    <n v="2"/>
    <n v="2"/>
    <n v="1"/>
    <m/>
    <s v="Widowed"/>
    <n v="4"/>
    <x v="0"/>
    <n v="0"/>
    <n v="1400"/>
    <n v="1400"/>
    <n v="49"/>
    <s v="UT"/>
  </r>
  <r>
    <n v="1380167"/>
    <x v="1"/>
    <x v="1"/>
    <x v="54"/>
    <n v="44"/>
    <x v="0"/>
    <n v="1"/>
    <x v="1"/>
    <n v="2"/>
    <n v="2"/>
    <n v="1"/>
    <n v="2"/>
    <n v="2"/>
    <n v="2"/>
    <n v="1"/>
    <m/>
    <s v="NeverMarriedORUnder15"/>
    <n v="4"/>
    <x v="0"/>
    <n v="0"/>
    <n v="1400"/>
    <n v="1400"/>
    <n v="36"/>
    <n v="36"/>
  </r>
  <r>
    <n v="1262219"/>
    <x v="0"/>
    <x v="0"/>
    <x v="162"/>
    <n v="15"/>
    <x v="1"/>
    <n v="1"/>
    <x v="0"/>
    <n v="2"/>
    <n v="2"/>
    <n v="2"/>
    <n v="2"/>
    <n v="2"/>
    <n v="2"/>
    <n v="1"/>
    <m/>
    <s v="NeverMarriedORUnder15"/>
    <m/>
    <x v="1"/>
    <n v="0"/>
    <n v="1500"/>
    <n v="1500"/>
    <n v="49"/>
    <s v="UT"/>
  </r>
  <r>
    <n v="1375275"/>
    <x v="1"/>
    <x v="1"/>
    <x v="5"/>
    <n v="30"/>
    <x v="0"/>
    <n v="1"/>
    <x v="1"/>
    <n v="2"/>
    <n v="2"/>
    <n v="1"/>
    <n v="2"/>
    <n v="2"/>
    <n v="2"/>
    <n v="1"/>
    <n v="20"/>
    <s v="Married"/>
    <n v="4"/>
    <x v="1"/>
    <n v="1500"/>
    <n v="1500"/>
    <n v="1500"/>
    <n v="53"/>
    <s v="WA"/>
  </r>
  <r>
    <n v="1400187"/>
    <x v="1"/>
    <x v="1"/>
    <x v="41"/>
    <n v="19"/>
    <x v="0"/>
    <n v="1"/>
    <x v="0"/>
    <n v="2"/>
    <n v="2"/>
    <n v="2"/>
    <n v="2"/>
    <n v="2"/>
    <n v="2"/>
    <n v="1"/>
    <n v="3"/>
    <s v="NeverMarriedORUnder15"/>
    <n v="4"/>
    <x v="0"/>
    <n v="1200"/>
    <n v="1500"/>
    <n v="1500"/>
    <n v="53"/>
    <s v="WA"/>
  </r>
  <r>
    <n v="1427842"/>
    <x v="1"/>
    <x v="1"/>
    <x v="146"/>
    <n v="57"/>
    <x v="0"/>
    <n v="1"/>
    <x v="0"/>
    <n v="2"/>
    <n v="2"/>
    <n v="2"/>
    <n v="2"/>
    <n v="2"/>
    <n v="2"/>
    <n v="1"/>
    <m/>
    <s v="Married"/>
    <n v="2"/>
    <x v="0"/>
    <n v="0"/>
    <n v="1500"/>
    <n v="1500"/>
    <n v="46"/>
    <n v="46"/>
  </r>
  <r>
    <n v="730655"/>
    <x v="3"/>
    <x v="3"/>
    <x v="24"/>
    <n v="18"/>
    <x v="0"/>
    <n v="1"/>
    <x v="0"/>
    <n v="2"/>
    <n v="2"/>
    <n v="2"/>
    <n v="2"/>
    <n v="2"/>
    <n v="2"/>
    <n v="1"/>
    <m/>
    <s v="NeverMarriedORUnder15"/>
    <n v="4"/>
    <x v="0"/>
    <n v="1500"/>
    <n v="1500"/>
    <n v="1500"/>
    <n v="51"/>
    <n v="51"/>
  </r>
  <r>
    <n v="712033"/>
    <x v="3"/>
    <x v="3"/>
    <x v="163"/>
    <n v="61"/>
    <x v="0"/>
    <n v="1"/>
    <x v="1"/>
    <n v="2"/>
    <n v="1"/>
    <n v="2"/>
    <n v="2"/>
    <n v="2"/>
    <n v="2"/>
    <n v="1"/>
    <m/>
    <s v="Widowed"/>
    <n v="4"/>
    <x v="0"/>
    <n v="0"/>
    <n v="1500"/>
    <n v="1500"/>
    <n v="6"/>
    <s v="CA"/>
  </r>
  <r>
    <n v="714937"/>
    <x v="3"/>
    <x v="3"/>
    <x v="26"/>
    <n v="32"/>
    <x v="0"/>
    <n v="4"/>
    <x v="1"/>
    <n v="1"/>
    <n v="2"/>
    <n v="2"/>
    <n v="2"/>
    <n v="2"/>
    <n v="2"/>
    <n v="1"/>
    <n v="15"/>
    <s v="Married"/>
    <n v="4"/>
    <x v="0"/>
    <n v="1500"/>
    <n v="1500"/>
    <n v="1500"/>
    <n v="207"/>
    <n v="207"/>
  </r>
  <r>
    <n v="1268871"/>
    <x v="0"/>
    <x v="0"/>
    <x v="78"/>
    <n v="23"/>
    <x v="0"/>
    <n v="1"/>
    <x v="1"/>
    <n v="2"/>
    <n v="2"/>
    <n v="1"/>
    <n v="2"/>
    <n v="2"/>
    <n v="2"/>
    <n v="1"/>
    <m/>
    <s v="Married"/>
    <n v="4"/>
    <x v="0"/>
    <n v="1700"/>
    <n v="1700"/>
    <n v="1700"/>
    <n v="49"/>
    <s v="UT"/>
  </r>
  <r>
    <n v="1372967"/>
    <x v="1"/>
    <x v="1"/>
    <x v="164"/>
    <n v="73"/>
    <x v="0"/>
    <n v="1"/>
    <x v="1"/>
    <n v="2"/>
    <n v="1"/>
    <n v="2"/>
    <n v="2"/>
    <n v="2"/>
    <n v="2"/>
    <n v="1"/>
    <m/>
    <s v="Married"/>
    <n v="4"/>
    <x v="0"/>
    <n v="0"/>
    <n v="1700"/>
    <n v="1700"/>
    <n v="56"/>
    <n v="56"/>
  </r>
  <r>
    <n v="64467"/>
    <x v="4"/>
    <x v="4"/>
    <x v="85"/>
    <n v="47"/>
    <x v="0"/>
    <n v="1"/>
    <x v="1"/>
    <n v="1"/>
    <n v="2"/>
    <n v="2"/>
    <n v="2"/>
    <n v="2"/>
    <n v="2"/>
    <n v="1"/>
    <n v="30"/>
    <s v="Married"/>
    <n v="4"/>
    <x v="0"/>
    <n v="1800"/>
    <n v="1800"/>
    <n v="1800"/>
    <n v="13"/>
    <n v="13"/>
  </r>
  <r>
    <n v="725802"/>
    <x v="3"/>
    <x v="3"/>
    <x v="56"/>
    <n v="79"/>
    <x v="0"/>
    <n v="1"/>
    <x v="1"/>
    <n v="2"/>
    <n v="1"/>
    <n v="2"/>
    <n v="2"/>
    <n v="2"/>
    <n v="2"/>
    <n v="1"/>
    <m/>
    <s v="Married"/>
    <n v="4"/>
    <x v="0"/>
    <n v="0"/>
    <n v="1800"/>
    <n v="1800"/>
    <n v="30"/>
    <s v="MT"/>
  </r>
  <r>
    <n v="702616"/>
    <x v="3"/>
    <x v="3"/>
    <x v="57"/>
    <n v="50"/>
    <x v="0"/>
    <n v="1"/>
    <x v="1"/>
    <n v="2"/>
    <n v="2"/>
    <n v="2"/>
    <n v="2"/>
    <n v="2"/>
    <n v="2"/>
    <n v="2"/>
    <m/>
    <s v="NeverMarriedORUnder15"/>
    <n v="4"/>
    <x v="1"/>
    <n v="1800"/>
    <n v="1800"/>
    <n v="1800"/>
    <n v="17"/>
    <n v="17"/>
  </r>
  <r>
    <n v="1273728"/>
    <x v="0"/>
    <x v="0"/>
    <x v="138"/>
    <n v="73"/>
    <x v="0"/>
    <n v="1"/>
    <x v="1"/>
    <n v="1"/>
    <n v="1"/>
    <n v="2"/>
    <n v="2"/>
    <n v="1"/>
    <n v="2"/>
    <n v="1"/>
    <m/>
    <s v="Married"/>
    <n v="2"/>
    <x v="1"/>
    <n v="0"/>
    <n v="1800"/>
    <n v="1800"/>
    <n v="49"/>
    <s v="UT"/>
  </r>
  <r>
    <n v="1409208"/>
    <x v="1"/>
    <x v="1"/>
    <x v="102"/>
    <n v="16"/>
    <x v="1"/>
    <n v="1"/>
    <x v="0"/>
    <n v="2"/>
    <n v="2"/>
    <n v="2"/>
    <n v="2"/>
    <n v="2"/>
    <n v="2"/>
    <n v="1"/>
    <n v="10"/>
    <s v="NeverMarriedORUnder15"/>
    <m/>
    <x v="1"/>
    <n v="1800"/>
    <n v="1800"/>
    <n v="1800"/>
    <n v="53"/>
    <s v="WA"/>
  </r>
  <r>
    <n v="1428112"/>
    <x v="1"/>
    <x v="1"/>
    <x v="165"/>
    <n v="21"/>
    <x v="0"/>
    <n v="1"/>
    <x v="1"/>
    <n v="1"/>
    <n v="2"/>
    <n v="2"/>
    <n v="2"/>
    <n v="2"/>
    <n v="2"/>
    <n v="1"/>
    <n v="5"/>
    <s v="NeverMarriedORUnder15"/>
    <n v="4"/>
    <x v="1"/>
    <n v="1800"/>
    <n v="1800"/>
    <n v="1800"/>
    <n v="53"/>
    <s v="WA"/>
  </r>
  <r>
    <n v="1252624"/>
    <x v="0"/>
    <x v="0"/>
    <x v="103"/>
    <n v="58"/>
    <x v="0"/>
    <n v="1"/>
    <x v="0"/>
    <n v="2"/>
    <n v="2"/>
    <n v="2"/>
    <n v="2"/>
    <n v="2"/>
    <n v="2"/>
    <n v="1"/>
    <m/>
    <s v="Married"/>
    <n v="4"/>
    <x v="0"/>
    <n v="0"/>
    <n v="1900"/>
    <n v="1900"/>
    <n v="49"/>
    <s v="UT"/>
  </r>
  <r>
    <n v="1379940"/>
    <x v="1"/>
    <x v="1"/>
    <x v="119"/>
    <n v="22"/>
    <x v="0"/>
    <n v="1"/>
    <x v="0"/>
    <n v="2"/>
    <n v="2"/>
    <n v="2"/>
    <n v="2"/>
    <n v="2"/>
    <n v="2"/>
    <n v="1"/>
    <m/>
    <s v="NeverMarriedORUnder15"/>
    <n v="4"/>
    <x v="0"/>
    <n v="1900"/>
    <n v="1900"/>
    <n v="1900"/>
    <n v="53"/>
    <s v="WA"/>
  </r>
  <r>
    <n v="1416276"/>
    <x v="1"/>
    <x v="1"/>
    <x v="43"/>
    <n v="66"/>
    <x v="0"/>
    <n v="1"/>
    <x v="1"/>
    <n v="2"/>
    <n v="1"/>
    <n v="2"/>
    <n v="2"/>
    <n v="2"/>
    <n v="2"/>
    <n v="1"/>
    <m/>
    <s v="Married"/>
    <n v="4"/>
    <x v="0"/>
    <n v="0"/>
    <n v="1900"/>
    <n v="1900"/>
    <n v="53"/>
    <s v="WA"/>
  </r>
  <r>
    <n v="1407608"/>
    <x v="1"/>
    <x v="1"/>
    <x v="142"/>
    <n v="71"/>
    <x v="0"/>
    <n v="1"/>
    <x v="0"/>
    <n v="2"/>
    <n v="1"/>
    <n v="2"/>
    <n v="2"/>
    <n v="2"/>
    <n v="2"/>
    <n v="1"/>
    <m/>
    <s v="Married"/>
    <n v="4"/>
    <x v="1"/>
    <n v="0"/>
    <n v="1970"/>
    <n v="1970"/>
    <n v="53"/>
    <s v="WA"/>
  </r>
  <r>
    <n v="1417064"/>
    <x v="1"/>
    <x v="1"/>
    <x v="4"/>
    <n v="58"/>
    <x v="0"/>
    <n v="1"/>
    <x v="1"/>
    <n v="2"/>
    <n v="2"/>
    <n v="1"/>
    <n v="2"/>
    <n v="2"/>
    <n v="1"/>
    <n v="1"/>
    <m/>
    <s v="Married"/>
    <n v="4"/>
    <x v="1"/>
    <n v="0"/>
    <n v="2000"/>
    <n v="2000"/>
    <n v="53"/>
    <s v="WA"/>
  </r>
  <r>
    <n v="1253622"/>
    <x v="0"/>
    <x v="0"/>
    <x v="85"/>
    <n v="17"/>
    <x v="1"/>
    <n v="1"/>
    <x v="0"/>
    <n v="1"/>
    <n v="2"/>
    <n v="2"/>
    <n v="2"/>
    <n v="2"/>
    <n v="2"/>
    <n v="1"/>
    <m/>
    <s v="NeverMarriedORUnder15"/>
    <n v="4"/>
    <x v="0"/>
    <n v="2000"/>
    <n v="2000"/>
    <n v="2000"/>
    <n v="49"/>
    <s v="UT"/>
  </r>
  <r>
    <n v="1254312"/>
    <x v="0"/>
    <x v="0"/>
    <x v="131"/>
    <n v="30"/>
    <x v="0"/>
    <n v="1"/>
    <x v="0"/>
    <n v="2"/>
    <n v="2"/>
    <n v="2"/>
    <n v="2"/>
    <n v="2"/>
    <n v="2"/>
    <n v="1"/>
    <m/>
    <s v="Married"/>
    <n v="4"/>
    <x v="0"/>
    <n v="2000"/>
    <n v="2000"/>
    <n v="2000"/>
    <n v="49"/>
    <s v="UT"/>
  </r>
  <r>
    <n v="1400384"/>
    <x v="1"/>
    <x v="1"/>
    <x v="18"/>
    <n v="22"/>
    <x v="0"/>
    <n v="1"/>
    <x v="0"/>
    <n v="2"/>
    <n v="2"/>
    <n v="2"/>
    <n v="2"/>
    <n v="2"/>
    <n v="2"/>
    <n v="1"/>
    <n v="5"/>
    <s v="NeverMarriedORUnder15"/>
    <n v="4"/>
    <x v="0"/>
    <n v="2000"/>
    <n v="2000"/>
    <n v="2000"/>
    <n v="5"/>
    <n v="5"/>
  </r>
  <r>
    <n v="1417992"/>
    <x v="1"/>
    <x v="1"/>
    <x v="121"/>
    <n v="22"/>
    <x v="0"/>
    <n v="1"/>
    <x v="1"/>
    <n v="2"/>
    <n v="2"/>
    <n v="2"/>
    <n v="2"/>
    <n v="2"/>
    <n v="2"/>
    <n v="2"/>
    <m/>
    <s v="NeverMarriedORUnder15"/>
    <n v="4"/>
    <x v="0"/>
    <n v="2000"/>
    <n v="2000"/>
    <n v="2000"/>
    <n v="53"/>
    <s v="WA"/>
  </r>
  <r>
    <n v="1274140"/>
    <x v="0"/>
    <x v="0"/>
    <x v="166"/>
    <n v="20"/>
    <x v="0"/>
    <n v="1"/>
    <x v="0"/>
    <n v="2"/>
    <n v="2"/>
    <n v="2"/>
    <n v="2"/>
    <n v="2"/>
    <n v="2"/>
    <n v="1"/>
    <n v="10"/>
    <s v="NeverMarriedORUnder15"/>
    <n v="4"/>
    <x v="1"/>
    <n v="2000"/>
    <n v="2000"/>
    <n v="2000"/>
    <n v="49"/>
    <s v="UT"/>
  </r>
  <r>
    <n v="1385925"/>
    <x v="1"/>
    <x v="1"/>
    <x v="38"/>
    <n v="21"/>
    <x v="0"/>
    <n v="1"/>
    <x v="1"/>
    <n v="1"/>
    <n v="2"/>
    <n v="2"/>
    <n v="2"/>
    <n v="2"/>
    <n v="2"/>
    <n v="1"/>
    <m/>
    <s v="NeverMarriedORUnder15"/>
    <n v="4"/>
    <x v="1"/>
    <n v="2000"/>
    <n v="2000"/>
    <n v="2000"/>
    <n v="53"/>
    <s v="WA"/>
  </r>
  <r>
    <n v="708049"/>
    <x v="3"/>
    <x v="3"/>
    <x v="68"/>
    <n v="31"/>
    <x v="0"/>
    <n v="1"/>
    <x v="1"/>
    <n v="2"/>
    <n v="2"/>
    <n v="2"/>
    <n v="2"/>
    <n v="2"/>
    <n v="2"/>
    <n v="2"/>
    <m/>
    <s v="NeverMarriedORUnder15"/>
    <n v="4"/>
    <x v="1"/>
    <n v="2000"/>
    <n v="2000"/>
    <n v="2000"/>
    <n v="41"/>
    <s v="OR"/>
  </r>
  <r>
    <n v="1263506"/>
    <x v="0"/>
    <x v="0"/>
    <x v="9"/>
    <n v="23"/>
    <x v="0"/>
    <n v="1"/>
    <x v="0"/>
    <n v="2"/>
    <n v="2"/>
    <n v="2"/>
    <n v="2"/>
    <n v="2"/>
    <n v="2"/>
    <n v="1"/>
    <n v="10"/>
    <s v="NeverMarriedORUnder15"/>
    <n v="4"/>
    <x v="1"/>
    <n v="1500"/>
    <n v="2000"/>
    <n v="2000"/>
    <n v="49"/>
    <s v="UT"/>
  </r>
  <r>
    <n v="1374700"/>
    <x v="1"/>
    <x v="1"/>
    <x v="96"/>
    <n v="18"/>
    <x v="0"/>
    <n v="1"/>
    <x v="0"/>
    <n v="2"/>
    <n v="2"/>
    <n v="2"/>
    <n v="2"/>
    <n v="2"/>
    <n v="2"/>
    <n v="1"/>
    <m/>
    <s v="NeverMarriedORUnder15"/>
    <n v="4"/>
    <x v="1"/>
    <n v="2000"/>
    <n v="2000"/>
    <n v="2000"/>
    <n v="53"/>
    <s v="WA"/>
  </r>
  <r>
    <n v="1249550"/>
    <x v="0"/>
    <x v="0"/>
    <x v="0"/>
    <n v="35"/>
    <x v="0"/>
    <n v="1"/>
    <x v="1"/>
    <n v="1"/>
    <n v="2"/>
    <n v="2"/>
    <n v="2"/>
    <n v="2"/>
    <n v="2"/>
    <n v="1"/>
    <m/>
    <s v="Married"/>
    <n v="4"/>
    <x v="0"/>
    <n v="2000"/>
    <n v="2000"/>
    <n v="2000"/>
    <n v="49"/>
    <s v="UT"/>
  </r>
  <r>
    <n v="702523"/>
    <x v="3"/>
    <x v="3"/>
    <x v="10"/>
    <n v="24"/>
    <x v="0"/>
    <n v="1"/>
    <x v="1"/>
    <n v="2"/>
    <n v="2"/>
    <n v="2"/>
    <n v="2"/>
    <n v="2"/>
    <n v="1"/>
    <n v="2"/>
    <m/>
    <s v="NeverMarriedORUnder15"/>
    <n v="4"/>
    <x v="0"/>
    <n v="2000"/>
    <n v="2000"/>
    <n v="2000"/>
    <n v="6"/>
    <s v="CA"/>
  </r>
  <r>
    <n v="1430939"/>
    <x v="1"/>
    <x v="1"/>
    <x v="51"/>
    <n v="26"/>
    <x v="0"/>
    <n v="1"/>
    <x v="1"/>
    <n v="2"/>
    <n v="2"/>
    <n v="2"/>
    <n v="2"/>
    <n v="2"/>
    <n v="2"/>
    <n v="2"/>
    <m/>
    <s v="NeverMarriedORUnder15"/>
    <n v="4"/>
    <x v="1"/>
    <n v="0"/>
    <n v="2000"/>
    <n v="2000"/>
    <n v="53"/>
    <s v="WA"/>
  </r>
  <r>
    <n v="1396547"/>
    <x v="1"/>
    <x v="1"/>
    <x v="167"/>
    <n v="19"/>
    <x v="0"/>
    <n v="1"/>
    <x v="1"/>
    <n v="2"/>
    <n v="2"/>
    <n v="1"/>
    <n v="2"/>
    <n v="2"/>
    <n v="2"/>
    <n v="1"/>
    <n v="30"/>
    <s v="NeverMarriedORUnder15"/>
    <n v="4"/>
    <x v="0"/>
    <n v="2000"/>
    <n v="2000"/>
    <n v="2000"/>
    <n v="53"/>
    <s v="WA"/>
  </r>
  <r>
    <n v="1271618"/>
    <x v="0"/>
    <x v="0"/>
    <x v="95"/>
    <n v="30"/>
    <x v="0"/>
    <n v="1"/>
    <x v="0"/>
    <n v="2"/>
    <n v="2"/>
    <n v="2"/>
    <n v="2"/>
    <n v="2"/>
    <n v="2"/>
    <n v="1"/>
    <n v="10"/>
    <s v="Married"/>
    <n v="4"/>
    <x v="0"/>
    <n v="2000"/>
    <n v="2000"/>
    <n v="2000"/>
    <n v="49"/>
    <s v="UT"/>
  </r>
  <r>
    <n v="725254"/>
    <x v="3"/>
    <x v="3"/>
    <x v="53"/>
    <n v="61"/>
    <x v="0"/>
    <n v="1"/>
    <x v="1"/>
    <n v="2"/>
    <n v="2"/>
    <n v="2"/>
    <n v="2"/>
    <n v="2"/>
    <n v="2"/>
    <n v="2"/>
    <n v="60"/>
    <s v="Married"/>
    <n v="4"/>
    <x v="1"/>
    <n v="2000"/>
    <n v="2000"/>
    <n v="2000"/>
    <n v="41"/>
    <s v="OR"/>
  </r>
  <r>
    <n v="62282"/>
    <x v="4"/>
    <x v="4"/>
    <x v="168"/>
    <n v="70"/>
    <x v="0"/>
    <n v="1"/>
    <x v="0"/>
    <n v="2"/>
    <n v="1"/>
    <n v="2"/>
    <n v="2"/>
    <n v="2"/>
    <n v="2"/>
    <n v="1"/>
    <m/>
    <s v="Married"/>
    <n v="4"/>
    <x v="0"/>
    <n v="0"/>
    <n v="2100"/>
    <n v="2100"/>
    <n v="30"/>
    <s v="MT"/>
  </r>
  <r>
    <n v="1409215"/>
    <x v="1"/>
    <x v="1"/>
    <x v="122"/>
    <n v="28"/>
    <x v="0"/>
    <n v="1"/>
    <x v="1"/>
    <n v="2"/>
    <n v="2"/>
    <n v="2"/>
    <n v="2"/>
    <n v="2"/>
    <n v="2"/>
    <n v="2"/>
    <m/>
    <s v="Married"/>
    <n v="4"/>
    <x v="1"/>
    <n v="2100"/>
    <n v="2100"/>
    <n v="2100"/>
    <n v="53"/>
    <s v="WA"/>
  </r>
  <r>
    <n v="1249227"/>
    <x v="0"/>
    <x v="0"/>
    <x v="23"/>
    <n v="34"/>
    <x v="0"/>
    <n v="1"/>
    <x v="0"/>
    <n v="2"/>
    <n v="2"/>
    <n v="2"/>
    <n v="2"/>
    <n v="2"/>
    <n v="2"/>
    <n v="1"/>
    <m/>
    <s v="Married"/>
    <n v="4"/>
    <x v="0"/>
    <n v="2100"/>
    <n v="2100"/>
    <n v="2100"/>
    <n v="49"/>
    <s v="UT"/>
  </r>
  <r>
    <n v="1394963"/>
    <x v="1"/>
    <x v="1"/>
    <x v="115"/>
    <n v="42"/>
    <x v="0"/>
    <n v="1"/>
    <x v="1"/>
    <n v="2"/>
    <n v="2"/>
    <n v="1"/>
    <n v="2"/>
    <n v="2"/>
    <n v="2"/>
    <n v="1"/>
    <m/>
    <s v="NeverMarriedORUnder15"/>
    <n v="4"/>
    <x v="0"/>
    <n v="430"/>
    <n v="2130"/>
    <n v="2130"/>
    <n v="53"/>
    <s v="WA"/>
  </r>
  <r>
    <n v="720827"/>
    <x v="3"/>
    <x v="3"/>
    <x v="167"/>
    <n v="62"/>
    <x v="0"/>
    <n v="1"/>
    <x v="1"/>
    <n v="1"/>
    <n v="2"/>
    <n v="2"/>
    <n v="1"/>
    <n v="2"/>
    <n v="2"/>
    <n v="1"/>
    <m/>
    <s v="Married"/>
    <n v="4"/>
    <x v="0"/>
    <n v="0"/>
    <n v="2150"/>
    <n v="2150"/>
    <n v="48"/>
    <n v="48"/>
  </r>
  <r>
    <n v="1391584"/>
    <x v="1"/>
    <x v="1"/>
    <x v="165"/>
    <n v="50"/>
    <x v="0"/>
    <n v="1"/>
    <x v="1"/>
    <n v="1"/>
    <n v="2"/>
    <n v="2"/>
    <n v="2"/>
    <n v="2"/>
    <n v="2"/>
    <n v="1"/>
    <m/>
    <s v="Married"/>
    <n v="4"/>
    <x v="0"/>
    <n v="2200"/>
    <n v="2200"/>
    <n v="2200"/>
    <n v="53"/>
    <s v="WA"/>
  </r>
  <r>
    <n v="1368980"/>
    <x v="1"/>
    <x v="1"/>
    <x v="105"/>
    <n v="16"/>
    <x v="1"/>
    <n v="1"/>
    <x v="1"/>
    <n v="2"/>
    <n v="2"/>
    <n v="1"/>
    <n v="2"/>
    <n v="2"/>
    <n v="2"/>
    <n v="1"/>
    <m/>
    <s v="NeverMarriedORUnder15"/>
    <m/>
    <x v="0"/>
    <n v="0"/>
    <n v="2200"/>
    <n v="2200"/>
    <n v="53"/>
    <s v="WA"/>
  </r>
  <r>
    <n v="1259432"/>
    <x v="0"/>
    <x v="0"/>
    <x v="169"/>
    <n v="22"/>
    <x v="0"/>
    <n v="1"/>
    <x v="0"/>
    <n v="2"/>
    <n v="2"/>
    <n v="1"/>
    <n v="2"/>
    <n v="2"/>
    <n v="2"/>
    <n v="1"/>
    <n v="118"/>
    <s v="NeverMarriedORUnder15"/>
    <n v="4"/>
    <x v="0"/>
    <n v="2200"/>
    <n v="2200"/>
    <n v="2200"/>
    <n v="33"/>
    <n v="33"/>
  </r>
  <r>
    <n v="1385116"/>
    <x v="1"/>
    <x v="1"/>
    <x v="30"/>
    <n v="62"/>
    <x v="0"/>
    <n v="1"/>
    <x v="1"/>
    <n v="1"/>
    <n v="2"/>
    <n v="2"/>
    <n v="2"/>
    <n v="2"/>
    <n v="2"/>
    <n v="1"/>
    <m/>
    <s v="Married"/>
    <n v="4"/>
    <x v="0"/>
    <n v="0"/>
    <n v="2200"/>
    <n v="2200"/>
    <n v="6"/>
    <s v="CA"/>
  </r>
  <r>
    <n v="68686"/>
    <x v="4"/>
    <x v="4"/>
    <x v="126"/>
    <n v="15"/>
    <x v="1"/>
    <n v="1"/>
    <x v="0"/>
    <n v="2"/>
    <n v="2"/>
    <n v="2"/>
    <n v="2"/>
    <n v="2"/>
    <n v="2"/>
    <n v="1"/>
    <m/>
    <s v="NeverMarriedORUnder15"/>
    <m/>
    <x v="1"/>
    <n v="0"/>
    <n v="2230"/>
    <n v="2230"/>
    <n v="30"/>
    <s v="MT"/>
  </r>
  <r>
    <n v="1387199"/>
    <x v="1"/>
    <x v="1"/>
    <x v="116"/>
    <n v="28"/>
    <x v="0"/>
    <n v="1"/>
    <x v="1"/>
    <n v="2"/>
    <n v="2"/>
    <n v="1"/>
    <n v="2"/>
    <n v="2"/>
    <n v="2"/>
    <n v="1"/>
    <m/>
    <s v="Married"/>
    <n v="4"/>
    <x v="0"/>
    <n v="0"/>
    <n v="2300"/>
    <n v="2300"/>
    <n v="36"/>
    <n v="36"/>
  </r>
  <r>
    <n v="70658"/>
    <x v="4"/>
    <x v="4"/>
    <x v="94"/>
    <n v="65"/>
    <x v="0"/>
    <n v="1"/>
    <x v="0"/>
    <n v="2"/>
    <n v="1"/>
    <n v="2"/>
    <n v="1"/>
    <n v="2"/>
    <n v="2"/>
    <n v="1"/>
    <m/>
    <s v="Married"/>
    <n v="4"/>
    <x v="0"/>
    <n v="0"/>
    <n v="2400"/>
    <n v="2400"/>
    <n v="46"/>
    <n v="46"/>
  </r>
  <r>
    <n v="1419575"/>
    <x v="1"/>
    <x v="1"/>
    <x v="17"/>
    <n v="41"/>
    <x v="0"/>
    <n v="1"/>
    <x v="0"/>
    <n v="2"/>
    <n v="2"/>
    <n v="2"/>
    <n v="2"/>
    <n v="2"/>
    <n v="2"/>
    <n v="1"/>
    <n v="20"/>
    <s v="Married"/>
    <n v="4"/>
    <x v="0"/>
    <n v="2400"/>
    <n v="2400"/>
    <n v="2400"/>
    <n v="53"/>
    <s v="WA"/>
  </r>
  <r>
    <n v="1400503"/>
    <x v="1"/>
    <x v="1"/>
    <x v="170"/>
    <n v="41"/>
    <x v="0"/>
    <n v="1"/>
    <x v="1"/>
    <n v="2"/>
    <n v="2"/>
    <n v="1"/>
    <n v="2"/>
    <n v="2"/>
    <n v="2"/>
    <n v="1"/>
    <m/>
    <s v="NeverMarriedORUnder15"/>
    <n v="4"/>
    <x v="0"/>
    <n v="0"/>
    <n v="2400"/>
    <n v="2400"/>
    <n v="53"/>
    <s v="WA"/>
  </r>
  <r>
    <n v="1418143"/>
    <x v="1"/>
    <x v="1"/>
    <x v="66"/>
    <n v="33"/>
    <x v="0"/>
    <n v="1"/>
    <x v="1"/>
    <n v="2"/>
    <n v="2"/>
    <n v="1"/>
    <n v="2"/>
    <n v="2"/>
    <n v="2"/>
    <n v="1"/>
    <m/>
    <s v="Married"/>
    <n v="4"/>
    <x v="0"/>
    <n v="0"/>
    <n v="2400"/>
    <n v="2400"/>
    <n v="53"/>
    <s v="WA"/>
  </r>
  <r>
    <n v="1254416"/>
    <x v="0"/>
    <x v="0"/>
    <x v="171"/>
    <n v="30"/>
    <x v="0"/>
    <n v="1"/>
    <x v="1"/>
    <n v="2"/>
    <n v="2"/>
    <n v="1"/>
    <n v="2"/>
    <n v="2"/>
    <n v="2"/>
    <n v="1"/>
    <m/>
    <s v="NeverMarriedORUnder15"/>
    <n v="4"/>
    <x v="0"/>
    <n v="2400"/>
    <n v="2400"/>
    <n v="2400"/>
    <n v="49"/>
    <s v="UT"/>
  </r>
  <r>
    <n v="1410940"/>
    <x v="1"/>
    <x v="1"/>
    <x v="172"/>
    <n v="86"/>
    <x v="0"/>
    <n v="1"/>
    <x v="0"/>
    <n v="2"/>
    <n v="1"/>
    <n v="2"/>
    <n v="2"/>
    <n v="2"/>
    <n v="2"/>
    <n v="1"/>
    <m/>
    <s v="NeverMarriedORUnder15"/>
    <n v="4"/>
    <x v="0"/>
    <n v="0"/>
    <n v="2400"/>
    <n v="2400"/>
    <n v="27"/>
    <n v="27"/>
  </r>
  <r>
    <n v="1406301"/>
    <x v="1"/>
    <x v="1"/>
    <x v="32"/>
    <n v="55"/>
    <x v="0"/>
    <n v="1"/>
    <x v="1"/>
    <n v="2"/>
    <n v="2"/>
    <n v="2"/>
    <n v="2"/>
    <n v="2"/>
    <n v="2"/>
    <n v="2"/>
    <m/>
    <s v="Divorced"/>
    <n v="4"/>
    <x v="0"/>
    <n v="0"/>
    <n v="2400"/>
    <n v="2400"/>
    <n v="12"/>
    <n v="12"/>
  </r>
  <r>
    <n v="1373352"/>
    <x v="1"/>
    <x v="1"/>
    <x v="28"/>
    <n v="41"/>
    <x v="0"/>
    <n v="1"/>
    <x v="1"/>
    <n v="1"/>
    <n v="2"/>
    <n v="1"/>
    <n v="2"/>
    <n v="2"/>
    <n v="2"/>
    <n v="1"/>
    <n v="45"/>
    <s v="Married"/>
    <n v="4"/>
    <x v="0"/>
    <n v="2400"/>
    <n v="2400"/>
    <n v="2400"/>
    <n v="6"/>
    <s v="CA"/>
  </r>
  <r>
    <n v="1422588"/>
    <x v="1"/>
    <x v="1"/>
    <x v="114"/>
    <n v="30"/>
    <x v="0"/>
    <n v="1"/>
    <x v="1"/>
    <n v="2"/>
    <n v="2"/>
    <n v="1"/>
    <n v="2"/>
    <n v="2"/>
    <n v="2"/>
    <n v="1"/>
    <m/>
    <s v="Divorced"/>
    <n v="3"/>
    <x v="0"/>
    <n v="0"/>
    <n v="2400"/>
    <n v="2400"/>
    <n v="41"/>
    <s v="OR"/>
  </r>
  <r>
    <n v="724257"/>
    <x v="3"/>
    <x v="3"/>
    <x v="14"/>
    <n v="27"/>
    <x v="0"/>
    <n v="1"/>
    <x v="1"/>
    <n v="2"/>
    <n v="2"/>
    <n v="2"/>
    <n v="2"/>
    <n v="2"/>
    <n v="2"/>
    <n v="2"/>
    <m/>
    <s v="Married"/>
    <n v="4"/>
    <x v="0"/>
    <n v="0"/>
    <n v="2400"/>
    <n v="2400"/>
    <n v="41"/>
    <s v="OR"/>
  </r>
  <r>
    <n v="717457"/>
    <x v="3"/>
    <x v="3"/>
    <x v="0"/>
    <n v="18"/>
    <x v="0"/>
    <n v="1"/>
    <x v="0"/>
    <n v="2"/>
    <n v="2"/>
    <n v="2"/>
    <n v="2"/>
    <n v="2"/>
    <n v="2"/>
    <n v="1"/>
    <m/>
    <s v="NeverMarriedORUnder15"/>
    <n v="4"/>
    <x v="0"/>
    <n v="0"/>
    <n v="2400"/>
    <n v="2400"/>
    <n v="41"/>
    <s v="OR"/>
  </r>
  <r>
    <n v="1386580"/>
    <x v="1"/>
    <x v="1"/>
    <x v="79"/>
    <n v="61"/>
    <x v="0"/>
    <n v="1"/>
    <x v="1"/>
    <n v="2"/>
    <n v="2"/>
    <n v="2"/>
    <n v="2"/>
    <n v="2"/>
    <n v="2"/>
    <n v="2"/>
    <m/>
    <s v="NeverMarriedORUnder15"/>
    <n v="4"/>
    <x v="0"/>
    <n v="2400"/>
    <n v="2400"/>
    <n v="2400"/>
    <n v="24"/>
    <n v="24"/>
  </r>
  <r>
    <n v="1428479"/>
    <x v="1"/>
    <x v="1"/>
    <x v="112"/>
    <n v="19"/>
    <x v="0"/>
    <n v="3"/>
    <x v="1"/>
    <n v="1"/>
    <n v="2"/>
    <n v="2"/>
    <n v="2"/>
    <n v="2"/>
    <n v="2"/>
    <n v="1"/>
    <m/>
    <s v="NeverMarriedORUnder15"/>
    <n v="4"/>
    <x v="0"/>
    <n v="1200"/>
    <n v="2404"/>
    <n v="2404"/>
    <n v="215"/>
    <n v="215"/>
  </r>
  <r>
    <n v="1427637"/>
    <x v="1"/>
    <x v="1"/>
    <x v="150"/>
    <n v="70"/>
    <x v="0"/>
    <n v="1"/>
    <x v="1"/>
    <n v="1"/>
    <n v="1"/>
    <n v="2"/>
    <n v="2"/>
    <n v="2"/>
    <n v="2"/>
    <n v="1"/>
    <m/>
    <s v="Married"/>
    <n v="4"/>
    <x v="0"/>
    <n v="0"/>
    <n v="2410"/>
    <n v="2410"/>
    <n v="41"/>
    <s v="OR"/>
  </r>
  <r>
    <n v="706670"/>
    <x v="3"/>
    <x v="3"/>
    <x v="134"/>
    <n v="35"/>
    <x v="0"/>
    <n v="3"/>
    <x v="1"/>
    <n v="2"/>
    <n v="2"/>
    <n v="2"/>
    <n v="2"/>
    <n v="2"/>
    <n v="2"/>
    <n v="2"/>
    <m/>
    <s v="NeverMarriedORUnder15"/>
    <n v="4"/>
    <x v="1"/>
    <n v="80"/>
    <n v="2480"/>
    <n v="2480"/>
    <n v="110"/>
    <n v="110"/>
  </r>
  <r>
    <n v="1412780"/>
    <x v="1"/>
    <x v="1"/>
    <x v="19"/>
    <n v="24"/>
    <x v="0"/>
    <n v="4"/>
    <x v="0"/>
    <n v="2"/>
    <n v="2"/>
    <n v="2"/>
    <n v="2"/>
    <n v="2"/>
    <n v="2"/>
    <n v="1"/>
    <m/>
    <s v="Married"/>
    <n v="4"/>
    <x v="0"/>
    <n v="480"/>
    <n v="2480"/>
    <n v="2480"/>
    <n v="416"/>
    <n v="416"/>
  </r>
  <r>
    <n v="1264850"/>
    <x v="0"/>
    <x v="0"/>
    <x v="173"/>
    <n v="91"/>
    <x v="0"/>
    <n v="1"/>
    <x v="1"/>
    <n v="1"/>
    <n v="1"/>
    <n v="1"/>
    <n v="2"/>
    <n v="2"/>
    <n v="2"/>
    <n v="1"/>
    <m/>
    <s v="Widowed"/>
    <n v="4"/>
    <x v="0"/>
    <n v="0"/>
    <n v="2500"/>
    <n v="2500"/>
    <n v="48"/>
    <n v="48"/>
  </r>
  <r>
    <n v="704169"/>
    <x v="3"/>
    <x v="3"/>
    <x v="95"/>
    <n v="18"/>
    <x v="0"/>
    <n v="1"/>
    <x v="0"/>
    <n v="2"/>
    <n v="2"/>
    <n v="2"/>
    <n v="2"/>
    <n v="2"/>
    <n v="2"/>
    <n v="1"/>
    <n v="10"/>
    <s v="NeverMarriedORUnder15"/>
    <n v="4"/>
    <x v="1"/>
    <n v="2500"/>
    <n v="2500"/>
    <n v="2500"/>
    <n v="41"/>
    <s v="OR"/>
  </r>
  <r>
    <n v="714863"/>
    <x v="3"/>
    <x v="3"/>
    <x v="174"/>
    <n v="81"/>
    <x v="0"/>
    <n v="1"/>
    <x v="1"/>
    <n v="1"/>
    <n v="1"/>
    <n v="2"/>
    <n v="2"/>
    <n v="2"/>
    <n v="2"/>
    <n v="1"/>
    <m/>
    <s v="Widowed"/>
    <n v="4"/>
    <x v="0"/>
    <n v="0"/>
    <n v="2500"/>
    <n v="2500"/>
    <n v="6"/>
    <s v="CA"/>
  </r>
  <r>
    <n v="1269233"/>
    <x v="0"/>
    <x v="0"/>
    <x v="168"/>
    <n v="24"/>
    <x v="0"/>
    <n v="1"/>
    <x v="1"/>
    <n v="1"/>
    <n v="2"/>
    <n v="2"/>
    <n v="2"/>
    <n v="2"/>
    <n v="2"/>
    <n v="1"/>
    <n v="10"/>
    <s v="NeverMarriedORUnder15"/>
    <n v="4"/>
    <x v="1"/>
    <n v="2500"/>
    <n v="2500"/>
    <n v="2500"/>
    <n v="47"/>
    <n v="47"/>
  </r>
  <r>
    <n v="1378428"/>
    <x v="1"/>
    <x v="1"/>
    <x v="175"/>
    <n v="39"/>
    <x v="0"/>
    <n v="1"/>
    <x v="1"/>
    <n v="1"/>
    <n v="2"/>
    <n v="2"/>
    <n v="2"/>
    <n v="2"/>
    <n v="2"/>
    <n v="1"/>
    <n v="10"/>
    <s v="Married"/>
    <n v="4"/>
    <x v="1"/>
    <n v="9000"/>
    <n v="2570"/>
    <n v="2570"/>
    <n v="55"/>
    <n v="55"/>
  </r>
  <r>
    <n v="1383718"/>
    <x v="1"/>
    <x v="1"/>
    <x v="176"/>
    <n v="22"/>
    <x v="0"/>
    <n v="1"/>
    <x v="0"/>
    <n v="2"/>
    <n v="2"/>
    <n v="2"/>
    <n v="2"/>
    <n v="2"/>
    <n v="2"/>
    <n v="1"/>
    <n v="40"/>
    <s v="NeverMarriedORUnder15"/>
    <n v="4"/>
    <x v="1"/>
    <n v="2600"/>
    <n v="2600"/>
    <n v="2600"/>
    <n v="53"/>
    <s v="WA"/>
  </r>
  <r>
    <n v="703203"/>
    <x v="3"/>
    <x v="3"/>
    <x v="29"/>
    <n v="55"/>
    <x v="0"/>
    <n v="1"/>
    <x v="1"/>
    <n v="1"/>
    <n v="2"/>
    <n v="1"/>
    <n v="2"/>
    <n v="2"/>
    <n v="2"/>
    <n v="1"/>
    <m/>
    <s v="Widowed"/>
    <n v="4"/>
    <x v="0"/>
    <n v="0"/>
    <n v="2600"/>
    <n v="2600"/>
    <n v="41"/>
    <s v="OR"/>
  </r>
  <r>
    <n v="696087"/>
    <x v="3"/>
    <x v="3"/>
    <x v="120"/>
    <n v="86"/>
    <x v="0"/>
    <n v="1"/>
    <x v="1"/>
    <n v="2"/>
    <n v="1"/>
    <n v="2"/>
    <n v="2"/>
    <n v="2"/>
    <n v="2"/>
    <n v="1"/>
    <m/>
    <s v="Married"/>
    <n v="2"/>
    <x v="1"/>
    <n v="0"/>
    <n v="2600"/>
    <n v="2600"/>
    <n v="41"/>
    <s v="OR"/>
  </r>
  <r>
    <n v="722693"/>
    <x v="3"/>
    <x v="3"/>
    <x v="46"/>
    <n v="81"/>
    <x v="0"/>
    <n v="1"/>
    <x v="1"/>
    <n v="2"/>
    <n v="1"/>
    <n v="2"/>
    <n v="2"/>
    <n v="2"/>
    <n v="1"/>
    <n v="1"/>
    <m/>
    <s v="Married"/>
    <n v="4"/>
    <x v="0"/>
    <n v="0"/>
    <n v="2700"/>
    <n v="2700"/>
    <n v="41"/>
    <s v="OR"/>
  </r>
  <r>
    <n v="717146"/>
    <x v="3"/>
    <x v="3"/>
    <x v="111"/>
    <n v="30"/>
    <x v="0"/>
    <n v="1"/>
    <x v="1"/>
    <n v="2"/>
    <n v="2"/>
    <n v="2"/>
    <n v="2"/>
    <n v="2"/>
    <n v="2"/>
    <n v="2"/>
    <n v="15"/>
    <s v="NeverMarriedORUnder15"/>
    <n v="4"/>
    <x v="1"/>
    <n v="2700"/>
    <n v="2700"/>
    <n v="2700"/>
    <n v="19"/>
    <n v="19"/>
  </r>
  <r>
    <n v="1397289"/>
    <x v="1"/>
    <x v="1"/>
    <x v="95"/>
    <n v="40"/>
    <x v="0"/>
    <n v="1"/>
    <x v="1"/>
    <n v="1"/>
    <n v="2"/>
    <n v="2"/>
    <n v="2"/>
    <n v="2"/>
    <n v="2"/>
    <n v="1"/>
    <m/>
    <s v="Married"/>
    <n v="4"/>
    <x v="0"/>
    <n v="2500"/>
    <n v="2800"/>
    <n v="2800"/>
    <n v="30"/>
    <s v="MT"/>
  </r>
  <r>
    <n v="64959"/>
    <x v="4"/>
    <x v="4"/>
    <x v="177"/>
    <n v="57"/>
    <x v="0"/>
    <n v="3"/>
    <x v="0"/>
    <n v="2"/>
    <n v="2"/>
    <n v="2"/>
    <n v="2"/>
    <n v="2"/>
    <n v="2"/>
    <n v="1"/>
    <m/>
    <s v="Divorced"/>
    <n v="4"/>
    <x v="1"/>
    <n v="0"/>
    <n v="2800"/>
    <n v="2800"/>
    <n v="430"/>
    <n v="430"/>
  </r>
  <r>
    <n v="1272500"/>
    <x v="0"/>
    <x v="0"/>
    <x v="132"/>
    <n v="21"/>
    <x v="0"/>
    <n v="1"/>
    <x v="1"/>
    <n v="2"/>
    <n v="2"/>
    <n v="2"/>
    <n v="2"/>
    <n v="2"/>
    <n v="2"/>
    <n v="2"/>
    <m/>
    <s v="NeverMarriedORUnder15"/>
    <n v="4"/>
    <x v="0"/>
    <n v="3000"/>
    <n v="3000"/>
    <n v="3000"/>
    <n v="49"/>
    <s v="UT"/>
  </r>
  <r>
    <n v="699336"/>
    <x v="3"/>
    <x v="3"/>
    <x v="178"/>
    <n v="20"/>
    <x v="0"/>
    <n v="1"/>
    <x v="0"/>
    <n v="2"/>
    <n v="2"/>
    <n v="2"/>
    <n v="2"/>
    <n v="2"/>
    <n v="2"/>
    <n v="1"/>
    <n v="8"/>
    <s v="NeverMarriedORUnder15"/>
    <n v="4"/>
    <x v="0"/>
    <n v="3000"/>
    <n v="3000"/>
    <n v="3000"/>
    <n v="4"/>
    <n v="4"/>
  </r>
  <r>
    <n v="67812"/>
    <x v="4"/>
    <x v="4"/>
    <x v="98"/>
    <n v="59"/>
    <x v="0"/>
    <n v="1"/>
    <x v="1"/>
    <n v="2"/>
    <n v="2"/>
    <n v="2"/>
    <n v="2"/>
    <n v="2"/>
    <n v="2"/>
    <n v="2"/>
    <n v="10"/>
    <s v="Separated"/>
    <n v="4"/>
    <x v="0"/>
    <n v="3000"/>
    <n v="3000"/>
    <n v="3000"/>
    <n v="30"/>
    <s v="MT"/>
  </r>
  <r>
    <n v="1368151"/>
    <x v="1"/>
    <x v="1"/>
    <x v="59"/>
    <n v="39"/>
    <x v="0"/>
    <n v="1"/>
    <x v="1"/>
    <n v="2"/>
    <n v="2"/>
    <n v="2"/>
    <n v="2"/>
    <n v="2"/>
    <n v="2"/>
    <n v="2"/>
    <n v="15"/>
    <s v="NeverMarriedORUnder15"/>
    <n v="4"/>
    <x v="0"/>
    <n v="3000"/>
    <n v="3000"/>
    <n v="3000"/>
    <n v="6"/>
    <s v="CA"/>
  </r>
  <r>
    <n v="1385228"/>
    <x v="1"/>
    <x v="1"/>
    <x v="96"/>
    <n v="61"/>
    <x v="0"/>
    <n v="4"/>
    <x v="1"/>
    <n v="2"/>
    <n v="2"/>
    <n v="2"/>
    <n v="2"/>
    <n v="2"/>
    <n v="2"/>
    <n v="2"/>
    <m/>
    <s v="Married"/>
    <n v="4"/>
    <x v="0"/>
    <n v="1500"/>
    <n v="3000"/>
    <n v="3000"/>
    <n v="303"/>
    <n v="303"/>
  </r>
  <r>
    <n v="1401043"/>
    <x v="1"/>
    <x v="1"/>
    <x v="173"/>
    <n v="50"/>
    <x v="0"/>
    <n v="1"/>
    <x v="1"/>
    <n v="2"/>
    <n v="2"/>
    <n v="2"/>
    <n v="2"/>
    <n v="2"/>
    <n v="2"/>
    <n v="2"/>
    <m/>
    <s v="Married"/>
    <n v="4"/>
    <x v="1"/>
    <n v="3000"/>
    <n v="3000"/>
    <n v="3000"/>
    <n v="53"/>
    <s v="WA"/>
  </r>
  <r>
    <n v="1254753"/>
    <x v="0"/>
    <x v="0"/>
    <x v="105"/>
    <n v="25"/>
    <x v="0"/>
    <n v="1"/>
    <x v="1"/>
    <n v="2"/>
    <n v="2"/>
    <n v="2"/>
    <n v="2"/>
    <n v="2"/>
    <n v="2"/>
    <n v="2"/>
    <m/>
    <s v="Married"/>
    <n v="4"/>
    <x v="0"/>
    <n v="3000"/>
    <n v="3000"/>
    <n v="3000"/>
    <n v="6"/>
    <s v="CA"/>
  </r>
  <r>
    <n v="1371619"/>
    <x v="1"/>
    <x v="1"/>
    <x v="40"/>
    <n v="18"/>
    <x v="0"/>
    <n v="3"/>
    <x v="0"/>
    <n v="2"/>
    <n v="2"/>
    <n v="2"/>
    <n v="2"/>
    <n v="2"/>
    <n v="2"/>
    <n v="1"/>
    <m/>
    <s v="NeverMarriedORUnder15"/>
    <n v="4"/>
    <x v="1"/>
    <n v="3000"/>
    <n v="3000"/>
    <n v="3000"/>
    <n v="233"/>
    <n v="233"/>
  </r>
  <r>
    <n v="706181"/>
    <x v="3"/>
    <x v="3"/>
    <x v="159"/>
    <n v="20"/>
    <x v="0"/>
    <n v="1"/>
    <x v="0"/>
    <n v="2"/>
    <n v="2"/>
    <n v="2"/>
    <n v="2"/>
    <n v="2"/>
    <n v="2"/>
    <n v="1"/>
    <n v="20"/>
    <s v="Married"/>
    <n v="4"/>
    <x v="0"/>
    <n v="3000"/>
    <n v="3000"/>
    <n v="3000"/>
    <n v="6"/>
    <s v="CA"/>
  </r>
  <r>
    <n v="1412742"/>
    <x v="1"/>
    <x v="1"/>
    <x v="38"/>
    <n v="17"/>
    <x v="1"/>
    <n v="1"/>
    <x v="0"/>
    <n v="2"/>
    <n v="2"/>
    <n v="2"/>
    <n v="2"/>
    <n v="2"/>
    <n v="2"/>
    <n v="1"/>
    <n v="12"/>
    <s v="NeverMarriedORUnder15"/>
    <n v="4"/>
    <x v="1"/>
    <n v="2400"/>
    <n v="3000"/>
    <n v="3000"/>
    <n v="53"/>
    <s v="WA"/>
  </r>
  <r>
    <n v="1249866"/>
    <x v="0"/>
    <x v="0"/>
    <x v="109"/>
    <n v="69"/>
    <x v="0"/>
    <n v="1"/>
    <x v="1"/>
    <n v="2"/>
    <n v="1"/>
    <n v="2"/>
    <n v="2"/>
    <n v="2"/>
    <n v="2"/>
    <n v="1"/>
    <n v="9"/>
    <s v="Married"/>
    <n v="4"/>
    <x v="1"/>
    <n v="0"/>
    <n v="3000"/>
    <n v="3000"/>
    <n v="48"/>
    <n v="48"/>
  </r>
  <r>
    <n v="1405127"/>
    <x v="1"/>
    <x v="1"/>
    <x v="179"/>
    <n v="22"/>
    <x v="0"/>
    <n v="1"/>
    <x v="0"/>
    <n v="2"/>
    <n v="2"/>
    <n v="2"/>
    <n v="2"/>
    <n v="2"/>
    <n v="2"/>
    <n v="1"/>
    <n v="15"/>
    <s v="NeverMarriedORUnder15"/>
    <n v="4"/>
    <x v="0"/>
    <n v="3000"/>
    <n v="3000"/>
    <n v="3000"/>
    <n v="53"/>
    <s v="WA"/>
  </r>
  <r>
    <n v="702460"/>
    <x v="3"/>
    <x v="3"/>
    <x v="141"/>
    <n v="33"/>
    <x v="0"/>
    <n v="1"/>
    <x v="1"/>
    <n v="2"/>
    <n v="2"/>
    <n v="1"/>
    <n v="2"/>
    <n v="2"/>
    <n v="2"/>
    <n v="1"/>
    <n v="45"/>
    <s v="Married"/>
    <n v="4"/>
    <x v="0"/>
    <n v="3000"/>
    <n v="3000"/>
    <n v="3000"/>
    <n v="6"/>
    <s v="CA"/>
  </r>
  <r>
    <n v="1428417"/>
    <x v="1"/>
    <x v="1"/>
    <x v="109"/>
    <n v="30"/>
    <x v="0"/>
    <n v="1"/>
    <x v="1"/>
    <n v="2"/>
    <n v="2"/>
    <n v="2"/>
    <n v="2"/>
    <n v="2"/>
    <n v="2"/>
    <n v="2"/>
    <m/>
    <s v="Married"/>
    <n v="4"/>
    <x v="1"/>
    <n v="0"/>
    <n v="3000"/>
    <n v="3000"/>
    <n v="53"/>
    <s v="WA"/>
  </r>
  <r>
    <n v="1434561"/>
    <x v="1"/>
    <x v="1"/>
    <x v="180"/>
    <n v="21"/>
    <x v="0"/>
    <n v="1"/>
    <x v="1"/>
    <n v="2"/>
    <n v="2"/>
    <n v="2"/>
    <n v="2"/>
    <n v="2"/>
    <n v="2"/>
    <n v="2"/>
    <m/>
    <s v="NeverMarriedORUnder15"/>
    <n v="4"/>
    <x v="1"/>
    <n v="3000"/>
    <n v="3000"/>
    <n v="3000"/>
    <n v="53"/>
    <s v="WA"/>
  </r>
  <r>
    <n v="1370163"/>
    <x v="1"/>
    <x v="1"/>
    <x v="81"/>
    <n v="21"/>
    <x v="0"/>
    <n v="1"/>
    <x v="0"/>
    <n v="2"/>
    <n v="2"/>
    <n v="2"/>
    <n v="2"/>
    <n v="2"/>
    <n v="2"/>
    <n v="1"/>
    <m/>
    <s v="NeverMarriedORUnder15"/>
    <n v="4"/>
    <x v="1"/>
    <n v="2500"/>
    <n v="3000"/>
    <n v="3000"/>
    <n v="53"/>
    <s v="WA"/>
  </r>
  <r>
    <n v="68076"/>
    <x v="4"/>
    <x v="4"/>
    <x v="23"/>
    <n v="16"/>
    <x v="1"/>
    <n v="1"/>
    <x v="0"/>
    <n v="2"/>
    <n v="2"/>
    <n v="2"/>
    <n v="2"/>
    <n v="2"/>
    <n v="2"/>
    <n v="1"/>
    <m/>
    <s v="NeverMarriedORUnder15"/>
    <m/>
    <x v="0"/>
    <n v="3000"/>
    <n v="3000"/>
    <n v="3000"/>
    <n v="2"/>
    <n v="2"/>
  </r>
  <r>
    <n v="1255784"/>
    <x v="0"/>
    <x v="0"/>
    <x v="18"/>
    <n v="31"/>
    <x v="0"/>
    <n v="1"/>
    <x v="1"/>
    <n v="1"/>
    <n v="2"/>
    <n v="2"/>
    <n v="2"/>
    <n v="2"/>
    <n v="2"/>
    <n v="1"/>
    <n v="6"/>
    <s v="Married"/>
    <n v="4"/>
    <x v="0"/>
    <n v="3000"/>
    <n v="3000"/>
    <n v="3000"/>
    <n v="49"/>
    <s v="UT"/>
  </r>
  <r>
    <n v="1421772"/>
    <x v="1"/>
    <x v="1"/>
    <x v="146"/>
    <n v="18"/>
    <x v="0"/>
    <n v="1"/>
    <x v="0"/>
    <n v="2"/>
    <n v="2"/>
    <n v="2"/>
    <n v="2"/>
    <n v="2"/>
    <n v="2"/>
    <n v="1"/>
    <m/>
    <s v="NeverMarriedORUnder15"/>
    <n v="4"/>
    <x v="0"/>
    <n v="3000"/>
    <n v="3000"/>
    <n v="3000"/>
    <n v="53"/>
    <s v="WA"/>
  </r>
  <r>
    <n v="1268961"/>
    <x v="0"/>
    <x v="0"/>
    <x v="40"/>
    <n v="54"/>
    <x v="0"/>
    <n v="5"/>
    <x v="0"/>
    <n v="2"/>
    <n v="2"/>
    <n v="1"/>
    <n v="2"/>
    <n v="2"/>
    <n v="2"/>
    <n v="1"/>
    <m/>
    <s v="Married"/>
    <n v="4"/>
    <x v="1"/>
    <n v="650"/>
    <n v="3050"/>
    <n v="3050"/>
    <n v="523"/>
    <n v="523"/>
  </r>
  <r>
    <n v="707819"/>
    <x v="3"/>
    <x v="3"/>
    <x v="3"/>
    <n v="65"/>
    <x v="0"/>
    <n v="1"/>
    <x v="1"/>
    <n v="1"/>
    <n v="1"/>
    <n v="2"/>
    <n v="2"/>
    <n v="1"/>
    <n v="1"/>
    <n v="1"/>
    <m/>
    <s v="Married"/>
    <n v="2"/>
    <x v="1"/>
    <n v="0"/>
    <n v="3200"/>
    <n v="3200"/>
    <n v="41"/>
    <s v="OR"/>
  </r>
  <r>
    <n v="1394789"/>
    <x v="1"/>
    <x v="1"/>
    <x v="147"/>
    <n v="20"/>
    <x v="0"/>
    <n v="1"/>
    <x v="0"/>
    <n v="2"/>
    <n v="2"/>
    <n v="2"/>
    <n v="2"/>
    <n v="2"/>
    <n v="2"/>
    <n v="1"/>
    <m/>
    <s v="NeverMarriedORUnder15"/>
    <n v="4"/>
    <x v="1"/>
    <n v="3300"/>
    <n v="3300"/>
    <n v="3300"/>
    <n v="53"/>
    <s v="WA"/>
  </r>
  <r>
    <n v="63818"/>
    <x v="4"/>
    <x v="4"/>
    <x v="84"/>
    <n v="26"/>
    <x v="0"/>
    <n v="1"/>
    <x v="1"/>
    <n v="2"/>
    <n v="2"/>
    <n v="2"/>
    <n v="2"/>
    <n v="2"/>
    <n v="2"/>
    <n v="2"/>
    <m/>
    <s v="NeverMarriedORUnder15"/>
    <n v="4"/>
    <x v="0"/>
    <n v="0"/>
    <n v="3300"/>
    <n v="3300"/>
    <n v="8"/>
    <n v="8"/>
  </r>
  <r>
    <n v="1252348"/>
    <x v="0"/>
    <x v="0"/>
    <x v="120"/>
    <n v="44"/>
    <x v="0"/>
    <n v="1"/>
    <x v="1"/>
    <n v="2"/>
    <n v="2"/>
    <n v="2"/>
    <n v="2"/>
    <n v="2"/>
    <n v="2"/>
    <n v="2"/>
    <m/>
    <s v="Divorced"/>
    <n v="4"/>
    <x v="1"/>
    <n v="3400"/>
    <n v="3400"/>
    <n v="3400"/>
    <n v="49"/>
    <s v="UT"/>
  </r>
  <r>
    <n v="1402409"/>
    <x v="1"/>
    <x v="1"/>
    <x v="102"/>
    <n v="19"/>
    <x v="0"/>
    <n v="1"/>
    <x v="1"/>
    <n v="2"/>
    <n v="2"/>
    <n v="2"/>
    <n v="2"/>
    <n v="2"/>
    <n v="2"/>
    <n v="2"/>
    <n v="7"/>
    <s v="NeverMarriedORUnder15"/>
    <n v="4"/>
    <x v="0"/>
    <n v="3400"/>
    <n v="3400"/>
    <n v="3400"/>
    <n v="53"/>
    <s v="WA"/>
  </r>
  <r>
    <n v="724316"/>
    <x v="3"/>
    <x v="3"/>
    <x v="156"/>
    <n v="31"/>
    <x v="0"/>
    <n v="1"/>
    <x v="1"/>
    <n v="2"/>
    <n v="2"/>
    <n v="1"/>
    <n v="2"/>
    <n v="2"/>
    <n v="2"/>
    <n v="1"/>
    <m/>
    <s v="Married"/>
    <n v="4"/>
    <x v="1"/>
    <n v="0"/>
    <n v="3500"/>
    <n v="3500"/>
    <n v="41"/>
    <s v="OR"/>
  </r>
  <r>
    <n v="702560"/>
    <x v="3"/>
    <x v="3"/>
    <x v="72"/>
    <n v="18"/>
    <x v="0"/>
    <n v="1"/>
    <x v="1"/>
    <n v="1"/>
    <n v="2"/>
    <n v="2"/>
    <n v="2"/>
    <n v="2"/>
    <n v="2"/>
    <n v="1"/>
    <n v="15"/>
    <s v="NeverMarriedORUnder15"/>
    <n v="4"/>
    <x v="0"/>
    <n v="1500"/>
    <n v="3500"/>
    <n v="3500"/>
    <n v="47"/>
    <n v="47"/>
  </r>
  <r>
    <n v="1271005"/>
    <x v="0"/>
    <x v="0"/>
    <x v="109"/>
    <n v="20"/>
    <x v="0"/>
    <n v="1"/>
    <x v="0"/>
    <n v="2"/>
    <n v="2"/>
    <n v="2"/>
    <n v="2"/>
    <n v="2"/>
    <n v="2"/>
    <n v="1"/>
    <n v="25"/>
    <s v="NeverMarriedORUnder15"/>
    <n v="4"/>
    <x v="0"/>
    <n v="3500"/>
    <n v="3500"/>
    <n v="3500"/>
    <n v="49"/>
    <s v="UT"/>
  </r>
  <r>
    <n v="725469"/>
    <x v="3"/>
    <x v="3"/>
    <x v="86"/>
    <n v="50"/>
    <x v="0"/>
    <n v="4"/>
    <x v="0"/>
    <n v="2"/>
    <n v="2"/>
    <n v="2"/>
    <n v="2"/>
    <n v="2"/>
    <n v="2"/>
    <n v="1"/>
    <n v="5"/>
    <s v="Married"/>
    <n v="4"/>
    <x v="0"/>
    <n v="3500"/>
    <n v="3500"/>
    <n v="3500"/>
    <n v="247"/>
    <n v="247"/>
  </r>
  <r>
    <n v="1258898"/>
    <x v="0"/>
    <x v="0"/>
    <x v="21"/>
    <n v="55"/>
    <x v="0"/>
    <n v="1"/>
    <x v="1"/>
    <n v="2"/>
    <n v="2"/>
    <n v="1"/>
    <n v="2"/>
    <n v="2"/>
    <n v="2"/>
    <n v="1"/>
    <m/>
    <s v="Married"/>
    <n v="4"/>
    <x v="0"/>
    <n v="0"/>
    <n v="3670"/>
    <n v="3670"/>
    <n v="6"/>
    <s v="CA"/>
  </r>
  <r>
    <n v="720782"/>
    <x v="3"/>
    <x v="3"/>
    <x v="116"/>
    <n v="51"/>
    <x v="0"/>
    <n v="1"/>
    <x v="1"/>
    <n v="2"/>
    <n v="2"/>
    <n v="2"/>
    <n v="2"/>
    <n v="1"/>
    <n v="2"/>
    <n v="1"/>
    <m/>
    <s v="Divorced"/>
    <n v="2"/>
    <x v="1"/>
    <n v="0"/>
    <n v="3800"/>
    <n v="3800"/>
    <n v="41"/>
    <s v="OR"/>
  </r>
  <r>
    <n v="1249137"/>
    <x v="0"/>
    <x v="0"/>
    <x v="13"/>
    <n v="15"/>
    <x v="1"/>
    <n v="1"/>
    <x v="0"/>
    <n v="2"/>
    <n v="2"/>
    <n v="1"/>
    <n v="2"/>
    <n v="2"/>
    <n v="2"/>
    <n v="1"/>
    <m/>
    <s v="NeverMarriedORUnder15"/>
    <m/>
    <x v="1"/>
    <n v="0"/>
    <n v="3800"/>
    <n v="3800"/>
    <n v="49"/>
    <s v="UT"/>
  </r>
  <r>
    <n v="715366"/>
    <x v="3"/>
    <x v="3"/>
    <x v="116"/>
    <n v="18"/>
    <x v="0"/>
    <n v="1"/>
    <x v="0"/>
    <n v="2"/>
    <n v="2"/>
    <n v="2"/>
    <n v="2"/>
    <n v="2"/>
    <n v="2"/>
    <n v="1"/>
    <n v="10"/>
    <s v="NeverMarriedORUnder15"/>
    <n v="4"/>
    <x v="0"/>
    <n v="3800"/>
    <n v="3800"/>
    <n v="3800"/>
    <n v="41"/>
    <s v="OR"/>
  </r>
  <r>
    <n v="1433595"/>
    <x v="1"/>
    <x v="1"/>
    <x v="153"/>
    <n v="34"/>
    <x v="0"/>
    <n v="1"/>
    <x v="1"/>
    <n v="2"/>
    <n v="2"/>
    <n v="2"/>
    <n v="2"/>
    <n v="2"/>
    <n v="1"/>
    <n v="2"/>
    <m/>
    <s v="NeverMarriedORUnder15"/>
    <n v="4"/>
    <x v="1"/>
    <n v="1500"/>
    <n v="3900"/>
    <n v="3900"/>
    <n v="26"/>
    <n v="26"/>
  </r>
  <r>
    <n v="1264441"/>
    <x v="0"/>
    <x v="0"/>
    <x v="131"/>
    <n v="64"/>
    <x v="0"/>
    <n v="4"/>
    <x v="0"/>
    <n v="2"/>
    <n v="2"/>
    <n v="2"/>
    <n v="2"/>
    <n v="2"/>
    <n v="2"/>
    <n v="1"/>
    <m/>
    <s v="Married"/>
    <n v="4"/>
    <x v="0"/>
    <n v="0"/>
    <n v="4000"/>
    <n v="4000"/>
    <n v="301"/>
    <n v="301"/>
  </r>
  <r>
    <n v="703268"/>
    <x v="3"/>
    <x v="3"/>
    <x v="103"/>
    <n v="47"/>
    <x v="0"/>
    <n v="1"/>
    <x v="1"/>
    <n v="2"/>
    <n v="2"/>
    <n v="1"/>
    <n v="2"/>
    <n v="2"/>
    <n v="2"/>
    <n v="1"/>
    <n v="5"/>
    <s v="Divorced"/>
    <n v="4"/>
    <x v="0"/>
    <n v="4000"/>
    <n v="4000"/>
    <n v="4000"/>
    <n v="53"/>
    <s v="WA"/>
  </r>
  <r>
    <n v="68987"/>
    <x v="4"/>
    <x v="4"/>
    <x v="181"/>
    <n v="51"/>
    <x v="0"/>
    <n v="1"/>
    <x v="1"/>
    <n v="2"/>
    <n v="2"/>
    <n v="2"/>
    <n v="2"/>
    <n v="2"/>
    <n v="2"/>
    <n v="2"/>
    <m/>
    <s v="Divorced"/>
    <n v="4"/>
    <x v="0"/>
    <n v="0"/>
    <n v="4000"/>
    <n v="4000"/>
    <n v="30"/>
    <s v="MT"/>
  </r>
  <r>
    <n v="1368834"/>
    <x v="1"/>
    <x v="1"/>
    <x v="39"/>
    <n v="44"/>
    <x v="0"/>
    <n v="1"/>
    <x v="1"/>
    <n v="2"/>
    <n v="2"/>
    <n v="1"/>
    <n v="2"/>
    <n v="2"/>
    <n v="2"/>
    <n v="1"/>
    <m/>
    <s v="Divorced"/>
    <n v="4"/>
    <x v="0"/>
    <n v="0"/>
    <n v="4000"/>
    <n v="4000"/>
    <n v="41"/>
    <s v="OR"/>
  </r>
  <r>
    <n v="1424527"/>
    <x v="1"/>
    <x v="1"/>
    <x v="182"/>
    <n v="20"/>
    <x v="0"/>
    <n v="1"/>
    <x v="1"/>
    <n v="2"/>
    <n v="2"/>
    <n v="2"/>
    <n v="2"/>
    <n v="2"/>
    <n v="1"/>
    <n v="2"/>
    <n v="20"/>
    <s v="NeverMarriedORUnder15"/>
    <n v="4"/>
    <x v="0"/>
    <n v="4000"/>
    <n v="4000"/>
    <n v="4000"/>
    <n v="53"/>
    <s v="WA"/>
  </r>
  <r>
    <n v="1251617"/>
    <x v="0"/>
    <x v="0"/>
    <x v="183"/>
    <n v="21"/>
    <x v="0"/>
    <n v="1"/>
    <x v="0"/>
    <n v="2"/>
    <n v="2"/>
    <n v="2"/>
    <n v="2"/>
    <n v="2"/>
    <n v="2"/>
    <n v="1"/>
    <m/>
    <s v="Married"/>
    <n v="4"/>
    <x v="0"/>
    <n v="4000"/>
    <n v="4000"/>
    <n v="4000"/>
    <n v="39"/>
    <n v="39"/>
  </r>
  <r>
    <n v="715629"/>
    <x v="3"/>
    <x v="3"/>
    <x v="138"/>
    <n v="61"/>
    <x v="0"/>
    <n v="2"/>
    <x v="0"/>
    <n v="2"/>
    <n v="2"/>
    <n v="2"/>
    <n v="2"/>
    <n v="2"/>
    <n v="2"/>
    <n v="1"/>
    <n v="20"/>
    <s v="Married"/>
    <n v="4"/>
    <x v="0"/>
    <n v="4000"/>
    <n v="4000"/>
    <n v="4000"/>
    <n v="72"/>
    <n v="72"/>
  </r>
  <r>
    <n v="534500"/>
    <x v="2"/>
    <x v="2"/>
    <x v="23"/>
    <n v="18"/>
    <x v="0"/>
    <n v="1"/>
    <x v="0"/>
    <n v="2"/>
    <n v="2"/>
    <n v="2"/>
    <n v="2"/>
    <n v="2"/>
    <n v="2"/>
    <n v="1"/>
    <m/>
    <s v="NeverMarriedORUnder15"/>
    <n v="4"/>
    <x v="1"/>
    <n v="4000"/>
    <n v="4000"/>
    <n v="4000"/>
    <n v="38"/>
    <s v="ND"/>
  </r>
  <r>
    <n v="1389445"/>
    <x v="1"/>
    <x v="1"/>
    <x v="26"/>
    <n v="33"/>
    <x v="0"/>
    <n v="1"/>
    <x v="1"/>
    <n v="2"/>
    <n v="2"/>
    <n v="2"/>
    <n v="2"/>
    <n v="2"/>
    <n v="2"/>
    <n v="2"/>
    <n v="15"/>
    <s v="Married"/>
    <n v="4"/>
    <x v="0"/>
    <n v="4000"/>
    <n v="4000"/>
    <n v="4000"/>
    <n v="6"/>
    <s v="CA"/>
  </r>
  <r>
    <n v="1268860"/>
    <x v="0"/>
    <x v="0"/>
    <x v="183"/>
    <n v="49"/>
    <x v="0"/>
    <n v="1"/>
    <x v="0"/>
    <n v="2"/>
    <n v="2"/>
    <n v="2"/>
    <n v="2"/>
    <n v="2"/>
    <n v="2"/>
    <n v="1"/>
    <m/>
    <s v="Married"/>
    <n v="4"/>
    <x v="0"/>
    <n v="4000"/>
    <n v="4000"/>
    <n v="4000"/>
    <n v="49"/>
    <s v="UT"/>
  </r>
  <r>
    <n v="1399408"/>
    <x v="1"/>
    <x v="1"/>
    <x v="10"/>
    <n v="22"/>
    <x v="0"/>
    <n v="1"/>
    <x v="1"/>
    <n v="2"/>
    <n v="2"/>
    <n v="2"/>
    <n v="1"/>
    <n v="2"/>
    <n v="2"/>
    <n v="1"/>
    <n v="55"/>
    <s v="Married"/>
    <n v="3"/>
    <x v="0"/>
    <n v="4000"/>
    <n v="4000"/>
    <n v="4000"/>
    <n v="21"/>
    <n v="21"/>
  </r>
  <r>
    <n v="1248886"/>
    <x v="0"/>
    <x v="0"/>
    <x v="28"/>
    <n v="38"/>
    <x v="0"/>
    <n v="1"/>
    <x v="0"/>
    <n v="2"/>
    <n v="2"/>
    <n v="2"/>
    <n v="2"/>
    <n v="2"/>
    <n v="2"/>
    <n v="1"/>
    <m/>
    <s v="Married"/>
    <n v="4"/>
    <x v="0"/>
    <n v="4000"/>
    <n v="4000"/>
    <n v="4000"/>
    <n v="49"/>
    <s v="UT"/>
  </r>
  <r>
    <n v="1403225"/>
    <x v="1"/>
    <x v="1"/>
    <x v="184"/>
    <n v="23"/>
    <x v="0"/>
    <n v="1"/>
    <x v="0"/>
    <n v="2"/>
    <n v="2"/>
    <n v="2"/>
    <n v="2"/>
    <n v="2"/>
    <n v="2"/>
    <n v="1"/>
    <m/>
    <s v="NeverMarriedORUnder15"/>
    <n v="4"/>
    <x v="0"/>
    <n v="4000"/>
    <n v="4000"/>
    <n v="4000"/>
    <n v="53"/>
    <s v="WA"/>
  </r>
  <r>
    <n v="720209"/>
    <x v="3"/>
    <x v="3"/>
    <x v="185"/>
    <n v="27"/>
    <x v="0"/>
    <n v="1"/>
    <x v="0"/>
    <n v="2"/>
    <n v="2"/>
    <n v="2"/>
    <n v="2"/>
    <n v="2"/>
    <n v="2"/>
    <n v="1"/>
    <n v="30"/>
    <s v="NeverMarriedORUnder15"/>
    <n v="4"/>
    <x v="0"/>
    <n v="4000"/>
    <n v="4000"/>
    <n v="4000"/>
    <n v="41"/>
    <s v="OR"/>
  </r>
  <r>
    <n v="1389089"/>
    <x v="1"/>
    <x v="1"/>
    <x v="111"/>
    <n v="38"/>
    <x v="0"/>
    <n v="1"/>
    <x v="1"/>
    <n v="2"/>
    <n v="2"/>
    <n v="2"/>
    <n v="1"/>
    <n v="2"/>
    <n v="2"/>
    <n v="1"/>
    <n v="7"/>
    <s v="Married"/>
    <n v="4"/>
    <x v="0"/>
    <n v="4000"/>
    <n v="4000"/>
    <n v="4000"/>
    <n v="6"/>
    <s v="CA"/>
  </r>
  <r>
    <n v="696078"/>
    <x v="3"/>
    <x v="3"/>
    <x v="60"/>
    <n v="37"/>
    <x v="0"/>
    <n v="1"/>
    <x v="0"/>
    <n v="2"/>
    <n v="2"/>
    <n v="2"/>
    <n v="2"/>
    <n v="2"/>
    <n v="2"/>
    <n v="1"/>
    <n v="6"/>
    <s v="Married"/>
    <n v="4"/>
    <x v="0"/>
    <n v="4000"/>
    <n v="4000"/>
    <n v="4000"/>
    <n v="41"/>
    <s v="OR"/>
  </r>
  <r>
    <n v="1427024"/>
    <x v="1"/>
    <x v="1"/>
    <x v="109"/>
    <n v="18"/>
    <x v="0"/>
    <n v="1"/>
    <x v="0"/>
    <n v="2"/>
    <n v="2"/>
    <n v="2"/>
    <n v="2"/>
    <n v="2"/>
    <n v="2"/>
    <n v="1"/>
    <m/>
    <s v="NeverMarriedORUnder15"/>
    <n v="4"/>
    <x v="1"/>
    <n v="4000"/>
    <n v="4000"/>
    <n v="4000"/>
    <n v="6"/>
    <s v="CA"/>
  </r>
  <r>
    <n v="1253024"/>
    <x v="0"/>
    <x v="0"/>
    <x v="154"/>
    <n v="17"/>
    <x v="1"/>
    <n v="1"/>
    <x v="0"/>
    <n v="2"/>
    <n v="2"/>
    <n v="2"/>
    <n v="2"/>
    <n v="2"/>
    <n v="2"/>
    <n v="1"/>
    <n v="25"/>
    <s v="NeverMarriedORUnder15"/>
    <n v="4"/>
    <x v="0"/>
    <n v="4000"/>
    <n v="4000"/>
    <n v="4000"/>
    <n v="49"/>
    <s v="UT"/>
  </r>
  <r>
    <n v="1385161"/>
    <x v="1"/>
    <x v="1"/>
    <x v="63"/>
    <n v="38"/>
    <x v="0"/>
    <n v="1"/>
    <x v="0"/>
    <n v="1"/>
    <n v="2"/>
    <n v="2"/>
    <n v="2"/>
    <n v="2"/>
    <n v="2"/>
    <n v="1"/>
    <n v="5"/>
    <s v="Married"/>
    <n v="4"/>
    <x v="1"/>
    <n v="0"/>
    <n v="4000"/>
    <n v="4000"/>
    <n v="53"/>
    <s v="WA"/>
  </r>
  <r>
    <n v="1260632"/>
    <x v="0"/>
    <x v="0"/>
    <x v="50"/>
    <n v="28"/>
    <x v="0"/>
    <n v="1"/>
    <x v="1"/>
    <n v="2"/>
    <n v="2"/>
    <n v="2"/>
    <n v="2"/>
    <n v="2"/>
    <n v="2"/>
    <n v="2"/>
    <m/>
    <s v="Married"/>
    <n v="4"/>
    <x v="1"/>
    <n v="0"/>
    <n v="4000"/>
    <n v="4000"/>
    <n v="49"/>
    <s v="UT"/>
  </r>
  <r>
    <n v="1266518"/>
    <x v="0"/>
    <x v="0"/>
    <x v="178"/>
    <n v="22"/>
    <x v="0"/>
    <n v="1"/>
    <x v="0"/>
    <n v="2"/>
    <n v="2"/>
    <n v="2"/>
    <n v="2"/>
    <n v="2"/>
    <n v="2"/>
    <n v="1"/>
    <n v="10"/>
    <s v="NeverMarriedORUnder15"/>
    <n v="4"/>
    <x v="1"/>
    <n v="4000"/>
    <n v="4000"/>
    <n v="4000"/>
    <n v="49"/>
    <s v="UT"/>
  </r>
  <r>
    <n v="716585"/>
    <x v="3"/>
    <x v="3"/>
    <x v="73"/>
    <n v="76"/>
    <x v="0"/>
    <n v="4"/>
    <x v="1"/>
    <n v="2"/>
    <n v="1"/>
    <n v="2"/>
    <n v="2"/>
    <n v="2"/>
    <n v="2"/>
    <n v="1"/>
    <m/>
    <s v="Widowed"/>
    <n v="4"/>
    <x v="0"/>
    <n v="0"/>
    <n v="4100"/>
    <n v="4100"/>
    <n v="508"/>
    <n v="508"/>
  </r>
  <r>
    <n v="1407552"/>
    <x v="1"/>
    <x v="1"/>
    <x v="52"/>
    <n v="45"/>
    <x v="0"/>
    <n v="1"/>
    <x v="1"/>
    <n v="2"/>
    <n v="2"/>
    <n v="2"/>
    <n v="2"/>
    <n v="1"/>
    <n v="2"/>
    <n v="1"/>
    <n v="1"/>
    <s v="NeverMarriedORUnder15"/>
    <n v="2"/>
    <x v="1"/>
    <n v="4100"/>
    <n v="4100"/>
    <n v="4100"/>
    <n v="6"/>
    <s v="CA"/>
  </r>
  <r>
    <n v="1410893"/>
    <x v="1"/>
    <x v="1"/>
    <x v="186"/>
    <n v="34"/>
    <x v="0"/>
    <n v="1"/>
    <x v="1"/>
    <n v="1"/>
    <n v="2"/>
    <n v="2"/>
    <n v="2"/>
    <n v="2"/>
    <n v="2"/>
    <n v="1"/>
    <n v="3"/>
    <s v="NeverMarriedORUnder15"/>
    <n v="4"/>
    <x v="0"/>
    <n v="120"/>
    <n v="4120"/>
    <n v="4120"/>
    <n v="53"/>
    <s v="WA"/>
  </r>
  <r>
    <n v="725560"/>
    <x v="3"/>
    <x v="3"/>
    <x v="8"/>
    <n v="84"/>
    <x v="0"/>
    <n v="1"/>
    <x v="1"/>
    <n v="1"/>
    <n v="1"/>
    <n v="2"/>
    <n v="2"/>
    <n v="2"/>
    <n v="2"/>
    <n v="1"/>
    <m/>
    <s v="Married"/>
    <n v="4"/>
    <x v="0"/>
    <n v="0"/>
    <n v="4200"/>
    <n v="4200"/>
    <n v="41"/>
    <s v="OR"/>
  </r>
  <r>
    <n v="1275295"/>
    <x v="0"/>
    <x v="0"/>
    <x v="119"/>
    <n v="19"/>
    <x v="0"/>
    <n v="1"/>
    <x v="1"/>
    <n v="1"/>
    <n v="2"/>
    <n v="2"/>
    <n v="2"/>
    <n v="2"/>
    <n v="2"/>
    <n v="1"/>
    <n v="4"/>
    <s v="NeverMarriedORUnder15"/>
    <n v="4"/>
    <x v="0"/>
    <n v="4200"/>
    <n v="4200"/>
    <n v="4200"/>
    <n v="49"/>
    <s v="UT"/>
  </r>
  <r>
    <n v="1406723"/>
    <x v="1"/>
    <x v="1"/>
    <x v="66"/>
    <n v="62"/>
    <x v="0"/>
    <n v="1"/>
    <x v="0"/>
    <n v="2"/>
    <n v="2"/>
    <n v="2"/>
    <n v="2"/>
    <n v="2"/>
    <n v="2"/>
    <n v="1"/>
    <m/>
    <s v="Divorced"/>
    <n v="4"/>
    <x v="0"/>
    <n v="0"/>
    <n v="4400"/>
    <n v="4400"/>
    <n v="49"/>
    <s v="UT"/>
  </r>
  <r>
    <n v="533344"/>
    <x v="2"/>
    <x v="2"/>
    <x v="156"/>
    <n v="68"/>
    <x v="0"/>
    <n v="1"/>
    <x v="1"/>
    <n v="2"/>
    <n v="1"/>
    <n v="1"/>
    <n v="2"/>
    <n v="2"/>
    <n v="2"/>
    <n v="1"/>
    <m/>
    <s v="Married"/>
    <n v="4"/>
    <x v="0"/>
    <n v="0"/>
    <n v="4400"/>
    <n v="4400"/>
    <n v="38"/>
    <s v="ND"/>
  </r>
  <r>
    <n v="1369448"/>
    <x v="1"/>
    <x v="1"/>
    <x v="18"/>
    <n v="40"/>
    <x v="0"/>
    <n v="1"/>
    <x v="1"/>
    <n v="2"/>
    <n v="2"/>
    <n v="1"/>
    <n v="2"/>
    <n v="2"/>
    <n v="2"/>
    <n v="1"/>
    <m/>
    <s v="Divorced"/>
    <n v="4"/>
    <x v="0"/>
    <n v="0"/>
    <n v="4400"/>
    <n v="4400"/>
    <n v="53"/>
    <s v="WA"/>
  </r>
  <r>
    <n v="1270565"/>
    <x v="0"/>
    <x v="0"/>
    <x v="122"/>
    <n v="35"/>
    <x v="0"/>
    <n v="1"/>
    <x v="0"/>
    <n v="2"/>
    <n v="2"/>
    <n v="2"/>
    <n v="2"/>
    <n v="2"/>
    <n v="2"/>
    <n v="1"/>
    <n v="50"/>
    <s v="Married"/>
    <n v="4"/>
    <x v="1"/>
    <n v="4400"/>
    <n v="4400"/>
    <n v="4400"/>
    <n v="49"/>
    <s v="UT"/>
  </r>
  <r>
    <n v="1252026"/>
    <x v="0"/>
    <x v="0"/>
    <x v="156"/>
    <n v="75"/>
    <x v="0"/>
    <n v="1"/>
    <x v="1"/>
    <n v="1"/>
    <n v="1"/>
    <n v="2"/>
    <n v="2"/>
    <n v="2"/>
    <n v="2"/>
    <n v="1"/>
    <m/>
    <s v="Married"/>
    <n v="4"/>
    <x v="0"/>
    <n v="0"/>
    <n v="4500"/>
    <n v="4500"/>
    <n v="49"/>
    <s v="UT"/>
  </r>
  <r>
    <n v="714788"/>
    <x v="3"/>
    <x v="3"/>
    <x v="187"/>
    <n v="22"/>
    <x v="0"/>
    <n v="1"/>
    <x v="1"/>
    <n v="2"/>
    <n v="2"/>
    <n v="2"/>
    <n v="2"/>
    <n v="2"/>
    <n v="2"/>
    <n v="2"/>
    <m/>
    <s v="NeverMarriedORUnder15"/>
    <n v="4"/>
    <x v="1"/>
    <n v="4500"/>
    <n v="4500"/>
    <n v="4500"/>
    <n v="41"/>
    <s v="OR"/>
  </r>
  <r>
    <n v="1435023"/>
    <x v="1"/>
    <x v="1"/>
    <x v="40"/>
    <n v="15"/>
    <x v="1"/>
    <n v="1"/>
    <x v="1"/>
    <n v="2"/>
    <n v="2"/>
    <n v="2"/>
    <n v="2"/>
    <n v="2"/>
    <n v="2"/>
    <n v="2"/>
    <m/>
    <s v="NeverMarriedORUnder15"/>
    <m/>
    <x v="1"/>
    <n v="0"/>
    <n v="4500"/>
    <n v="4500"/>
    <n v="53"/>
    <s v="WA"/>
  </r>
  <r>
    <n v="1409854"/>
    <x v="1"/>
    <x v="1"/>
    <x v="69"/>
    <n v="26"/>
    <x v="0"/>
    <n v="1"/>
    <x v="0"/>
    <n v="2"/>
    <n v="2"/>
    <n v="2"/>
    <n v="1"/>
    <n v="2"/>
    <n v="2"/>
    <n v="1"/>
    <m/>
    <s v="Married"/>
    <n v="4"/>
    <x v="0"/>
    <n v="4500"/>
    <n v="4500"/>
    <n v="4500"/>
    <n v="21"/>
    <n v="21"/>
  </r>
  <r>
    <n v="1388754"/>
    <x v="1"/>
    <x v="1"/>
    <x v="175"/>
    <n v="79"/>
    <x v="0"/>
    <n v="4"/>
    <x v="1"/>
    <n v="2"/>
    <n v="1"/>
    <n v="1"/>
    <n v="2"/>
    <n v="2"/>
    <n v="2"/>
    <n v="1"/>
    <m/>
    <s v="Divorced"/>
    <n v="4"/>
    <x v="0"/>
    <n v="0"/>
    <n v="4600"/>
    <n v="4600"/>
    <n v="139"/>
    <n v="139"/>
  </r>
  <r>
    <n v="711252"/>
    <x v="3"/>
    <x v="3"/>
    <x v="188"/>
    <n v="28"/>
    <x v="0"/>
    <n v="1"/>
    <x v="1"/>
    <n v="2"/>
    <n v="2"/>
    <n v="2"/>
    <n v="2"/>
    <n v="2"/>
    <n v="2"/>
    <n v="2"/>
    <n v="126"/>
    <s v="NeverMarriedORUnder15"/>
    <n v="4"/>
    <x v="1"/>
    <n v="4700"/>
    <n v="4700"/>
    <n v="4700"/>
    <n v="41"/>
    <s v="OR"/>
  </r>
  <r>
    <n v="62729"/>
    <x v="4"/>
    <x v="4"/>
    <x v="98"/>
    <n v="50"/>
    <x v="0"/>
    <n v="1"/>
    <x v="0"/>
    <n v="2"/>
    <n v="2"/>
    <n v="2"/>
    <n v="2"/>
    <n v="2"/>
    <n v="2"/>
    <n v="1"/>
    <m/>
    <s v="Married"/>
    <n v="4"/>
    <x v="0"/>
    <n v="0"/>
    <n v="4800"/>
    <n v="4800"/>
    <n v="4"/>
    <n v="4"/>
  </r>
  <r>
    <n v="1393442"/>
    <x v="1"/>
    <x v="1"/>
    <x v="108"/>
    <n v="22"/>
    <x v="0"/>
    <n v="1"/>
    <x v="0"/>
    <n v="2"/>
    <n v="2"/>
    <n v="2"/>
    <n v="2"/>
    <n v="2"/>
    <n v="2"/>
    <n v="1"/>
    <n v="10"/>
    <s v="NeverMarriedORUnder15"/>
    <n v="4"/>
    <x v="0"/>
    <n v="4800"/>
    <n v="4800"/>
    <n v="4800"/>
    <n v="53"/>
    <s v="WA"/>
  </r>
  <r>
    <n v="1432943"/>
    <x v="1"/>
    <x v="1"/>
    <x v="0"/>
    <n v="50"/>
    <x v="0"/>
    <n v="4"/>
    <x v="1"/>
    <n v="2"/>
    <n v="1"/>
    <n v="2"/>
    <n v="1"/>
    <n v="2"/>
    <n v="2"/>
    <n v="1"/>
    <m/>
    <s v="Married"/>
    <n v="4"/>
    <x v="0"/>
    <n v="0"/>
    <n v="4800"/>
    <n v="4800"/>
    <n v="217"/>
    <n v="217"/>
  </r>
  <r>
    <n v="1371106"/>
    <x v="1"/>
    <x v="1"/>
    <x v="101"/>
    <n v="16"/>
    <x v="1"/>
    <n v="1"/>
    <x v="0"/>
    <n v="2"/>
    <n v="2"/>
    <n v="1"/>
    <n v="2"/>
    <n v="2"/>
    <n v="2"/>
    <n v="1"/>
    <m/>
    <s v="NeverMarriedORUnder15"/>
    <m/>
    <x v="0"/>
    <n v="0"/>
    <n v="4900"/>
    <n v="4900"/>
    <n v="53"/>
    <s v="WA"/>
  </r>
  <r>
    <n v="726395"/>
    <x v="3"/>
    <x v="3"/>
    <x v="148"/>
    <n v="60"/>
    <x v="0"/>
    <n v="4"/>
    <x v="1"/>
    <n v="2"/>
    <n v="2"/>
    <n v="2"/>
    <n v="2"/>
    <n v="2"/>
    <n v="2"/>
    <n v="2"/>
    <m/>
    <s v="Divorced"/>
    <n v="4"/>
    <x v="0"/>
    <n v="5000"/>
    <n v="5000"/>
    <n v="5000"/>
    <n v="247"/>
    <n v="247"/>
  </r>
  <r>
    <n v="1386795"/>
    <x v="1"/>
    <x v="1"/>
    <x v="90"/>
    <n v="29"/>
    <x v="0"/>
    <n v="5"/>
    <x v="1"/>
    <n v="2"/>
    <n v="2"/>
    <n v="2"/>
    <n v="2"/>
    <n v="2"/>
    <n v="2"/>
    <n v="2"/>
    <n v="9"/>
    <s v="NeverMarriedORUnder15"/>
    <n v="4"/>
    <x v="1"/>
    <n v="5000"/>
    <n v="5000"/>
    <n v="5000"/>
    <n v="301"/>
    <n v="301"/>
  </r>
  <r>
    <n v="711013"/>
    <x v="3"/>
    <x v="3"/>
    <x v="31"/>
    <n v="45"/>
    <x v="0"/>
    <n v="1"/>
    <x v="1"/>
    <n v="2"/>
    <n v="2"/>
    <n v="1"/>
    <n v="2"/>
    <n v="2"/>
    <n v="2"/>
    <n v="1"/>
    <m/>
    <s v="Married"/>
    <n v="4"/>
    <x v="1"/>
    <n v="0"/>
    <n v="5000"/>
    <n v="5000"/>
    <n v="49"/>
    <s v="UT"/>
  </r>
  <r>
    <n v="1249898"/>
    <x v="0"/>
    <x v="0"/>
    <x v="14"/>
    <n v="58"/>
    <x v="0"/>
    <n v="1"/>
    <x v="0"/>
    <n v="2"/>
    <n v="2"/>
    <n v="2"/>
    <n v="2"/>
    <n v="2"/>
    <n v="2"/>
    <n v="1"/>
    <m/>
    <s v="Married"/>
    <n v="4"/>
    <x v="1"/>
    <n v="5000"/>
    <n v="5000"/>
    <n v="5000"/>
    <n v="49"/>
    <s v="UT"/>
  </r>
  <r>
    <n v="729077"/>
    <x v="3"/>
    <x v="3"/>
    <x v="61"/>
    <n v="21"/>
    <x v="0"/>
    <n v="1"/>
    <x v="0"/>
    <n v="2"/>
    <n v="2"/>
    <n v="2"/>
    <n v="2"/>
    <n v="2"/>
    <n v="2"/>
    <n v="1"/>
    <n v="15"/>
    <s v="NeverMarriedORUnder15"/>
    <n v="4"/>
    <x v="0"/>
    <n v="5000"/>
    <n v="5000"/>
    <n v="5000"/>
    <n v="29"/>
    <n v="29"/>
  </r>
  <r>
    <n v="1424676"/>
    <x v="1"/>
    <x v="1"/>
    <x v="189"/>
    <n v="21"/>
    <x v="0"/>
    <n v="1"/>
    <x v="1"/>
    <n v="2"/>
    <n v="2"/>
    <n v="2"/>
    <n v="2"/>
    <n v="2"/>
    <n v="2"/>
    <n v="2"/>
    <n v="15"/>
    <s v="NeverMarriedORUnder15"/>
    <n v="4"/>
    <x v="0"/>
    <n v="5000"/>
    <n v="5000"/>
    <n v="5000"/>
    <n v="53"/>
    <s v="WA"/>
  </r>
  <r>
    <n v="707794"/>
    <x v="3"/>
    <x v="3"/>
    <x v="24"/>
    <n v="17"/>
    <x v="1"/>
    <n v="1"/>
    <x v="0"/>
    <n v="2"/>
    <n v="2"/>
    <n v="2"/>
    <n v="2"/>
    <n v="2"/>
    <n v="2"/>
    <n v="1"/>
    <n v="20"/>
    <s v="NeverMarriedORUnder15"/>
    <n v="4"/>
    <x v="0"/>
    <n v="5000"/>
    <n v="5000"/>
    <n v="5000"/>
    <n v="41"/>
    <s v="OR"/>
  </r>
  <r>
    <n v="1255404"/>
    <x v="0"/>
    <x v="0"/>
    <x v="190"/>
    <n v="40"/>
    <x v="0"/>
    <n v="1"/>
    <x v="1"/>
    <n v="2"/>
    <n v="2"/>
    <n v="2"/>
    <n v="2"/>
    <n v="2"/>
    <n v="2"/>
    <n v="2"/>
    <n v="5"/>
    <s v="Divorced"/>
    <n v="4"/>
    <x v="1"/>
    <n v="5000"/>
    <n v="5000"/>
    <n v="5000"/>
    <n v="49"/>
    <s v="UT"/>
  </r>
  <r>
    <n v="1432909"/>
    <x v="1"/>
    <x v="1"/>
    <x v="157"/>
    <n v="48"/>
    <x v="0"/>
    <n v="4"/>
    <x v="1"/>
    <n v="2"/>
    <n v="2"/>
    <n v="2"/>
    <n v="2"/>
    <n v="2"/>
    <n v="2"/>
    <n v="2"/>
    <m/>
    <s v="Married"/>
    <n v="4"/>
    <x v="0"/>
    <n v="5000"/>
    <n v="5000"/>
    <n v="5000"/>
    <n v="207"/>
    <n v="207"/>
  </r>
  <r>
    <n v="1395439"/>
    <x v="1"/>
    <x v="1"/>
    <x v="28"/>
    <n v="67"/>
    <x v="0"/>
    <n v="1"/>
    <x v="1"/>
    <n v="2"/>
    <n v="1"/>
    <n v="2"/>
    <n v="2"/>
    <n v="2"/>
    <n v="2"/>
    <n v="1"/>
    <m/>
    <s v="Married"/>
    <n v="4"/>
    <x v="1"/>
    <n v="0"/>
    <n v="5000"/>
    <n v="5000"/>
    <n v="26"/>
    <n v="26"/>
  </r>
  <r>
    <n v="1413506"/>
    <x v="1"/>
    <x v="1"/>
    <x v="32"/>
    <n v="67"/>
    <x v="0"/>
    <n v="1"/>
    <x v="0"/>
    <n v="2"/>
    <n v="1"/>
    <n v="2"/>
    <n v="1"/>
    <n v="2"/>
    <n v="2"/>
    <n v="1"/>
    <m/>
    <s v="Married"/>
    <n v="4"/>
    <x v="0"/>
    <n v="0"/>
    <n v="5000"/>
    <n v="5000"/>
    <n v="6"/>
    <s v="CA"/>
  </r>
  <r>
    <n v="1425151"/>
    <x v="1"/>
    <x v="1"/>
    <x v="191"/>
    <n v="49"/>
    <x v="0"/>
    <n v="1"/>
    <x v="0"/>
    <n v="1"/>
    <n v="2"/>
    <n v="2"/>
    <n v="2"/>
    <n v="2"/>
    <n v="2"/>
    <n v="1"/>
    <n v="15"/>
    <s v="Married"/>
    <n v="4"/>
    <x v="0"/>
    <n v="5000"/>
    <n v="5000"/>
    <n v="5000"/>
    <n v="48"/>
    <n v="48"/>
  </r>
  <r>
    <n v="1400895"/>
    <x v="1"/>
    <x v="1"/>
    <x v="8"/>
    <n v="20"/>
    <x v="0"/>
    <n v="1"/>
    <x v="1"/>
    <n v="1"/>
    <n v="2"/>
    <n v="2"/>
    <n v="2"/>
    <n v="2"/>
    <n v="2"/>
    <n v="1"/>
    <m/>
    <s v="NeverMarriedORUnder15"/>
    <n v="4"/>
    <x v="1"/>
    <n v="0"/>
    <n v="5000"/>
    <n v="5000"/>
    <n v="53"/>
    <s v="WA"/>
  </r>
  <r>
    <n v="1434794"/>
    <x v="1"/>
    <x v="1"/>
    <x v="110"/>
    <n v="44"/>
    <x v="0"/>
    <n v="1"/>
    <x v="0"/>
    <n v="2"/>
    <n v="2"/>
    <n v="2"/>
    <n v="2"/>
    <n v="2"/>
    <n v="2"/>
    <n v="1"/>
    <n v="25"/>
    <s v="Married"/>
    <n v="4"/>
    <x v="0"/>
    <n v="5000"/>
    <n v="5000"/>
    <n v="5000"/>
    <n v="53"/>
    <s v="WA"/>
  </r>
  <r>
    <n v="1254763"/>
    <x v="0"/>
    <x v="0"/>
    <x v="78"/>
    <n v="19"/>
    <x v="0"/>
    <n v="1"/>
    <x v="0"/>
    <n v="2"/>
    <n v="2"/>
    <n v="2"/>
    <n v="2"/>
    <n v="2"/>
    <n v="2"/>
    <n v="1"/>
    <n v="10"/>
    <s v="NeverMarriedORUnder15"/>
    <n v="4"/>
    <x v="0"/>
    <n v="5000"/>
    <n v="5000"/>
    <n v="5000"/>
    <n v="49"/>
    <s v="UT"/>
  </r>
  <r>
    <n v="1384947"/>
    <x v="1"/>
    <x v="1"/>
    <x v="52"/>
    <n v="21"/>
    <x v="0"/>
    <n v="1"/>
    <x v="1"/>
    <n v="1"/>
    <n v="2"/>
    <n v="2"/>
    <n v="2"/>
    <n v="2"/>
    <n v="2"/>
    <n v="1"/>
    <m/>
    <s v="NeverMarriedORUnder15"/>
    <n v="4"/>
    <x v="1"/>
    <n v="5000"/>
    <n v="5050"/>
    <n v="5050"/>
    <n v="6"/>
    <s v="CA"/>
  </r>
  <r>
    <n v="1270819"/>
    <x v="0"/>
    <x v="0"/>
    <x v="17"/>
    <n v="18"/>
    <x v="0"/>
    <n v="1"/>
    <x v="0"/>
    <n v="2"/>
    <n v="2"/>
    <n v="2"/>
    <n v="2"/>
    <n v="2"/>
    <n v="2"/>
    <n v="1"/>
    <n v="12"/>
    <s v="NeverMarriedORUnder15"/>
    <n v="4"/>
    <x v="1"/>
    <n v="5100"/>
    <n v="5100"/>
    <n v="5100"/>
    <n v="49"/>
    <s v="UT"/>
  </r>
  <r>
    <n v="1384536"/>
    <x v="1"/>
    <x v="1"/>
    <x v="49"/>
    <n v="22"/>
    <x v="0"/>
    <n v="1"/>
    <x v="0"/>
    <n v="2"/>
    <n v="2"/>
    <n v="2"/>
    <n v="2"/>
    <n v="2"/>
    <n v="2"/>
    <n v="1"/>
    <m/>
    <s v="NeverMarriedORUnder15"/>
    <n v="4"/>
    <x v="0"/>
    <n v="5100"/>
    <n v="5100"/>
    <n v="5100"/>
    <n v="53"/>
    <s v="WA"/>
  </r>
  <r>
    <n v="1382780"/>
    <x v="1"/>
    <x v="1"/>
    <x v="36"/>
    <n v="29"/>
    <x v="0"/>
    <n v="1"/>
    <x v="1"/>
    <n v="1"/>
    <n v="1"/>
    <n v="1"/>
    <n v="2"/>
    <n v="2"/>
    <n v="2"/>
    <n v="1"/>
    <m/>
    <s v="NeverMarriedORUnder15"/>
    <n v="4"/>
    <x v="1"/>
    <n v="0"/>
    <n v="5100"/>
    <n v="5100"/>
    <n v="53"/>
    <s v="WA"/>
  </r>
  <r>
    <n v="67772"/>
    <x v="4"/>
    <x v="4"/>
    <x v="58"/>
    <n v="64"/>
    <x v="0"/>
    <n v="1"/>
    <x v="0"/>
    <n v="2"/>
    <n v="2"/>
    <n v="2"/>
    <n v="2"/>
    <n v="2"/>
    <n v="2"/>
    <n v="1"/>
    <m/>
    <s v="Married"/>
    <n v="4"/>
    <x v="1"/>
    <n v="0"/>
    <n v="5110"/>
    <n v="5110"/>
    <n v="38"/>
    <s v="ND"/>
  </r>
  <r>
    <n v="729619"/>
    <x v="3"/>
    <x v="3"/>
    <x v="133"/>
    <n v="46"/>
    <x v="0"/>
    <n v="1"/>
    <x v="1"/>
    <n v="2"/>
    <n v="2"/>
    <n v="1"/>
    <n v="2"/>
    <n v="2"/>
    <n v="2"/>
    <n v="1"/>
    <m/>
    <s v="Divorced"/>
    <n v="4"/>
    <x v="0"/>
    <n v="5200"/>
    <n v="5200"/>
    <n v="5200"/>
    <n v="26"/>
    <n v="26"/>
  </r>
  <r>
    <n v="1395254"/>
    <x v="1"/>
    <x v="1"/>
    <x v="192"/>
    <n v="52"/>
    <x v="0"/>
    <n v="1"/>
    <x v="1"/>
    <n v="2"/>
    <n v="2"/>
    <n v="2"/>
    <n v="2"/>
    <n v="2"/>
    <n v="2"/>
    <n v="2"/>
    <m/>
    <s v="Divorced"/>
    <n v="4"/>
    <x v="1"/>
    <n v="0"/>
    <n v="5400"/>
    <n v="5400"/>
    <n v="6"/>
    <s v="CA"/>
  </r>
  <r>
    <n v="68149"/>
    <x v="4"/>
    <x v="4"/>
    <x v="193"/>
    <n v="41"/>
    <x v="0"/>
    <n v="1"/>
    <x v="1"/>
    <n v="2"/>
    <n v="2"/>
    <n v="2"/>
    <n v="2"/>
    <n v="2"/>
    <n v="2"/>
    <n v="2"/>
    <m/>
    <s v="Divorced"/>
    <n v="4"/>
    <x v="0"/>
    <n v="0"/>
    <n v="5400"/>
    <n v="5400"/>
    <n v="30"/>
    <s v="MT"/>
  </r>
  <r>
    <n v="1408530"/>
    <x v="1"/>
    <x v="1"/>
    <x v="146"/>
    <n v="65"/>
    <x v="0"/>
    <n v="1"/>
    <x v="0"/>
    <n v="2"/>
    <n v="1"/>
    <n v="2"/>
    <n v="2"/>
    <n v="2"/>
    <n v="2"/>
    <n v="1"/>
    <m/>
    <s v="Married"/>
    <n v="4"/>
    <x v="0"/>
    <n v="0"/>
    <n v="5400"/>
    <n v="5400"/>
    <n v="53"/>
    <s v="WA"/>
  </r>
  <r>
    <n v="67844"/>
    <x v="4"/>
    <x v="4"/>
    <x v="120"/>
    <n v="78"/>
    <x v="0"/>
    <n v="1"/>
    <x v="1"/>
    <n v="2"/>
    <n v="1"/>
    <n v="1"/>
    <n v="2"/>
    <n v="2"/>
    <n v="1"/>
    <n v="1"/>
    <m/>
    <s v="Widowed"/>
    <n v="4"/>
    <x v="0"/>
    <n v="0"/>
    <n v="5420"/>
    <n v="5420"/>
    <n v="4"/>
    <n v="4"/>
  </r>
  <r>
    <n v="716985"/>
    <x v="3"/>
    <x v="3"/>
    <x v="78"/>
    <n v="19"/>
    <x v="0"/>
    <n v="1"/>
    <x v="1"/>
    <n v="1"/>
    <n v="1"/>
    <n v="2"/>
    <n v="2"/>
    <n v="2"/>
    <n v="2"/>
    <n v="1"/>
    <m/>
    <s v="NeverMarriedORUnder15"/>
    <n v="4"/>
    <x v="1"/>
    <n v="5500"/>
    <n v="5501"/>
    <n v="5501"/>
    <n v="6"/>
    <s v="CA"/>
  </r>
  <r>
    <n v="69221"/>
    <x v="4"/>
    <x v="4"/>
    <x v="120"/>
    <n v="21"/>
    <x v="0"/>
    <n v="1"/>
    <x v="0"/>
    <n v="2"/>
    <n v="2"/>
    <n v="2"/>
    <n v="2"/>
    <n v="2"/>
    <n v="2"/>
    <n v="1"/>
    <n v="5"/>
    <s v="NeverMarriedORUnder15"/>
    <n v="4"/>
    <x v="0"/>
    <n v="5500"/>
    <n v="5504"/>
    <n v="5504"/>
    <n v="27"/>
    <n v="27"/>
  </r>
  <r>
    <n v="1274256"/>
    <x v="0"/>
    <x v="0"/>
    <x v="49"/>
    <n v="52"/>
    <x v="0"/>
    <n v="1"/>
    <x v="0"/>
    <n v="2"/>
    <n v="2"/>
    <n v="2"/>
    <n v="2"/>
    <n v="2"/>
    <n v="2"/>
    <n v="1"/>
    <m/>
    <s v="Married"/>
    <n v="4"/>
    <x v="0"/>
    <n v="5600"/>
    <n v="5600"/>
    <n v="5600"/>
    <n v="49"/>
    <s v="UT"/>
  </r>
  <r>
    <n v="1410717"/>
    <x v="1"/>
    <x v="1"/>
    <x v="87"/>
    <n v="29"/>
    <x v="0"/>
    <n v="5"/>
    <x v="1"/>
    <n v="2"/>
    <n v="2"/>
    <n v="2"/>
    <n v="2"/>
    <n v="2"/>
    <n v="2"/>
    <n v="2"/>
    <m/>
    <s v="Married"/>
    <n v="4"/>
    <x v="0"/>
    <n v="5600"/>
    <n v="5600"/>
    <n v="5600"/>
    <n v="303"/>
    <n v="303"/>
  </r>
  <r>
    <n v="1413254"/>
    <x v="1"/>
    <x v="1"/>
    <x v="194"/>
    <n v="43"/>
    <x v="0"/>
    <n v="4"/>
    <x v="1"/>
    <n v="2"/>
    <n v="2"/>
    <n v="2"/>
    <n v="2"/>
    <n v="2"/>
    <n v="2"/>
    <n v="2"/>
    <n v="20"/>
    <s v="Divorced"/>
    <n v="4"/>
    <x v="1"/>
    <n v="3000"/>
    <n v="5600"/>
    <n v="5600"/>
    <n v="416"/>
    <n v="416"/>
  </r>
  <r>
    <n v="1254969"/>
    <x v="0"/>
    <x v="0"/>
    <x v="195"/>
    <n v="60"/>
    <x v="0"/>
    <n v="1"/>
    <x v="1"/>
    <n v="2"/>
    <n v="2"/>
    <n v="1"/>
    <n v="2"/>
    <n v="2"/>
    <n v="2"/>
    <n v="1"/>
    <m/>
    <s v="Divorced"/>
    <n v="4"/>
    <x v="1"/>
    <n v="0"/>
    <n v="5700"/>
    <n v="5700"/>
    <n v="35"/>
    <n v="35"/>
  </r>
  <r>
    <n v="1260697"/>
    <x v="0"/>
    <x v="0"/>
    <x v="121"/>
    <n v="25"/>
    <x v="0"/>
    <n v="1"/>
    <x v="1"/>
    <n v="2"/>
    <n v="2"/>
    <n v="1"/>
    <n v="2"/>
    <n v="2"/>
    <n v="2"/>
    <n v="1"/>
    <m/>
    <s v="Married"/>
    <n v="4"/>
    <x v="0"/>
    <n v="0"/>
    <n v="5800"/>
    <n v="5800"/>
    <n v="49"/>
    <s v="UT"/>
  </r>
  <r>
    <n v="1253849"/>
    <x v="0"/>
    <x v="0"/>
    <x v="8"/>
    <n v="35"/>
    <x v="0"/>
    <n v="1"/>
    <x v="1"/>
    <n v="2"/>
    <n v="2"/>
    <n v="1"/>
    <n v="2"/>
    <n v="2"/>
    <n v="2"/>
    <n v="1"/>
    <m/>
    <s v="Married"/>
    <n v="4"/>
    <x v="0"/>
    <n v="0"/>
    <n v="5800"/>
    <n v="5800"/>
    <n v="16"/>
    <n v="16"/>
  </r>
  <r>
    <n v="1367097"/>
    <x v="1"/>
    <x v="1"/>
    <x v="196"/>
    <n v="37"/>
    <x v="0"/>
    <n v="1"/>
    <x v="1"/>
    <n v="2"/>
    <n v="2"/>
    <n v="2"/>
    <n v="2"/>
    <n v="2"/>
    <n v="2"/>
    <n v="2"/>
    <n v="60"/>
    <s v="NeverMarriedORUnder15"/>
    <n v="4"/>
    <x v="1"/>
    <n v="6000"/>
    <n v="6000"/>
    <n v="6000"/>
    <n v="42"/>
    <n v="42"/>
  </r>
  <r>
    <n v="716133"/>
    <x v="3"/>
    <x v="3"/>
    <x v="160"/>
    <n v="56"/>
    <x v="0"/>
    <n v="1"/>
    <x v="1"/>
    <n v="2"/>
    <n v="2"/>
    <n v="1"/>
    <n v="2"/>
    <n v="1"/>
    <n v="2"/>
    <n v="1"/>
    <m/>
    <s v="Divorced"/>
    <n v="2"/>
    <x v="1"/>
    <n v="0"/>
    <n v="6000"/>
    <n v="6000"/>
    <n v="8"/>
    <n v="8"/>
  </r>
  <r>
    <n v="732688"/>
    <x v="3"/>
    <x v="3"/>
    <x v="3"/>
    <n v="21"/>
    <x v="0"/>
    <n v="1"/>
    <x v="0"/>
    <n v="2"/>
    <n v="2"/>
    <n v="2"/>
    <n v="2"/>
    <n v="2"/>
    <n v="2"/>
    <n v="1"/>
    <n v="45"/>
    <s v="NeverMarriedORUnder15"/>
    <n v="4"/>
    <x v="1"/>
    <n v="6000"/>
    <n v="6000"/>
    <n v="6000"/>
    <n v="41"/>
    <s v="OR"/>
  </r>
  <r>
    <n v="69242"/>
    <x v="4"/>
    <x v="4"/>
    <x v="90"/>
    <n v="27"/>
    <x v="0"/>
    <n v="1"/>
    <x v="1"/>
    <n v="2"/>
    <n v="2"/>
    <n v="2"/>
    <n v="2"/>
    <n v="2"/>
    <n v="2"/>
    <n v="2"/>
    <m/>
    <s v="Married"/>
    <n v="4"/>
    <x v="0"/>
    <n v="6000"/>
    <n v="6000"/>
    <n v="6000"/>
    <n v="30"/>
    <s v="MT"/>
  </r>
  <r>
    <n v="733048"/>
    <x v="3"/>
    <x v="3"/>
    <x v="197"/>
    <n v="20"/>
    <x v="0"/>
    <n v="1"/>
    <x v="0"/>
    <n v="2"/>
    <n v="2"/>
    <n v="2"/>
    <n v="2"/>
    <n v="2"/>
    <n v="2"/>
    <n v="1"/>
    <m/>
    <s v="NeverMarriedORUnder15"/>
    <n v="4"/>
    <x v="0"/>
    <n v="6000"/>
    <n v="6000"/>
    <n v="6000"/>
    <n v="53"/>
    <s v="WA"/>
  </r>
  <r>
    <n v="723708"/>
    <x v="3"/>
    <x v="3"/>
    <x v="148"/>
    <n v="48"/>
    <x v="0"/>
    <n v="1"/>
    <x v="1"/>
    <n v="2"/>
    <n v="2"/>
    <n v="1"/>
    <n v="2"/>
    <n v="2"/>
    <n v="2"/>
    <n v="1"/>
    <m/>
    <s v="NeverMarriedORUnder15"/>
    <n v="4"/>
    <x v="1"/>
    <n v="0"/>
    <n v="6000"/>
    <n v="6000"/>
    <n v="41"/>
    <s v="OR"/>
  </r>
  <r>
    <n v="1257982"/>
    <x v="0"/>
    <x v="0"/>
    <x v="142"/>
    <n v="18"/>
    <x v="0"/>
    <n v="1"/>
    <x v="0"/>
    <n v="2"/>
    <n v="2"/>
    <n v="2"/>
    <n v="2"/>
    <n v="2"/>
    <n v="2"/>
    <n v="1"/>
    <n v="7"/>
    <s v="NeverMarriedORUnder15"/>
    <n v="4"/>
    <x v="1"/>
    <n v="6000"/>
    <n v="6000"/>
    <n v="6000"/>
    <n v="49"/>
    <s v="UT"/>
  </r>
  <r>
    <n v="1258071"/>
    <x v="0"/>
    <x v="0"/>
    <x v="23"/>
    <n v="32"/>
    <x v="0"/>
    <n v="1"/>
    <x v="1"/>
    <n v="2"/>
    <n v="2"/>
    <n v="2"/>
    <n v="2"/>
    <n v="2"/>
    <n v="2"/>
    <n v="2"/>
    <n v="30"/>
    <s v="NeverMarriedORUnder15"/>
    <n v="4"/>
    <x v="1"/>
    <n v="6000"/>
    <n v="6000"/>
    <n v="6000"/>
    <n v="49"/>
    <s v="UT"/>
  </r>
  <r>
    <n v="696601"/>
    <x v="3"/>
    <x v="3"/>
    <x v="147"/>
    <n v="46"/>
    <x v="0"/>
    <n v="1"/>
    <x v="0"/>
    <n v="2"/>
    <n v="2"/>
    <n v="2"/>
    <n v="2"/>
    <n v="2"/>
    <n v="2"/>
    <n v="1"/>
    <n v="10"/>
    <s v="Married"/>
    <n v="4"/>
    <x v="0"/>
    <n v="0"/>
    <n v="6000"/>
    <n v="6000"/>
    <n v="36"/>
    <n v="36"/>
  </r>
  <r>
    <n v="1257965"/>
    <x v="0"/>
    <x v="0"/>
    <x v="198"/>
    <n v="24"/>
    <x v="0"/>
    <n v="3"/>
    <x v="1"/>
    <n v="1"/>
    <n v="2"/>
    <n v="2"/>
    <n v="2"/>
    <n v="2"/>
    <n v="2"/>
    <n v="1"/>
    <n v="25"/>
    <s v="Married"/>
    <n v="4"/>
    <x v="1"/>
    <n v="6000"/>
    <n v="6000"/>
    <n v="6000"/>
    <n v="449"/>
    <n v="449"/>
  </r>
  <r>
    <n v="1403374"/>
    <x v="1"/>
    <x v="1"/>
    <x v="122"/>
    <n v="74"/>
    <x v="0"/>
    <n v="1"/>
    <x v="1"/>
    <n v="2"/>
    <n v="1"/>
    <n v="2"/>
    <n v="2"/>
    <n v="2"/>
    <n v="2"/>
    <n v="1"/>
    <m/>
    <s v="Married"/>
    <n v="4"/>
    <x v="0"/>
    <n v="0"/>
    <n v="6000"/>
    <n v="6000"/>
    <n v="53"/>
    <s v="WA"/>
  </r>
  <r>
    <n v="67295"/>
    <x v="4"/>
    <x v="4"/>
    <x v="147"/>
    <n v="27"/>
    <x v="0"/>
    <n v="1"/>
    <x v="1"/>
    <n v="1"/>
    <n v="2"/>
    <n v="2"/>
    <n v="2"/>
    <n v="2"/>
    <n v="1"/>
    <n v="1"/>
    <m/>
    <s v="Married"/>
    <n v="4"/>
    <x v="0"/>
    <n v="0"/>
    <n v="6000"/>
    <n v="6000"/>
    <n v="30"/>
    <s v="MT"/>
  </r>
  <r>
    <n v="1256917"/>
    <x v="0"/>
    <x v="0"/>
    <x v="2"/>
    <n v="42"/>
    <x v="0"/>
    <n v="1"/>
    <x v="0"/>
    <n v="2"/>
    <n v="2"/>
    <n v="2"/>
    <n v="2"/>
    <n v="2"/>
    <n v="2"/>
    <n v="1"/>
    <n v="15"/>
    <s v="Married"/>
    <n v="4"/>
    <x v="0"/>
    <n v="6000"/>
    <n v="6000"/>
    <n v="6000"/>
    <n v="49"/>
    <s v="UT"/>
  </r>
  <r>
    <n v="1434690"/>
    <x v="1"/>
    <x v="1"/>
    <x v="73"/>
    <n v="54"/>
    <x v="0"/>
    <n v="1"/>
    <x v="0"/>
    <n v="2"/>
    <n v="2"/>
    <n v="2"/>
    <n v="2"/>
    <n v="2"/>
    <n v="2"/>
    <n v="1"/>
    <n v="20"/>
    <s v="Married"/>
    <n v="4"/>
    <x v="0"/>
    <n v="6000"/>
    <n v="6000"/>
    <n v="6000"/>
    <n v="6"/>
    <s v="CA"/>
  </r>
  <r>
    <n v="733095"/>
    <x v="3"/>
    <x v="3"/>
    <x v="105"/>
    <n v="30"/>
    <x v="0"/>
    <n v="5"/>
    <x v="1"/>
    <n v="2"/>
    <n v="2"/>
    <n v="2"/>
    <n v="2"/>
    <n v="2"/>
    <n v="2"/>
    <n v="2"/>
    <n v="15"/>
    <s v="Married"/>
    <n v="4"/>
    <x v="0"/>
    <n v="6000"/>
    <n v="6000"/>
    <n v="6000"/>
    <n v="303"/>
    <n v="303"/>
  </r>
  <r>
    <n v="711673"/>
    <x v="3"/>
    <x v="3"/>
    <x v="6"/>
    <n v="66"/>
    <x v="0"/>
    <n v="1"/>
    <x v="1"/>
    <n v="1"/>
    <n v="1"/>
    <n v="2"/>
    <n v="2"/>
    <n v="2"/>
    <n v="2"/>
    <n v="1"/>
    <m/>
    <s v="Married"/>
    <n v="4"/>
    <x v="0"/>
    <n v="0"/>
    <n v="6000"/>
    <n v="6000"/>
    <n v="31"/>
    <n v="31"/>
  </r>
  <r>
    <n v="68817"/>
    <x v="4"/>
    <x v="4"/>
    <x v="115"/>
    <n v="54"/>
    <x v="0"/>
    <n v="1"/>
    <x v="1"/>
    <n v="2"/>
    <n v="2"/>
    <n v="1"/>
    <n v="2"/>
    <n v="2"/>
    <n v="2"/>
    <n v="1"/>
    <n v="15"/>
    <s v="Separated"/>
    <n v="4"/>
    <x v="1"/>
    <n v="4000"/>
    <n v="6000"/>
    <n v="6000"/>
    <n v="6"/>
    <s v="CA"/>
  </r>
  <r>
    <n v="1370813"/>
    <x v="1"/>
    <x v="1"/>
    <x v="146"/>
    <n v="19"/>
    <x v="0"/>
    <n v="1"/>
    <x v="0"/>
    <n v="2"/>
    <n v="2"/>
    <n v="2"/>
    <n v="2"/>
    <n v="2"/>
    <n v="2"/>
    <n v="1"/>
    <n v="7"/>
    <s v="NeverMarriedORUnder15"/>
    <n v="4"/>
    <x v="1"/>
    <n v="6000"/>
    <n v="6010"/>
    <n v="6010"/>
    <n v="53"/>
    <s v="WA"/>
  </r>
  <r>
    <n v="538242"/>
    <x v="2"/>
    <x v="2"/>
    <x v="18"/>
    <n v="77"/>
    <x v="0"/>
    <n v="1"/>
    <x v="1"/>
    <n v="1"/>
    <n v="1"/>
    <n v="2"/>
    <n v="2"/>
    <n v="2"/>
    <n v="2"/>
    <n v="1"/>
    <m/>
    <s v="Married"/>
    <n v="4"/>
    <x v="0"/>
    <n v="0"/>
    <n v="6100"/>
    <n v="6100"/>
    <n v="38"/>
    <s v="ND"/>
  </r>
  <r>
    <n v="1262360"/>
    <x v="0"/>
    <x v="0"/>
    <x v="24"/>
    <n v="62"/>
    <x v="0"/>
    <n v="1"/>
    <x v="1"/>
    <n v="2"/>
    <n v="2"/>
    <n v="2"/>
    <n v="2"/>
    <n v="2"/>
    <n v="2"/>
    <n v="2"/>
    <n v="10"/>
    <s v="Divorced"/>
    <n v="4"/>
    <x v="0"/>
    <n v="600"/>
    <n v="6200"/>
    <n v="6200"/>
    <n v="49"/>
    <s v="UT"/>
  </r>
  <r>
    <n v="1375247"/>
    <x v="1"/>
    <x v="1"/>
    <x v="61"/>
    <n v="61"/>
    <x v="0"/>
    <n v="1"/>
    <x v="0"/>
    <n v="2"/>
    <n v="2"/>
    <n v="2"/>
    <n v="2"/>
    <n v="2"/>
    <n v="2"/>
    <n v="1"/>
    <m/>
    <s v="Married"/>
    <n v="4"/>
    <x v="0"/>
    <n v="0"/>
    <n v="6200"/>
    <n v="6200"/>
    <n v="6"/>
    <s v="CA"/>
  </r>
  <r>
    <n v="729888"/>
    <x v="3"/>
    <x v="3"/>
    <x v="124"/>
    <n v="49"/>
    <x v="0"/>
    <n v="1"/>
    <x v="1"/>
    <n v="2"/>
    <n v="2"/>
    <n v="1"/>
    <n v="2"/>
    <n v="2"/>
    <n v="2"/>
    <n v="1"/>
    <m/>
    <s v="NeverMarriedORUnder15"/>
    <n v="4"/>
    <x v="0"/>
    <n v="0"/>
    <n v="6300"/>
    <n v="6300"/>
    <n v="12"/>
    <n v="12"/>
  </r>
  <r>
    <n v="720777"/>
    <x v="3"/>
    <x v="3"/>
    <x v="181"/>
    <n v="17"/>
    <x v="1"/>
    <n v="1"/>
    <x v="0"/>
    <n v="2"/>
    <n v="2"/>
    <n v="2"/>
    <n v="2"/>
    <n v="2"/>
    <n v="2"/>
    <n v="1"/>
    <n v="9"/>
    <s v="NeverMarriedORUnder15"/>
    <n v="4"/>
    <x v="1"/>
    <n v="6300"/>
    <n v="6300"/>
    <n v="6300"/>
    <n v="41"/>
    <s v="OR"/>
  </r>
  <r>
    <n v="726179"/>
    <x v="3"/>
    <x v="3"/>
    <x v="17"/>
    <n v="46"/>
    <x v="0"/>
    <n v="1"/>
    <x v="1"/>
    <n v="2"/>
    <n v="2"/>
    <n v="2"/>
    <n v="2"/>
    <n v="2"/>
    <n v="2"/>
    <n v="2"/>
    <m/>
    <s v="Divorced"/>
    <n v="4"/>
    <x v="1"/>
    <n v="6400"/>
    <n v="6400"/>
    <n v="6400"/>
    <n v="6"/>
    <s v="CA"/>
  </r>
  <r>
    <n v="1275897"/>
    <x v="0"/>
    <x v="0"/>
    <x v="42"/>
    <n v="58"/>
    <x v="0"/>
    <n v="1"/>
    <x v="1"/>
    <n v="2"/>
    <n v="1"/>
    <n v="1"/>
    <n v="2"/>
    <n v="2"/>
    <n v="2"/>
    <n v="1"/>
    <m/>
    <s v="Widowed"/>
    <n v="4"/>
    <x v="1"/>
    <n v="0"/>
    <n v="6400"/>
    <n v="6400"/>
    <n v="49"/>
    <s v="UT"/>
  </r>
  <r>
    <n v="1394928"/>
    <x v="1"/>
    <x v="1"/>
    <x v="105"/>
    <n v="21"/>
    <x v="0"/>
    <n v="1"/>
    <x v="0"/>
    <n v="2"/>
    <n v="2"/>
    <n v="2"/>
    <n v="2"/>
    <n v="2"/>
    <n v="2"/>
    <n v="1"/>
    <n v="30"/>
    <s v="NeverMarriedORUnder15"/>
    <n v="4"/>
    <x v="0"/>
    <n v="6400"/>
    <n v="6400"/>
    <n v="6400"/>
    <n v="6"/>
    <s v="CA"/>
  </r>
  <r>
    <n v="64841"/>
    <x v="4"/>
    <x v="4"/>
    <x v="147"/>
    <n v="78"/>
    <x v="0"/>
    <n v="1"/>
    <x v="1"/>
    <n v="2"/>
    <n v="1"/>
    <n v="1"/>
    <n v="2"/>
    <n v="2"/>
    <n v="2"/>
    <n v="1"/>
    <m/>
    <s v="NeverMarriedORUnder15"/>
    <n v="4"/>
    <x v="0"/>
    <n v="0"/>
    <n v="6400"/>
    <n v="6400"/>
    <n v="1"/>
    <n v="1"/>
  </r>
  <r>
    <n v="1262636"/>
    <x v="0"/>
    <x v="0"/>
    <x v="112"/>
    <n v="22"/>
    <x v="0"/>
    <n v="3"/>
    <x v="1"/>
    <n v="2"/>
    <n v="2"/>
    <n v="2"/>
    <n v="2"/>
    <n v="2"/>
    <n v="2"/>
    <n v="2"/>
    <m/>
    <s v="NeverMarriedORUnder15"/>
    <n v="4"/>
    <x v="0"/>
    <n v="0"/>
    <n v="6500"/>
    <n v="6500"/>
    <n v="312"/>
    <n v="312"/>
  </r>
  <r>
    <n v="1388756"/>
    <x v="1"/>
    <x v="1"/>
    <x v="195"/>
    <n v="27"/>
    <x v="0"/>
    <n v="1"/>
    <x v="1"/>
    <n v="2"/>
    <n v="2"/>
    <n v="1"/>
    <n v="2"/>
    <n v="2"/>
    <n v="2"/>
    <n v="1"/>
    <m/>
    <s v="NeverMarriedORUnder15"/>
    <n v="4"/>
    <x v="0"/>
    <n v="0"/>
    <n v="6500"/>
    <n v="6500"/>
    <n v="6"/>
    <s v="CA"/>
  </r>
  <r>
    <n v="1415137"/>
    <x v="1"/>
    <x v="1"/>
    <x v="74"/>
    <n v="63"/>
    <x v="0"/>
    <n v="1"/>
    <x v="1"/>
    <n v="2"/>
    <n v="1"/>
    <n v="1"/>
    <n v="2"/>
    <n v="2"/>
    <n v="2"/>
    <n v="1"/>
    <m/>
    <s v="Divorced"/>
    <n v="4"/>
    <x v="0"/>
    <n v="0"/>
    <n v="6600"/>
    <n v="6600"/>
    <n v="4"/>
    <n v="4"/>
  </r>
  <r>
    <n v="701817"/>
    <x v="3"/>
    <x v="3"/>
    <x v="30"/>
    <n v="72"/>
    <x v="0"/>
    <n v="1"/>
    <x v="1"/>
    <n v="2"/>
    <n v="1"/>
    <n v="1"/>
    <n v="2"/>
    <n v="2"/>
    <n v="2"/>
    <n v="1"/>
    <m/>
    <s v="Married"/>
    <n v="4"/>
    <x v="0"/>
    <n v="0"/>
    <n v="6600"/>
    <n v="6600"/>
    <n v="31"/>
    <n v="31"/>
  </r>
  <r>
    <n v="1413489"/>
    <x v="1"/>
    <x v="1"/>
    <x v="157"/>
    <n v="60"/>
    <x v="0"/>
    <n v="5"/>
    <x v="1"/>
    <n v="1"/>
    <n v="2"/>
    <n v="2"/>
    <n v="2"/>
    <n v="2"/>
    <n v="2"/>
    <n v="1"/>
    <m/>
    <s v="Married"/>
    <n v="4"/>
    <x v="0"/>
    <n v="6700"/>
    <n v="6700"/>
    <n v="6700"/>
    <n v="303"/>
    <n v="303"/>
  </r>
  <r>
    <n v="64799"/>
    <x v="4"/>
    <x v="4"/>
    <x v="199"/>
    <n v="41"/>
    <x v="0"/>
    <n v="1"/>
    <x v="1"/>
    <n v="2"/>
    <n v="2"/>
    <n v="2"/>
    <n v="2"/>
    <n v="2"/>
    <n v="1"/>
    <n v="2"/>
    <m/>
    <s v="Divorced"/>
    <n v="4"/>
    <x v="0"/>
    <n v="0"/>
    <n v="6750"/>
    <n v="6750"/>
    <n v="30"/>
    <s v="MT"/>
  </r>
  <r>
    <n v="1375782"/>
    <x v="1"/>
    <x v="1"/>
    <x v="81"/>
    <n v="22"/>
    <x v="0"/>
    <n v="1"/>
    <x v="1"/>
    <n v="2"/>
    <n v="2"/>
    <n v="2"/>
    <n v="2"/>
    <n v="2"/>
    <n v="2"/>
    <n v="2"/>
    <n v="20"/>
    <s v="NeverMarriedORUnder15"/>
    <n v="4"/>
    <x v="0"/>
    <n v="6900"/>
    <n v="6900"/>
    <n v="6900"/>
    <n v="53"/>
    <s v="WA"/>
  </r>
  <r>
    <n v="1382766"/>
    <x v="1"/>
    <x v="1"/>
    <x v="139"/>
    <n v="68"/>
    <x v="0"/>
    <n v="1"/>
    <x v="0"/>
    <n v="2"/>
    <n v="1"/>
    <n v="2"/>
    <n v="1"/>
    <n v="2"/>
    <n v="2"/>
    <n v="1"/>
    <m/>
    <s v="Married"/>
    <n v="4"/>
    <x v="0"/>
    <n v="0"/>
    <n v="6900"/>
    <n v="6900"/>
    <n v="46"/>
    <n v="46"/>
  </r>
  <r>
    <n v="712310"/>
    <x v="3"/>
    <x v="3"/>
    <x v="18"/>
    <n v="23"/>
    <x v="0"/>
    <n v="1"/>
    <x v="1"/>
    <n v="2"/>
    <n v="2"/>
    <n v="2"/>
    <n v="2"/>
    <n v="2"/>
    <n v="2"/>
    <n v="2"/>
    <n v="30"/>
    <s v="NeverMarriedORUnder15"/>
    <n v="4"/>
    <x v="0"/>
    <n v="7000"/>
    <n v="7000"/>
    <n v="7000"/>
    <n v="41"/>
    <s v="OR"/>
  </r>
  <r>
    <n v="1261972"/>
    <x v="0"/>
    <x v="0"/>
    <x v="14"/>
    <n v="21"/>
    <x v="0"/>
    <n v="1"/>
    <x v="1"/>
    <n v="2"/>
    <n v="2"/>
    <n v="2"/>
    <n v="2"/>
    <n v="2"/>
    <n v="2"/>
    <n v="2"/>
    <n v="15"/>
    <s v="NeverMarriedORUnder15"/>
    <n v="4"/>
    <x v="0"/>
    <n v="7000"/>
    <n v="7000"/>
    <n v="7000"/>
    <n v="49"/>
    <s v="UT"/>
  </r>
  <r>
    <n v="720832"/>
    <x v="3"/>
    <x v="3"/>
    <x v="112"/>
    <n v="24"/>
    <x v="0"/>
    <n v="1"/>
    <x v="1"/>
    <n v="2"/>
    <n v="2"/>
    <n v="2"/>
    <n v="2"/>
    <n v="2"/>
    <n v="2"/>
    <n v="2"/>
    <n v="1"/>
    <s v="NeverMarriedORUnder15"/>
    <n v="4"/>
    <x v="1"/>
    <n v="7000"/>
    <n v="7000"/>
    <n v="7000"/>
    <n v="41"/>
    <s v="OR"/>
  </r>
  <r>
    <n v="1375422"/>
    <x v="1"/>
    <x v="1"/>
    <x v="159"/>
    <n v="22"/>
    <x v="0"/>
    <n v="1"/>
    <x v="1"/>
    <n v="2"/>
    <n v="2"/>
    <n v="2"/>
    <n v="2"/>
    <n v="2"/>
    <n v="2"/>
    <n v="2"/>
    <m/>
    <s v="NeverMarriedORUnder15"/>
    <n v="4"/>
    <x v="1"/>
    <n v="7000"/>
    <n v="7000"/>
    <n v="7000"/>
    <n v="20"/>
    <n v="20"/>
  </r>
  <r>
    <n v="1270036"/>
    <x v="0"/>
    <x v="0"/>
    <x v="200"/>
    <n v="41"/>
    <x v="0"/>
    <n v="4"/>
    <x v="1"/>
    <n v="1"/>
    <n v="2"/>
    <n v="2"/>
    <n v="2"/>
    <n v="2"/>
    <n v="2"/>
    <n v="1"/>
    <n v="15"/>
    <s v="Married"/>
    <n v="4"/>
    <x v="0"/>
    <n v="7000"/>
    <n v="7000"/>
    <n v="7000"/>
    <n v="128"/>
    <n v="128"/>
  </r>
  <r>
    <n v="533679"/>
    <x v="2"/>
    <x v="2"/>
    <x v="168"/>
    <n v="21"/>
    <x v="0"/>
    <n v="1"/>
    <x v="1"/>
    <n v="2"/>
    <n v="2"/>
    <n v="2"/>
    <n v="2"/>
    <n v="2"/>
    <n v="2"/>
    <n v="2"/>
    <m/>
    <s v="NeverMarriedORUnder15"/>
    <n v="4"/>
    <x v="1"/>
    <n v="7000"/>
    <n v="7000"/>
    <n v="7000"/>
    <n v="38"/>
    <s v="ND"/>
  </r>
  <r>
    <n v="721434"/>
    <x v="3"/>
    <x v="3"/>
    <x v="175"/>
    <n v="31"/>
    <x v="0"/>
    <n v="1"/>
    <x v="0"/>
    <n v="2"/>
    <n v="2"/>
    <n v="2"/>
    <n v="2"/>
    <n v="2"/>
    <n v="2"/>
    <n v="1"/>
    <m/>
    <s v="Married"/>
    <n v="4"/>
    <x v="0"/>
    <n v="0"/>
    <n v="7000"/>
    <n v="7000"/>
    <n v="41"/>
    <s v="OR"/>
  </r>
  <r>
    <n v="695763"/>
    <x v="3"/>
    <x v="3"/>
    <x v="103"/>
    <n v="57"/>
    <x v="0"/>
    <n v="1"/>
    <x v="1"/>
    <n v="2"/>
    <n v="2"/>
    <n v="2"/>
    <n v="2"/>
    <n v="2"/>
    <n v="2"/>
    <n v="2"/>
    <n v="30"/>
    <s v="Married"/>
    <n v="4"/>
    <x v="1"/>
    <n v="7000"/>
    <n v="7000"/>
    <n v="7000"/>
    <n v="53"/>
    <s v="WA"/>
  </r>
  <r>
    <n v="1398169"/>
    <x v="1"/>
    <x v="1"/>
    <x v="51"/>
    <n v="36"/>
    <x v="0"/>
    <n v="1"/>
    <x v="0"/>
    <n v="2"/>
    <n v="2"/>
    <n v="2"/>
    <n v="2"/>
    <n v="2"/>
    <n v="2"/>
    <n v="1"/>
    <m/>
    <s v="Married"/>
    <n v="4"/>
    <x v="0"/>
    <n v="7000"/>
    <n v="7000"/>
    <n v="7000"/>
    <n v="53"/>
    <s v="WA"/>
  </r>
  <r>
    <n v="64952"/>
    <x v="4"/>
    <x v="4"/>
    <x v="65"/>
    <n v="54"/>
    <x v="0"/>
    <n v="1"/>
    <x v="0"/>
    <n v="2"/>
    <n v="2"/>
    <n v="2"/>
    <n v="2"/>
    <n v="2"/>
    <n v="2"/>
    <n v="1"/>
    <n v="30"/>
    <s v="Married"/>
    <n v="2"/>
    <x v="1"/>
    <n v="7000"/>
    <n v="7000"/>
    <n v="7000"/>
    <n v="38"/>
    <s v="ND"/>
  </r>
  <r>
    <n v="1273624"/>
    <x v="0"/>
    <x v="0"/>
    <x v="201"/>
    <n v="21"/>
    <x v="0"/>
    <n v="1"/>
    <x v="0"/>
    <n v="2"/>
    <n v="2"/>
    <n v="2"/>
    <n v="2"/>
    <n v="2"/>
    <n v="2"/>
    <n v="1"/>
    <m/>
    <s v="NeverMarriedORUnder15"/>
    <n v="4"/>
    <x v="0"/>
    <n v="0"/>
    <n v="7000"/>
    <n v="7000"/>
    <n v="49"/>
    <s v="UT"/>
  </r>
  <r>
    <n v="706022"/>
    <x v="3"/>
    <x v="3"/>
    <x v="113"/>
    <n v="16"/>
    <x v="1"/>
    <n v="1"/>
    <x v="0"/>
    <n v="2"/>
    <n v="2"/>
    <n v="2"/>
    <n v="2"/>
    <n v="2"/>
    <n v="2"/>
    <n v="1"/>
    <m/>
    <s v="NeverMarriedORUnder15"/>
    <m/>
    <x v="1"/>
    <n v="7000"/>
    <n v="7000"/>
    <n v="7000"/>
    <n v="41"/>
    <s v="OR"/>
  </r>
  <r>
    <n v="699822"/>
    <x v="3"/>
    <x v="3"/>
    <x v="132"/>
    <n v="45"/>
    <x v="0"/>
    <n v="1"/>
    <x v="1"/>
    <n v="2"/>
    <n v="2"/>
    <n v="2"/>
    <n v="2"/>
    <n v="2"/>
    <n v="2"/>
    <n v="2"/>
    <m/>
    <s v="NeverMarriedORUnder15"/>
    <n v="4"/>
    <x v="1"/>
    <n v="7000"/>
    <n v="7000"/>
    <n v="7000"/>
    <n v="41"/>
    <s v="OR"/>
  </r>
  <r>
    <n v="1426579"/>
    <x v="1"/>
    <x v="1"/>
    <x v="156"/>
    <n v="52"/>
    <x v="0"/>
    <n v="1"/>
    <x v="1"/>
    <n v="2"/>
    <n v="2"/>
    <n v="1"/>
    <n v="2"/>
    <n v="2"/>
    <n v="2"/>
    <n v="1"/>
    <m/>
    <s v="Widowed"/>
    <n v="4"/>
    <x v="0"/>
    <n v="0"/>
    <n v="7000"/>
    <n v="7000"/>
    <n v="12"/>
    <n v="12"/>
  </r>
  <r>
    <n v="1391183"/>
    <x v="1"/>
    <x v="1"/>
    <x v="90"/>
    <n v="21"/>
    <x v="0"/>
    <n v="1"/>
    <x v="0"/>
    <n v="2"/>
    <n v="2"/>
    <n v="2"/>
    <n v="2"/>
    <n v="2"/>
    <n v="2"/>
    <n v="1"/>
    <m/>
    <s v="NeverMarriedORUnder15"/>
    <n v="4"/>
    <x v="1"/>
    <n v="7000"/>
    <n v="7000"/>
    <n v="7000"/>
    <n v="53"/>
    <s v="WA"/>
  </r>
  <r>
    <n v="68876"/>
    <x v="4"/>
    <x v="4"/>
    <x v="121"/>
    <n v="29"/>
    <x v="0"/>
    <n v="1"/>
    <x v="1"/>
    <n v="2"/>
    <n v="2"/>
    <n v="2"/>
    <n v="2"/>
    <n v="2"/>
    <n v="2"/>
    <n v="2"/>
    <m/>
    <s v="NeverMarriedORUnder15"/>
    <n v="4"/>
    <x v="0"/>
    <n v="7000"/>
    <n v="7054"/>
    <n v="7054"/>
    <n v="30"/>
    <s v="MT"/>
  </r>
  <r>
    <n v="733628"/>
    <x v="3"/>
    <x v="3"/>
    <x v="1"/>
    <n v="85"/>
    <x v="0"/>
    <n v="1"/>
    <x v="1"/>
    <n v="2"/>
    <n v="1"/>
    <n v="2"/>
    <n v="2"/>
    <n v="2"/>
    <n v="2"/>
    <n v="1"/>
    <m/>
    <s v="Married"/>
    <n v="4"/>
    <x v="0"/>
    <n v="0"/>
    <n v="7100"/>
    <n v="7100"/>
    <n v="16"/>
    <n v="16"/>
  </r>
  <r>
    <n v="66314"/>
    <x v="4"/>
    <x v="4"/>
    <x v="96"/>
    <n v="77"/>
    <x v="0"/>
    <n v="1"/>
    <x v="1"/>
    <n v="2"/>
    <n v="1"/>
    <n v="2"/>
    <n v="2"/>
    <n v="2"/>
    <n v="2"/>
    <n v="1"/>
    <m/>
    <s v="Married"/>
    <n v="4"/>
    <x v="1"/>
    <n v="430"/>
    <n v="7130"/>
    <n v="7130"/>
    <n v="30"/>
    <s v="MT"/>
  </r>
  <r>
    <n v="1410198"/>
    <x v="1"/>
    <x v="1"/>
    <x v="63"/>
    <n v="23"/>
    <x v="0"/>
    <n v="1"/>
    <x v="1"/>
    <n v="2"/>
    <n v="2"/>
    <n v="2"/>
    <n v="1"/>
    <n v="2"/>
    <n v="2"/>
    <n v="1"/>
    <m/>
    <s v="Separated"/>
    <n v="4"/>
    <x v="0"/>
    <n v="0"/>
    <n v="7200"/>
    <n v="7200"/>
    <n v="53"/>
    <s v="WA"/>
  </r>
  <r>
    <n v="1370796"/>
    <x v="1"/>
    <x v="1"/>
    <x v="18"/>
    <n v="63"/>
    <x v="0"/>
    <n v="1"/>
    <x v="1"/>
    <n v="1"/>
    <n v="2"/>
    <n v="2"/>
    <n v="2"/>
    <n v="2"/>
    <n v="2"/>
    <n v="1"/>
    <m/>
    <s v="Married"/>
    <n v="4"/>
    <x v="0"/>
    <n v="0"/>
    <n v="7200"/>
    <n v="7200"/>
    <n v="19"/>
    <n v="19"/>
  </r>
  <r>
    <n v="539260"/>
    <x v="2"/>
    <x v="2"/>
    <x v="84"/>
    <n v="84"/>
    <x v="0"/>
    <n v="1"/>
    <x v="1"/>
    <n v="2"/>
    <n v="1"/>
    <n v="2"/>
    <n v="2"/>
    <n v="2"/>
    <n v="2"/>
    <n v="1"/>
    <m/>
    <s v="Widowed"/>
    <n v="4"/>
    <x v="0"/>
    <n v="0"/>
    <n v="7200"/>
    <n v="7200"/>
    <n v="38"/>
    <s v="ND"/>
  </r>
  <r>
    <n v="696265"/>
    <x v="3"/>
    <x v="3"/>
    <x v="168"/>
    <n v="70"/>
    <x v="0"/>
    <n v="1"/>
    <x v="1"/>
    <n v="1"/>
    <n v="1"/>
    <n v="2"/>
    <n v="2"/>
    <n v="2"/>
    <n v="2"/>
    <n v="1"/>
    <m/>
    <s v="Divorced"/>
    <n v="4"/>
    <x v="0"/>
    <n v="0"/>
    <n v="7200"/>
    <n v="7200"/>
    <n v="16"/>
    <n v="16"/>
  </r>
  <r>
    <n v="534957"/>
    <x v="2"/>
    <x v="2"/>
    <x v="88"/>
    <n v="40"/>
    <x v="0"/>
    <n v="1"/>
    <x v="0"/>
    <n v="2"/>
    <n v="2"/>
    <n v="2"/>
    <n v="2"/>
    <n v="2"/>
    <n v="2"/>
    <n v="1"/>
    <n v="15"/>
    <s v="Married"/>
    <n v="4"/>
    <x v="0"/>
    <n v="7200"/>
    <n v="7200"/>
    <n v="7200"/>
    <n v="38"/>
    <s v="ND"/>
  </r>
  <r>
    <n v="539907"/>
    <x v="2"/>
    <x v="2"/>
    <x v="202"/>
    <n v="65"/>
    <x v="0"/>
    <n v="4"/>
    <x v="1"/>
    <n v="2"/>
    <n v="1"/>
    <n v="2"/>
    <n v="2"/>
    <n v="2"/>
    <n v="2"/>
    <n v="1"/>
    <m/>
    <s v="Married"/>
    <n v="4"/>
    <x v="0"/>
    <n v="630"/>
    <n v="7230"/>
    <n v="7230"/>
    <n v="303"/>
    <n v="303"/>
  </r>
  <r>
    <n v="1428218"/>
    <x v="1"/>
    <x v="1"/>
    <x v="126"/>
    <n v="15"/>
    <x v="1"/>
    <n v="1"/>
    <x v="1"/>
    <n v="2"/>
    <n v="2"/>
    <n v="1"/>
    <n v="2"/>
    <n v="2"/>
    <n v="2"/>
    <n v="1"/>
    <m/>
    <s v="NeverMarriedORUnder15"/>
    <m/>
    <x v="1"/>
    <n v="0"/>
    <n v="7300"/>
    <n v="7300"/>
    <n v="53"/>
    <s v="WA"/>
  </r>
  <r>
    <n v="706831"/>
    <x v="3"/>
    <x v="3"/>
    <x v="116"/>
    <n v="20"/>
    <x v="0"/>
    <n v="1"/>
    <x v="0"/>
    <n v="2"/>
    <n v="2"/>
    <n v="2"/>
    <n v="2"/>
    <n v="2"/>
    <n v="2"/>
    <n v="1"/>
    <m/>
    <s v="NeverMarriedORUnder15"/>
    <n v="4"/>
    <x v="0"/>
    <n v="6500"/>
    <n v="7400"/>
    <n v="7400"/>
    <n v="2"/>
    <n v="2"/>
  </r>
  <r>
    <n v="1418541"/>
    <x v="1"/>
    <x v="1"/>
    <x v="198"/>
    <n v="31"/>
    <x v="0"/>
    <n v="1"/>
    <x v="1"/>
    <n v="2"/>
    <n v="2"/>
    <n v="2"/>
    <n v="2"/>
    <n v="2"/>
    <n v="2"/>
    <n v="2"/>
    <n v="50"/>
    <s v="Divorced"/>
    <n v="4"/>
    <x v="0"/>
    <n v="7500"/>
    <n v="7500"/>
    <n v="7500"/>
    <n v="53"/>
    <s v="WA"/>
  </r>
  <r>
    <n v="1409906"/>
    <x v="1"/>
    <x v="1"/>
    <x v="80"/>
    <n v="23"/>
    <x v="0"/>
    <n v="1"/>
    <x v="0"/>
    <n v="2"/>
    <n v="2"/>
    <n v="2"/>
    <n v="2"/>
    <n v="2"/>
    <n v="2"/>
    <n v="1"/>
    <n v="5"/>
    <s v="Married"/>
    <n v="4"/>
    <x v="0"/>
    <n v="2500"/>
    <n v="7500"/>
    <n v="7500"/>
    <n v="53"/>
    <s v="WA"/>
  </r>
  <r>
    <n v="720949"/>
    <x v="3"/>
    <x v="3"/>
    <x v="68"/>
    <n v="25"/>
    <x v="0"/>
    <n v="5"/>
    <x v="1"/>
    <n v="2"/>
    <n v="2"/>
    <n v="2"/>
    <n v="2"/>
    <n v="2"/>
    <n v="2"/>
    <n v="2"/>
    <m/>
    <s v="NeverMarriedORUnder15"/>
    <n v="4"/>
    <x v="0"/>
    <n v="7500"/>
    <n v="7500"/>
    <n v="7500"/>
    <n v="440"/>
    <n v="440"/>
  </r>
  <r>
    <n v="1393837"/>
    <x v="1"/>
    <x v="1"/>
    <x v="203"/>
    <n v="76"/>
    <x v="0"/>
    <n v="4"/>
    <x v="1"/>
    <n v="2"/>
    <n v="1"/>
    <n v="2"/>
    <n v="2"/>
    <n v="2"/>
    <n v="2"/>
    <n v="1"/>
    <m/>
    <s v="Married"/>
    <n v="4"/>
    <x v="0"/>
    <n v="0"/>
    <n v="7501"/>
    <n v="7501"/>
    <n v="211"/>
    <n v="211"/>
  </r>
  <r>
    <n v="1423149"/>
    <x v="1"/>
    <x v="1"/>
    <x v="51"/>
    <n v="20"/>
    <x v="0"/>
    <n v="4"/>
    <x v="0"/>
    <n v="2"/>
    <n v="2"/>
    <n v="2"/>
    <n v="2"/>
    <n v="2"/>
    <n v="2"/>
    <n v="1"/>
    <n v="20"/>
    <s v="NeverMarriedORUnder15"/>
    <n v="4"/>
    <x v="0"/>
    <n v="7500"/>
    <n v="7510"/>
    <n v="7510"/>
    <n v="253"/>
    <n v="253"/>
  </r>
  <r>
    <n v="533968"/>
    <x v="2"/>
    <x v="2"/>
    <x v="48"/>
    <n v="65"/>
    <x v="0"/>
    <n v="1"/>
    <x v="0"/>
    <n v="1"/>
    <n v="1"/>
    <n v="1"/>
    <n v="2"/>
    <n v="2"/>
    <n v="2"/>
    <n v="1"/>
    <m/>
    <s v="Divorced"/>
    <n v="2"/>
    <x v="1"/>
    <n v="0"/>
    <n v="7600"/>
    <n v="7600"/>
    <n v="38"/>
    <s v="ND"/>
  </r>
  <r>
    <n v="1397397"/>
    <x v="1"/>
    <x v="1"/>
    <x v="156"/>
    <n v="74"/>
    <x v="0"/>
    <n v="1"/>
    <x v="1"/>
    <n v="2"/>
    <n v="1"/>
    <n v="2"/>
    <n v="1"/>
    <n v="2"/>
    <n v="2"/>
    <n v="1"/>
    <m/>
    <s v="Married"/>
    <n v="4"/>
    <x v="0"/>
    <n v="0"/>
    <n v="7600"/>
    <n v="7600"/>
    <n v="41"/>
    <s v="OR"/>
  </r>
  <r>
    <n v="721699"/>
    <x v="3"/>
    <x v="3"/>
    <x v="38"/>
    <n v="78"/>
    <x v="0"/>
    <n v="1"/>
    <x v="1"/>
    <n v="2"/>
    <n v="1"/>
    <n v="2"/>
    <n v="2"/>
    <n v="2"/>
    <n v="2"/>
    <n v="1"/>
    <m/>
    <s v="Married"/>
    <n v="4"/>
    <x v="0"/>
    <n v="0"/>
    <n v="7600"/>
    <n v="7600"/>
    <n v="31"/>
    <n v="31"/>
  </r>
  <r>
    <n v="731260"/>
    <x v="3"/>
    <x v="3"/>
    <x v="204"/>
    <n v="64"/>
    <x v="0"/>
    <n v="1"/>
    <x v="1"/>
    <n v="1"/>
    <n v="2"/>
    <n v="2"/>
    <n v="2"/>
    <n v="2"/>
    <n v="2"/>
    <n v="1"/>
    <m/>
    <s v="Married"/>
    <n v="4"/>
    <x v="0"/>
    <n v="7000"/>
    <n v="7600"/>
    <n v="7600"/>
    <n v="38"/>
    <s v="ND"/>
  </r>
  <r>
    <n v="537041"/>
    <x v="2"/>
    <x v="2"/>
    <x v="113"/>
    <n v="76"/>
    <x v="0"/>
    <n v="1"/>
    <x v="0"/>
    <n v="1"/>
    <n v="1"/>
    <n v="2"/>
    <n v="2"/>
    <n v="2"/>
    <n v="2"/>
    <n v="1"/>
    <m/>
    <s v="Married"/>
    <n v="4"/>
    <x v="0"/>
    <n v="0"/>
    <n v="7700"/>
    <n v="7700"/>
    <n v="38"/>
    <s v="ND"/>
  </r>
  <r>
    <n v="734391"/>
    <x v="3"/>
    <x v="3"/>
    <x v="133"/>
    <n v="58"/>
    <x v="0"/>
    <n v="1"/>
    <x v="0"/>
    <n v="2"/>
    <n v="2"/>
    <n v="2"/>
    <n v="2"/>
    <n v="2"/>
    <n v="2"/>
    <n v="1"/>
    <n v="5"/>
    <s v="Married"/>
    <n v="4"/>
    <x v="0"/>
    <n v="5500"/>
    <n v="7700"/>
    <n v="7700"/>
    <n v="41"/>
    <s v="OR"/>
  </r>
  <r>
    <n v="1403037"/>
    <x v="1"/>
    <x v="1"/>
    <x v="32"/>
    <n v="38"/>
    <x v="0"/>
    <n v="1"/>
    <x v="1"/>
    <n v="1"/>
    <n v="2"/>
    <n v="2"/>
    <n v="2"/>
    <n v="2"/>
    <n v="2"/>
    <n v="1"/>
    <m/>
    <s v="Married"/>
    <n v="4"/>
    <x v="1"/>
    <n v="7700"/>
    <n v="7700"/>
    <n v="7700"/>
    <n v="53"/>
    <s v="WA"/>
  </r>
  <r>
    <n v="1424374"/>
    <x v="1"/>
    <x v="1"/>
    <x v="72"/>
    <n v="23"/>
    <x v="0"/>
    <n v="1"/>
    <x v="1"/>
    <n v="2"/>
    <n v="2"/>
    <n v="2"/>
    <n v="2"/>
    <n v="2"/>
    <n v="2"/>
    <n v="2"/>
    <m/>
    <s v="NeverMarriedORUnder15"/>
    <n v="4"/>
    <x v="1"/>
    <n v="7700"/>
    <n v="7700"/>
    <n v="7700"/>
    <n v="48"/>
    <n v="48"/>
  </r>
  <r>
    <n v="709190"/>
    <x v="3"/>
    <x v="3"/>
    <x v="157"/>
    <n v="19"/>
    <x v="0"/>
    <n v="1"/>
    <x v="0"/>
    <n v="2"/>
    <n v="2"/>
    <n v="2"/>
    <n v="2"/>
    <n v="2"/>
    <n v="2"/>
    <n v="1"/>
    <n v="45"/>
    <s v="NeverMarriedORUnder15"/>
    <n v="4"/>
    <x v="0"/>
    <n v="5100"/>
    <n v="7700"/>
    <n v="7700"/>
    <n v="6"/>
    <s v="CA"/>
  </r>
  <r>
    <n v="1367002"/>
    <x v="1"/>
    <x v="1"/>
    <x v="138"/>
    <n v="71"/>
    <x v="0"/>
    <n v="1"/>
    <x v="1"/>
    <n v="1"/>
    <n v="1"/>
    <n v="1"/>
    <n v="2"/>
    <n v="2"/>
    <n v="2"/>
    <n v="1"/>
    <m/>
    <s v="Married"/>
    <n v="4"/>
    <x v="0"/>
    <n v="0"/>
    <n v="7850"/>
    <n v="7850"/>
    <n v="48"/>
    <n v="48"/>
  </r>
  <r>
    <n v="702081"/>
    <x v="3"/>
    <x v="3"/>
    <x v="32"/>
    <n v="55"/>
    <x v="0"/>
    <n v="1"/>
    <x v="1"/>
    <n v="2"/>
    <n v="2"/>
    <n v="2"/>
    <n v="2"/>
    <n v="2"/>
    <n v="2"/>
    <n v="2"/>
    <m/>
    <s v="Divorced"/>
    <n v="2"/>
    <x v="1"/>
    <n v="7900"/>
    <n v="7900"/>
    <n v="7900"/>
    <n v="4"/>
    <n v="4"/>
  </r>
  <r>
    <n v="730248"/>
    <x v="3"/>
    <x v="3"/>
    <x v="11"/>
    <n v="33"/>
    <x v="0"/>
    <n v="1"/>
    <x v="0"/>
    <n v="2"/>
    <n v="2"/>
    <n v="2"/>
    <n v="2"/>
    <n v="2"/>
    <n v="2"/>
    <n v="1"/>
    <n v="5"/>
    <s v="Married"/>
    <n v="4"/>
    <x v="0"/>
    <n v="8000"/>
    <n v="8000"/>
    <n v="8000"/>
    <n v="41"/>
    <s v="OR"/>
  </r>
  <r>
    <n v="1397277"/>
    <x v="1"/>
    <x v="1"/>
    <x v="49"/>
    <n v="47"/>
    <x v="0"/>
    <n v="4"/>
    <x v="1"/>
    <n v="2"/>
    <n v="2"/>
    <n v="1"/>
    <n v="2"/>
    <n v="2"/>
    <n v="2"/>
    <n v="1"/>
    <n v="20"/>
    <s v="Married"/>
    <n v="4"/>
    <x v="0"/>
    <n v="8000"/>
    <n v="8000"/>
    <n v="8000"/>
    <n v="246"/>
    <n v="246"/>
  </r>
  <r>
    <n v="1256636"/>
    <x v="0"/>
    <x v="0"/>
    <x v="139"/>
    <n v="23"/>
    <x v="0"/>
    <n v="1"/>
    <x v="1"/>
    <n v="1"/>
    <n v="2"/>
    <n v="2"/>
    <n v="2"/>
    <n v="2"/>
    <n v="2"/>
    <n v="1"/>
    <n v="10"/>
    <s v="Married"/>
    <n v="4"/>
    <x v="1"/>
    <n v="8000"/>
    <n v="8000"/>
    <n v="8000"/>
    <n v="49"/>
    <s v="UT"/>
  </r>
  <r>
    <n v="718617"/>
    <x v="3"/>
    <x v="3"/>
    <x v="101"/>
    <n v="29"/>
    <x v="0"/>
    <n v="1"/>
    <x v="1"/>
    <n v="2"/>
    <n v="2"/>
    <n v="2"/>
    <n v="2"/>
    <n v="2"/>
    <n v="2"/>
    <n v="2"/>
    <m/>
    <s v="NeverMarriedORUnder15"/>
    <n v="4"/>
    <x v="1"/>
    <n v="8000"/>
    <n v="8000"/>
    <n v="8000"/>
    <n v="6"/>
    <s v="CA"/>
  </r>
  <r>
    <n v="1429095"/>
    <x v="1"/>
    <x v="1"/>
    <x v="100"/>
    <n v="20"/>
    <x v="0"/>
    <n v="1"/>
    <x v="1"/>
    <n v="2"/>
    <n v="2"/>
    <n v="2"/>
    <n v="2"/>
    <n v="2"/>
    <n v="2"/>
    <n v="2"/>
    <n v="10"/>
    <s v="Married"/>
    <n v="4"/>
    <x v="1"/>
    <n v="8000"/>
    <n v="8000"/>
    <n v="8000"/>
    <n v="53"/>
    <s v="WA"/>
  </r>
  <r>
    <n v="1264411"/>
    <x v="0"/>
    <x v="0"/>
    <x v="139"/>
    <n v="23"/>
    <x v="0"/>
    <n v="1"/>
    <x v="0"/>
    <n v="2"/>
    <n v="2"/>
    <n v="2"/>
    <n v="2"/>
    <n v="2"/>
    <n v="2"/>
    <n v="1"/>
    <n v="3"/>
    <s v="NeverMarriedORUnder15"/>
    <n v="4"/>
    <x v="1"/>
    <n v="8000"/>
    <n v="8000"/>
    <n v="8000"/>
    <n v="49"/>
    <s v="UT"/>
  </r>
  <r>
    <n v="1378405"/>
    <x v="1"/>
    <x v="1"/>
    <x v="28"/>
    <n v="28"/>
    <x v="0"/>
    <n v="1"/>
    <x v="1"/>
    <n v="1"/>
    <n v="2"/>
    <n v="2"/>
    <n v="2"/>
    <n v="2"/>
    <n v="2"/>
    <n v="1"/>
    <n v="25"/>
    <s v="Married"/>
    <n v="4"/>
    <x v="0"/>
    <n v="8000"/>
    <n v="8000"/>
    <n v="8000"/>
    <n v="6"/>
    <s v="CA"/>
  </r>
  <r>
    <n v="1254002"/>
    <x v="0"/>
    <x v="0"/>
    <x v="122"/>
    <n v="48"/>
    <x v="0"/>
    <n v="1"/>
    <x v="0"/>
    <n v="2"/>
    <n v="2"/>
    <n v="2"/>
    <n v="2"/>
    <n v="2"/>
    <n v="2"/>
    <n v="1"/>
    <n v="8"/>
    <s v="Married"/>
    <n v="4"/>
    <x v="0"/>
    <n v="2000"/>
    <n v="8000"/>
    <n v="8000"/>
    <n v="49"/>
    <s v="UT"/>
  </r>
  <r>
    <n v="1410938"/>
    <x v="1"/>
    <x v="1"/>
    <x v="147"/>
    <n v="43"/>
    <x v="0"/>
    <n v="1"/>
    <x v="1"/>
    <n v="2"/>
    <n v="2"/>
    <n v="1"/>
    <n v="2"/>
    <n v="2"/>
    <n v="2"/>
    <n v="1"/>
    <m/>
    <s v="Married"/>
    <n v="4"/>
    <x v="1"/>
    <n v="3000"/>
    <n v="8000"/>
    <n v="8000"/>
    <n v="53"/>
    <s v="WA"/>
  </r>
  <r>
    <n v="1263796"/>
    <x v="0"/>
    <x v="0"/>
    <x v="112"/>
    <n v="24"/>
    <x v="0"/>
    <n v="1"/>
    <x v="0"/>
    <n v="2"/>
    <n v="2"/>
    <n v="2"/>
    <n v="2"/>
    <n v="2"/>
    <n v="2"/>
    <n v="1"/>
    <n v="20"/>
    <s v="Married"/>
    <n v="4"/>
    <x v="1"/>
    <n v="8000"/>
    <n v="8000"/>
    <n v="8000"/>
    <n v="49"/>
    <s v="UT"/>
  </r>
  <r>
    <n v="1370515"/>
    <x v="1"/>
    <x v="1"/>
    <x v="92"/>
    <n v="56"/>
    <x v="0"/>
    <n v="5"/>
    <x v="1"/>
    <n v="2"/>
    <n v="2"/>
    <n v="2"/>
    <n v="2"/>
    <n v="2"/>
    <n v="2"/>
    <n v="2"/>
    <n v="15"/>
    <s v="Married"/>
    <n v="4"/>
    <x v="1"/>
    <n v="7000"/>
    <n v="8000"/>
    <n v="8000"/>
    <n v="164"/>
    <n v="164"/>
  </r>
  <r>
    <n v="1389368"/>
    <x v="1"/>
    <x v="1"/>
    <x v="126"/>
    <n v="52"/>
    <x v="0"/>
    <n v="4"/>
    <x v="1"/>
    <n v="2"/>
    <n v="2"/>
    <n v="1"/>
    <n v="2"/>
    <n v="2"/>
    <n v="2"/>
    <n v="1"/>
    <m/>
    <s v="NeverMarriedORUnder15"/>
    <n v="4"/>
    <x v="0"/>
    <n v="0"/>
    <n v="8000"/>
    <n v="8000"/>
    <n v="233"/>
    <n v="233"/>
  </r>
  <r>
    <n v="700538"/>
    <x v="3"/>
    <x v="3"/>
    <x v="79"/>
    <n v="46"/>
    <x v="0"/>
    <n v="1"/>
    <x v="0"/>
    <n v="2"/>
    <n v="2"/>
    <n v="2"/>
    <n v="2"/>
    <n v="2"/>
    <n v="2"/>
    <n v="1"/>
    <n v="15"/>
    <s v="Married"/>
    <n v="4"/>
    <x v="0"/>
    <n v="8000"/>
    <n v="8000"/>
    <n v="8000"/>
    <n v="49"/>
    <s v="UT"/>
  </r>
  <r>
    <n v="66458"/>
    <x v="4"/>
    <x v="4"/>
    <x v="55"/>
    <n v="45"/>
    <x v="0"/>
    <n v="1"/>
    <x v="1"/>
    <n v="2"/>
    <n v="2"/>
    <n v="2"/>
    <n v="2"/>
    <n v="2"/>
    <n v="1"/>
    <n v="2"/>
    <m/>
    <s v="NeverMarriedORUnder15"/>
    <n v="4"/>
    <x v="1"/>
    <n v="8000"/>
    <n v="8000"/>
    <n v="8000"/>
    <n v="30"/>
    <s v="MT"/>
  </r>
  <r>
    <n v="1272667"/>
    <x v="0"/>
    <x v="0"/>
    <x v="119"/>
    <n v="37"/>
    <x v="0"/>
    <n v="1"/>
    <x v="1"/>
    <n v="2"/>
    <n v="2"/>
    <n v="2"/>
    <n v="2"/>
    <n v="2"/>
    <n v="2"/>
    <n v="2"/>
    <n v="10"/>
    <s v="Married"/>
    <n v="4"/>
    <x v="0"/>
    <n v="6700"/>
    <n v="8000"/>
    <n v="8000"/>
    <n v="49"/>
    <s v="UT"/>
  </r>
  <r>
    <n v="1430846"/>
    <x v="1"/>
    <x v="1"/>
    <x v="182"/>
    <n v="72"/>
    <x v="0"/>
    <n v="1"/>
    <x v="0"/>
    <n v="2"/>
    <n v="1"/>
    <n v="2"/>
    <n v="1"/>
    <n v="2"/>
    <n v="2"/>
    <n v="1"/>
    <m/>
    <s v="Married"/>
    <n v="4"/>
    <x v="0"/>
    <n v="0"/>
    <n v="8000"/>
    <n v="8000"/>
    <n v="53"/>
    <s v="WA"/>
  </r>
  <r>
    <n v="1430328"/>
    <x v="1"/>
    <x v="1"/>
    <x v="0"/>
    <n v="38"/>
    <x v="0"/>
    <n v="1"/>
    <x v="0"/>
    <n v="1"/>
    <n v="2"/>
    <n v="2"/>
    <n v="2"/>
    <n v="2"/>
    <n v="2"/>
    <n v="1"/>
    <n v="25"/>
    <s v="Married"/>
    <n v="4"/>
    <x v="0"/>
    <n v="8000"/>
    <n v="8000"/>
    <n v="8000"/>
    <n v="8"/>
    <n v="8"/>
  </r>
  <r>
    <n v="1419198"/>
    <x v="1"/>
    <x v="1"/>
    <x v="104"/>
    <n v="23"/>
    <x v="0"/>
    <n v="1"/>
    <x v="0"/>
    <n v="2"/>
    <n v="2"/>
    <n v="2"/>
    <n v="2"/>
    <n v="2"/>
    <n v="2"/>
    <n v="1"/>
    <n v="10"/>
    <s v="NeverMarriedORUnder15"/>
    <n v="4"/>
    <x v="0"/>
    <n v="7600"/>
    <n v="8100"/>
    <n v="8100"/>
    <n v="53"/>
    <s v="WA"/>
  </r>
  <r>
    <n v="1264952"/>
    <x v="0"/>
    <x v="0"/>
    <x v="46"/>
    <n v="21"/>
    <x v="0"/>
    <n v="1"/>
    <x v="1"/>
    <n v="2"/>
    <n v="2"/>
    <n v="2"/>
    <n v="2"/>
    <n v="2"/>
    <n v="2"/>
    <n v="2"/>
    <n v="30"/>
    <s v="Married"/>
    <n v="4"/>
    <x v="1"/>
    <n v="8100"/>
    <n v="8100"/>
    <n v="8100"/>
    <n v="40"/>
    <n v="40"/>
  </r>
  <r>
    <n v="729358"/>
    <x v="3"/>
    <x v="3"/>
    <x v="153"/>
    <n v="41"/>
    <x v="0"/>
    <n v="3"/>
    <x v="0"/>
    <n v="2"/>
    <n v="2"/>
    <n v="2"/>
    <n v="2"/>
    <n v="2"/>
    <n v="2"/>
    <n v="1"/>
    <m/>
    <s v="Married"/>
    <n v="4"/>
    <x v="0"/>
    <n v="8100"/>
    <n v="8100"/>
    <n v="8100"/>
    <n v="207"/>
    <n v="207"/>
  </r>
  <r>
    <n v="728167"/>
    <x v="3"/>
    <x v="3"/>
    <x v="47"/>
    <n v="15"/>
    <x v="1"/>
    <n v="1"/>
    <x v="1"/>
    <n v="2"/>
    <n v="2"/>
    <n v="1"/>
    <n v="2"/>
    <n v="2"/>
    <n v="2"/>
    <n v="1"/>
    <m/>
    <s v="NeverMarriedORUnder15"/>
    <m/>
    <x v="1"/>
    <n v="0"/>
    <n v="8170"/>
    <n v="8170"/>
    <n v="41"/>
    <s v="OR"/>
  </r>
  <r>
    <n v="1268307"/>
    <x v="0"/>
    <x v="0"/>
    <x v="112"/>
    <n v="24"/>
    <x v="0"/>
    <n v="1"/>
    <x v="0"/>
    <n v="2"/>
    <n v="2"/>
    <n v="2"/>
    <n v="2"/>
    <n v="2"/>
    <n v="2"/>
    <n v="1"/>
    <n v="15"/>
    <s v="Married"/>
    <n v="4"/>
    <x v="1"/>
    <n v="8000"/>
    <n v="8200"/>
    <n v="8200"/>
    <n v="49"/>
    <s v="UT"/>
  </r>
  <r>
    <n v="1432381"/>
    <x v="1"/>
    <x v="1"/>
    <x v="24"/>
    <n v="81"/>
    <x v="0"/>
    <n v="1"/>
    <x v="0"/>
    <n v="1"/>
    <n v="1"/>
    <n v="2"/>
    <n v="2"/>
    <n v="2"/>
    <n v="2"/>
    <n v="1"/>
    <m/>
    <s v="Married"/>
    <n v="4"/>
    <x v="0"/>
    <n v="0"/>
    <n v="8200"/>
    <n v="8200"/>
    <n v="53"/>
    <s v="WA"/>
  </r>
  <r>
    <n v="1390416"/>
    <x v="1"/>
    <x v="1"/>
    <x v="15"/>
    <n v="45"/>
    <x v="0"/>
    <n v="1"/>
    <x v="1"/>
    <n v="2"/>
    <n v="2"/>
    <n v="1"/>
    <n v="2"/>
    <n v="2"/>
    <n v="2"/>
    <n v="1"/>
    <m/>
    <s v="Divorced"/>
    <n v="4"/>
    <x v="1"/>
    <n v="0"/>
    <n v="8300"/>
    <n v="8300"/>
    <n v="6"/>
    <s v="CA"/>
  </r>
  <r>
    <n v="1370722"/>
    <x v="1"/>
    <x v="1"/>
    <x v="30"/>
    <n v="58"/>
    <x v="0"/>
    <n v="1"/>
    <x v="1"/>
    <n v="2"/>
    <n v="2"/>
    <n v="1"/>
    <n v="2"/>
    <n v="2"/>
    <n v="2"/>
    <n v="1"/>
    <m/>
    <s v="Divorced"/>
    <n v="4"/>
    <x v="1"/>
    <n v="0"/>
    <n v="8300"/>
    <n v="8300"/>
    <n v="45"/>
    <n v="45"/>
  </r>
  <r>
    <n v="1430827"/>
    <x v="1"/>
    <x v="1"/>
    <x v="32"/>
    <n v="60"/>
    <x v="0"/>
    <n v="4"/>
    <x v="1"/>
    <n v="2"/>
    <n v="2"/>
    <n v="1"/>
    <n v="2"/>
    <n v="2"/>
    <n v="2"/>
    <n v="1"/>
    <m/>
    <s v="Divorced"/>
    <n v="4"/>
    <x v="0"/>
    <n v="0"/>
    <n v="8300"/>
    <n v="8300"/>
    <n v="215"/>
    <n v="215"/>
  </r>
  <r>
    <n v="1257091"/>
    <x v="0"/>
    <x v="0"/>
    <x v="105"/>
    <n v="75"/>
    <x v="0"/>
    <n v="1"/>
    <x v="1"/>
    <n v="2"/>
    <n v="1"/>
    <n v="2"/>
    <n v="2"/>
    <n v="2"/>
    <n v="2"/>
    <n v="1"/>
    <m/>
    <s v="Married"/>
    <n v="4"/>
    <x v="0"/>
    <n v="0"/>
    <n v="8400"/>
    <n v="8400"/>
    <n v="49"/>
    <s v="UT"/>
  </r>
  <r>
    <n v="732755"/>
    <x v="3"/>
    <x v="3"/>
    <x v="205"/>
    <n v="66"/>
    <x v="0"/>
    <n v="1"/>
    <x v="1"/>
    <n v="1"/>
    <n v="1"/>
    <n v="2"/>
    <n v="2"/>
    <n v="2"/>
    <n v="2"/>
    <n v="1"/>
    <m/>
    <s v="Separated"/>
    <n v="4"/>
    <x v="0"/>
    <n v="0"/>
    <n v="8400"/>
    <n v="8400"/>
    <n v="41"/>
    <s v="OR"/>
  </r>
  <r>
    <n v="1264297"/>
    <x v="0"/>
    <x v="0"/>
    <x v="181"/>
    <n v="53"/>
    <x v="0"/>
    <n v="1"/>
    <x v="1"/>
    <n v="2"/>
    <n v="2"/>
    <n v="1"/>
    <n v="2"/>
    <n v="2"/>
    <n v="2"/>
    <n v="1"/>
    <m/>
    <s v="Divorced"/>
    <n v="4"/>
    <x v="0"/>
    <n v="0"/>
    <n v="8400"/>
    <n v="8400"/>
    <n v="17"/>
    <n v="17"/>
  </r>
  <r>
    <n v="1434347"/>
    <x v="1"/>
    <x v="1"/>
    <x v="206"/>
    <n v="24"/>
    <x v="0"/>
    <n v="1"/>
    <x v="1"/>
    <n v="2"/>
    <n v="2"/>
    <n v="1"/>
    <n v="2"/>
    <n v="2"/>
    <n v="2"/>
    <n v="1"/>
    <m/>
    <s v="NeverMarriedORUnder15"/>
    <n v="4"/>
    <x v="0"/>
    <n v="0"/>
    <n v="8400"/>
    <n v="8400"/>
    <n v="53"/>
    <s v="WA"/>
  </r>
  <r>
    <n v="1390545"/>
    <x v="1"/>
    <x v="1"/>
    <x v="115"/>
    <n v="69"/>
    <x v="0"/>
    <n v="1"/>
    <x v="1"/>
    <n v="2"/>
    <n v="1"/>
    <n v="2"/>
    <n v="2"/>
    <n v="2"/>
    <n v="1"/>
    <n v="1"/>
    <m/>
    <s v="Widowed"/>
    <n v="4"/>
    <x v="0"/>
    <n v="0"/>
    <n v="8400"/>
    <n v="8400"/>
    <n v="6"/>
    <s v="CA"/>
  </r>
  <r>
    <n v="1388703"/>
    <x v="1"/>
    <x v="1"/>
    <x v="123"/>
    <n v="94"/>
    <x v="0"/>
    <n v="1"/>
    <x v="1"/>
    <n v="1"/>
    <n v="1"/>
    <n v="2"/>
    <n v="2"/>
    <n v="2"/>
    <n v="2"/>
    <n v="1"/>
    <m/>
    <s v="Widowed"/>
    <n v="4"/>
    <x v="0"/>
    <n v="0"/>
    <n v="8400"/>
    <n v="8400"/>
    <n v="20"/>
    <n v="20"/>
  </r>
  <r>
    <n v="1399188"/>
    <x v="1"/>
    <x v="1"/>
    <x v="154"/>
    <n v="76"/>
    <x v="0"/>
    <n v="1"/>
    <x v="1"/>
    <n v="1"/>
    <n v="1"/>
    <n v="1"/>
    <n v="2"/>
    <n v="2"/>
    <n v="2"/>
    <n v="1"/>
    <m/>
    <s v="Widowed"/>
    <n v="4"/>
    <x v="0"/>
    <n v="0"/>
    <n v="8400"/>
    <n v="8400"/>
    <n v="38"/>
    <s v="ND"/>
  </r>
  <r>
    <n v="719193"/>
    <x v="3"/>
    <x v="3"/>
    <x v="207"/>
    <n v="54"/>
    <x v="0"/>
    <n v="1"/>
    <x v="1"/>
    <n v="2"/>
    <n v="2"/>
    <n v="1"/>
    <n v="2"/>
    <n v="2"/>
    <n v="2"/>
    <n v="1"/>
    <m/>
    <s v="Married"/>
    <n v="4"/>
    <x v="0"/>
    <n v="0"/>
    <n v="8400"/>
    <n v="8400"/>
    <n v="41"/>
    <s v="OR"/>
  </r>
  <r>
    <n v="1425138"/>
    <x v="1"/>
    <x v="1"/>
    <x v="191"/>
    <n v="80"/>
    <x v="0"/>
    <n v="1"/>
    <x v="0"/>
    <n v="2"/>
    <n v="1"/>
    <n v="2"/>
    <n v="2"/>
    <n v="2"/>
    <n v="2"/>
    <n v="1"/>
    <m/>
    <s v="Married"/>
    <n v="4"/>
    <x v="0"/>
    <n v="0"/>
    <n v="8400"/>
    <n v="8400"/>
    <n v="53"/>
    <s v="WA"/>
  </r>
  <r>
    <n v="1399183"/>
    <x v="1"/>
    <x v="1"/>
    <x v="97"/>
    <n v="60"/>
    <x v="0"/>
    <n v="1"/>
    <x v="1"/>
    <n v="2"/>
    <n v="2"/>
    <n v="2"/>
    <n v="2"/>
    <n v="2"/>
    <n v="2"/>
    <n v="2"/>
    <m/>
    <s v="Separated"/>
    <n v="3"/>
    <x v="1"/>
    <n v="0"/>
    <n v="8400"/>
    <n v="8400"/>
    <n v="53"/>
    <s v="WA"/>
  </r>
  <r>
    <n v="726317"/>
    <x v="3"/>
    <x v="3"/>
    <x v="44"/>
    <n v="33"/>
    <x v="0"/>
    <n v="1"/>
    <x v="1"/>
    <n v="2"/>
    <n v="1"/>
    <n v="1"/>
    <n v="2"/>
    <n v="2"/>
    <n v="2"/>
    <n v="1"/>
    <m/>
    <s v="NeverMarriedORUnder15"/>
    <n v="4"/>
    <x v="1"/>
    <n v="0"/>
    <n v="8470"/>
    <n v="8470"/>
    <n v="41"/>
    <s v="OR"/>
  </r>
  <r>
    <n v="709570"/>
    <x v="3"/>
    <x v="3"/>
    <x v="208"/>
    <n v="61"/>
    <x v="0"/>
    <n v="1"/>
    <x v="1"/>
    <n v="2"/>
    <n v="2"/>
    <n v="1"/>
    <n v="2"/>
    <n v="2"/>
    <n v="2"/>
    <n v="1"/>
    <m/>
    <s v="Widowed"/>
    <n v="4"/>
    <x v="0"/>
    <n v="0"/>
    <n v="8500"/>
    <n v="8500"/>
    <n v="6"/>
    <s v="CA"/>
  </r>
  <r>
    <n v="732170"/>
    <x v="3"/>
    <x v="3"/>
    <x v="29"/>
    <n v="30"/>
    <x v="0"/>
    <n v="1"/>
    <x v="1"/>
    <n v="2"/>
    <n v="2"/>
    <n v="1"/>
    <n v="2"/>
    <n v="2"/>
    <n v="2"/>
    <n v="1"/>
    <m/>
    <s v="Married"/>
    <n v="4"/>
    <x v="1"/>
    <n v="2500"/>
    <n v="8500"/>
    <n v="8500"/>
    <n v="40"/>
    <n v="40"/>
  </r>
  <r>
    <n v="1266296"/>
    <x v="0"/>
    <x v="0"/>
    <x v="209"/>
    <n v="24"/>
    <x v="0"/>
    <n v="1"/>
    <x v="0"/>
    <n v="2"/>
    <n v="2"/>
    <n v="2"/>
    <n v="2"/>
    <n v="2"/>
    <n v="2"/>
    <n v="1"/>
    <m/>
    <s v="Married"/>
    <n v="4"/>
    <x v="1"/>
    <n v="8500"/>
    <n v="8500"/>
    <n v="8500"/>
    <n v="49"/>
    <s v="UT"/>
  </r>
  <r>
    <n v="700262"/>
    <x v="3"/>
    <x v="3"/>
    <x v="23"/>
    <n v="70"/>
    <x v="0"/>
    <n v="1"/>
    <x v="1"/>
    <n v="2"/>
    <n v="1"/>
    <n v="2"/>
    <n v="2"/>
    <n v="2"/>
    <n v="2"/>
    <n v="1"/>
    <m/>
    <s v="Married"/>
    <n v="4"/>
    <x v="1"/>
    <n v="0"/>
    <n v="8500"/>
    <n v="8500"/>
    <n v="55"/>
    <n v="55"/>
  </r>
  <r>
    <n v="701840"/>
    <x v="3"/>
    <x v="3"/>
    <x v="56"/>
    <n v="24"/>
    <x v="0"/>
    <n v="1"/>
    <x v="1"/>
    <n v="2"/>
    <n v="2"/>
    <n v="1"/>
    <n v="2"/>
    <n v="2"/>
    <n v="2"/>
    <n v="1"/>
    <m/>
    <s v="NeverMarriedORUnder15"/>
    <n v="4"/>
    <x v="0"/>
    <n v="0"/>
    <n v="8500"/>
    <n v="8500"/>
    <n v="41"/>
    <s v="OR"/>
  </r>
  <r>
    <n v="726819"/>
    <x v="3"/>
    <x v="3"/>
    <x v="9"/>
    <n v="73"/>
    <x v="0"/>
    <n v="1"/>
    <x v="0"/>
    <n v="2"/>
    <n v="1"/>
    <n v="1"/>
    <n v="2"/>
    <n v="2"/>
    <n v="2"/>
    <n v="1"/>
    <m/>
    <s v="Married"/>
    <n v="2"/>
    <x v="0"/>
    <n v="0"/>
    <n v="8500"/>
    <n v="8500"/>
    <n v="41"/>
    <s v="OR"/>
  </r>
  <r>
    <n v="1402561"/>
    <x v="1"/>
    <x v="1"/>
    <x v="181"/>
    <n v="61"/>
    <x v="0"/>
    <n v="1"/>
    <x v="1"/>
    <n v="2"/>
    <n v="1"/>
    <n v="1"/>
    <n v="2"/>
    <n v="2"/>
    <n v="2"/>
    <n v="1"/>
    <m/>
    <s v="Divorced"/>
    <n v="4"/>
    <x v="0"/>
    <n v="0"/>
    <n v="8500"/>
    <n v="8500"/>
    <n v="34"/>
    <n v="34"/>
  </r>
  <r>
    <n v="1251934"/>
    <x v="0"/>
    <x v="0"/>
    <x v="21"/>
    <n v="57"/>
    <x v="0"/>
    <n v="1"/>
    <x v="1"/>
    <n v="2"/>
    <n v="1"/>
    <n v="1"/>
    <n v="2"/>
    <n v="2"/>
    <n v="2"/>
    <n v="1"/>
    <m/>
    <s v="Married"/>
    <n v="4"/>
    <x v="0"/>
    <n v="0"/>
    <n v="8500"/>
    <n v="8500"/>
    <n v="6"/>
    <s v="CA"/>
  </r>
  <r>
    <n v="1275916"/>
    <x v="0"/>
    <x v="0"/>
    <x v="46"/>
    <n v="29"/>
    <x v="0"/>
    <n v="1"/>
    <x v="0"/>
    <n v="2"/>
    <n v="2"/>
    <n v="1"/>
    <n v="2"/>
    <n v="2"/>
    <n v="2"/>
    <n v="1"/>
    <m/>
    <s v="NeverMarriedORUnder15"/>
    <n v="4"/>
    <x v="1"/>
    <n v="0"/>
    <n v="8500"/>
    <n v="8500"/>
    <n v="30"/>
    <s v="MT"/>
  </r>
  <r>
    <n v="1385493"/>
    <x v="1"/>
    <x v="1"/>
    <x v="170"/>
    <n v="66"/>
    <x v="0"/>
    <n v="1"/>
    <x v="0"/>
    <n v="2"/>
    <n v="1"/>
    <n v="2"/>
    <n v="2"/>
    <n v="2"/>
    <n v="2"/>
    <n v="1"/>
    <m/>
    <s v="Married"/>
    <n v="2"/>
    <x v="0"/>
    <n v="0"/>
    <n v="8500"/>
    <n v="8500"/>
    <n v="29"/>
    <n v="29"/>
  </r>
  <r>
    <n v="713036"/>
    <x v="3"/>
    <x v="3"/>
    <x v="210"/>
    <n v="66"/>
    <x v="0"/>
    <n v="4"/>
    <x v="1"/>
    <n v="2"/>
    <n v="1"/>
    <n v="2"/>
    <n v="2"/>
    <n v="2"/>
    <n v="2"/>
    <n v="1"/>
    <m/>
    <s v="Married"/>
    <n v="4"/>
    <x v="1"/>
    <n v="0"/>
    <n v="8500"/>
    <n v="8500"/>
    <n v="303"/>
    <n v="303"/>
  </r>
  <r>
    <n v="1410408"/>
    <x v="1"/>
    <x v="1"/>
    <x v="48"/>
    <n v="20"/>
    <x v="0"/>
    <n v="1"/>
    <x v="1"/>
    <n v="2"/>
    <n v="1"/>
    <n v="1"/>
    <n v="2"/>
    <n v="2"/>
    <n v="2"/>
    <n v="1"/>
    <m/>
    <s v="NeverMarriedORUnder15"/>
    <n v="4"/>
    <x v="0"/>
    <n v="0"/>
    <n v="8600"/>
    <n v="8600"/>
    <n v="41"/>
    <s v="OR"/>
  </r>
  <r>
    <n v="1277388"/>
    <x v="0"/>
    <x v="0"/>
    <x v="28"/>
    <n v="65"/>
    <x v="0"/>
    <n v="1"/>
    <x v="1"/>
    <n v="2"/>
    <n v="1"/>
    <n v="1"/>
    <n v="2"/>
    <n v="2"/>
    <n v="2"/>
    <n v="1"/>
    <m/>
    <s v="NeverMarriedORUnder15"/>
    <n v="4"/>
    <x v="0"/>
    <n v="0"/>
    <n v="8600"/>
    <n v="8600"/>
    <n v="9"/>
    <n v="9"/>
  </r>
  <r>
    <n v="1252005"/>
    <x v="0"/>
    <x v="0"/>
    <x v="211"/>
    <n v="31"/>
    <x v="0"/>
    <n v="1"/>
    <x v="1"/>
    <n v="2"/>
    <n v="1"/>
    <n v="1"/>
    <n v="2"/>
    <n v="2"/>
    <n v="2"/>
    <n v="1"/>
    <m/>
    <s v="NeverMarriedORUnder15"/>
    <n v="4"/>
    <x v="1"/>
    <n v="0"/>
    <n v="8700"/>
    <n v="8700"/>
    <n v="49"/>
    <s v="UT"/>
  </r>
  <r>
    <n v="1431337"/>
    <x v="1"/>
    <x v="1"/>
    <x v="120"/>
    <n v="42"/>
    <x v="0"/>
    <n v="1"/>
    <x v="1"/>
    <n v="2"/>
    <n v="1"/>
    <n v="1"/>
    <n v="2"/>
    <n v="2"/>
    <n v="2"/>
    <n v="1"/>
    <m/>
    <s v="Divorced"/>
    <n v="2"/>
    <x v="1"/>
    <n v="0"/>
    <n v="8700"/>
    <n v="8700"/>
    <n v="6"/>
    <s v="CA"/>
  </r>
  <r>
    <n v="698915"/>
    <x v="3"/>
    <x v="3"/>
    <x v="78"/>
    <n v="21"/>
    <x v="0"/>
    <n v="1"/>
    <x v="1"/>
    <n v="2"/>
    <n v="2"/>
    <n v="1"/>
    <n v="2"/>
    <n v="2"/>
    <n v="2"/>
    <n v="1"/>
    <m/>
    <s v="NeverMarriedORUnder15"/>
    <n v="4"/>
    <x v="1"/>
    <n v="0"/>
    <n v="8700"/>
    <n v="8700"/>
    <n v="41"/>
    <s v="OR"/>
  </r>
  <r>
    <n v="1402183"/>
    <x v="1"/>
    <x v="1"/>
    <x v="98"/>
    <n v="72"/>
    <x v="0"/>
    <n v="1"/>
    <x v="1"/>
    <n v="2"/>
    <n v="1"/>
    <n v="2"/>
    <n v="2"/>
    <n v="2"/>
    <n v="2"/>
    <n v="1"/>
    <m/>
    <s v="Married"/>
    <n v="4"/>
    <x v="0"/>
    <n v="0"/>
    <n v="8700"/>
    <n v="8700"/>
    <n v="53"/>
    <s v="WA"/>
  </r>
  <r>
    <n v="698921"/>
    <x v="3"/>
    <x v="3"/>
    <x v="46"/>
    <n v="30"/>
    <x v="0"/>
    <n v="1"/>
    <x v="1"/>
    <n v="2"/>
    <n v="1"/>
    <n v="1"/>
    <n v="2"/>
    <n v="2"/>
    <n v="2"/>
    <n v="1"/>
    <m/>
    <s v="NeverMarriedORUnder15"/>
    <n v="4"/>
    <x v="0"/>
    <n v="0"/>
    <n v="8800"/>
    <n v="8800"/>
    <n v="53"/>
    <s v="WA"/>
  </r>
  <r>
    <n v="706023"/>
    <x v="3"/>
    <x v="3"/>
    <x v="111"/>
    <n v="50"/>
    <x v="0"/>
    <n v="1"/>
    <x v="1"/>
    <n v="2"/>
    <n v="2"/>
    <n v="1"/>
    <n v="2"/>
    <n v="2"/>
    <n v="2"/>
    <n v="1"/>
    <m/>
    <s v="NeverMarriedORUnder15"/>
    <n v="4"/>
    <x v="0"/>
    <n v="0"/>
    <n v="8800"/>
    <n v="8800"/>
    <n v="6"/>
    <s v="CA"/>
  </r>
  <r>
    <n v="65630"/>
    <x v="4"/>
    <x v="4"/>
    <x v="109"/>
    <n v="46"/>
    <x v="0"/>
    <n v="1"/>
    <x v="0"/>
    <n v="2"/>
    <n v="2"/>
    <n v="2"/>
    <n v="2"/>
    <n v="2"/>
    <n v="2"/>
    <n v="1"/>
    <n v="20"/>
    <s v="Married"/>
    <n v="4"/>
    <x v="0"/>
    <n v="8800"/>
    <n v="8800"/>
    <n v="8800"/>
    <n v="21"/>
    <n v="21"/>
  </r>
  <r>
    <n v="1372525"/>
    <x v="1"/>
    <x v="1"/>
    <x v="73"/>
    <n v="82"/>
    <x v="0"/>
    <n v="1"/>
    <x v="1"/>
    <n v="2"/>
    <n v="1"/>
    <n v="2"/>
    <n v="2"/>
    <n v="2"/>
    <n v="2"/>
    <n v="1"/>
    <m/>
    <s v="Married"/>
    <n v="4"/>
    <x v="0"/>
    <n v="0"/>
    <n v="8900"/>
    <n v="8900"/>
    <n v="32"/>
    <n v="32"/>
  </r>
  <r>
    <n v="63595"/>
    <x v="4"/>
    <x v="4"/>
    <x v="167"/>
    <n v="22"/>
    <x v="0"/>
    <n v="1"/>
    <x v="0"/>
    <n v="2"/>
    <n v="2"/>
    <n v="2"/>
    <n v="2"/>
    <n v="2"/>
    <n v="2"/>
    <n v="1"/>
    <m/>
    <s v="NeverMarriedORUnder15"/>
    <n v="4"/>
    <x v="1"/>
    <n v="8900"/>
    <n v="8900"/>
    <n v="8900"/>
    <n v="30"/>
    <s v="MT"/>
  </r>
  <r>
    <n v="1406765"/>
    <x v="1"/>
    <x v="1"/>
    <x v="144"/>
    <n v="48"/>
    <x v="0"/>
    <n v="1"/>
    <x v="1"/>
    <n v="1"/>
    <n v="2"/>
    <n v="2"/>
    <n v="2"/>
    <n v="2"/>
    <n v="2"/>
    <n v="1"/>
    <m/>
    <s v="Married"/>
    <n v="4"/>
    <x v="0"/>
    <n v="8000"/>
    <n v="8900"/>
    <n v="8900"/>
    <n v="30"/>
    <s v="MT"/>
  </r>
  <r>
    <n v="1401357"/>
    <x v="1"/>
    <x v="1"/>
    <x v="90"/>
    <n v="72"/>
    <x v="0"/>
    <n v="1"/>
    <x v="1"/>
    <n v="1"/>
    <n v="1"/>
    <n v="2"/>
    <n v="2"/>
    <n v="2"/>
    <n v="2"/>
    <n v="1"/>
    <m/>
    <s v="Married"/>
    <n v="4"/>
    <x v="0"/>
    <n v="0"/>
    <n v="8920"/>
    <n v="8920"/>
    <n v="16"/>
    <n v="16"/>
  </r>
  <r>
    <n v="1399875"/>
    <x v="1"/>
    <x v="1"/>
    <x v="116"/>
    <n v="16"/>
    <x v="1"/>
    <n v="1"/>
    <x v="1"/>
    <n v="2"/>
    <n v="2"/>
    <n v="1"/>
    <n v="2"/>
    <n v="2"/>
    <n v="2"/>
    <n v="1"/>
    <m/>
    <s v="NeverMarriedORUnder15"/>
    <m/>
    <x v="0"/>
    <n v="0"/>
    <n v="9000"/>
    <n v="9000"/>
    <n v="6"/>
    <s v="CA"/>
  </r>
  <r>
    <n v="1397943"/>
    <x v="1"/>
    <x v="1"/>
    <x v="131"/>
    <n v="67"/>
    <x v="0"/>
    <n v="1"/>
    <x v="1"/>
    <n v="1"/>
    <n v="1"/>
    <n v="2"/>
    <n v="2"/>
    <n v="2"/>
    <n v="2"/>
    <n v="1"/>
    <m/>
    <s v="Married"/>
    <n v="4"/>
    <x v="0"/>
    <n v="0"/>
    <n v="9000"/>
    <n v="9000"/>
    <n v="6"/>
    <s v="CA"/>
  </r>
  <r>
    <n v="537846"/>
    <x v="2"/>
    <x v="2"/>
    <x v="147"/>
    <n v="83"/>
    <x v="0"/>
    <n v="1"/>
    <x v="1"/>
    <n v="1"/>
    <n v="1"/>
    <n v="2"/>
    <n v="2"/>
    <n v="2"/>
    <n v="2"/>
    <n v="1"/>
    <m/>
    <s v="Widowed"/>
    <n v="4"/>
    <x v="1"/>
    <n v="0"/>
    <n v="9000"/>
    <n v="9000"/>
    <n v="38"/>
    <s v="ND"/>
  </r>
  <r>
    <n v="1428504"/>
    <x v="1"/>
    <x v="1"/>
    <x v="110"/>
    <n v="20"/>
    <x v="0"/>
    <n v="1"/>
    <x v="1"/>
    <n v="2"/>
    <n v="2"/>
    <n v="2"/>
    <n v="2"/>
    <n v="2"/>
    <n v="2"/>
    <n v="2"/>
    <m/>
    <s v="NeverMarriedORUnder15"/>
    <n v="4"/>
    <x v="0"/>
    <n v="9000"/>
    <n v="9000"/>
    <n v="9000"/>
    <n v="12"/>
    <n v="12"/>
  </r>
  <r>
    <n v="63252"/>
    <x v="4"/>
    <x v="4"/>
    <x v="138"/>
    <n v="29"/>
    <x v="0"/>
    <n v="1"/>
    <x v="0"/>
    <n v="2"/>
    <n v="2"/>
    <n v="2"/>
    <n v="2"/>
    <n v="2"/>
    <n v="2"/>
    <n v="1"/>
    <n v="10"/>
    <s v="NeverMarriedORUnder15"/>
    <n v="4"/>
    <x v="0"/>
    <n v="9000"/>
    <n v="9000"/>
    <n v="9000"/>
    <n v="30"/>
    <s v="MT"/>
  </r>
  <r>
    <n v="1429186"/>
    <x v="1"/>
    <x v="1"/>
    <x v="153"/>
    <n v="71"/>
    <x v="0"/>
    <n v="1"/>
    <x v="0"/>
    <n v="1"/>
    <n v="1"/>
    <n v="2"/>
    <n v="2"/>
    <n v="2"/>
    <n v="2"/>
    <n v="1"/>
    <m/>
    <s v="Married"/>
    <n v="4"/>
    <x v="0"/>
    <n v="0"/>
    <n v="9000"/>
    <n v="9000"/>
    <n v="30"/>
    <s v="MT"/>
  </r>
  <r>
    <n v="1384738"/>
    <x v="1"/>
    <x v="1"/>
    <x v="103"/>
    <n v="83"/>
    <x v="0"/>
    <n v="1"/>
    <x v="0"/>
    <n v="1"/>
    <n v="1"/>
    <n v="2"/>
    <n v="2"/>
    <n v="1"/>
    <n v="2"/>
    <n v="1"/>
    <m/>
    <s v="Married"/>
    <n v="2"/>
    <x v="1"/>
    <n v="0"/>
    <n v="9004"/>
    <n v="9004"/>
    <n v="53"/>
    <s v="WA"/>
  </r>
  <r>
    <n v="1264249"/>
    <x v="0"/>
    <x v="0"/>
    <x v="212"/>
    <n v="58"/>
    <x v="0"/>
    <n v="1"/>
    <x v="1"/>
    <n v="2"/>
    <n v="1"/>
    <n v="2"/>
    <n v="2"/>
    <n v="2"/>
    <n v="2"/>
    <n v="1"/>
    <m/>
    <s v="Widowed"/>
    <n v="4"/>
    <x v="0"/>
    <n v="0"/>
    <n v="9100"/>
    <n v="9100"/>
    <n v="20"/>
    <n v="20"/>
  </r>
  <r>
    <n v="1267905"/>
    <x v="0"/>
    <x v="0"/>
    <x v="123"/>
    <n v="49"/>
    <x v="0"/>
    <n v="1"/>
    <x v="1"/>
    <n v="2"/>
    <n v="2"/>
    <n v="2"/>
    <n v="2"/>
    <n v="2"/>
    <n v="2"/>
    <n v="2"/>
    <m/>
    <s v="Widowed"/>
    <n v="4"/>
    <x v="1"/>
    <n v="9100"/>
    <n v="9100"/>
    <n v="9100"/>
    <n v="49"/>
    <s v="UT"/>
  </r>
  <r>
    <n v="70918"/>
    <x v="4"/>
    <x v="4"/>
    <x v="99"/>
    <n v="71"/>
    <x v="0"/>
    <n v="1"/>
    <x v="1"/>
    <n v="1"/>
    <n v="1"/>
    <n v="2"/>
    <n v="2"/>
    <n v="2"/>
    <n v="2"/>
    <n v="1"/>
    <m/>
    <s v="Married"/>
    <n v="4"/>
    <x v="0"/>
    <n v="0"/>
    <n v="9200"/>
    <n v="9200"/>
    <n v="38"/>
    <s v="ND"/>
  </r>
  <r>
    <n v="702913"/>
    <x v="3"/>
    <x v="3"/>
    <x v="98"/>
    <n v="88"/>
    <x v="0"/>
    <n v="1"/>
    <x v="1"/>
    <n v="1"/>
    <n v="1"/>
    <n v="2"/>
    <n v="2"/>
    <n v="2"/>
    <n v="2"/>
    <n v="1"/>
    <m/>
    <s v="Widowed"/>
    <n v="4"/>
    <x v="0"/>
    <n v="0"/>
    <n v="9200"/>
    <n v="9200"/>
    <n v="53"/>
    <s v="WA"/>
  </r>
  <r>
    <n v="703304"/>
    <x v="3"/>
    <x v="3"/>
    <x v="61"/>
    <n v="73"/>
    <x v="0"/>
    <n v="1"/>
    <x v="1"/>
    <n v="1"/>
    <n v="1"/>
    <n v="2"/>
    <n v="2"/>
    <n v="2"/>
    <n v="2"/>
    <n v="1"/>
    <m/>
    <s v="Married"/>
    <n v="4"/>
    <x v="0"/>
    <n v="0"/>
    <n v="9210"/>
    <n v="9210"/>
    <n v="36"/>
    <n v="36"/>
  </r>
  <r>
    <n v="726836"/>
    <x v="3"/>
    <x v="3"/>
    <x v="47"/>
    <n v="75"/>
    <x v="0"/>
    <n v="1"/>
    <x v="1"/>
    <n v="2"/>
    <n v="1"/>
    <n v="2"/>
    <n v="2"/>
    <n v="2"/>
    <n v="2"/>
    <n v="1"/>
    <m/>
    <s v="Divorced"/>
    <n v="4"/>
    <x v="1"/>
    <n v="0"/>
    <n v="9300"/>
    <n v="9300"/>
    <n v="31"/>
    <n v="31"/>
  </r>
  <r>
    <n v="707911"/>
    <x v="3"/>
    <x v="3"/>
    <x v="109"/>
    <n v="62"/>
    <x v="0"/>
    <n v="3"/>
    <x v="1"/>
    <n v="2"/>
    <n v="1"/>
    <n v="2"/>
    <n v="2"/>
    <n v="2"/>
    <n v="2"/>
    <n v="1"/>
    <m/>
    <s v="Married"/>
    <n v="4"/>
    <x v="0"/>
    <n v="0"/>
    <n v="9300"/>
    <n v="9300"/>
    <n v="139"/>
    <n v="139"/>
  </r>
  <r>
    <n v="1401322"/>
    <x v="1"/>
    <x v="1"/>
    <x v="213"/>
    <n v="62"/>
    <x v="0"/>
    <n v="4"/>
    <x v="1"/>
    <n v="2"/>
    <n v="2"/>
    <n v="1"/>
    <n v="2"/>
    <n v="2"/>
    <n v="2"/>
    <n v="1"/>
    <m/>
    <s v="NeverMarriedORUnder15"/>
    <n v="4"/>
    <x v="1"/>
    <n v="0"/>
    <n v="9300"/>
    <n v="9300"/>
    <n v="215"/>
    <n v="215"/>
  </r>
  <r>
    <n v="696249"/>
    <x v="3"/>
    <x v="3"/>
    <x v="78"/>
    <n v="28"/>
    <x v="0"/>
    <n v="1"/>
    <x v="1"/>
    <n v="2"/>
    <n v="2"/>
    <n v="2"/>
    <n v="2"/>
    <n v="2"/>
    <n v="2"/>
    <n v="2"/>
    <m/>
    <s v="Married"/>
    <n v="4"/>
    <x v="0"/>
    <n v="9400"/>
    <n v="9400"/>
    <n v="9400"/>
    <n v="2"/>
    <n v="2"/>
  </r>
  <r>
    <n v="69977"/>
    <x v="4"/>
    <x v="4"/>
    <x v="98"/>
    <n v="86"/>
    <x v="0"/>
    <n v="1"/>
    <x v="0"/>
    <n v="1"/>
    <n v="1"/>
    <n v="2"/>
    <n v="2"/>
    <n v="2"/>
    <n v="2"/>
    <n v="1"/>
    <m/>
    <s v="Widowed"/>
    <n v="4"/>
    <x v="0"/>
    <n v="0"/>
    <n v="9400"/>
    <n v="9400"/>
    <n v="30"/>
    <s v="MT"/>
  </r>
  <r>
    <n v="1406162"/>
    <x v="1"/>
    <x v="1"/>
    <x v="186"/>
    <n v="36"/>
    <x v="0"/>
    <n v="1"/>
    <x v="1"/>
    <n v="2"/>
    <n v="2"/>
    <n v="2"/>
    <n v="2"/>
    <n v="2"/>
    <n v="2"/>
    <n v="2"/>
    <n v="15"/>
    <s v="Divorced"/>
    <n v="4"/>
    <x v="0"/>
    <n v="6500"/>
    <n v="9400"/>
    <n v="9400"/>
    <n v="23"/>
    <n v="23"/>
  </r>
  <r>
    <n v="1270702"/>
    <x v="0"/>
    <x v="0"/>
    <x v="167"/>
    <n v="80"/>
    <x v="0"/>
    <n v="1"/>
    <x v="0"/>
    <n v="2"/>
    <n v="1"/>
    <n v="2"/>
    <n v="2"/>
    <n v="2"/>
    <n v="2"/>
    <n v="1"/>
    <m/>
    <s v="Widowed"/>
    <n v="4"/>
    <x v="0"/>
    <n v="0"/>
    <n v="9500"/>
    <n v="9500"/>
    <n v="49"/>
    <s v="UT"/>
  </r>
  <r>
    <n v="696394"/>
    <x v="3"/>
    <x v="3"/>
    <x v="126"/>
    <n v="22"/>
    <x v="0"/>
    <n v="1"/>
    <x v="0"/>
    <n v="2"/>
    <n v="2"/>
    <n v="2"/>
    <n v="2"/>
    <n v="2"/>
    <n v="2"/>
    <n v="1"/>
    <n v="20"/>
    <s v="NeverMarriedORUnder15"/>
    <n v="4"/>
    <x v="0"/>
    <n v="8000"/>
    <n v="9500"/>
    <n v="9500"/>
    <n v="6"/>
    <s v="CA"/>
  </r>
  <r>
    <n v="70931"/>
    <x v="4"/>
    <x v="4"/>
    <x v="99"/>
    <n v="38"/>
    <x v="0"/>
    <n v="1"/>
    <x v="0"/>
    <n v="2"/>
    <n v="2"/>
    <n v="2"/>
    <n v="2"/>
    <n v="2"/>
    <n v="2"/>
    <n v="1"/>
    <n v="10"/>
    <s v="Married"/>
    <n v="4"/>
    <x v="1"/>
    <n v="7500"/>
    <n v="9500"/>
    <n v="9500"/>
    <n v="30"/>
    <s v="MT"/>
  </r>
  <r>
    <n v="1394044"/>
    <x v="1"/>
    <x v="1"/>
    <x v="15"/>
    <n v="59"/>
    <x v="0"/>
    <n v="1"/>
    <x v="1"/>
    <n v="2"/>
    <n v="2"/>
    <n v="1"/>
    <n v="2"/>
    <n v="2"/>
    <n v="2"/>
    <n v="1"/>
    <m/>
    <s v="Divorced"/>
    <n v="4"/>
    <x v="0"/>
    <n v="0"/>
    <n v="9590"/>
    <n v="9590"/>
    <n v="6"/>
    <s v="CA"/>
  </r>
  <r>
    <n v="1367969"/>
    <x v="1"/>
    <x v="1"/>
    <x v="19"/>
    <n v="26"/>
    <x v="0"/>
    <n v="2"/>
    <x v="1"/>
    <n v="2"/>
    <n v="2"/>
    <n v="2"/>
    <n v="2"/>
    <n v="2"/>
    <n v="2"/>
    <n v="2"/>
    <m/>
    <s v="Married"/>
    <n v="4"/>
    <x v="1"/>
    <n v="9600"/>
    <n v="9600"/>
    <n v="9600"/>
    <n v="60"/>
    <n v="60"/>
  </r>
  <r>
    <n v="727242"/>
    <x v="3"/>
    <x v="3"/>
    <x v="1"/>
    <n v="79"/>
    <x v="0"/>
    <n v="1"/>
    <x v="1"/>
    <n v="2"/>
    <n v="1"/>
    <n v="1"/>
    <n v="2"/>
    <n v="2"/>
    <n v="2"/>
    <n v="1"/>
    <m/>
    <s v="NeverMarriedORUnder15"/>
    <n v="4"/>
    <x v="0"/>
    <n v="0"/>
    <n v="9600"/>
    <n v="9600"/>
    <n v="41"/>
    <s v="OR"/>
  </r>
  <r>
    <n v="1404748"/>
    <x v="1"/>
    <x v="1"/>
    <x v="40"/>
    <n v="55"/>
    <x v="0"/>
    <n v="4"/>
    <x v="0"/>
    <n v="2"/>
    <n v="2"/>
    <n v="2"/>
    <n v="1"/>
    <n v="2"/>
    <n v="2"/>
    <n v="1"/>
    <n v="20"/>
    <s v="Married"/>
    <n v="4"/>
    <x v="0"/>
    <n v="9600"/>
    <n v="9600"/>
    <n v="9600"/>
    <n v="226"/>
    <n v="226"/>
  </r>
  <r>
    <n v="1376404"/>
    <x v="1"/>
    <x v="1"/>
    <x v="214"/>
    <n v="48"/>
    <x v="0"/>
    <n v="1"/>
    <x v="1"/>
    <n v="2"/>
    <n v="2"/>
    <n v="1"/>
    <n v="2"/>
    <n v="2"/>
    <n v="2"/>
    <n v="1"/>
    <m/>
    <s v="NeverMarriedORUnder15"/>
    <n v="3"/>
    <x v="1"/>
    <n v="0"/>
    <n v="9600"/>
    <n v="9600"/>
    <n v="6"/>
    <s v="CA"/>
  </r>
  <r>
    <n v="1393422"/>
    <x v="1"/>
    <x v="1"/>
    <x v="191"/>
    <n v="34"/>
    <x v="0"/>
    <n v="1"/>
    <x v="0"/>
    <n v="2"/>
    <n v="2"/>
    <n v="2"/>
    <n v="2"/>
    <n v="2"/>
    <n v="2"/>
    <n v="1"/>
    <m/>
    <s v="Married"/>
    <n v="4"/>
    <x v="0"/>
    <n v="0"/>
    <n v="9600"/>
    <n v="9600"/>
    <n v="53"/>
    <s v="WA"/>
  </r>
  <r>
    <n v="697722"/>
    <x v="3"/>
    <x v="3"/>
    <x v="215"/>
    <n v="58"/>
    <x v="0"/>
    <n v="1"/>
    <x v="1"/>
    <n v="2"/>
    <n v="1"/>
    <n v="2"/>
    <n v="2"/>
    <n v="2"/>
    <n v="2"/>
    <n v="1"/>
    <m/>
    <s v="Divorced"/>
    <n v="4"/>
    <x v="0"/>
    <n v="0"/>
    <n v="9600"/>
    <n v="9600"/>
    <n v="29"/>
    <n v="29"/>
  </r>
  <r>
    <n v="731483"/>
    <x v="3"/>
    <x v="3"/>
    <x v="116"/>
    <n v="23"/>
    <x v="0"/>
    <n v="1"/>
    <x v="0"/>
    <n v="2"/>
    <n v="2"/>
    <n v="2"/>
    <n v="2"/>
    <n v="2"/>
    <n v="2"/>
    <n v="1"/>
    <n v="20"/>
    <s v="NeverMarriedORUnder15"/>
    <n v="4"/>
    <x v="0"/>
    <n v="9600"/>
    <n v="9600"/>
    <n v="9600"/>
    <n v="53"/>
    <s v="WA"/>
  </r>
  <r>
    <n v="709622"/>
    <x v="3"/>
    <x v="3"/>
    <x v="72"/>
    <n v="53"/>
    <x v="0"/>
    <n v="1"/>
    <x v="1"/>
    <n v="2"/>
    <n v="2"/>
    <n v="1"/>
    <n v="2"/>
    <n v="2"/>
    <n v="2"/>
    <n v="1"/>
    <m/>
    <s v="Married"/>
    <n v="4"/>
    <x v="0"/>
    <n v="0"/>
    <n v="9700"/>
    <n v="9700"/>
    <n v="41"/>
    <s v="OR"/>
  </r>
  <r>
    <n v="716314"/>
    <x v="3"/>
    <x v="3"/>
    <x v="21"/>
    <n v="91"/>
    <x v="0"/>
    <n v="1"/>
    <x v="1"/>
    <n v="2"/>
    <n v="1"/>
    <n v="1"/>
    <n v="2"/>
    <n v="2"/>
    <n v="2"/>
    <n v="1"/>
    <m/>
    <s v="Divorced"/>
    <n v="4"/>
    <x v="0"/>
    <n v="0"/>
    <n v="9700"/>
    <n v="9700"/>
    <n v="30"/>
    <s v="MT"/>
  </r>
  <r>
    <n v="1411985"/>
    <x v="1"/>
    <x v="1"/>
    <x v="158"/>
    <n v="26"/>
    <x v="0"/>
    <n v="1"/>
    <x v="1"/>
    <n v="2"/>
    <n v="1"/>
    <n v="1"/>
    <n v="2"/>
    <n v="2"/>
    <n v="2"/>
    <n v="1"/>
    <n v="10"/>
    <s v="NeverMarriedORUnder15"/>
    <n v="4"/>
    <x v="0"/>
    <n v="9700"/>
    <n v="9700"/>
    <n v="9700"/>
    <n v="53"/>
    <s v="WA"/>
  </r>
  <r>
    <n v="716995"/>
    <x v="3"/>
    <x v="3"/>
    <x v="15"/>
    <n v="63"/>
    <x v="0"/>
    <n v="1"/>
    <x v="1"/>
    <n v="2"/>
    <n v="2"/>
    <n v="2"/>
    <n v="2"/>
    <n v="2"/>
    <n v="2"/>
    <n v="2"/>
    <m/>
    <s v="Married"/>
    <n v="4"/>
    <x v="0"/>
    <n v="0"/>
    <n v="9800"/>
    <n v="9800"/>
    <n v="41"/>
    <s v="OR"/>
  </r>
  <r>
    <n v="701928"/>
    <x v="3"/>
    <x v="3"/>
    <x v="216"/>
    <n v="23"/>
    <x v="0"/>
    <n v="1"/>
    <x v="0"/>
    <n v="2"/>
    <n v="2"/>
    <n v="2"/>
    <n v="2"/>
    <n v="2"/>
    <n v="2"/>
    <n v="1"/>
    <n v="3"/>
    <s v="Married"/>
    <n v="4"/>
    <x v="1"/>
    <n v="4000"/>
    <n v="9800"/>
    <n v="9800"/>
    <n v="41"/>
    <s v="OR"/>
  </r>
  <r>
    <n v="536987"/>
    <x v="2"/>
    <x v="2"/>
    <x v="157"/>
    <n v="84"/>
    <x v="0"/>
    <n v="1"/>
    <x v="1"/>
    <n v="1"/>
    <n v="1"/>
    <n v="2"/>
    <n v="2"/>
    <n v="2"/>
    <n v="2"/>
    <n v="1"/>
    <m/>
    <s v="Married"/>
    <n v="4"/>
    <x v="0"/>
    <n v="0"/>
    <n v="9800"/>
    <n v="9800"/>
    <n v="38"/>
    <s v="ND"/>
  </r>
  <r>
    <n v="726676"/>
    <x v="3"/>
    <x v="3"/>
    <x v="21"/>
    <n v="29"/>
    <x v="0"/>
    <n v="1"/>
    <x v="1"/>
    <n v="2"/>
    <n v="2"/>
    <n v="2"/>
    <n v="2"/>
    <n v="2"/>
    <n v="2"/>
    <n v="2"/>
    <m/>
    <s v="NeverMarriedORUnder15"/>
    <n v="4"/>
    <x v="1"/>
    <n v="9800"/>
    <n v="9800"/>
    <n v="9800"/>
    <n v="6"/>
    <s v="CA"/>
  </r>
  <r>
    <n v="1367972"/>
    <x v="1"/>
    <x v="1"/>
    <x v="79"/>
    <n v="34"/>
    <x v="0"/>
    <n v="1"/>
    <x v="1"/>
    <n v="2"/>
    <n v="2"/>
    <n v="2"/>
    <n v="2"/>
    <n v="2"/>
    <n v="2"/>
    <n v="2"/>
    <m/>
    <s v="NeverMarriedORUnder15"/>
    <n v="4"/>
    <x v="0"/>
    <n v="8000"/>
    <n v="9820"/>
    <n v="9820"/>
    <n v="53"/>
    <s v="WA"/>
  </r>
  <r>
    <n v="1371547"/>
    <x v="1"/>
    <x v="1"/>
    <x v="217"/>
    <n v="53"/>
    <x v="0"/>
    <n v="1"/>
    <x v="0"/>
    <n v="2"/>
    <n v="1"/>
    <n v="1"/>
    <n v="2"/>
    <n v="2"/>
    <n v="2"/>
    <n v="1"/>
    <m/>
    <s v="Married"/>
    <n v="4"/>
    <x v="0"/>
    <n v="0"/>
    <n v="9900"/>
    <n v="9900"/>
    <n v="53"/>
    <s v="WA"/>
  </r>
  <r>
    <n v="1391310"/>
    <x v="1"/>
    <x v="1"/>
    <x v="73"/>
    <n v="37"/>
    <x v="0"/>
    <n v="1"/>
    <x v="1"/>
    <n v="1"/>
    <n v="2"/>
    <n v="2"/>
    <n v="2"/>
    <n v="2"/>
    <n v="2"/>
    <n v="1"/>
    <n v="55"/>
    <s v="Married"/>
    <n v="4"/>
    <x v="0"/>
    <n v="1300"/>
    <n v="9900"/>
    <n v="9900"/>
    <n v="53"/>
    <s v="WA"/>
  </r>
  <r>
    <n v="1276503"/>
    <x v="0"/>
    <x v="0"/>
    <x v="10"/>
    <n v="37"/>
    <x v="0"/>
    <n v="1"/>
    <x v="1"/>
    <n v="1"/>
    <n v="2"/>
    <n v="2"/>
    <n v="2"/>
    <n v="2"/>
    <n v="2"/>
    <n v="1"/>
    <n v="12"/>
    <s v="Married"/>
    <n v="4"/>
    <x v="0"/>
    <n v="10000"/>
    <n v="10000"/>
    <n v="10000"/>
    <n v="49"/>
    <s v="UT"/>
  </r>
  <r>
    <n v="1400552"/>
    <x v="1"/>
    <x v="1"/>
    <x v="112"/>
    <n v="46"/>
    <x v="0"/>
    <n v="4"/>
    <x v="1"/>
    <n v="2"/>
    <n v="2"/>
    <n v="2"/>
    <n v="2"/>
    <n v="2"/>
    <n v="2"/>
    <n v="2"/>
    <m/>
    <s v="Married"/>
    <n v="4"/>
    <x v="1"/>
    <n v="10000"/>
    <n v="10000"/>
    <n v="10000"/>
    <n v="233"/>
    <n v="233"/>
  </r>
  <r>
    <n v="1415076"/>
    <x v="1"/>
    <x v="1"/>
    <x v="141"/>
    <n v="32"/>
    <x v="0"/>
    <n v="1"/>
    <x v="1"/>
    <n v="2"/>
    <n v="2"/>
    <n v="2"/>
    <n v="2"/>
    <n v="2"/>
    <n v="2"/>
    <n v="2"/>
    <m/>
    <s v="NeverMarriedORUnder15"/>
    <n v="4"/>
    <x v="1"/>
    <n v="10000"/>
    <n v="10000"/>
    <n v="10000"/>
    <n v="6"/>
    <s v="CA"/>
  </r>
  <r>
    <n v="1257337"/>
    <x v="0"/>
    <x v="0"/>
    <x v="208"/>
    <n v="45"/>
    <x v="0"/>
    <n v="1"/>
    <x v="0"/>
    <n v="2"/>
    <n v="2"/>
    <n v="2"/>
    <n v="2"/>
    <n v="2"/>
    <n v="2"/>
    <n v="1"/>
    <n v="30"/>
    <s v="Married"/>
    <n v="4"/>
    <x v="0"/>
    <n v="7000"/>
    <n v="10000"/>
    <n v="10000"/>
    <n v="36"/>
    <n v="36"/>
  </r>
  <r>
    <n v="1406351"/>
    <x v="1"/>
    <x v="1"/>
    <x v="119"/>
    <n v="50"/>
    <x v="0"/>
    <n v="1"/>
    <x v="1"/>
    <n v="1"/>
    <n v="2"/>
    <n v="2"/>
    <n v="2"/>
    <n v="2"/>
    <n v="2"/>
    <n v="1"/>
    <n v="5"/>
    <s v="Married"/>
    <n v="4"/>
    <x v="0"/>
    <n v="0"/>
    <n v="10000"/>
    <n v="10000"/>
    <n v="41"/>
    <s v="OR"/>
  </r>
  <r>
    <n v="1267621"/>
    <x v="0"/>
    <x v="0"/>
    <x v="39"/>
    <n v="22"/>
    <x v="0"/>
    <n v="1"/>
    <x v="0"/>
    <n v="2"/>
    <n v="2"/>
    <n v="2"/>
    <n v="2"/>
    <n v="2"/>
    <n v="2"/>
    <n v="1"/>
    <n v="10"/>
    <s v="NeverMarriedORUnder15"/>
    <n v="4"/>
    <x v="1"/>
    <n v="10000"/>
    <n v="10000"/>
    <n v="10000"/>
    <n v="49"/>
    <s v="UT"/>
  </r>
  <r>
    <n v="1263021"/>
    <x v="0"/>
    <x v="0"/>
    <x v="24"/>
    <n v="17"/>
    <x v="1"/>
    <n v="1"/>
    <x v="0"/>
    <n v="2"/>
    <n v="2"/>
    <n v="2"/>
    <n v="2"/>
    <n v="2"/>
    <n v="2"/>
    <n v="1"/>
    <n v="7"/>
    <s v="NeverMarriedORUnder15"/>
    <n v="4"/>
    <x v="1"/>
    <n v="10000"/>
    <n v="10000"/>
    <n v="10000"/>
    <n v="49"/>
    <s v="UT"/>
  </r>
  <r>
    <n v="1406859"/>
    <x v="1"/>
    <x v="1"/>
    <x v="110"/>
    <n v="22"/>
    <x v="0"/>
    <n v="1"/>
    <x v="1"/>
    <n v="1"/>
    <n v="2"/>
    <n v="2"/>
    <n v="2"/>
    <n v="2"/>
    <n v="2"/>
    <n v="1"/>
    <m/>
    <s v="NeverMarriedORUnder15"/>
    <n v="4"/>
    <x v="0"/>
    <n v="10000"/>
    <n v="10000"/>
    <n v="10000"/>
    <n v="53"/>
    <s v="WA"/>
  </r>
  <r>
    <n v="1422225"/>
    <x v="1"/>
    <x v="1"/>
    <x v="218"/>
    <n v="32"/>
    <x v="0"/>
    <n v="1"/>
    <x v="1"/>
    <n v="2"/>
    <n v="2"/>
    <n v="2"/>
    <n v="2"/>
    <n v="2"/>
    <n v="2"/>
    <n v="2"/>
    <n v="40"/>
    <s v="NeverMarriedORUnder15"/>
    <n v="4"/>
    <x v="1"/>
    <n v="10000"/>
    <n v="10000"/>
    <n v="10000"/>
    <n v="20"/>
    <n v="20"/>
  </r>
  <r>
    <n v="719172"/>
    <x v="3"/>
    <x v="3"/>
    <x v="24"/>
    <n v="50"/>
    <x v="0"/>
    <n v="1"/>
    <x v="0"/>
    <n v="2"/>
    <n v="2"/>
    <n v="2"/>
    <n v="2"/>
    <n v="2"/>
    <n v="2"/>
    <n v="1"/>
    <n v="5"/>
    <s v="Married"/>
    <n v="4"/>
    <x v="0"/>
    <n v="10000"/>
    <n v="10000"/>
    <n v="10000"/>
    <n v="8"/>
    <n v="8"/>
  </r>
  <r>
    <n v="1435907"/>
    <x v="1"/>
    <x v="1"/>
    <x v="219"/>
    <n v="46"/>
    <x v="0"/>
    <n v="1"/>
    <x v="1"/>
    <n v="2"/>
    <n v="2"/>
    <n v="1"/>
    <n v="2"/>
    <n v="2"/>
    <n v="2"/>
    <n v="1"/>
    <m/>
    <s v="NeverMarriedORUnder15"/>
    <n v="4"/>
    <x v="1"/>
    <n v="7000"/>
    <n v="10000"/>
    <n v="10000"/>
    <n v="41"/>
    <s v="OR"/>
  </r>
  <r>
    <n v="712743"/>
    <x v="3"/>
    <x v="3"/>
    <x v="3"/>
    <n v="75"/>
    <x v="0"/>
    <n v="1"/>
    <x v="1"/>
    <n v="2"/>
    <n v="1"/>
    <n v="2"/>
    <n v="2"/>
    <n v="2"/>
    <n v="2"/>
    <n v="1"/>
    <m/>
    <s v="Divorced"/>
    <n v="4"/>
    <x v="0"/>
    <n v="0"/>
    <n v="10000"/>
    <n v="10000"/>
    <n v="41"/>
    <s v="OR"/>
  </r>
  <r>
    <n v="1261321"/>
    <x v="0"/>
    <x v="0"/>
    <x v="98"/>
    <n v="56"/>
    <x v="0"/>
    <n v="4"/>
    <x v="0"/>
    <n v="2"/>
    <n v="2"/>
    <n v="2"/>
    <n v="2"/>
    <n v="2"/>
    <n v="2"/>
    <n v="1"/>
    <n v="20"/>
    <s v="Married"/>
    <n v="4"/>
    <x v="0"/>
    <n v="10000"/>
    <n v="10000"/>
    <n v="10000"/>
    <n v="139"/>
    <n v="139"/>
  </r>
  <r>
    <n v="722870"/>
    <x v="3"/>
    <x v="3"/>
    <x v="46"/>
    <n v="61"/>
    <x v="0"/>
    <n v="1"/>
    <x v="0"/>
    <n v="2"/>
    <n v="2"/>
    <n v="2"/>
    <n v="2"/>
    <n v="2"/>
    <n v="2"/>
    <n v="1"/>
    <n v="10"/>
    <s v="Married"/>
    <n v="4"/>
    <x v="0"/>
    <n v="6000"/>
    <n v="10000"/>
    <n v="10000"/>
    <n v="19"/>
    <n v="19"/>
  </r>
  <r>
    <n v="728644"/>
    <x v="3"/>
    <x v="3"/>
    <x v="157"/>
    <n v="47"/>
    <x v="0"/>
    <n v="1"/>
    <x v="0"/>
    <n v="2"/>
    <n v="2"/>
    <n v="2"/>
    <n v="2"/>
    <n v="2"/>
    <n v="2"/>
    <n v="1"/>
    <m/>
    <s v="Married"/>
    <n v="4"/>
    <x v="1"/>
    <n v="3000"/>
    <n v="10000"/>
    <n v="10000"/>
    <n v="6"/>
    <s v="CA"/>
  </r>
  <r>
    <n v="1412627"/>
    <x v="1"/>
    <x v="1"/>
    <x v="220"/>
    <n v="31"/>
    <x v="0"/>
    <n v="4"/>
    <x v="1"/>
    <n v="2"/>
    <n v="2"/>
    <n v="2"/>
    <n v="2"/>
    <n v="2"/>
    <n v="2"/>
    <n v="2"/>
    <n v="20"/>
    <s v="Married"/>
    <n v="4"/>
    <x v="0"/>
    <n v="10000"/>
    <n v="10000"/>
    <n v="10000"/>
    <n v="312"/>
    <n v="312"/>
  </r>
  <r>
    <n v="1434733"/>
    <x v="1"/>
    <x v="1"/>
    <x v="42"/>
    <n v="60"/>
    <x v="0"/>
    <n v="1"/>
    <x v="1"/>
    <n v="2"/>
    <n v="1"/>
    <n v="2"/>
    <n v="2"/>
    <n v="2"/>
    <n v="1"/>
    <n v="1"/>
    <m/>
    <s v="Divorced"/>
    <n v="4"/>
    <x v="0"/>
    <n v="0"/>
    <n v="10000"/>
    <n v="10000"/>
    <n v="53"/>
    <s v="WA"/>
  </r>
  <r>
    <n v="697638"/>
    <x v="3"/>
    <x v="3"/>
    <x v="99"/>
    <n v="76"/>
    <x v="0"/>
    <n v="1"/>
    <x v="1"/>
    <n v="2"/>
    <n v="1"/>
    <n v="2"/>
    <n v="2"/>
    <n v="2"/>
    <n v="2"/>
    <n v="1"/>
    <m/>
    <s v="Married"/>
    <n v="4"/>
    <x v="0"/>
    <n v="0"/>
    <n v="10050"/>
    <n v="10050"/>
    <n v="31"/>
    <n v="31"/>
  </r>
  <r>
    <n v="701854"/>
    <x v="3"/>
    <x v="3"/>
    <x v="58"/>
    <n v="20"/>
    <x v="0"/>
    <n v="1"/>
    <x v="0"/>
    <n v="2"/>
    <n v="2"/>
    <n v="2"/>
    <n v="2"/>
    <n v="2"/>
    <n v="2"/>
    <n v="1"/>
    <n v="30"/>
    <s v="NeverMarriedORUnder15"/>
    <n v="4"/>
    <x v="1"/>
    <n v="10000"/>
    <n v="10060"/>
    <n v="10060"/>
    <n v="41"/>
    <s v="OR"/>
  </r>
  <r>
    <n v="719198"/>
    <x v="3"/>
    <x v="3"/>
    <x v="131"/>
    <n v="37"/>
    <x v="0"/>
    <n v="1"/>
    <x v="1"/>
    <n v="2"/>
    <n v="2"/>
    <n v="2"/>
    <n v="2"/>
    <n v="2"/>
    <n v="2"/>
    <n v="2"/>
    <m/>
    <s v="NeverMarriedORUnder15"/>
    <n v="4"/>
    <x v="1"/>
    <n v="6500"/>
    <n v="10100"/>
    <n v="10100"/>
    <n v="41"/>
    <s v="OR"/>
  </r>
  <r>
    <n v="727124"/>
    <x v="3"/>
    <x v="3"/>
    <x v="139"/>
    <n v="42"/>
    <x v="0"/>
    <n v="1"/>
    <x v="0"/>
    <n v="2"/>
    <n v="2"/>
    <n v="2"/>
    <n v="2"/>
    <n v="2"/>
    <n v="2"/>
    <n v="1"/>
    <m/>
    <s v="Married"/>
    <n v="4"/>
    <x v="1"/>
    <n v="100"/>
    <n v="10100"/>
    <n v="10100"/>
    <n v="41"/>
    <s v="OR"/>
  </r>
  <r>
    <n v="703554"/>
    <x v="3"/>
    <x v="3"/>
    <x v="122"/>
    <n v="65"/>
    <x v="0"/>
    <n v="1"/>
    <x v="1"/>
    <n v="2"/>
    <n v="1"/>
    <n v="2"/>
    <n v="2"/>
    <n v="2"/>
    <n v="2"/>
    <n v="1"/>
    <m/>
    <s v="Separated"/>
    <n v="4"/>
    <x v="0"/>
    <n v="0"/>
    <n v="10200"/>
    <n v="10200"/>
    <n v="8"/>
    <n v="8"/>
  </r>
  <r>
    <n v="1416256"/>
    <x v="1"/>
    <x v="1"/>
    <x v="113"/>
    <n v="67"/>
    <x v="0"/>
    <n v="1"/>
    <x v="1"/>
    <n v="2"/>
    <n v="1"/>
    <n v="1"/>
    <n v="2"/>
    <n v="2"/>
    <n v="2"/>
    <n v="1"/>
    <m/>
    <s v="Divorced"/>
    <n v="4"/>
    <x v="1"/>
    <n v="0"/>
    <n v="10200"/>
    <n v="10200"/>
    <n v="49"/>
    <s v="UT"/>
  </r>
  <r>
    <n v="1415052"/>
    <x v="1"/>
    <x v="1"/>
    <x v="56"/>
    <n v="73"/>
    <x v="0"/>
    <n v="1"/>
    <x v="1"/>
    <n v="1"/>
    <n v="1"/>
    <n v="2"/>
    <n v="2"/>
    <n v="2"/>
    <n v="2"/>
    <n v="1"/>
    <m/>
    <s v="Widowed"/>
    <n v="4"/>
    <x v="0"/>
    <n v="0"/>
    <n v="10200"/>
    <n v="10200"/>
    <n v="53"/>
    <s v="WA"/>
  </r>
  <r>
    <n v="699795"/>
    <x v="3"/>
    <x v="3"/>
    <x v="4"/>
    <n v="27"/>
    <x v="0"/>
    <n v="1"/>
    <x v="0"/>
    <n v="2"/>
    <n v="2"/>
    <n v="1"/>
    <n v="2"/>
    <n v="2"/>
    <n v="2"/>
    <n v="1"/>
    <m/>
    <s v="NeverMarriedORUnder15"/>
    <n v="4"/>
    <x v="0"/>
    <n v="0"/>
    <n v="10200"/>
    <n v="10200"/>
    <n v="41"/>
    <s v="OR"/>
  </r>
  <r>
    <n v="1391417"/>
    <x v="1"/>
    <x v="1"/>
    <x v="57"/>
    <n v="66"/>
    <x v="0"/>
    <n v="1"/>
    <x v="1"/>
    <n v="2"/>
    <n v="1"/>
    <n v="2"/>
    <n v="1"/>
    <n v="2"/>
    <n v="2"/>
    <n v="1"/>
    <m/>
    <s v="Married"/>
    <n v="4"/>
    <x v="0"/>
    <n v="0"/>
    <n v="10200"/>
    <n v="10200"/>
    <n v="37"/>
    <n v="37"/>
  </r>
  <r>
    <n v="1390568"/>
    <x v="1"/>
    <x v="1"/>
    <x v="191"/>
    <n v="25"/>
    <x v="0"/>
    <n v="1"/>
    <x v="0"/>
    <n v="2"/>
    <n v="2"/>
    <n v="2"/>
    <n v="2"/>
    <n v="2"/>
    <n v="2"/>
    <n v="1"/>
    <n v="20"/>
    <s v="NeverMarriedORUnder15"/>
    <n v="4"/>
    <x v="1"/>
    <n v="9000"/>
    <n v="10200"/>
    <n v="10200"/>
    <n v="53"/>
    <s v="WA"/>
  </r>
  <r>
    <n v="1271071"/>
    <x v="0"/>
    <x v="0"/>
    <x v="98"/>
    <n v="58"/>
    <x v="0"/>
    <n v="1"/>
    <x v="1"/>
    <n v="2"/>
    <n v="2"/>
    <n v="2"/>
    <n v="2"/>
    <n v="2"/>
    <n v="2"/>
    <n v="2"/>
    <m/>
    <s v="Married"/>
    <n v="4"/>
    <x v="0"/>
    <n v="5000"/>
    <n v="10200"/>
    <n v="10200"/>
    <n v="49"/>
    <s v="UT"/>
  </r>
  <r>
    <n v="1429558"/>
    <x v="1"/>
    <x v="1"/>
    <x v="11"/>
    <n v="60"/>
    <x v="0"/>
    <n v="1"/>
    <x v="0"/>
    <n v="2"/>
    <n v="2"/>
    <n v="2"/>
    <n v="2"/>
    <n v="2"/>
    <n v="2"/>
    <n v="1"/>
    <m/>
    <s v="Married"/>
    <n v="4"/>
    <x v="0"/>
    <n v="0"/>
    <n v="10200"/>
    <n v="10200"/>
    <n v="27"/>
    <n v="27"/>
  </r>
  <r>
    <n v="1256617"/>
    <x v="0"/>
    <x v="0"/>
    <x v="1"/>
    <n v="40"/>
    <x v="0"/>
    <n v="1"/>
    <x v="1"/>
    <n v="2"/>
    <n v="2"/>
    <n v="1"/>
    <n v="2"/>
    <n v="2"/>
    <n v="2"/>
    <n v="1"/>
    <n v="10"/>
    <s v="Married"/>
    <n v="4"/>
    <x v="0"/>
    <n v="10200"/>
    <n v="10200"/>
    <n v="10200"/>
    <n v="49"/>
    <s v="UT"/>
  </r>
  <r>
    <n v="1261941"/>
    <x v="0"/>
    <x v="0"/>
    <x v="221"/>
    <n v="81"/>
    <x v="0"/>
    <n v="1"/>
    <x v="0"/>
    <n v="1"/>
    <n v="1"/>
    <n v="2"/>
    <n v="2"/>
    <n v="2"/>
    <n v="2"/>
    <n v="1"/>
    <m/>
    <s v="Married"/>
    <n v="4"/>
    <x v="0"/>
    <n v="0"/>
    <n v="10400"/>
    <n v="10400"/>
    <n v="49"/>
    <s v="UT"/>
  </r>
  <r>
    <n v="706097"/>
    <x v="3"/>
    <x v="3"/>
    <x v="23"/>
    <n v="20"/>
    <x v="0"/>
    <n v="4"/>
    <x v="1"/>
    <n v="2"/>
    <n v="2"/>
    <n v="2"/>
    <n v="2"/>
    <n v="2"/>
    <n v="2"/>
    <n v="2"/>
    <m/>
    <s v="NeverMarriedORUnder15"/>
    <n v="4"/>
    <x v="0"/>
    <n v="10400"/>
    <n v="10400"/>
    <n v="10400"/>
    <n v="369"/>
    <n v="369"/>
  </r>
  <r>
    <n v="538219"/>
    <x v="2"/>
    <x v="2"/>
    <x v="215"/>
    <n v="22"/>
    <x v="0"/>
    <n v="1"/>
    <x v="0"/>
    <n v="2"/>
    <n v="2"/>
    <n v="2"/>
    <n v="2"/>
    <n v="2"/>
    <n v="2"/>
    <n v="1"/>
    <m/>
    <s v="NeverMarriedORUnder15"/>
    <n v="4"/>
    <x v="1"/>
    <n v="10400"/>
    <n v="10410"/>
    <n v="10410"/>
    <n v="17"/>
    <n v="17"/>
  </r>
  <r>
    <n v="1431652"/>
    <x v="1"/>
    <x v="1"/>
    <x v="68"/>
    <n v="65"/>
    <x v="0"/>
    <n v="1"/>
    <x v="0"/>
    <n v="2"/>
    <n v="1"/>
    <n v="2"/>
    <n v="2"/>
    <n v="2"/>
    <n v="2"/>
    <n v="1"/>
    <m/>
    <s v="Married"/>
    <n v="4"/>
    <x v="0"/>
    <n v="0"/>
    <n v="10480"/>
    <n v="10480"/>
    <n v="41"/>
    <s v="OR"/>
  </r>
  <r>
    <n v="1395697"/>
    <x v="1"/>
    <x v="1"/>
    <x v="104"/>
    <n v="64"/>
    <x v="0"/>
    <n v="1"/>
    <x v="1"/>
    <n v="1"/>
    <n v="1"/>
    <n v="2"/>
    <n v="2"/>
    <n v="2"/>
    <n v="2"/>
    <n v="1"/>
    <m/>
    <s v="Married"/>
    <n v="4"/>
    <x v="0"/>
    <n v="0"/>
    <n v="10500"/>
    <n v="10500"/>
    <n v="53"/>
    <s v="WA"/>
  </r>
  <r>
    <n v="716782"/>
    <x v="3"/>
    <x v="3"/>
    <x v="157"/>
    <n v="79"/>
    <x v="0"/>
    <n v="1"/>
    <x v="1"/>
    <n v="1"/>
    <n v="1"/>
    <n v="2"/>
    <n v="2"/>
    <n v="1"/>
    <n v="2"/>
    <n v="1"/>
    <m/>
    <s v="Married"/>
    <n v="2"/>
    <x v="1"/>
    <n v="0"/>
    <n v="10500"/>
    <n v="10500"/>
    <n v="17"/>
    <n v="17"/>
  </r>
  <r>
    <n v="719919"/>
    <x v="3"/>
    <x v="3"/>
    <x v="158"/>
    <n v="45"/>
    <x v="0"/>
    <n v="1"/>
    <x v="0"/>
    <n v="2"/>
    <n v="2"/>
    <n v="2"/>
    <n v="2"/>
    <n v="2"/>
    <n v="2"/>
    <n v="1"/>
    <n v="30"/>
    <s v="Married"/>
    <n v="4"/>
    <x v="0"/>
    <n v="10500"/>
    <n v="10500"/>
    <n v="10500"/>
    <n v="41"/>
    <s v="OR"/>
  </r>
  <r>
    <n v="729493"/>
    <x v="3"/>
    <x v="3"/>
    <x v="147"/>
    <n v="77"/>
    <x v="0"/>
    <n v="1"/>
    <x v="0"/>
    <n v="2"/>
    <n v="1"/>
    <n v="2"/>
    <n v="2"/>
    <n v="2"/>
    <n v="2"/>
    <n v="1"/>
    <m/>
    <s v="Widowed"/>
    <n v="4"/>
    <x v="0"/>
    <n v="0"/>
    <n v="10500"/>
    <n v="10500"/>
    <n v="41"/>
    <s v="OR"/>
  </r>
  <r>
    <n v="1270608"/>
    <x v="0"/>
    <x v="0"/>
    <x v="46"/>
    <n v="63"/>
    <x v="0"/>
    <n v="1"/>
    <x v="1"/>
    <n v="2"/>
    <n v="1"/>
    <n v="2"/>
    <n v="2"/>
    <n v="2"/>
    <n v="2"/>
    <n v="1"/>
    <m/>
    <s v="Married"/>
    <n v="4"/>
    <x v="0"/>
    <n v="0"/>
    <n v="10500"/>
    <n v="10500"/>
    <n v="49"/>
    <s v="UT"/>
  </r>
  <r>
    <n v="728007"/>
    <x v="3"/>
    <x v="3"/>
    <x v="8"/>
    <n v="83"/>
    <x v="0"/>
    <n v="1"/>
    <x v="1"/>
    <n v="2"/>
    <n v="1"/>
    <n v="1"/>
    <n v="2"/>
    <n v="2"/>
    <n v="2"/>
    <n v="1"/>
    <m/>
    <s v="Widowed"/>
    <n v="2"/>
    <x v="1"/>
    <n v="0"/>
    <n v="10500"/>
    <n v="10500"/>
    <n v="28"/>
    <n v="28"/>
  </r>
  <r>
    <n v="1368643"/>
    <x v="1"/>
    <x v="1"/>
    <x v="158"/>
    <n v="76"/>
    <x v="0"/>
    <n v="1"/>
    <x v="1"/>
    <n v="2"/>
    <n v="1"/>
    <n v="1"/>
    <n v="2"/>
    <n v="2"/>
    <n v="2"/>
    <n v="1"/>
    <m/>
    <s v="Widowed"/>
    <n v="4"/>
    <x v="0"/>
    <n v="0"/>
    <n v="10500"/>
    <n v="10500"/>
    <n v="22"/>
    <n v="22"/>
  </r>
  <r>
    <n v="731289"/>
    <x v="3"/>
    <x v="3"/>
    <x v="122"/>
    <n v="61"/>
    <x v="0"/>
    <n v="5"/>
    <x v="1"/>
    <n v="2"/>
    <n v="2"/>
    <n v="2"/>
    <n v="2"/>
    <n v="2"/>
    <n v="2"/>
    <n v="2"/>
    <n v="30"/>
    <s v="Widowed"/>
    <n v="4"/>
    <x v="0"/>
    <n v="10700"/>
    <n v="10700"/>
    <n v="10700"/>
    <n v="207"/>
    <n v="207"/>
  </r>
  <r>
    <n v="1404660"/>
    <x v="1"/>
    <x v="1"/>
    <x v="156"/>
    <n v="61"/>
    <x v="0"/>
    <n v="1"/>
    <x v="1"/>
    <n v="2"/>
    <n v="1"/>
    <n v="2"/>
    <n v="2"/>
    <n v="2"/>
    <n v="2"/>
    <n v="1"/>
    <m/>
    <s v="Separated"/>
    <n v="4"/>
    <x v="0"/>
    <n v="0"/>
    <n v="10800"/>
    <n v="10800"/>
    <n v="17"/>
    <n v="17"/>
  </r>
  <r>
    <n v="1268043"/>
    <x v="0"/>
    <x v="0"/>
    <x v="110"/>
    <n v="68"/>
    <x v="0"/>
    <n v="1"/>
    <x v="0"/>
    <n v="2"/>
    <n v="1"/>
    <n v="2"/>
    <n v="2"/>
    <n v="2"/>
    <n v="2"/>
    <n v="1"/>
    <m/>
    <s v="Married"/>
    <n v="4"/>
    <x v="0"/>
    <n v="0"/>
    <n v="10800"/>
    <n v="10800"/>
    <n v="49"/>
    <s v="UT"/>
  </r>
  <r>
    <n v="713143"/>
    <x v="3"/>
    <x v="3"/>
    <x v="0"/>
    <n v="59"/>
    <x v="0"/>
    <n v="1"/>
    <x v="1"/>
    <n v="2"/>
    <n v="1"/>
    <n v="1"/>
    <n v="2"/>
    <n v="2"/>
    <n v="2"/>
    <n v="1"/>
    <m/>
    <s v="Divorced"/>
    <n v="4"/>
    <x v="0"/>
    <n v="0"/>
    <n v="10800"/>
    <n v="10800"/>
    <n v="41"/>
    <s v="OR"/>
  </r>
  <r>
    <n v="722856"/>
    <x v="3"/>
    <x v="3"/>
    <x v="123"/>
    <n v="85"/>
    <x v="0"/>
    <n v="1"/>
    <x v="1"/>
    <n v="1"/>
    <n v="1"/>
    <n v="2"/>
    <n v="2"/>
    <n v="2"/>
    <n v="2"/>
    <n v="1"/>
    <m/>
    <s v="Married"/>
    <n v="2"/>
    <x v="1"/>
    <n v="0"/>
    <n v="10800"/>
    <n v="10800"/>
    <n v="26"/>
    <n v="26"/>
  </r>
  <r>
    <n v="1433834"/>
    <x v="1"/>
    <x v="1"/>
    <x v="97"/>
    <n v="27"/>
    <x v="0"/>
    <n v="4"/>
    <x v="1"/>
    <n v="1"/>
    <n v="2"/>
    <n v="2"/>
    <n v="2"/>
    <n v="2"/>
    <n v="2"/>
    <n v="1"/>
    <m/>
    <s v="NeverMarriedORUnder15"/>
    <n v="4"/>
    <x v="0"/>
    <n v="0"/>
    <n v="10900"/>
    <n v="10900"/>
    <n v="160"/>
    <n v="160"/>
  </r>
  <r>
    <n v="1411246"/>
    <x v="1"/>
    <x v="1"/>
    <x v="203"/>
    <n v="35"/>
    <x v="0"/>
    <n v="1"/>
    <x v="1"/>
    <n v="1"/>
    <n v="2"/>
    <n v="2"/>
    <n v="2"/>
    <n v="2"/>
    <n v="2"/>
    <n v="1"/>
    <n v="60"/>
    <s v="Divorced"/>
    <n v="4"/>
    <x v="0"/>
    <n v="10900"/>
    <n v="10900"/>
    <n v="10900"/>
    <n v="53"/>
    <s v="WA"/>
  </r>
  <r>
    <n v="538510"/>
    <x v="2"/>
    <x v="2"/>
    <x v="14"/>
    <n v="18"/>
    <x v="0"/>
    <n v="1"/>
    <x v="0"/>
    <n v="2"/>
    <n v="2"/>
    <n v="2"/>
    <n v="2"/>
    <n v="2"/>
    <n v="2"/>
    <n v="1"/>
    <n v="14"/>
    <s v="NeverMarriedORUnder15"/>
    <n v="4"/>
    <x v="0"/>
    <n v="10900"/>
    <n v="10900"/>
    <n v="10900"/>
    <n v="38"/>
    <s v="ND"/>
  </r>
  <r>
    <n v="66141"/>
    <x v="4"/>
    <x v="4"/>
    <x v="68"/>
    <n v="62"/>
    <x v="0"/>
    <n v="1"/>
    <x v="0"/>
    <n v="2"/>
    <n v="1"/>
    <n v="2"/>
    <n v="2"/>
    <n v="2"/>
    <n v="2"/>
    <n v="1"/>
    <m/>
    <s v="Married"/>
    <n v="2"/>
    <x v="0"/>
    <n v="0"/>
    <n v="10900"/>
    <n v="10900"/>
    <n v="48"/>
    <n v="48"/>
  </r>
  <r>
    <n v="696247"/>
    <x v="3"/>
    <x v="3"/>
    <x v="29"/>
    <n v="22"/>
    <x v="0"/>
    <n v="1"/>
    <x v="0"/>
    <n v="2"/>
    <n v="2"/>
    <n v="2"/>
    <n v="2"/>
    <n v="2"/>
    <n v="2"/>
    <n v="1"/>
    <n v="10"/>
    <s v="NeverMarriedORUnder15"/>
    <n v="4"/>
    <x v="1"/>
    <n v="11000"/>
    <n v="11000"/>
    <n v="11000"/>
    <n v="6"/>
    <s v="CA"/>
  </r>
  <r>
    <n v="1384098"/>
    <x v="1"/>
    <x v="1"/>
    <x v="63"/>
    <n v="21"/>
    <x v="0"/>
    <n v="1"/>
    <x v="1"/>
    <n v="2"/>
    <n v="2"/>
    <n v="2"/>
    <n v="2"/>
    <n v="2"/>
    <n v="2"/>
    <n v="2"/>
    <n v="7"/>
    <s v="NeverMarriedORUnder15"/>
    <n v="4"/>
    <x v="0"/>
    <n v="11000"/>
    <n v="11000"/>
    <n v="11000"/>
    <n v="19"/>
    <n v="19"/>
  </r>
  <r>
    <n v="721373"/>
    <x v="3"/>
    <x v="3"/>
    <x v="114"/>
    <n v="19"/>
    <x v="0"/>
    <n v="1"/>
    <x v="0"/>
    <n v="2"/>
    <n v="2"/>
    <n v="2"/>
    <n v="2"/>
    <n v="2"/>
    <n v="2"/>
    <n v="1"/>
    <n v="7"/>
    <s v="NeverMarriedORUnder15"/>
    <n v="4"/>
    <x v="0"/>
    <n v="4000"/>
    <n v="11000"/>
    <n v="11000"/>
    <n v="6"/>
    <s v="CA"/>
  </r>
  <r>
    <n v="1389192"/>
    <x v="1"/>
    <x v="1"/>
    <x v="53"/>
    <n v="21"/>
    <x v="0"/>
    <n v="1"/>
    <x v="1"/>
    <n v="2"/>
    <n v="2"/>
    <n v="2"/>
    <n v="2"/>
    <n v="2"/>
    <n v="2"/>
    <n v="2"/>
    <n v="8"/>
    <s v="NeverMarriedORUnder15"/>
    <n v="4"/>
    <x v="1"/>
    <n v="9000"/>
    <n v="11000"/>
    <n v="11000"/>
    <n v="53"/>
    <s v="WA"/>
  </r>
  <r>
    <n v="67026"/>
    <x v="4"/>
    <x v="4"/>
    <x v="119"/>
    <n v="84"/>
    <x v="0"/>
    <n v="1"/>
    <x v="1"/>
    <n v="1"/>
    <n v="1"/>
    <n v="2"/>
    <n v="2"/>
    <n v="2"/>
    <n v="2"/>
    <n v="1"/>
    <m/>
    <s v="Widowed"/>
    <n v="4"/>
    <x v="0"/>
    <n v="0"/>
    <n v="11000"/>
    <n v="11000"/>
    <n v="30"/>
    <s v="MT"/>
  </r>
  <r>
    <n v="1411470"/>
    <x v="1"/>
    <x v="1"/>
    <x v="167"/>
    <n v="23"/>
    <x v="0"/>
    <n v="1"/>
    <x v="0"/>
    <n v="2"/>
    <n v="2"/>
    <n v="2"/>
    <n v="2"/>
    <n v="2"/>
    <n v="2"/>
    <n v="1"/>
    <m/>
    <s v="NeverMarriedORUnder15"/>
    <n v="4"/>
    <x v="1"/>
    <n v="11000"/>
    <n v="11000"/>
    <n v="11000"/>
    <n v="53"/>
    <s v="WA"/>
  </r>
  <r>
    <n v="1372211"/>
    <x v="1"/>
    <x v="1"/>
    <x v="24"/>
    <n v="33"/>
    <x v="0"/>
    <n v="1"/>
    <x v="1"/>
    <n v="2"/>
    <n v="2"/>
    <n v="2"/>
    <n v="2"/>
    <n v="2"/>
    <n v="2"/>
    <n v="2"/>
    <n v="20"/>
    <s v="NeverMarriedORUnder15"/>
    <n v="4"/>
    <x v="1"/>
    <n v="11000"/>
    <n v="11000"/>
    <n v="11000"/>
    <n v="53"/>
    <s v="WA"/>
  </r>
  <r>
    <n v="1253614"/>
    <x v="0"/>
    <x v="0"/>
    <x v="97"/>
    <n v="43"/>
    <x v="0"/>
    <n v="1"/>
    <x v="0"/>
    <n v="2"/>
    <n v="2"/>
    <n v="2"/>
    <n v="2"/>
    <n v="2"/>
    <n v="2"/>
    <n v="1"/>
    <m/>
    <s v="Married"/>
    <n v="4"/>
    <x v="0"/>
    <n v="11000"/>
    <n v="11000"/>
    <n v="11000"/>
    <n v="49"/>
    <s v="UT"/>
  </r>
  <r>
    <n v="1371538"/>
    <x v="1"/>
    <x v="1"/>
    <x v="32"/>
    <n v="94"/>
    <x v="0"/>
    <n v="4"/>
    <x v="1"/>
    <n v="1"/>
    <n v="1"/>
    <n v="2"/>
    <n v="2"/>
    <n v="2"/>
    <n v="2"/>
    <n v="1"/>
    <m/>
    <s v="Widowed"/>
    <n v="4"/>
    <x v="0"/>
    <n v="0"/>
    <n v="11000"/>
    <n v="11000"/>
    <n v="110"/>
    <n v="110"/>
  </r>
  <r>
    <n v="66548"/>
    <x v="4"/>
    <x v="4"/>
    <x v="222"/>
    <n v="25"/>
    <x v="0"/>
    <n v="1"/>
    <x v="1"/>
    <n v="2"/>
    <n v="2"/>
    <n v="2"/>
    <n v="2"/>
    <n v="2"/>
    <n v="2"/>
    <n v="2"/>
    <m/>
    <s v="NeverMarriedORUnder15"/>
    <n v="4"/>
    <x v="0"/>
    <n v="11000"/>
    <n v="11000"/>
    <n v="11000"/>
    <n v="30"/>
    <s v="MT"/>
  </r>
  <r>
    <n v="1381636"/>
    <x v="1"/>
    <x v="1"/>
    <x v="59"/>
    <n v="66"/>
    <x v="0"/>
    <n v="1"/>
    <x v="1"/>
    <n v="2"/>
    <n v="1"/>
    <n v="2"/>
    <n v="2"/>
    <n v="2"/>
    <n v="2"/>
    <n v="1"/>
    <m/>
    <s v="Divorced"/>
    <n v="4"/>
    <x v="0"/>
    <n v="0"/>
    <n v="11000"/>
    <n v="11000"/>
    <n v="53"/>
    <s v="WA"/>
  </r>
  <r>
    <n v="727002"/>
    <x v="3"/>
    <x v="3"/>
    <x v="100"/>
    <n v="84"/>
    <x v="0"/>
    <n v="1"/>
    <x v="1"/>
    <n v="2"/>
    <n v="1"/>
    <n v="2"/>
    <n v="2"/>
    <n v="2"/>
    <n v="2"/>
    <n v="1"/>
    <m/>
    <s v="Widowed"/>
    <n v="4"/>
    <x v="0"/>
    <n v="0"/>
    <n v="11000"/>
    <n v="11000"/>
    <n v="41"/>
    <s v="OR"/>
  </r>
  <r>
    <n v="1269991"/>
    <x v="0"/>
    <x v="0"/>
    <x v="223"/>
    <n v="21"/>
    <x v="0"/>
    <n v="1"/>
    <x v="0"/>
    <n v="2"/>
    <n v="2"/>
    <n v="1"/>
    <n v="2"/>
    <n v="2"/>
    <n v="2"/>
    <n v="1"/>
    <m/>
    <s v="NeverMarriedORUnder15"/>
    <n v="4"/>
    <x v="0"/>
    <n v="5600"/>
    <n v="11200"/>
    <n v="11200"/>
    <n v="8"/>
    <n v="8"/>
  </r>
  <r>
    <n v="728361"/>
    <x v="3"/>
    <x v="3"/>
    <x v="224"/>
    <n v="84"/>
    <x v="0"/>
    <n v="1"/>
    <x v="1"/>
    <n v="2"/>
    <n v="1"/>
    <n v="2"/>
    <n v="2"/>
    <n v="2"/>
    <n v="2"/>
    <n v="1"/>
    <m/>
    <s v="Divorced"/>
    <n v="4"/>
    <x v="1"/>
    <n v="0"/>
    <n v="11200"/>
    <n v="11200"/>
    <n v="41"/>
    <s v="OR"/>
  </r>
  <r>
    <n v="725650"/>
    <x v="3"/>
    <x v="3"/>
    <x v="74"/>
    <n v="20"/>
    <x v="0"/>
    <n v="1"/>
    <x v="1"/>
    <n v="1"/>
    <n v="2"/>
    <n v="2"/>
    <n v="2"/>
    <n v="2"/>
    <n v="2"/>
    <n v="1"/>
    <n v="30"/>
    <s v="NeverMarriedORUnder15"/>
    <n v="4"/>
    <x v="0"/>
    <n v="1200"/>
    <n v="11200"/>
    <n v="11200"/>
    <n v="53"/>
    <s v="WA"/>
  </r>
  <r>
    <n v="713901"/>
    <x v="3"/>
    <x v="3"/>
    <x v="58"/>
    <n v="27"/>
    <x v="0"/>
    <n v="1"/>
    <x v="1"/>
    <n v="2"/>
    <n v="2"/>
    <n v="1"/>
    <n v="2"/>
    <n v="2"/>
    <n v="2"/>
    <n v="1"/>
    <n v="35"/>
    <s v="Divorced"/>
    <n v="4"/>
    <x v="0"/>
    <n v="1500"/>
    <n v="11300"/>
    <n v="11300"/>
    <n v="41"/>
    <s v="OR"/>
  </r>
  <r>
    <n v="1418334"/>
    <x v="1"/>
    <x v="1"/>
    <x v="112"/>
    <n v="45"/>
    <x v="0"/>
    <n v="5"/>
    <x v="1"/>
    <n v="2"/>
    <n v="2"/>
    <n v="2"/>
    <n v="2"/>
    <n v="2"/>
    <n v="2"/>
    <n v="2"/>
    <n v="30"/>
    <s v="Married"/>
    <n v="4"/>
    <x v="1"/>
    <n v="11300"/>
    <n v="11300"/>
    <n v="11300"/>
    <n v="164"/>
    <n v="164"/>
  </r>
  <r>
    <n v="1401800"/>
    <x v="1"/>
    <x v="1"/>
    <x v="13"/>
    <n v="80"/>
    <x v="0"/>
    <n v="1"/>
    <x v="1"/>
    <n v="1"/>
    <n v="1"/>
    <n v="2"/>
    <n v="2"/>
    <n v="2"/>
    <n v="2"/>
    <n v="1"/>
    <m/>
    <s v="Widowed"/>
    <n v="4"/>
    <x v="0"/>
    <n v="0"/>
    <n v="11300"/>
    <n v="11300"/>
    <n v="16"/>
    <n v="16"/>
  </r>
  <r>
    <n v="714861"/>
    <x v="3"/>
    <x v="3"/>
    <x v="159"/>
    <n v="49"/>
    <x v="0"/>
    <n v="1"/>
    <x v="1"/>
    <n v="2"/>
    <n v="1"/>
    <n v="1"/>
    <n v="2"/>
    <n v="2"/>
    <n v="2"/>
    <n v="1"/>
    <n v="30"/>
    <s v="Separated"/>
    <n v="4"/>
    <x v="0"/>
    <n v="40"/>
    <n v="11340"/>
    <n v="11340"/>
    <n v="53"/>
    <s v="WA"/>
  </r>
  <r>
    <n v="1425920"/>
    <x v="1"/>
    <x v="1"/>
    <x v="40"/>
    <n v="71"/>
    <x v="0"/>
    <n v="1"/>
    <x v="0"/>
    <n v="1"/>
    <n v="1"/>
    <n v="2"/>
    <n v="2"/>
    <n v="2"/>
    <n v="2"/>
    <n v="1"/>
    <m/>
    <s v="Married"/>
    <n v="4"/>
    <x v="0"/>
    <n v="0"/>
    <n v="11400"/>
    <n v="11400"/>
    <n v="6"/>
    <s v="CA"/>
  </r>
  <r>
    <n v="539514"/>
    <x v="2"/>
    <x v="2"/>
    <x v="13"/>
    <n v="70"/>
    <x v="0"/>
    <n v="1"/>
    <x v="1"/>
    <n v="2"/>
    <n v="1"/>
    <n v="2"/>
    <n v="1"/>
    <n v="1"/>
    <n v="2"/>
    <n v="1"/>
    <m/>
    <s v="Married"/>
    <n v="2"/>
    <x v="1"/>
    <n v="0"/>
    <n v="11400"/>
    <n v="11400"/>
    <n v="27"/>
    <n v="27"/>
  </r>
  <r>
    <n v="1415189"/>
    <x v="1"/>
    <x v="1"/>
    <x v="175"/>
    <n v="86"/>
    <x v="0"/>
    <n v="1"/>
    <x v="1"/>
    <n v="2"/>
    <n v="1"/>
    <n v="1"/>
    <n v="2"/>
    <n v="2"/>
    <n v="2"/>
    <n v="1"/>
    <m/>
    <s v="Widowed"/>
    <n v="4"/>
    <x v="0"/>
    <n v="0"/>
    <n v="11400"/>
    <n v="11400"/>
    <n v="49"/>
    <s v="UT"/>
  </r>
  <r>
    <n v="710578"/>
    <x v="3"/>
    <x v="3"/>
    <x v="146"/>
    <n v="63"/>
    <x v="0"/>
    <n v="1"/>
    <x v="0"/>
    <n v="2"/>
    <n v="2"/>
    <n v="2"/>
    <n v="2"/>
    <n v="2"/>
    <n v="2"/>
    <n v="1"/>
    <m/>
    <s v="Married"/>
    <n v="4"/>
    <x v="0"/>
    <n v="0"/>
    <n v="11400"/>
    <n v="11400"/>
    <n v="41"/>
    <s v="OR"/>
  </r>
  <r>
    <n v="1381368"/>
    <x v="1"/>
    <x v="1"/>
    <x v="153"/>
    <n v="78"/>
    <x v="0"/>
    <n v="1"/>
    <x v="0"/>
    <n v="2"/>
    <n v="1"/>
    <n v="1"/>
    <n v="2"/>
    <n v="2"/>
    <n v="2"/>
    <n v="1"/>
    <m/>
    <s v="Widowed"/>
    <n v="4"/>
    <x v="0"/>
    <n v="0"/>
    <n v="11500"/>
    <n v="11500"/>
    <n v="53"/>
    <s v="WA"/>
  </r>
  <r>
    <n v="538017"/>
    <x v="2"/>
    <x v="2"/>
    <x v="94"/>
    <n v="70"/>
    <x v="0"/>
    <n v="1"/>
    <x v="1"/>
    <n v="2"/>
    <n v="1"/>
    <n v="2"/>
    <n v="2"/>
    <n v="2"/>
    <n v="2"/>
    <n v="1"/>
    <m/>
    <s v="Married"/>
    <n v="4"/>
    <x v="0"/>
    <n v="0"/>
    <n v="11540"/>
    <n v="11540"/>
    <n v="26"/>
    <n v="26"/>
  </r>
  <r>
    <n v="707456"/>
    <x v="3"/>
    <x v="3"/>
    <x v="175"/>
    <n v="72"/>
    <x v="0"/>
    <n v="1"/>
    <x v="1"/>
    <n v="2"/>
    <n v="1"/>
    <n v="2"/>
    <n v="1"/>
    <n v="2"/>
    <n v="2"/>
    <n v="1"/>
    <m/>
    <s v="Married"/>
    <n v="2"/>
    <x v="1"/>
    <n v="0"/>
    <n v="11600"/>
    <n v="11600"/>
    <n v="41"/>
    <s v="OR"/>
  </r>
  <r>
    <n v="1416171"/>
    <x v="1"/>
    <x v="1"/>
    <x v="170"/>
    <n v="81"/>
    <x v="0"/>
    <n v="1"/>
    <x v="1"/>
    <n v="1"/>
    <n v="1"/>
    <n v="2"/>
    <n v="2"/>
    <n v="2"/>
    <n v="2"/>
    <n v="1"/>
    <m/>
    <s v="Married"/>
    <n v="4"/>
    <x v="0"/>
    <n v="0"/>
    <n v="11600"/>
    <n v="11600"/>
    <n v="8"/>
    <n v="8"/>
  </r>
  <r>
    <n v="71330"/>
    <x v="4"/>
    <x v="4"/>
    <x v="182"/>
    <n v="53"/>
    <x v="0"/>
    <n v="1"/>
    <x v="0"/>
    <n v="1"/>
    <n v="2"/>
    <n v="1"/>
    <n v="2"/>
    <n v="1"/>
    <n v="2"/>
    <n v="1"/>
    <m/>
    <s v="Married"/>
    <n v="2"/>
    <x v="1"/>
    <n v="0"/>
    <n v="11600"/>
    <n v="11600"/>
    <n v="30"/>
    <s v="MT"/>
  </r>
  <r>
    <n v="729569"/>
    <x v="3"/>
    <x v="3"/>
    <x v="8"/>
    <n v="20"/>
    <x v="0"/>
    <n v="1"/>
    <x v="0"/>
    <n v="2"/>
    <n v="2"/>
    <n v="2"/>
    <n v="2"/>
    <n v="2"/>
    <n v="2"/>
    <n v="1"/>
    <m/>
    <s v="NeverMarriedORUnder15"/>
    <n v="4"/>
    <x v="0"/>
    <n v="2800"/>
    <n v="11600"/>
    <n v="11600"/>
    <n v="6"/>
    <s v="CA"/>
  </r>
  <r>
    <n v="1383939"/>
    <x v="1"/>
    <x v="1"/>
    <x v="26"/>
    <n v="69"/>
    <x v="0"/>
    <n v="1"/>
    <x v="0"/>
    <n v="2"/>
    <n v="1"/>
    <n v="2"/>
    <n v="2"/>
    <n v="2"/>
    <n v="2"/>
    <n v="1"/>
    <m/>
    <s v="Married"/>
    <n v="4"/>
    <x v="0"/>
    <n v="0"/>
    <n v="11800"/>
    <n v="11800"/>
    <n v="8"/>
    <n v="8"/>
  </r>
  <r>
    <n v="723892"/>
    <x v="3"/>
    <x v="3"/>
    <x v="33"/>
    <n v="37"/>
    <x v="0"/>
    <n v="1"/>
    <x v="1"/>
    <n v="2"/>
    <n v="2"/>
    <n v="2"/>
    <n v="2"/>
    <n v="2"/>
    <n v="2"/>
    <n v="2"/>
    <n v="25"/>
    <s v="Married"/>
    <n v="4"/>
    <x v="0"/>
    <n v="10300"/>
    <n v="11900"/>
    <n v="11900"/>
    <n v="41"/>
    <s v="OR"/>
  </r>
  <r>
    <n v="709415"/>
    <x v="3"/>
    <x v="3"/>
    <x v="97"/>
    <n v="87"/>
    <x v="0"/>
    <n v="1"/>
    <x v="1"/>
    <n v="2"/>
    <n v="1"/>
    <n v="1"/>
    <n v="2"/>
    <n v="2"/>
    <n v="2"/>
    <n v="1"/>
    <m/>
    <s v="Widowed"/>
    <n v="4"/>
    <x v="0"/>
    <n v="0"/>
    <n v="11900"/>
    <n v="11900"/>
    <n v="46"/>
    <n v="46"/>
  </r>
  <r>
    <n v="1394456"/>
    <x v="1"/>
    <x v="1"/>
    <x v="0"/>
    <n v="49"/>
    <x v="0"/>
    <n v="5"/>
    <x v="0"/>
    <n v="2"/>
    <n v="2"/>
    <n v="2"/>
    <n v="2"/>
    <n v="2"/>
    <n v="2"/>
    <n v="1"/>
    <n v="80"/>
    <s v="Married"/>
    <n v="4"/>
    <x v="0"/>
    <n v="10400"/>
    <n v="11900"/>
    <n v="11900"/>
    <n v="301"/>
    <n v="301"/>
  </r>
  <r>
    <n v="710970"/>
    <x v="3"/>
    <x v="3"/>
    <x v="225"/>
    <n v="42"/>
    <x v="0"/>
    <n v="1"/>
    <x v="1"/>
    <n v="2"/>
    <n v="2"/>
    <n v="2"/>
    <n v="2"/>
    <n v="2"/>
    <n v="2"/>
    <n v="2"/>
    <n v="50"/>
    <s v="Married"/>
    <n v="4"/>
    <x v="0"/>
    <n v="11600"/>
    <n v="11980"/>
    <n v="11980"/>
    <n v="41"/>
    <s v="OR"/>
  </r>
  <r>
    <n v="1270632"/>
    <x v="0"/>
    <x v="0"/>
    <x v="226"/>
    <n v="55"/>
    <x v="0"/>
    <n v="1"/>
    <x v="1"/>
    <n v="2"/>
    <n v="2"/>
    <n v="2"/>
    <n v="2"/>
    <n v="2"/>
    <n v="2"/>
    <n v="2"/>
    <n v="15"/>
    <s v="NeverMarriedORUnder15"/>
    <n v="4"/>
    <x v="0"/>
    <n v="12000"/>
    <n v="12000"/>
    <n v="12000"/>
    <n v="49"/>
    <s v="UT"/>
  </r>
  <r>
    <n v="1373492"/>
    <x v="1"/>
    <x v="1"/>
    <x v="110"/>
    <n v="69"/>
    <x v="0"/>
    <n v="1"/>
    <x v="0"/>
    <n v="2"/>
    <n v="1"/>
    <n v="2"/>
    <n v="1"/>
    <n v="2"/>
    <n v="2"/>
    <n v="1"/>
    <m/>
    <s v="Married"/>
    <n v="4"/>
    <x v="0"/>
    <n v="0"/>
    <n v="12000"/>
    <n v="12000"/>
    <n v="36"/>
    <n v="36"/>
  </r>
  <r>
    <n v="1419468"/>
    <x v="1"/>
    <x v="1"/>
    <x v="227"/>
    <n v="21"/>
    <x v="0"/>
    <n v="1"/>
    <x v="0"/>
    <n v="2"/>
    <n v="2"/>
    <n v="2"/>
    <n v="2"/>
    <n v="2"/>
    <n v="2"/>
    <n v="1"/>
    <n v="20"/>
    <s v="NeverMarriedORUnder15"/>
    <n v="4"/>
    <x v="1"/>
    <n v="12000"/>
    <n v="12000"/>
    <n v="12000"/>
    <n v="6"/>
    <s v="CA"/>
  </r>
  <r>
    <n v="1259881"/>
    <x v="0"/>
    <x v="0"/>
    <x v="175"/>
    <n v="31"/>
    <x v="0"/>
    <n v="1"/>
    <x v="0"/>
    <n v="2"/>
    <n v="2"/>
    <n v="2"/>
    <n v="2"/>
    <n v="2"/>
    <n v="2"/>
    <n v="1"/>
    <n v="45"/>
    <s v="Married"/>
    <n v="4"/>
    <x v="0"/>
    <n v="12000"/>
    <n v="12000"/>
    <n v="12000"/>
    <n v="6"/>
    <s v="CA"/>
  </r>
  <r>
    <n v="1412513"/>
    <x v="1"/>
    <x v="1"/>
    <x v="228"/>
    <n v="38"/>
    <x v="0"/>
    <n v="1"/>
    <x v="1"/>
    <n v="2"/>
    <n v="2"/>
    <n v="2"/>
    <n v="2"/>
    <n v="2"/>
    <n v="2"/>
    <n v="2"/>
    <n v="20"/>
    <s v="Married"/>
    <n v="4"/>
    <x v="1"/>
    <n v="12000"/>
    <n v="12000"/>
    <n v="12000"/>
    <n v="53"/>
    <s v="WA"/>
  </r>
  <r>
    <n v="1428669"/>
    <x v="1"/>
    <x v="1"/>
    <x v="229"/>
    <n v="58"/>
    <x v="0"/>
    <n v="5"/>
    <x v="1"/>
    <n v="2"/>
    <n v="2"/>
    <n v="2"/>
    <n v="2"/>
    <n v="2"/>
    <n v="2"/>
    <n v="2"/>
    <n v="20"/>
    <s v="Married"/>
    <n v="4"/>
    <x v="1"/>
    <n v="12000"/>
    <n v="12000"/>
    <n v="12000"/>
    <n v="303"/>
    <n v="303"/>
  </r>
  <r>
    <n v="1434450"/>
    <x v="1"/>
    <x v="1"/>
    <x v="219"/>
    <n v="59"/>
    <x v="0"/>
    <n v="1"/>
    <x v="1"/>
    <n v="2"/>
    <n v="2"/>
    <n v="2"/>
    <n v="2"/>
    <n v="2"/>
    <n v="2"/>
    <n v="2"/>
    <n v="15"/>
    <s v="NeverMarriedORUnder15"/>
    <n v="4"/>
    <x v="0"/>
    <n v="12000"/>
    <n v="12000"/>
    <n v="12000"/>
    <n v="6"/>
    <s v="CA"/>
  </r>
  <r>
    <n v="1249150"/>
    <x v="0"/>
    <x v="0"/>
    <x v="203"/>
    <n v="33"/>
    <x v="0"/>
    <n v="5"/>
    <x v="1"/>
    <n v="2"/>
    <n v="2"/>
    <n v="2"/>
    <n v="2"/>
    <n v="2"/>
    <n v="2"/>
    <n v="2"/>
    <n v="5"/>
    <s v="Married"/>
    <n v="4"/>
    <x v="0"/>
    <n v="12000"/>
    <n v="12000"/>
    <n v="12000"/>
    <n v="303"/>
    <n v="303"/>
  </r>
  <r>
    <n v="1387209"/>
    <x v="1"/>
    <x v="1"/>
    <x v="160"/>
    <n v="94"/>
    <x v="0"/>
    <n v="1"/>
    <x v="1"/>
    <n v="1"/>
    <n v="1"/>
    <n v="2"/>
    <n v="2"/>
    <n v="2"/>
    <n v="2"/>
    <n v="1"/>
    <m/>
    <s v="Married"/>
    <n v="2"/>
    <x v="1"/>
    <n v="0"/>
    <n v="12000"/>
    <n v="12000"/>
    <n v="16"/>
    <n v="16"/>
  </r>
  <r>
    <n v="719906"/>
    <x v="3"/>
    <x v="3"/>
    <x v="149"/>
    <n v="75"/>
    <x v="0"/>
    <n v="1"/>
    <x v="1"/>
    <n v="1"/>
    <n v="1"/>
    <n v="1"/>
    <n v="2"/>
    <n v="2"/>
    <n v="2"/>
    <n v="1"/>
    <m/>
    <s v="Married"/>
    <n v="4"/>
    <x v="0"/>
    <n v="0"/>
    <n v="12000"/>
    <n v="12000"/>
    <n v="53"/>
    <s v="WA"/>
  </r>
  <r>
    <n v="702366"/>
    <x v="3"/>
    <x v="3"/>
    <x v="24"/>
    <n v="51"/>
    <x v="0"/>
    <n v="1"/>
    <x v="0"/>
    <n v="2"/>
    <n v="2"/>
    <n v="2"/>
    <n v="2"/>
    <n v="2"/>
    <n v="2"/>
    <n v="1"/>
    <n v="25"/>
    <s v="Married"/>
    <n v="2"/>
    <x v="1"/>
    <n v="12000"/>
    <n v="12000"/>
    <n v="12000"/>
    <n v="6"/>
    <s v="CA"/>
  </r>
  <r>
    <n v="711573"/>
    <x v="3"/>
    <x v="3"/>
    <x v="228"/>
    <n v="22"/>
    <x v="0"/>
    <n v="5"/>
    <x v="1"/>
    <n v="2"/>
    <n v="2"/>
    <n v="2"/>
    <n v="2"/>
    <n v="2"/>
    <n v="2"/>
    <n v="2"/>
    <n v="30"/>
    <s v="NeverMarriedORUnder15"/>
    <n v="4"/>
    <x v="0"/>
    <n v="12000"/>
    <n v="12000"/>
    <n v="12000"/>
    <n v="303"/>
    <n v="303"/>
  </r>
  <r>
    <n v="1431120"/>
    <x v="1"/>
    <x v="1"/>
    <x v="86"/>
    <n v="20"/>
    <x v="0"/>
    <n v="1"/>
    <x v="0"/>
    <n v="2"/>
    <n v="2"/>
    <n v="2"/>
    <n v="2"/>
    <n v="2"/>
    <n v="2"/>
    <n v="1"/>
    <n v="15"/>
    <s v="NeverMarriedORUnder15"/>
    <n v="4"/>
    <x v="1"/>
    <n v="12000"/>
    <n v="12000"/>
    <n v="12000"/>
    <n v="53"/>
    <s v="WA"/>
  </r>
  <r>
    <n v="68970"/>
    <x v="4"/>
    <x v="4"/>
    <x v="2"/>
    <n v="22"/>
    <x v="0"/>
    <n v="1"/>
    <x v="0"/>
    <n v="2"/>
    <n v="2"/>
    <n v="2"/>
    <n v="2"/>
    <n v="2"/>
    <n v="2"/>
    <n v="1"/>
    <n v="8"/>
    <s v="NeverMarriedORUnder15"/>
    <n v="4"/>
    <x v="1"/>
    <n v="12000"/>
    <n v="12000"/>
    <n v="12000"/>
    <n v="30"/>
    <s v="MT"/>
  </r>
  <r>
    <n v="1398559"/>
    <x v="1"/>
    <x v="1"/>
    <x v="173"/>
    <n v="37"/>
    <x v="0"/>
    <n v="1"/>
    <x v="1"/>
    <n v="2"/>
    <n v="2"/>
    <n v="1"/>
    <n v="2"/>
    <n v="2"/>
    <n v="2"/>
    <n v="1"/>
    <m/>
    <s v="NeverMarriedORUnder15"/>
    <n v="4"/>
    <x v="1"/>
    <n v="0"/>
    <n v="12000"/>
    <n v="12000"/>
    <n v="53"/>
    <s v="WA"/>
  </r>
  <r>
    <n v="1253507"/>
    <x v="0"/>
    <x v="0"/>
    <x v="133"/>
    <n v="36"/>
    <x v="0"/>
    <n v="1"/>
    <x v="0"/>
    <n v="2"/>
    <n v="2"/>
    <n v="2"/>
    <n v="2"/>
    <n v="2"/>
    <n v="2"/>
    <n v="1"/>
    <n v="15"/>
    <s v="Married"/>
    <n v="4"/>
    <x v="0"/>
    <n v="12000"/>
    <n v="12000"/>
    <n v="12000"/>
    <n v="34"/>
    <n v="34"/>
  </r>
  <r>
    <n v="1427609"/>
    <x v="1"/>
    <x v="1"/>
    <x v="127"/>
    <n v="45"/>
    <x v="0"/>
    <n v="1"/>
    <x v="1"/>
    <n v="2"/>
    <n v="2"/>
    <n v="2"/>
    <n v="2"/>
    <n v="2"/>
    <n v="2"/>
    <n v="2"/>
    <m/>
    <s v="Divorced"/>
    <n v="4"/>
    <x v="0"/>
    <n v="0"/>
    <n v="12000"/>
    <n v="12000"/>
    <n v="53"/>
    <s v="WA"/>
  </r>
  <r>
    <n v="1404265"/>
    <x v="1"/>
    <x v="1"/>
    <x v="159"/>
    <n v="20"/>
    <x v="0"/>
    <n v="1"/>
    <x v="0"/>
    <n v="2"/>
    <n v="2"/>
    <n v="2"/>
    <n v="2"/>
    <n v="2"/>
    <n v="2"/>
    <n v="1"/>
    <m/>
    <s v="NeverMarriedORUnder15"/>
    <n v="4"/>
    <x v="0"/>
    <n v="12000"/>
    <n v="12000"/>
    <n v="12000"/>
    <n v="53"/>
    <s v="WA"/>
  </r>
  <r>
    <n v="536535"/>
    <x v="2"/>
    <x v="2"/>
    <x v="83"/>
    <n v="37"/>
    <x v="0"/>
    <n v="1"/>
    <x v="1"/>
    <n v="1"/>
    <n v="2"/>
    <n v="2"/>
    <n v="2"/>
    <n v="2"/>
    <n v="2"/>
    <n v="1"/>
    <n v="15"/>
    <s v="NeverMarriedORUnder15"/>
    <n v="4"/>
    <x v="0"/>
    <n v="12000"/>
    <n v="12000"/>
    <n v="12000"/>
    <n v="38"/>
    <s v="ND"/>
  </r>
  <r>
    <n v="1258707"/>
    <x v="0"/>
    <x v="0"/>
    <x v="78"/>
    <n v="25"/>
    <x v="0"/>
    <n v="1"/>
    <x v="0"/>
    <n v="2"/>
    <n v="2"/>
    <n v="2"/>
    <n v="2"/>
    <n v="2"/>
    <n v="2"/>
    <n v="1"/>
    <n v="30"/>
    <s v="Married"/>
    <n v="4"/>
    <x v="1"/>
    <n v="12000"/>
    <n v="12000"/>
    <n v="12000"/>
    <n v="49"/>
    <s v="UT"/>
  </r>
  <r>
    <n v="66565"/>
    <x v="4"/>
    <x v="4"/>
    <x v="230"/>
    <n v="36"/>
    <x v="0"/>
    <n v="1"/>
    <x v="1"/>
    <n v="2"/>
    <n v="2"/>
    <n v="2"/>
    <n v="2"/>
    <n v="2"/>
    <n v="2"/>
    <n v="2"/>
    <n v="15"/>
    <s v="Divorced"/>
    <n v="4"/>
    <x v="1"/>
    <n v="12000"/>
    <n v="12000"/>
    <n v="12000"/>
    <n v="30"/>
    <s v="MT"/>
  </r>
  <r>
    <n v="700980"/>
    <x v="3"/>
    <x v="3"/>
    <x v="0"/>
    <n v="48"/>
    <x v="0"/>
    <n v="3"/>
    <x v="0"/>
    <n v="2"/>
    <n v="2"/>
    <n v="2"/>
    <n v="2"/>
    <n v="2"/>
    <n v="2"/>
    <n v="1"/>
    <m/>
    <s v="Married"/>
    <n v="4"/>
    <x v="1"/>
    <n v="0"/>
    <n v="12000"/>
    <n v="12000"/>
    <n v="106"/>
    <n v="106"/>
  </r>
  <r>
    <n v="66580"/>
    <x v="4"/>
    <x v="4"/>
    <x v="90"/>
    <n v="70"/>
    <x v="0"/>
    <n v="1"/>
    <x v="0"/>
    <n v="1"/>
    <n v="1"/>
    <n v="2"/>
    <n v="2"/>
    <n v="2"/>
    <n v="2"/>
    <n v="1"/>
    <m/>
    <s v="Married"/>
    <n v="4"/>
    <x v="1"/>
    <n v="0"/>
    <n v="12000"/>
    <n v="12000"/>
    <n v="42"/>
    <n v="42"/>
  </r>
  <r>
    <n v="62299"/>
    <x v="4"/>
    <x v="4"/>
    <x v="174"/>
    <n v="28"/>
    <x v="0"/>
    <n v="1"/>
    <x v="1"/>
    <n v="2"/>
    <n v="2"/>
    <n v="2"/>
    <n v="2"/>
    <n v="2"/>
    <n v="2"/>
    <n v="2"/>
    <m/>
    <s v="NeverMarriedORUnder15"/>
    <n v="4"/>
    <x v="1"/>
    <n v="12000"/>
    <n v="12000"/>
    <n v="12000"/>
    <n v="30"/>
    <s v="MT"/>
  </r>
  <r>
    <n v="1407630"/>
    <x v="1"/>
    <x v="1"/>
    <x v="18"/>
    <n v="65"/>
    <x v="0"/>
    <n v="1"/>
    <x v="1"/>
    <n v="2"/>
    <n v="1"/>
    <n v="2"/>
    <n v="1"/>
    <n v="2"/>
    <n v="2"/>
    <n v="1"/>
    <m/>
    <s v="Married"/>
    <n v="4"/>
    <x v="0"/>
    <n v="0"/>
    <n v="12140"/>
    <n v="12140"/>
    <n v="30"/>
    <s v="MT"/>
  </r>
  <r>
    <n v="699141"/>
    <x v="3"/>
    <x v="3"/>
    <x v="78"/>
    <n v="64"/>
    <x v="0"/>
    <n v="4"/>
    <x v="1"/>
    <n v="2"/>
    <n v="1"/>
    <n v="2"/>
    <n v="2"/>
    <n v="2"/>
    <n v="2"/>
    <n v="1"/>
    <m/>
    <s v="Widowed"/>
    <n v="4"/>
    <x v="0"/>
    <n v="0"/>
    <n v="12200"/>
    <n v="12200"/>
    <n v="233"/>
    <n v="233"/>
  </r>
  <r>
    <n v="1426960"/>
    <x v="1"/>
    <x v="1"/>
    <x v="6"/>
    <n v="64"/>
    <x v="0"/>
    <n v="1"/>
    <x v="1"/>
    <n v="2"/>
    <n v="2"/>
    <n v="2"/>
    <n v="2"/>
    <n v="1"/>
    <n v="1"/>
    <n v="1"/>
    <m/>
    <s v="NeverMarriedORUnder15"/>
    <n v="2"/>
    <x v="1"/>
    <n v="0"/>
    <n v="12300"/>
    <n v="12300"/>
    <n v="41"/>
    <s v="OR"/>
  </r>
  <r>
    <n v="712931"/>
    <x v="3"/>
    <x v="3"/>
    <x v="44"/>
    <n v="63"/>
    <x v="0"/>
    <n v="1"/>
    <x v="1"/>
    <n v="2"/>
    <n v="2"/>
    <n v="2"/>
    <n v="2"/>
    <n v="2"/>
    <n v="2"/>
    <n v="2"/>
    <m/>
    <s v="Married"/>
    <n v="4"/>
    <x v="0"/>
    <n v="0"/>
    <n v="12300"/>
    <n v="12300"/>
    <n v="41"/>
    <s v="OR"/>
  </r>
  <r>
    <n v="1380354"/>
    <x v="1"/>
    <x v="1"/>
    <x v="96"/>
    <n v="71"/>
    <x v="0"/>
    <n v="1"/>
    <x v="1"/>
    <n v="1"/>
    <n v="1"/>
    <n v="2"/>
    <n v="2"/>
    <n v="2"/>
    <n v="2"/>
    <n v="1"/>
    <m/>
    <s v="Married"/>
    <n v="4"/>
    <x v="0"/>
    <n v="0"/>
    <n v="12400"/>
    <n v="12400"/>
    <n v="41"/>
    <s v="OR"/>
  </r>
  <r>
    <n v="714190"/>
    <x v="3"/>
    <x v="3"/>
    <x v="111"/>
    <n v="52"/>
    <x v="0"/>
    <n v="1"/>
    <x v="0"/>
    <n v="2"/>
    <n v="2"/>
    <n v="2"/>
    <n v="2"/>
    <n v="2"/>
    <n v="2"/>
    <n v="1"/>
    <n v="30"/>
    <s v="Married"/>
    <n v="4"/>
    <x v="0"/>
    <n v="12400"/>
    <n v="12400"/>
    <n v="12400"/>
    <n v="53"/>
    <s v="WA"/>
  </r>
  <r>
    <n v="1256875"/>
    <x v="0"/>
    <x v="0"/>
    <x v="33"/>
    <n v="56"/>
    <x v="0"/>
    <n v="1"/>
    <x v="0"/>
    <n v="2"/>
    <n v="2"/>
    <n v="2"/>
    <n v="2"/>
    <n v="2"/>
    <n v="2"/>
    <n v="1"/>
    <m/>
    <s v="Married"/>
    <n v="4"/>
    <x v="0"/>
    <n v="12400"/>
    <n v="12400"/>
    <n v="12400"/>
    <n v="8"/>
    <n v="8"/>
  </r>
  <r>
    <n v="61944"/>
    <x v="4"/>
    <x v="4"/>
    <x v="231"/>
    <n v="36"/>
    <x v="0"/>
    <n v="1"/>
    <x v="0"/>
    <n v="2"/>
    <n v="2"/>
    <n v="2"/>
    <n v="2"/>
    <n v="2"/>
    <n v="2"/>
    <n v="1"/>
    <n v="12"/>
    <s v="NeverMarriedORUnder15"/>
    <n v="4"/>
    <x v="1"/>
    <n v="12500"/>
    <n v="12500"/>
    <n v="12500"/>
    <n v="29"/>
    <n v="29"/>
  </r>
  <r>
    <n v="698405"/>
    <x v="3"/>
    <x v="3"/>
    <x v="1"/>
    <n v="70"/>
    <x v="0"/>
    <n v="1"/>
    <x v="1"/>
    <n v="2"/>
    <n v="1"/>
    <n v="2"/>
    <n v="1"/>
    <n v="2"/>
    <n v="2"/>
    <n v="1"/>
    <m/>
    <s v="Married"/>
    <n v="4"/>
    <x v="0"/>
    <n v="0"/>
    <n v="12500"/>
    <n v="12500"/>
    <n v="53"/>
    <s v="WA"/>
  </r>
  <r>
    <n v="1432835"/>
    <x v="1"/>
    <x v="1"/>
    <x v="100"/>
    <n v="23"/>
    <x v="0"/>
    <n v="3"/>
    <x v="0"/>
    <n v="2"/>
    <n v="2"/>
    <n v="2"/>
    <n v="2"/>
    <n v="2"/>
    <n v="2"/>
    <n v="1"/>
    <n v="45"/>
    <s v="NeverMarriedORUnder15"/>
    <n v="4"/>
    <x v="0"/>
    <n v="12500"/>
    <n v="12500"/>
    <n v="12500"/>
    <n v="211"/>
    <n v="211"/>
  </r>
  <r>
    <n v="1254117"/>
    <x v="0"/>
    <x v="0"/>
    <x v="119"/>
    <n v="67"/>
    <x v="0"/>
    <n v="1"/>
    <x v="1"/>
    <n v="2"/>
    <n v="1"/>
    <n v="1"/>
    <n v="2"/>
    <n v="2"/>
    <n v="2"/>
    <n v="1"/>
    <m/>
    <s v="Married"/>
    <n v="4"/>
    <x v="1"/>
    <n v="0"/>
    <n v="12500"/>
    <n v="12500"/>
    <n v="16"/>
    <n v="16"/>
  </r>
  <r>
    <n v="1428979"/>
    <x v="1"/>
    <x v="1"/>
    <x v="78"/>
    <n v="58"/>
    <x v="0"/>
    <n v="1"/>
    <x v="1"/>
    <n v="2"/>
    <n v="1"/>
    <n v="1"/>
    <n v="2"/>
    <n v="2"/>
    <n v="2"/>
    <n v="1"/>
    <m/>
    <s v="Widowed"/>
    <n v="4"/>
    <x v="0"/>
    <n v="0"/>
    <n v="12500"/>
    <n v="12500"/>
    <n v="41"/>
    <s v="OR"/>
  </r>
  <r>
    <n v="1392372"/>
    <x v="1"/>
    <x v="1"/>
    <x v="137"/>
    <n v="55"/>
    <x v="0"/>
    <n v="1"/>
    <x v="1"/>
    <n v="2"/>
    <n v="1"/>
    <n v="2"/>
    <n v="2"/>
    <n v="2"/>
    <n v="2"/>
    <n v="1"/>
    <m/>
    <s v="Divorced"/>
    <n v="4"/>
    <x v="0"/>
    <n v="0"/>
    <n v="12600"/>
    <n v="12600"/>
    <n v="53"/>
    <s v="WA"/>
  </r>
  <r>
    <n v="1400972"/>
    <x v="1"/>
    <x v="1"/>
    <x v="232"/>
    <n v="52"/>
    <x v="0"/>
    <n v="1"/>
    <x v="0"/>
    <n v="2"/>
    <n v="2"/>
    <n v="2"/>
    <n v="2"/>
    <n v="2"/>
    <n v="2"/>
    <n v="1"/>
    <n v="35"/>
    <s v="Married"/>
    <n v="4"/>
    <x v="0"/>
    <n v="12000"/>
    <n v="12600"/>
    <n v="12600"/>
    <n v="12"/>
    <n v="12"/>
  </r>
  <r>
    <n v="1422816"/>
    <x v="1"/>
    <x v="1"/>
    <x v="145"/>
    <n v="30"/>
    <x v="0"/>
    <n v="1"/>
    <x v="1"/>
    <n v="2"/>
    <n v="2"/>
    <n v="1"/>
    <n v="2"/>
    <n v="2"/>
    <n v="2"/>
    <n v="1"/>
    <m/>
    <s v="NeverMarriedORUnder15"/>
    <n v="4"/>
    <x v="0"/>
    <n v="0"/>
    <n v="12600"/>
    <n v="12600"/>
    <n v="53"/>
    <s v="WA"/>
  </r>
  <r>
    <n v="66623"/>
    <x v="4"/>
    <x v="4"/>
    <x v="139"/>
    <n v="87"/>
    <x v="0"/>
    <n v="5"/>
    <x v="0"/>
    <n v="2"/>
    <n v="1"/>
    <n v="1"/>
    <n v="2"/>
    <n v="2"/>
    <n v="2"/>
    <n v="1"/>
    <m/>
    <s v="Married"/>
    <n v="4"/>
    <x v="0"/>
    <n v="0"/>
    <n v="12600"/>
    <n v="12600"/>
    <n v="110"/>
    <n v="110"/>
  </r>
  <r>
    <n v="1371153"/>
    <x v="1"/>
    <x v="1"/>
    <x v="132"/>
    <n v="50"/>
    <x v="0"/>
    <n v="1"/>
    <x v="1"/>
    <n v="2"/>
    <n v="2"/>
    <n v="2"/>
    <n v="2"/>
    <n v="2"/>
    <n v="1"/>
    <n v="2"/>
    <m/>
    <s v="NeverMarriedORUnder15"/>
    <n v="4"/>
    <x v="0"/>
    <n v="9000"/>
    <n v="12600"/>
    <n v="12600"/>
    <n v="53"/>
    <s v="WA"/>
  </r>
  <r>
    <n v="728844"/>
    <x v="3"/>
    <x v="3"/>
    <x v="15"/>
    <n v="95"/>
    <x v="0"/>
    <n v="1"/>
    <x v="1"/>
    <n v="2"/>
    <n v="1"/>
    <n v="2"/>
    <n v="2"/>
    <n v="2"/>
    <n v="2"/>
    <n v="1"/>
    <m/>
    <s v="Widowed"/>
    <n v="4"/>
    <x v="0"/>
    <n v="0"/>
    <n v="12700"/>
    <n v="12700"/>
    <n v="41"/>
    <s v="OR"/>
  </r>
  <r>
    <n v="1426020"/>
    <x v="1"/>
    <x v="1"/>
    <x v="63"/>
    <n v="43"/>
    <x v="0"/>
    <n v="1"/>
    <x v="1"/>
    <n v="2"/>
    <n v="2"/>
    <n v="2"/>
    <n v="2"/>
    <n v="2"/>
    <n v="2"/>
    <n v="2"/>
    <m/>
    <s v="Divorced"/>
    <n v="4"/>
    <x v="1"/>
    <n v="12800"/>
    <n v="12800"/>
    <n v="12800"/>
    <n v="6"/>
    <s v="CA"/>
  </r>
  <r>
    <n v="1249372"/>
    <x v="0"/>
    <x v="0"/>
    <x v="233"/>
    <n v="64"/>
    <x v="0"/>
    <n v="1"/>
    <x v="1"/>
    <n v="2"/>
    <n v="2"/>
    <n v="2"/>
    <n v="2"/>
    <n v="2"/>
    <n v="2"/>
    <n v="2"/>
    <m/>
    <s v="Married"/>
    <n v="4"/>
    <x v="1"/>
    <n v="6300"/>
    <n v="12800"/>
    <n v="12800"/>
    <n v="49"/>
    <s v="UT"/>
  </r>
  <r>
    <n v="1408556"/>
    <x v="1"/>
    <x v="1"/>
    <x v="53"/>
    <n v="18"/>
    <x v="0"/>
    <n v="1"/>
    <x v="1"/>
    <n v="1"/>
    <n v="2"/>
    <n v="2"/>
    <n v="2"/>
    <n v="2"/>
    <n v="2"/>
    <n v="1"/>
    <n v="10"/>
    <s v="NeverMarriedORUnder15"/>
    <n v="4"/>
    <x v="1"/>
    <n v="10000"/>
    <n v="12800"/>
    <n v="12800"/>
    <n v="48"/>
    <n v="48"/>
  </r>
  <r>
    <n v="1395747"/>
    <x v="1"/>
    <x v="1"/>
    <x v="32"/>
    <n v="20"/>
    <x v="0"/>
    <n v="1"/>
    <x v="0"/>
    <n v="2"/>
    <n v="2"/>
    <n v="2"/>
    <n v="2"/>
    <n v="2"/>
    <n v="2"/>
    <n v="1"/>
    <m/>
    <s v="NeverMarriedORUnder15"/>
    <n v="4"/>
    <x v="1"/>
    <n v="12200"/>
    <n v="12840"/>
    <n v="12840"/>
    <n v="53"/>
    <s v="WA"/>
  </r>
  <r>
    <n v="726531"/>
    <x v="3"/>
    <x v="3"/>
    <x v="201"/>
    <n v="84"/>
    <x v="0"/>
    <n v="1"/>
    <x v="1"/>
    <n v="1"/>
    <n v="1"/>
    <n v="2"/>
    <n v="2"/>
    <n v="2"/>
    <n v="2"/>
    <n v="1"/>
    <m/>
    <s v="Married"/>
    <n v="4"/>
    <x v="0"/>
    <n v="0"/>
    <n v="12900"/>
    <n v="12900"/>
    <n v="19"/>
    <n v="19"/>
  </r>
  <r>
    <n v="717368"/>
    <x v="3"/>
    <x v="3"/>
    <x v="144"/>
    <n v="45"/>
    <x v="0"/>
    <n v="1"/>
    <x v="0"/>
    <n v="2"/>
    <n v="2"/>
    <n v="2"/>
    <n v="2"/>
    <n v="2"/>
    <n v="2"/>
    <n v="1"/>
    <n v="25"/>
    <s v="Married"/>
    <n v="4"/>
    <x v="0"/>
    <n v="12900"/>
    <n v="12900"/>
    <n v="12900"/>
    <n v="19"/>
    <n v="19"/>
  </r>
  <r>
    <n v="714778"/>
    <x v="3"/>
    <x v="3"/>
    <x v="227"/>
    <n v="43"/>
    <x v="0"/>
    <n v="1"/>
    <x v="0"/>
    <n v="2"/>
    <n v="2"/>
    <n v="2"/>
    <n v="2"/>
    <n v="2"/>
    <n v="2"/>
    <n v="1"/>
    <n v="15"/>
    <s v="Married"/>
    <n v="4"/>
    <x v="0"/>
    <n v="13000"/>
    <n v="13000"/>
    <n v="13000"/>
    <n v="38"/>
    <s v="ND"/>
  </r>
  <r>
    <n v="534745"/>
    <x v="2"/>
    <x v="2"/>
    <x v="80"/>
    <n v="94"/>
    <x v="0"/>
    <n v="1"/>
    <x v="1"/>
    <n v="1"/>
    <n v="1"/>
    <n v="2"/>
    <n v="2"/>
    <n v="2"/>
    <n v="2"/>
    <n v="1"/>
    <m/>
    <s v="Widowed"/>
    <n v="4"/>
    <x v="1"/>
    <n v="0"/>
    <n v="13000"/>
    <n v="13000"/>
    <n v="38"/>
    <s v="ND"/>
  </r>
  <r>
    <n v="1370825"/>
    <x v="1"/>
    <x v="1"/>
    <x v="0"/>
    <n v="66"/>
    <x v="0"/>
    <n v="1"/>
    <x v="1"/>
    <n v="2"/>
    <n v="1"/>
    <n v="2"/>
    <n v="2"/>
    <n v="2"/>
    <n v="2"/>
    <n v="1"/>
    <m/>
    <s v="Married"/>
    <n v="4"/>
    <x v="1"/>
    <n v="0"/>
    <n v="13000"/>
    <n v="13000"/>
    <n v="53"/>
    <s v="WA"/>
  </r>
  <r>
    <n v="1424250"/>
    <x v="1"/>
    <x v="1"/>
    <x v="221"/>
    <n v="53"/>
    <x v="0"/>
    <n v="1"/>
    <x v="1"/>
    <n v="2"/>
    <n v="2"/>
    <n v="1"/>
    <n v="2"/>
    <n v="1"/>
    <n v="2"/>
    <n v="1"/>
    <m/>
    <s v="Separated"/>
    <n v="2"/>
    <x v="1"/>
    <n v="0"/>
    <n v="13000"/>
    <n v="13000"/>
    <n v="6"/>
    <s v="CA"/>
  </r>
  <r>
    <n v="533967"/>
    <x v="2"/>
    <x v="2"/>
    <x v="234"/>
    <n v="22"/>
    <x v="0"/>
    <n v="1"/>
    <x v="1"/>
    <n v="2"/>
    <n v="2"/>
    <n v="2"/>
    <n v="2"/>
    <n v="2"/>
    <n v="2"/>
    <n v="2"/>
    <n v="5"/>
    <s v="NeverMarriedORUnder15"/>
    <n v="4"/>
    <x v="0"/>
    <n v="13000"/>
    <n v="13000"/>
    <n v="13000"/>
    <n v="38"/>
    <s v="ND"/>
  </r>
  <r>
    <n v="701475"/>
    <x v="3"/>
    <x v="3"/>
    <x v="41"/>
    <n v="72"/>
    <x v="0"/>
    <n v="1"/>
    <x v="0"/>
    <n v="1"/>
    <n v="1"/>
    <n v="2"/>
    <n v="2"/>
    <n v="2"/>
    <n v="2"/>
    <n v="1"/>
    <m/>
    <s v="Married"/>
    <n v="4"/>
    <x v="0"/>
    <n v="0"/>
    <n v="13000"/>
    <n v="13000"/>
    <n v="29"/>
    <n v="29"/>
  </r>
  <r>
    <n v="1429597"/>
    <x v="1"/>
    <x v="1"/>
    <x v="66"/>
    <n v="33"/>
    <x v="0"/>
    <n v="1"/>
    <x v="0"/>
    <n v="2"/>
    <n v="2"/>
    <n v="2"/>
    <n v="2"/>
    <n v="2"/>
    <n v="2"/>
    <n v="1"/>
    <n v="10"/>
    <s v="Divorced"/>
    <n v="4"/>
    <x v="1"/>
    <n v="13000"/>
    <n v="13000"/>
    <n v="13000"/>
    <n v="53"/>
    <s v="WA"/>
  </r>
  <r>
    <n v="718673"/>
    <x v="3"/>
    <x v="3"/>
    <x v="122"/>
    <n v="20"/>
    <x v="0"/>
    <n v="1"/>
    <x v="0"/>
    <n v="2"/>
    <n v="2"/>
    <n v="2"/>
    <n v="2"/>
    <n v="2"/>
    <n v="2"/>
    <n v="1"/>
    <n v="5"/>
    <s v="NeverMarriedORUnder15"/>
    <n v="4"/>
    <x v="0"/>
    <n v="13000"/>
    <n v="13000"/>
    <n v="13000"/>
    <n v="16"/>
    <n v="16"/>
  </r>
  <r>
    <n v="69468"/>
    <x v="4"/>
    <x v="4"/>
    <x v="235"/>
    <n v="62"/>
    <x v="0"/>
    <n v="1"/>
    <x v="1"/>
    <n v="1"/>
    <n v="2"/>
    <n v="2"/>
    <n v="2"/>
    <n v="2"/>
    <n v="2"/>
    <n v="1"/>
    <m/>
    <s v="Married"/>
    <n v="4"/>
    <x v="0"/>
    <n v="0"/>
    <n v="13000"/>
    <n v="13000"/>
    <n v="30"/>
    <s v="MT"/>
  </r>
  <r>
    <n v="1382182"/>
    <x v="1"/>
    <x v="1"/>
    <x v="182"/>
    <n v="90"/>
    <x v="0"/>
    <n v="1"/>
    <x v="0"/>
    <n v="1"/>
    <n v="1"/>
    <n v="1"/>
    <n v="2"/>
    <n v="2"/>
    <n v="2"/>
    <n v="1"/>
    <m/>
    <s v="Widowed"/>
    <n v="4"/>
    <x v="0"/>
    <n v="0"/>
    <n v="13000"/>
    <n v="13000"/>
    <n v="53"/>
    <s v="WA"/>
  </r>
  <r>
    <n v="1412808"/>
    <x v="1"/>
    <x v="1"/>
    <x v="68"/>
    <n v="38"/>
    <x v="0"/>
    <n v="1"/>
    <x v="1"/>
    <n v="2"/>
    <n v="1"/>
    <n v="2"/>
    <n v="2"/>
    <n v="2"/>
    <n v="2"/>
    <n v="1"/>
    <m/>
    <s v="Divorced"/>
    <n v="4"/>
    <x v="1"/>
    <n v="0"/>
    <n v="13004"/>
    <n v="13004"/>
    <n v="6"/>
    <s v="CA"/>
  </r>
  <r>
    <n v="1272655"/>
    <x v="0"/>
    <x v="0"/>
    <x v="30"/>
    <n v="21"/>
    <x v="0"/>
    <n v="1"/>
    <x v="0"/>
    <n v="2"/>
    <n v="2"/>
    <n v="2"/>
    <n v="2"/>
    <n v="2"/>
    <n v="2"/>
    <n v="1"/>
    <n v="118"/>
    <s v="NeverMarriedORUnder15"/>
    <n v="4"/>
    <x v="1"/>
    <n v="13100"/>
    <n v="13100"/>
    <n v="13100"/>
    <n v="49"/>
    <s v="UT"/>
  </r>
  <r>
    <n v="63001"/>
    <x v="4"/>
    <x v="4"/>
    <x v="105"/>
    <n v="65"/>
    <x v="0"/>
    <n v="1"/>
    <x v="1"/>
    <n v="2"/>
    <n v="1"/>
    <n v="2"/>
    <n v="2"/>
    <n v="2"/>
    <n v="2"/>
    <n v="1"/>
    <m/>
    <s v="Married"/>
    <n v="4"/>
    <x v="0"/>
    <n v="0"/>
    <n v="13100"/>
    <n v="13100"/>
    <n v="30"/>
    <s v="MT"/>
  </r>
  <r>
    <n v="1269592"/>
    <x v="0"/>
    <x v="0"/>
    <x v="116"/>
    <n v="44"/>
    <x v="0"/>
    <n v="1"/>
    <x v="0"/>
    <n v="2"/>
    <n v="2"/>
    <n v="2"/>
    <n v="2"/>
    <n v="2"/>
    <n v="2"/>
    <n v="1"/>
    <m/>
    <s v="Married"/>
    <n v="4"/>
    <x v="0"/>
    <n v="0"/>
    <n v="13100"/>
    <n v="13100"/>
    <n v="49"/>
    <s v="UT"/>
  </r>
  <r>
    <n v="1403623"/>
    <x v="1"/>
    <x v="1"/>
    <x v="157"/>
    <n v="75"/>
    <x v="0"/>
    <n v="1"/>
    <x v="0"/>
    <n v="2"/>
    <n v="1"/>
    <n v="2"/>
    <n v="2"/>
    <n v="2"/>
    <n v="2"/>
    <n v="1"/>
    <m/>
    <s v="Married"/>
    <n v="3"/>
    <x v="1"/>
    <n v="0"/>
    <n v="13100"/>
    <n v="13100"/>
    <n v="48"/>
    <n v="48"/>
  </r>
  <r>
    <n v="69981"/>
    <x v="4"/>
    <x v="4"/>
    <x v="133"/>
    <n v="57"/>
    <x v="0"/>
    <n v="1"/>
    <x v="1"/>
    <n v="2"/>
    <n v="2"/>
    <n v="2"/>
    <n v="2"/>
    <n v="1"/>
    <n v="2"/>
    <n v="1"/>
    <m/>
    <s v="Divorced"/>
    <n v="2"/>
    <x v="1"/>
    <n v="6000"/>
    <n v="13200"/>
    <n v="13200"/>
    <n v="9"/>
    <n v="9"/>
  </r>
  <r>
    <n v="1397423"/>
    <x v="1"/>
    <x v="1"/>
    <x v="58"/>
    <n v="70"/>
    <x v="0"/>
    <n v="1"/>
    <x v="1"/>
    <n v="1"/>
    <n v="1"/>
    <n v="2"/>
    <n v="2"/>
    <n v="2"/>
    <n v="2"/>
    <n v="1"/>
    <m/>
    <s v="Married"/>
    <n v="4"/>
    <x v="0"/>
    <n v="0"/>
    <n v="13200"/>
    <n v="13200"/>
    <n v="41"/>
    <s v="OR"/>
  </r>
  <r>
    <n v="1434930"/>
    <x v="1"/>
    <x v="1"/>
    <x v="236"/>
    <n v="64"/>
    <x v="0"/>
    <n v="1"/>
    <x v="1"/>
    <n v="2"/>
    <n v="2"/>
    <n v="2"/>
    <n v="2"/>
    <n v="2"/>
    <n v="2"/>
    <n v="2"/>
    <m/>
    <s v="Widowed"/>
    <n v="4"/>
    <x v="0"/>
    <n v="0"/>
    <n v="13200"/>
    <n v="13200"/>
    <n v="53"/>
    <s v="WA"/>
  </r>
  <r>
    <n v="716636"/>
    <x v="3"/>
    <x v="3"/>
    <x v="81"/>
    <n v="85"/>
    <x v="0"/>
    <n v="4"/>
    <x v="0"/>
    <n v="2"/>
    <n v="1"/>
    <n v="2"/>
    <n v="2"/>
    <n v="2"/>
    <n v="2"/>
    <n v="1"/>
    <m/>
    <s v="Widowed"/>
    <n v="4"/>
    <x v="0"/>
    <n v="0"/>
    <n v="13200"/>
    <n v="13200"/>
    <n v="119"/>
    <n v="119"/>
  </r>
  <r>
    <n v="536799"/>
    <x v="2"/>
    <x v="2"/>
    <x v="132"/>
    <n v="46"/>
    <x v="0"/>
    <n v="1"/>
    <x v="1"/>
    <n v="2"/>
    <n v="2"/>
    <n v="2"/>
    <n v="2"/>
    <n v="2"/>
    <n v="2"/>
    <n v="2"/>
    <n v="30"/>
    <s v="Divorced"/>
    <n v="4"/>
    <x v="0"/>
    <n v="13200"/>
    <n v="13200"/>
    <n v="13200"/>
    <n v="38"/>
    <s v="ND"/>
  </r>
  <r>
    <n v="533053"/>
    <x v="2"/>
    <x v="2"/>
    <x v="44"/>
    <n v="70"/>
    <x v="0"/>
    <n v="1"/>
    <x v="1"/>
    <n v="1"/>
    <n v="1"/>
    <n v="2"/>
    <n v="2"/>
    <n v="2"/>
    <n v="2"/>
    <n v="1"/>
    <m/>
    <s v="Married"/>
    <n v="4"/>
    <x v="0"/>
    <n v="0"/>
    <n v="13200"/>
    <n v="13200"/>
    <n v="38"/>
    <s v="ND"/>
  </r>
  <r>
    <n v="68415"/>
    <x v="4"/>
    <x v="4"/>
    <x v="4"/>
    <n v="54"/>
    <x v="0"/>
    <n v="1"/>
    <x v="1"/>
    <n v="2"/>
    <n v="1"/>
    <n v="1"/>
    <n v="2"/>
    <n v="2"/>
    <n v="2"/>
    <n v="1"/>
    <n v="5"/>
    <s v="NeverMarriedORUnder15"/>
    <n v="4"/>
    <x v="1"/>
    <n v="800"/>
    <n v="13210"/>
    <n v="13210"/>
    <n v="55"/>
    <n v="55"/>
  </r>
  <r>
    <n v="1379663"/>
    <x v="1"/>
    <x v="1"/>
    <x v="178"/>
    <n v="54"/>
    <x v="0"/>
    <n v="1"/>
    <x v="0"/>
    <n v="2"/>
    <n v="2"/>
    <n v="2"/>
    <n v="2"/>
    <n v="2"/>
    <n v="1"/>
    <n v="1"/>
    <n v="10"/>
    <s v="Married"/>
    <n v="4"/>
    <x v="0"/>
    <n v="13300"/>
    <n v="13300"/>
    <n v="13300"/>
    <n v="2"/>
    <n v="2"/>
  </r>
  <r>
    <n v="700267"/>
    <x v="3"/>
    <x v="3"/>
    <x v="237"/>
    <n v="28"/>
    <x v="0"/>
    <n v="4"/>
    <x v="1"/>
    <n v="2"/>
    <n v="2"/>
    <n v="1"/>
    <n v="2"/>
    <n v="2"/>
    <n v="2"/>
    <n v="1"/>
    <n v="15"/>
    <s v="Married"/>
    <n v="4"/>
    <x v="0"/>
    <n v="13000"/>
    <n v="13300"/>
    <n v="13300"/>
    <n v="303"/>
    <n v="303"/>
  </r>
  <r>
    <n v="719576"/>
    <x v="3"/>
    <x v="3"/>
    <x v="131"/>
    <n v="72"/>
    <x v="0"/>
    <n v="1"/>
    <x v="0"/>
    <n v="2"/>
    <n v="1"/>
    <n v="2"/>
    <n v="2"/>
    <n v="2"/>
    <n v="2"/>
    <n v="1"/>
    <m/>
    <s v="Married"/>
    <n v="4"/>
    <x v="0"/>
    <n v="3100"/>
    <n v="13300"/>
    <n v="13300"/>
    <n v="41"/>
    <s v="OR"/>
  </r>
  <r>
    <n v="725232"/>
    <x v="3"/>
    <x v="3"/>
    <x v="115"/>
    <n v="23"/>
    <x v="0"/>
    <n v="1"/>
    <x v="0"/>
    <n v="2"/>
    <n v="2"/>
    <n v="2"/>
    <n v="2"/>
    <n v="2"/>
    <n v="1"/>
    <n v="1"/>
    <n v="1"/>
    <s v="NeverMarriedORUnder15"/>
    <n v="4"/>
    <x v="1"/>
    <n v="13300"/>
    <n v="13300"/>
    <n v="13300"/>
    <n v="35"/>
    <n v="35"/>
  </r>
  <r>
    <n v="734367"/>
    <x v="3"/>
    <x v="3"/>
    <x v="157"/>
    <n v="22"/>
    <x v="0"/>
    <n v="1"/>
    <x v="0"/>
    <n v="2"/>
    <n v="2"/>
    <n v="2"/>
    <n v="2"/>
    <n v="2"/>
    <n v="2"/>
    <n v="1"/>
    <m/>
    <s v="NeverMarriedORUnder15"/>
    <n v="4"/>
    <x v="1"/>
    <n v="13300"/>
    <n v="13300"/>
    <n v="13300"/>
    <n v="41"/>
    <s v="OR"/>
  </r>
  <r>
    <n v="699372"/>
    <x v="3"/>
    <x v="3"/>
    <x v="99"/>
    <n v="60"/>
    <x v="0"/>
    <n v="1"/>
    <x v="1"/>
    <n v="2"/>
    <n v="2"/>
    <n v="2"/>
    <n v="2"/>
    <n v="2"/>
    <n v="2"/>
    <n v="2"/>
    <n v="10"/>
    <s v="NeverMarriedORUnder15"/>
    <n v="4"/>
    <x v="1"/>
    <n v="13000"/>
    <n v="13400"/>
    <n v="13400"/>
    <n v="41"/>
    <s v="OR"/>
  </r>
  <r>
    <n v="699197"/>
    <x v="3"/>
    <x v="3"/>
    <x v="24"/>
    <n v="31"/>
    <x v="0"/>
    <n v="1"/>
    <x v="1"/>
    <n v="2"/>
    <n v="2"/>
    <n v="1"/>
    <n v="2"/>
    <n v="2"/>
    <n v="2"/>
    <n v="1"/>
    <n v="30"/>
    <s v="NeverMarriedORUnder15"/>
    <n v="4"/>
    <x v="1"/>
    <n v="13400"/>
    <n v="13400"/>
    <n v="13400"/>
    <n v="41"/>
    <s v="OR"/>
  </r>
  <r>
    <n v="711621"/>
    <x v="3"/>
    <x v="3"/>
    <x v="44"/>
    <n v="79"/>
    <x v="0"/>
    <n v="1"/>
    <x v="1"/>
    <n v="1"/>
    <n v="1"/>
    <n v="2"/>
    <n v="2"/>
    <n v="1"/>
    <n v="2"/>
    <n v="1"/>
    <m/>
    <s v="Married"/>
    <n v="2"/>
    <x v="1"/>
    <n v="0"/>
    <n v="13400"/>
    <n v="13400"/>
    <n v="31"/>
    <n v="31"/>
  </r>
  <r>
    <n v="1427536"/>
    <x v="1"/>
    <x v="1"/>
    <x v="184"/>
    <n v="66"/>
    <x v="0"/>
    <n v="1"/>
    <x v="1"/>
    <n v="2"/>
    <n v="1"/>
    <n v="2"/>
    <n v="2"/>
    <n v="2"/>
    <n v="2"/>
    <n v="1"/>
    <m/>
    <s v="Widowed"/>
    <n v="4"/>
    <x v="0"/>
    <n v="0"/>
    <n v="13400"/>
    <n v="13400"/>
    <n v="21"/>
    <n v="21"/>
  </r>
  <r>
    <n v="1379518"/>
    <x v="1"/>
    <x v="1"/>
    <x v="86"/>
    <n v="74"/>
    <x v="0"/>
    <n v="4"/>
    <x v="1"/>
    <n v="2"/>
    <n v="1"/>
    <n v="2"/>
    <n v="2"/>
    <n v="2"/>
    <n v="2"/>
    <n v="1"/>
    <m/>
    <s v="Married"/>
    <n v="4"/>
    <x v="0"/>
    <n v="0"/>
    <n v="13500"/>
    <n v="13500"/>
    <n v="110"/>
    <n v="110"/>
  </r>
  <r>
    <n v="1391629"/>
    <x v="1"/>
    <x v="1"/>
    <x v="53"/>
    <n v="23"/>
    <x v="0"/>
    <n v="1"/>
    <x v="1"/>
    <n v="2"/>
    <n v="2"/>
    <n v="2"/>
    <n v="1"/>
    <n v="2"/>
    <n v="2"/>
    <n v="1"/>
    <n v="20"/>
    <s v="NeverMarriedORUnder15"/>
    <n v="4"/>
    <x v="0"/>
    <n v="13500"/>
    <n v="13500"/>
    <n v="13500"/>
    <n v="21"/>
    <n v="21"/>
  </r>
  <r>
    <n v="1397614"/>
    <x v="1"/>
    <x v="1"/>
    <x v="40"/>
    <n v="58"/>
    <x v="0"/>
    <n v="1"/>
    <x v="0"/>
    <n v="2"/>
    <n v="2"/>
    <n v="2"/>
    <n v="2"/>
    <n v="2"/>
    <n v="2"/>
    <n v="1"/>
    <n v="10"/>
    <s v="Married"/>
    <n v="4"/>
    <x v="0"/>
    <n v="13400"/>
    <n v="13580"/>
    <n v="13580"/>
    <n v="53"/>
    <s v="WA"/>
  </r>
  <r>
    <n v="1386572"/>
    <x v="1"/>
    <x v="1"/>
    <x v="155"/>
    <n v="30"/>
    <x v="0"/>
    <n v="1"/>
    <x v="1"/>
    <n v="2"/>
    <n v="2"/>
    <n v="2"/>
    <n v="2"/>
    <n v="2"/>
    <n v="2"/>
    <n v="2"/>
    <n v="10"/>
    <s v="NeverMarriedORUnder15"/>
    <n v="4"/>
    <x v="1"/>
    <n v="13000"/>
    <n v="13600"/>
    <n v="13600"/>
    <n v="53"/>
    <s v="WA"/>
  </r>
  <r>
    <n v="1387291"/>
    <x v="1"/>
    <x v="1"/>
    <x v="98"/>
    <n v="90"/>
    <x v="0"/>
    <n v="1"/>
    <x v="1"/>
    <n v="2"/>
    <n v="1"/>
    <n v="2"/>
    <n v="2"/>
    <n v="2"/>
    <n v="2"/>
    <n v="1"/>
    <m/>
    <s v="Widowed"/>
    <n v="4"/>
    <x v="0"/>
    <n v="0"/>
    <n v="13660"/>
    <n v="13660"/>
    <n v="42"/>
    <n v="42"/>
  </r>
  <r>
    <n v="706067"/>
    <x v="3"/>
    <x v="3"/>
    <x v="13"/>
    <n v="81"/>
    <x v="0"/>
    <n v="1"/>
    <x v="1"/>
    <n v="1"/>
    <n v="1"/>
    <n v="1"/>
    <n v="2"/>
    <n v="2"/>
    <n v="2"/>
    <n v="1"/>
    <m/>
    <s v="Divorced"/>
    <n v="2"/>
    <x v="1"/>
    <n v="0"/>
    <n v="13700"/>
    <n v="13700"/>
    <n v="39"/>
    <n v="39"/>
  </r>
  <r>
    <n v="1382799"/>
    <x v="1"/>
    <x v="1"/>
    <x v="238"/>
    <n v="43"/>
    <x v="0"/>
    <n v="1"/>
    <x v="1"/>
    <n v="2"/>
    <n v="2"/>
    <n v="1"/>
    <n v="2"/>
    <n v="2"/>
    <n v="2"/>
    <n v="1"/>
    <m/>
    <s v="Married"/>
    <n v="4"/>
    <x v="0"/>
    <n v="11500"/>
    <n v="13800"/>
    <n v="13800"/>
    <n v="48"/>
    <n v="48"/>
  </r>
  <r>
    <n v="1409893"/>
    <x v="1"/>
    <x v="1"/>
    <x v="210"/>
    <n v="52"/>
    <x v="0"/>
    <n v="5"/>
    <x v="1"/>
    <n v="2"/>
    <n v="2"/>
    <n v="2"/>
    <n v="2"/>
    <n v="2"/>
    <n v="2"/>
    <n v="2"/>
    <m/>
    <s v="Married"/>
    <n v="4"/>
    <x v="1"/>
    <n v="0"/>
    <n v="13800"/>
    <n v="13800"/>
    <n v="247"/>
    <n v="247"/>
  </r>
  <r>
    <n v="699434"/>
    <x v="3"/>
    <x v="3"/>
    <x v="139"/>
    <n v="68"/>
    <x v="0"/>
    <n v="1"/>
    <x v="1"/>
    <n v="2"/>
    <n v="1"/>
    <n v="1"/>
    <n v="2"/>
    <n v="2"/>
    <n v="2"/>
    <n v="1"/>
    <m/>
    <s v="NeverMarriedORUnder15"/>
    <n v="4"/>
    <x v="0"/>
    <n v="1800"/>
    <n v="13800"/>
    <n v="13800"/>
    <n v="27"/>
    <n v="27"/>
  </r>
  <r>
    <n v="1409275"/>
    <x v="1"/>
    <x v="1"/>
    <x v="132"/>
    <n v="74"/>
    <x v="0"/>
    <n v="1"/>
    <x v="1"/>
    <n v="1"/>
    <n v="1"/>
    <n v="1"/>
    <n v="2"/>
    <n v="2"/>
    <n v="2"/>
    <n v="1"/>
    <m/>
    <s v="Divorced"/>
    <n v="4"/>
    <x v="0"/>
    <n v="0"/>
    <n v="13800"/>
    <n v="13800"/>
    <n v="27"/>
    <n v="27"/>
  </r>
  <r>
    <n v="1258304"/>
    <x v="0"/>
    <x v="0"/>
    <x v="85"/>
    <n v="22"/>
    <x v="0"/>
    <n v="1"/>
    <x v="0"/>
    <n v="2"/>
    <n v="2"/>
    <n v="2"/>
    <n v="2"/>
    <n v="2"/>
    <n v="2"/>
    <n v="1"/>
    <n v="5"/>
    <s v="Married"/>
    <n v="4"/>
    <x v="1"/>
    <n v="13800"/>
    <n v="13800"/>
    <n v="13800"/>
    <n v="51"/>
    <n v="51"/>
  </r>
  <r>
    <n v="71098"/>
    <x v="4"/>
    <x v="4"/>
    <x v="228"/>
    <n v="76"/>
    <x v="0"/>
    <n v="1"/>
    <x v="0"/>
    <n v="1"/>
    <n v="1"/>
    <n v="2"/>
    <n v="2"/>
    <n v="2"/>
    <n v="2"/>
    <n v="1"/>
    <m/>
    <s v="NeverMarriedORUnder15"/>
    <n v="3"/>
    <x v="1"/>
    <n v="0"/>
    <n v="13800"/>
    <n v="13800"/>
    <n v="42"/>
    <n v="42"/>
  </r>
  <r>
    <n v="1426099"/>
    <x v="1"/>
    <x v="1"/>
    <x v="159"/>
    <n v="53"/>
    <x v="0"/>
    <n v="1"/>
    <x v="1"/>
    <n v="2"/>
    <n v="2"/>
    <n v="1"/>
    <n v="2"/>
    <n v="2"/>
    <n v="2"/>
    <n v="1"/>
    <m/>
    <s v="Married"/>
    <n v="3"/>
    <x v="1"/>
    <n v="0"/>
    <n v="13900"/>
    <n v="13900"/>
    <n v="28"/>
    <n v="28"/>
  </r>
  <r>
    <n v="718632"/>
    <x v="3"/>
    <x v="3"/>
    <x v="239"/>
    <n v="46"/>
    <x v="0"/>
    <n v="5"/>
    <x v="1"/>
    <n v="2"/>
    <n v="2"/>
    <n v="2"/>
    <n v="2"/>
    <n v="2"/>
    <n v="2"/>
    <n v="2"/>
    <n v="10"/>
    <s v="Divorced"/>
    <n v="4"/>
    <x v="1"/>
    <n v="14000"/>
    <n v="14000"/>
    <n v="14000"/>
    <n v="303"/>
    <n v="303"/>
  </r>
  <r>
    <n v="1252478"/>
    <x v="0"/>
    <x v="0"/>
    <x v="45"/>
    <n v="55"/>
    <x v="0"/>
    <n v="4"/>
    <x v="0"/>
    <n v="2"/>
    <n v="2"/>
    <n v="2"/>
    <n v="2"/>
    <n v="2"/>
    <n v="2"/>
    <n v="1"/>
    <n v="20"/>
    <s v="Married"/>
    <n v="4"/>
    <x v="0"/>
    <n v="14000"/>
    <n v="14000"/>
    <n v="14000"/>
    <n v="463"/>
    <n v="463"/>
  </r>
  <r>
    <n v="537590"/>
    <x v="2"/>
    <x v="2"/>
    <x v="97"/>
    <n v="21"/>
    <x v="0"/>
    <n v="1"/>
    <x v="1"/>
    <n v="2"/>
    <n v="2"/>
    <n v="2"/>
    <n v="2"/>
    <n v="2"/>
    <n v="2"/>
    <n v="2"/>
    <n v="5"/>
    <s v="NeverMarriedORUnder15"/>
    <n v="3"/>
    <x v="1"/>
    <n v="14000"/>
    <n v="14000"/>
    <n v="14000"/>
    <n v="28"/>
    <n v="28"/>
  </r>
  <r>
    <n v="1416220"/>
    <x v="1"/>
    <x v="1"/>
    <x v="141"/>
    <n v="71"/>
    <x v="0"/>
    <n v="1"/>
    <x v="1"/>
    <n v="1"/>
    <n v="1"/>
    <n v="2"/>
    <n v="2"/>
    <n v="2"/>
    <n v="2"/>
    <n v="1"/>
    <m/>
    <s v="Married"/>
    <n v="4"/>
    <x v="0"/>
    <n v="0"/>
    <n v="14000"/>
    <n v="14000"/>
    <n v="29"/>
    <n v="29"/>
  </r>
  <r>
    <n v="714695"/>
    <x v="3"/>
    <x v="3"/>
    <x v="58"/>
    <n v="85"/>
    <x v="0"/>
    <n v="1"/>
    <x v="1"/>
    <n v="2"/>
    <n v="1"/>
    <n v="2"/>
    <n v="2"/>
    <n v="2"/>
    <n v="2"/>
    <n v="1"/>
    <m/>
    <s v="Married"/>
    <n v="2"/>
    <x v="1"/>
    <n v="0"/>
    <n v="14000"/>
    <n v="14000"/>
    <n v="41"/>
    <s v="OR"/>
  </r>
  <r>
    <n v="1376836"/>
    <x v="1"/>
    <x v="1"/>
    <x v="83"/>
    <n v="36"/>
    <x v="0"/>
    <n v="5"/>
    <x v="1"/>
    <n v="2"/>
    <n v="2"/>
    <n v="2"/>
    <n v="2"/>
    <n v="2"/>
    <n v="2"/>
    <n v="2"/>
    <n v="15"/>
    <s v="Married"/>
    <n v="4"/>
    <x v="0"/>
    <n v="14000"/>
    <n v="14000"/>
    <n v="14000"/>
    <n v="303"/>
    <n v="303"/>
  </r>
  <r>
    <n v="700018"/>
    <x v="3"/>
    <x v="3"/>
    <x v="154"/>
    <n v="22"/>
    <x v="0"/>
    <n v="1"/>
    <x v="0"/>
    <n v="2"/>
    <n v="2"/>
    <n v="2"/>
    <n v="2"/>
    <n v="2"/>
    <n v="2"/>
    <n v="1"/>
    <n v="5"/>
    <s v="NeverMarriedORUnder15"/>
    <n v="4"/>
    <x v="0"/>
    <n v="14000"/>
    <n v="14000"/>
    <n v="14000"/>
    <n v="41"/>
    <s v="OR"/>
  </r>
  <r>
    <n v="1253480"/>
    <x v="0"/>
    <x v="0"/>
    <x v="181"/>
    <n v="28"/>
    <x v="0"/>
    <n v="1"/>
    <x v="1"/>
    <n v="2"/>
    <n v="2"/>
    <n v="1"/>
    <n v="2"/>
    <n v="2"/>
    <n v="2"/>
    <n v="1"/>
    <m/>
    <s v="NeverMarriedORUnder15"/>
    <n v="4"/>
    <x v="0"/>
    <n v="14000"/>
    <n v="14000"/>
    <n v="14000"/>
    <n v="4"/>
    <n v="4"/>
  </r>
  <r>
    <n v="699941"/>
    <x v="3"/>
    <x v="3"/>
    <x v="59"/>
    <n v="77"/>
    <x v="0"/>
    <n v="1"/>
    <x v="1"/>
    <n v="1"/>
    <n v="1"/>
    <n v="2"/>
    <n v="2"/>
    <n v="2"/>
    <n v="2"/>
    <n v="1"/>
    <m/>
    <s v="Widowed"/>
    <n v="4"/>
    <x v="0"/>
    <n v="0"/>
    <n v="14000"/>
    <n v="14000"/>
    <n v="41"/>
    <s v="OR"/>
  </r>
  <r>
    <n v="705154"/>
    <x v="3"/>
    <x v="3"/>
    <x v="124"/>
    <n v="73"/>
    <x v="0"/>
    <n v="1"/>
    <x v="1"/>
    <n v="2"/>
    <n v="1"/>
    <n v="2"/>
    <n v="2"/>
    <n v="2"/>
    <n v="2"/>
    <n v="1"/>
    <m/>
    <s v="Married"/>
    <n v="4"/>
    <x v="1"/>
    <n v="0"/>
    <n v="14000"/>
    <n v="14000"/>
    <n v="41"/>
    <s v="OR"/>
  </r>
  <r>
    <n v="1403558"/>
    <x v="1"/>
    <x v="1"/>
    <x v="11"/>
    <n v="51"/>
    <x v="0"/>
    <n v="1"/>
    <x v="0"/>
    <n v="2"/>
    <n v="2"/>
    <n v="2"/>
    <n v="2"/>
    <n v="2"/>
    <n v="2"/>
    <n v="1"/>
    <m/>
    <s v="Married"/>
    <n v="4"/>
    <x v="0"/>
    <n v="0"/>
    <n v="14000"/>
    <n v="14000"/>
    <n v="6"/>
    <s v="CA"/>
  </r>
  <r>
    <n v="61790"/>
    <x v="4"/>
    <x v="4"/>
    <x v="240"/>
    <n v="51"/>
    <x v="0"/>
    <n v="1"/>
    <x v="1"/>
    <n v="2"/>
    <n v="2"/>
    <n v="2"/>
    <n v="2"/>
    <n v="2"/>
    <n v="2"/>
    <n v="2"/>
    <n v="3"/>
    <s v="Married"/>
    <n v="4"/>
    <x v="0"/>
    <n v="14000"/>
    <n v="14000"/>
    <n v="14000"/>
    <n v="30"/>
    <s v="MT"/>
  </r>
  <r>
    <n v="1369197"/>
    <x v="1"/>
    <x v="1"/>
    <x v="59"/>
    <n v="40"/>
    <x v="0"/>
    <n v="1"/>
    <x v="0"/>
    <n v="2"/>
    <n v="2"/>
    <n v="2"/>
    <n v="2"/>
    <n v="2"/>
    <n v="2"/>
    <n v="1"/>
    <n v="20"/>
    <s v="Married"/>
    <n v="4"/>
    <x v="0"/>
    <n v="14000"/>
    <n v="14000"/>
    <n v="14000"/>
    <n v="40"/>
    <n v="40"/>
  </r>
  <r>
    <n v="1269642"/>
    <x v="0"/>
    <x v="0"/>
    <x v="122"/>
    <n v="55"/>
    <x v="0"/>
    <n v="1"/>
    <x v="0"/>
    <n v="2"/>
    <n v="2"/>
    <n v="2"/>
    <n v="2"/>
    <n v="2"/>
    <n v="2"/>
    <n v="1"/>
    <n v="15"/>
    <s v="Married"/>
    <n v="4"/>
    <x v="1"/>
    <n v="10000"/>
    <n v="14000"/>
    <n v="14000"/>
    <n v="42"/>
    <n v="42"/>
  </r>
  <r>
    <n v="701593"/>
    <x v="3"/>
    <x v="3"/>
    <x v="109"/>
    <n v="69"/>
    <x v="0"/>
    <n v="1"/>
    <x v="1"/>
    <n v="1"/>
    <n v="1"/>
    <n v="1"/>
    <n v="2"/>
    <n v="2"/>
    <n v="2"/>
    <n v="1"/>
    <m/>
    <s v="Divorced"/>
    <n v="4"/>
    <x v="0"/>
    <n v="0"/>
    <n v="14000"/>
    <n v="14000"/>
    <n v="41"/>
    <s v="OR"/>
  </r>
  <r>
    <n v="1261210"/>
    <x v="0"/>
    <x v="0"/>
    <x v="66"/>
    <n v="73"/>
    <x v="0"/>
    <n v="1"/>
    <x v="0"/>
    <n v="2"/>
    <n v="1"/>
    <n v="2"/>
    <n v="2"/>
    <n v="2"/>
    <n v="2"/>
    <n v="1"/>
    <m/>
    <s v="Divorced"/>
    <n v="2"/>
    <x v="0"/>
    <n v="0"/>
    <n v="14004"/>
    <n v="14004"/>
    <n v="18"/>
    <n v="18"/>
  </r>
  <r>
    <n v="720035"/>
    <x v="3"/>
    <x v="3"/>
    <x v="21"/>
    <n v="47"/>
    <x v="0"/>
    <n v="1"/>
    <x v="1"/>
    <n v="1"/>
    <n v="2"/>
    <n v="2"/>
    <n v="2"/>
    <n v="2"/>
    <n v="2"/>
    <n v="1"/>
    <m/>
    <s v="Married"/>
    <n v="4"/>
    <x v="1"/>
    <n v="12500"/>
    <n v="14100"/>
    <n v="14100"/>
    <n v="6"/>
    <s v="CA"/>
  </r>
  <r>
    <n v="532975"/>
    <x v="2"/>
    <x v="2"/>
    <x v="111"/>
    <n v="76"/>
    <x v="0"/>
    <n v="1"/>
    <x v="1"/>
    <n v="2"/>
    <n v="1"/>
    <n v="1"/>
    <n v="2"/>
    <n v="2"/>
    <n v="2"/>
    <n v="1"/>
    <m/>
    <s v="Widowed"/>
    <n v="4"/>
    <x v="1"/>
    <n v="0"/>
    <n v="14200"/>
    <n v="14200"/>
    <n v="38"/>
    <s v="ND"/>
  </r>
  <r>
    <n v="732036"/>
    <x v="3"/>
    <x v="3"/>
    <x v="33"/>
    <n v="71"/>
    <x v="0"/>
    <n v="1"/>
    <x v="1"/>
    <n v="1"/>
    <n v="1"/>
    <n v="2"/>
    <n v="2"/>
    <n v="2"/>
    <n v="2"/>
    <n v="1"/>
    <m/>
    <s v="Widowed"/>
    <n v="4"/>
    <x v="0"/>
    <n v="0"/>
    <n v="14200"/>
    <n v="14200"/>
    <n v="41"/>
    <s v="OR"/>
  </r>
  <r>
    <n v="534787"/>
    <x v="2"/>
    <x v="2"/>
    <x v="155"/>
    <n v="73"/>
    <x v="0"/>
    <n v="1"/>
    <x v="1"/>
    <n v="2"/>
    <n v="1"/>
    <n v="2"/>
    <n v="2"/>
    <n v="2"/>
    <n v="2"/>
    <n v="1"/>
    <m/>
    <s v="Divorced"/>
    <n v="4"/>
    <x v="0"/>
    <n v="0"/>
    <n v="14300"/>
    <n v="14300"/>
    <n v="38"/>
    <s v="ND"/>
  </r>
  <r>
    <n v="724035"/>
    <x v="3"/>
    <x v="3"/>
    <x v="78"/>
    <n v="82"/>
    <x v="0"/>
    <n v="1"/>
    <x v="1"/>
    <n v="1"/>
    <n v="1"/>
    <n v="2"/>
    <n v="2"/>
    <n v="2"/>
    <n v="2"/>
    <n v="1"/>
    <m/>
    <s v="Married"/>
    <n v="4"/>
    <x v="1"/>
    <n v="0"/>
    <n v="14400"/>
    <n v="14400"/>
    <n v="49"/>
    <s v="UT"/>
  </r>
  <r>
    <n v="537051"/>
    <x v="2"/>
    <x v="2"/>
    <x v="99"/>
    <n v="79"/>
    <x v="0"/>
    <n v="1"/>
    <x v="1"/>
    <n v="1"/>
    <n v="1"/>
    <n v="2"/>
    <n v="2"/>
    <n v="2"/>
    <n v="2"/>
    <n v="1"/>
    <m/>
    <s v="Widowed"/>
    <n v="4"/>
    <x v="0"/>
    <n v="0"/>
    <n v="14400"/>
    <n v="14400"/>
    <n v="38"/>
    <s v="ND"/>
  </r>
  <r>
    <n v="69398"/>
    <x v="4"/>
    <x v="4"/>
    <x v="69"/>
    <n v="29"/>
    <x v="0"/>
    <n v="1"/>
    <x v="1"/>
    <n v="2"/>
    <n v="2"/>
    <n v="2"/>
    <n v="2"/>
    <n v="2"/>
    <n v="2"/>
    <n v="2"/>
    <n v="5"/>
    <s v="Married"/>
    <n v="4"/>
    <x v="1"/>
    <n v="14400"/>
    <n v="14400"/>
    <n v="14400"/>
    <n v="30"/>
    <s v="MT"/>
  </r>
  <r>
    <n v="1266360"/>
    <x v="0"/>
    <x v="0"/>
    <x v="241"/>
    <n v="39"/>
    <x v="0"/>
    <n v="1"/>
    <x v="0"/>
    <n v="2"/>
    <n v="2"/>
    <n v="2"/>
    <n v="2"/>
    <n v="2"/>
    <n v="2"/>
    <n v="1"/>
    <m/>
    <s v="Married"/>
    <n v="4"/>
    <x v="0"/>
    <n v="14400"/>
    <n v="14400"/>
    <n v="14400"/>
    <n v="49"/>
    <s v="UT"/>
  </r>
  <r>
    <n v="1401700"/>
    <x v="1"/>
    <x v="1"/>
    <x v="28"/>
    <n v="94"/>
    <x v="0"/>
    <n v="1"/>
    <x v="1"/>
    <n v="2"/>
    <n v="1"/>
    <n v="1"/>
    <n v="2"/>
    <n v="2"/>
    <n v="2"/>
    <n v="1"/>
    <m/>
    <s v="Widowed"/>
    <n v="4"/>
    <x v="0"/>
    <n v="0"/>
    <n v="14400"/>
    <n v="14400"/>
    <n v="36"/>
    <n v="36"/>
  </r>
  <r>
    <n v="700071"/>
    <x v="3"/>
    <x v="3"/>
    <x v="51"/>
    <n v="78"/>
    <x v="0"/>
    <n v="1"/>
    <x v="0"/>
    <n v="1"/>
    <n v="1"/>
    <n v="2"/>
    <n v="2"/>
    <n v="2"/>
    <n v="2"/>
    <n v="1"/>
    <m/>
    <s v="Widowed"/>
    <n v="4"/>
    <x v="0"/>
    <n v="0"/>
    <n v="14400"/>
    <n v="14400"/>
    <n v="41"/>
    <s v="OR"/>
  </r>
  <r>
    <n v="532824"/>
    <x v="2"/>
    <x v="2"/>
    <x v="242"/>
    <n v="53"/>
    <x v="0"/>
    <n v="1"/>
    <x v="1"/>
    <n v="1"/>
    <n v="2"/>
    <n v="2"/>
    <n v="2"/>
    <n v="2"/>
    <n v="2"/>
    <n v="1"/>
    <m/>
    <s v="Divorced"/>
    <n v="4"/>
    <x v="1"/>
    <n v="0"/>
    <n v="14400"/>
    <n v="14400"/>
    <n v="38"/>
    <s v="ND"/>
  </r>
  <r>
    <n v="704384"/>
    <x v="3"/>
    <x v="3"/>
    <x v="38"/>
    <n v="32"/>
    <x v="0"/>
    <n v="1"/>
    <x v="1"/>
    <n v="2"/>
    <n v="2"/>
    <n v="1"/>
    <n v="2"/>
    <n v="2"/>
    <n v="2"/>
    <n v="1"/>
    <n v="3"/>
    <s v="Married"/>
    <n v="4"/>
    <x v="1"/>
    <n v="14400"/>
    <n v="14400"/>
    <n v="14400"/>
    <n v="41"/>
    <s v="OR"/>
  </r>
  <r>
    <n v="1407407"/>
    <x v="1"/>
    <x v="1"/>
    <x v="144"/>
    <n v="20"/>
    <x v="0"/>
    <n v="1"/>
    <x v="1"/>
    <n v="2"/>
    <n v="2"/>
    <n v="2"/>
    <n v="2"/>
    <n v="2"/>
    <n v="2"/>
    <n v="2"/>
    <n v="20"/>
    <s v="NeverMarriedORUnder15"/>
    <n v="4"/>
    <x v="0"/>
    <n v="14400"/>
    <n v="14400"/>
    <n v="14400"/>
    <n v="53"/>
    <s v="WA"/>
  </r>
  <r>
    <n v="726642"/>
    <x v="3"/>
    <x v="3"/>
    <x v="11"/>
    <n v="57"/>
    <x v="0"/>
    <n v="4"/>
    <x v="1"/>
    <n v="1"/>
    <n v="2"/>
    <n v="2"/>
    <n v="2"/>
    <n v="2"/>
    <n v="2"/>
    <n v="1"/>
    <m/>
    <s v="Married"/>
    <n v="4"/>
    <x v="0"/>
    <n v="0"/>
    <n v="14401"/>
    <n v="14401"/>
    <n v="207"/>
    <n v="207"/>
  </r>
  <r>
    <n v="1405249"/>
    <x v="1"/>
    <x v="1"/>
    <x v="5"/>
    <n v="61"/>
    <x v="0"/>
    <n v="1"/>
    <x v="1"/>
    <n v="2"/>
    <n v="2"/>
    <n v="2"/>
    <n v="2"/>
    <n v="2"/>
    <n v="2"/>
    <n v="2"/>
    <m/>
    <s v="Married"/>
    <n v="4"/>
    <x v="1"/>
    <n v="0"/>
    <n v="14500"/>
    <n v="14500"/>
    <n v="49"/>
    <s v="UT"/>
  </r>
  <r>
    <n v="711932"/>
    <x v="3"/>
    <x v="3"/>
    <x v="11"/>
    <n v="30"/>
    <x v="0"/>
    <n v="1"/>
    <x v="1"/>
    <n v="2"/>
    <n v="2"/>
    <n v="2"/>
    <n v="2"/>
    <n v="2"/>
    <n v="2"/>
    <n v="2"/>
    <m/>
    <s v="NeverMarriedORUnder15"/>
    <n v="4"/>
    <x v="1"/>
    <n v="14500"/>
    <n v="14500"/>
    <n v="14500"/>
    <n v="41"/>
    <s v="OR"/>
  </r>
  <r>
    <n v="705450"/>
    <x v="3"/>
    <x v="3"/>
    <x v="94"/>
    <n v="87"/>
    <x v="0"/>
    <n v="1"/>
    <x v="1"/>
    <n v="2"/>
    <n v="1"/>
    <n v="2"/>
    <n v="2"/>
    <n v="2"/>
    <n v="2"/>
    <n v="1"/>
    <m/>
    <s v="Divorced"/>
    <n v="4"/>
    <x v="0"/>
    <n v="0"/>
    <n v="14500"/>
    <n v="14500"/>
    <n v="28"/>
    <n v="28"/>
  </r>
  <r>
    <n v="1256348"/>
    <x v="0"/>
    <x v="0"/>
    <x v="41"/>
    <n v="46"/>
    <x v="0"/>
    <n v="1"/>
    <x v="1"/>
    <n v="2"/>
    <n v="2"/>
    <n v="1"/>
    <n v="2"/>
    <n v="2"/>
    <n v="2"/>
    <n v="1"/>
    <n v="5"/>
    <s v="Married"/>
    <n v="4"/>
    <x v="0"/>
    <n v="14000"/>
    <n v="14520"/>
    <n v="14520"/>
    <n v="49"/>
    <s v="UT"/>
  </r>
  <r>
    <n v="1384569"/>
    <x v="1"/>
    <x v="1"/>
    <x v="118"/>
    <n v="71"/>
    <x v="0"/>
    <n v="1"/>
    <x v="1"/>
    <n v="2"/>
    <n v="1"/>
    <n v="2"/>
    <n v="2"/>
    <n v="2"/>
    <n v="2"/>
    <n v="1"/>
    <m/>
    <s v="Married"/>
    <n v="2"/>
    <x v="1"/>
    <n v="0"/>
    <n v="14600"/>
    <n v="14600"/>
    <n v="6"/>
    <s v="CA"/>
  </r>
  <r>
    <n v="730069"/>
    <x v="3"/>
    <x v="3"/>
    <x v="15"/>
    <n v="22"/>
    <x v="0"/>
    <n v="1"/>
    <x v="1"/>
    <n v="2"/>
    <n v="2"/>
    <n v="1"/>
    <n v="2"/>
    <n v="2"/>
    <n v="2"/>
    <n v="1"/>
    <m/>
    <s v="NeverMarriedORUnder15"/>
    <n v="4"/>
    <x v="1"/>
    <n v="10300"/>
    <n v="14700"/>
    <n v="14700"/>
    <n v="41"/>
    <s v="OR"/>
  </r>
  <r>
    <n v="730940"/>
    <x v="3"/>
    <x v="3"/>
    <x v="72"/>
    <n v="59"/>
    <x v="0"/>
    <n v="1"/>
    <x v="1"/>
    <n v="2"/>
    <n v="2"/>
    <n v="1"/>
    <n v="2"/>
    <n v="2"/>
    <n v="2"/>
    <n v="1"/>
    <n v="50"/>
    <s v="Married"/>
    <n v="4"/>
    <x v="0"/>
    <n v="13500"/>
    <n v="14700"/>
    <n v="14700"/>
    <n v="6"/>
    <s v="CA"/>
  </r>
  <r>
    <n v="1382669"/>
    <x v="1"/>
    <x v="1"/>
    <x v="172"/>
    <n v="29"/>
    <x v="0"/>
    <n v="1"/>
    <x v="1"/>
    <n v="2"/>
    <n v="2"/>
    <n v="2"/>
    <n v="2"/>
    <n v="2"/>
    <n v="1"/>
    <n v="2"/>
    <n v="3"/>
    <s v="Married"/>
    <n v="4"/>
    <x v="0"/>
    <n v="13000"/>
    <n v="14700"/>
    <n v="14700"/>
    <n v="53"/>
    <s v="WA"/>
  </r>
  <r>
    <n v="732845"/>
    <x v="3"/>
    <x v="3"/>
    <x v="78"/>
    <n v="43"/>
    <x v="0"/>
    <n v="1"/>
    <x v="1"/>
    <n v="2"/>
    <n v="2"/>
    <n v="1"/>
    <n v="2"/>
    <n v="2"/>
    <n v="2"/>
    <n v="1"/>
    <n v="40"/>
    <s v="NeverMarriedORUnder15"/>
    <n v="4"/>
    <x v="0"/>
    <n v="720"/>
    <n v="14721"/>
    <n v="14721"/>
    <n v="41"/>
    <s v="OR"/>
  </r>
  <r>
    <n v="1417555"/>
    <x v="1"/>
    <x v="1"/>
    <x v="122"/>
    <n v="52"/>
    <x v="0"/>
    <n v="1"/>
    <x v="1"/>
    <n v="2"/>
    <n v="1"/>
    <n v="1"/>
    <n v="2"/>
    <n v="2"/>
    <n v="2"/>
    <n v="1"/>
    <m/>
    <s v="NeverMarriedORUnder15"/>
    <n v="4"/>
    <x v="0"/>
    <n v="0"/>
    <n v="14750"/>
    <n v="14750"/>
    <n v="53"/>
    <s v="WA"/>
  </r>
  <r>
    <n v="1421178"/>
    <x v="1"/>
    <x v="1"/>
    <x v="14"/>
    <n v="45"/>
    <x v="0"/>
    <n v="1"/>
    <x v="1"/>
    <n v="2"/>
    <n v="1"/>
    <n v="1"/>
    <n v="2"/>
    <n v="2"/>
    <n v="2"/>
    <n v="1"/>
    <m/>
    <s v="Widowed"/>
    <n v="4"/>
    <x v="0"/>
    <n v="0"/>
    <n v="14800"/>
    <n v="14800"/>
    <n v="53"/>
    <s v="WA"/>
  </r>
  <r>
    <n v="69100"/>
    <x v="4"/>
    <x v="4"/>
    <x v="139"/>
    <n v="26"/>
    <x v="0"/>
    <n v="1"/>
    <x v="1"/>
    <n v="2"/>
    <n v="2"/>
    <n v="2"/>
    <n v="2"/>
    <n v="2"/>
    <n v="2"/>
    <n v="2"/>
    <n v="5"/>
    <s v="NeverMarriedORUnder15"/>
    <n v="4"/>
    <x v="0"/>
    <n v="15000"/>
    <n v="15000"/>
    <n v="15000"/>
    <n v="30"/>
    <s v="MT"/>
  </r>
  <r>
    <n v="66396"/>
    <x v="4"/>
    <x v="4"/>
    <x v="13"/>
    <n v="54"/>
    <x v="0"/>
    <n v="1"/>
    <x v="1"/>
    <n v="2"/>
    <n v="1"/>
    <n v="1"/>
    <n v="2"/>
    <n v="1"/>
    <n v="2"/>
    <n v="1"/>
    <m/>
    <s v="Married"/>
    <n v="2"/>
    <x v="1"/>
    <n v="0"/>
    <n v="15000"/>
    <n v="15000"/>
    <n v="30"/>
    <s v="MT"/>
  </r>
  <r>
    <n v="1410107"/>
    <x v="1"/>
    <x v="1"/>
    <x v="39"/>
    <n v="26"/>
    <x v="0"/>
    <n v="1"/>
    <x v="1"/>
    <n v="2"/>
    <n v="2"/>
    <n v="2"/>
    <n v="2"/>
    <n v="2"/>
    <n v="2"/>
    <n v="2"/>
    <n v="15"/>
    <s v="NeverMarriedORUnder15"/>
    <n v="4"/>
    <x v="0"/>
    <n v="15000"/>
    <n v="15000"/>
    <n v="15000"/>
    <n v="53"/>
    <s v="WA"/>
  </r>
  <r>
    <n v="722529"/>
    <x v="3"/>
    <x v="3"/>
    <x v="137"/>
    <n v="95"/>
    <x v="0"/>
    <n v="1"/>
    <x v="0"/>
    <n v="2"/>
    <n v="1"/>
    <n v="1"/>
    <n v="2"/>
    <n v="2"/>
    <n v="2"/>
    <n v="1"/>
    <m/>
    <s v="Widowed"/>
    <n v="4"/>
    <x v="0"/>
    <n v="0"/>
    <n v="15000"/>
    <n v="15000"/>
    <n v="41"/>
    <s v="OR"/>
  </r>
  <r>
    <n v="1378615"/>
    <x v="1"/>
    <x v="1"/>
    <x v="34"/>
    <n v="65"/>
    <x v="0"/>
    <n v="1"/>
    <x v="1"/>
    <n v="2"/>
    <n v="1"/>
    <n v="1"/>
    <n v="2"/>
    <n v="2"/>
    <n v="2"/>
    <n v="1"/>
    <m/>
    <s v="Widowed"/>
    <n v="4"/>
    <x v="1"/>
    <n v="0"/>
    <n v="15000"/>
    <n v="15000"/>
    <n v="24"/>
    <n v="24"/>
  </r>
  <r>
    <n v="533725"/>
    <x v="2"/>
    <x v="2"/>
    <x v="243"/>
    <n v="23"/>
    <x v="0"/>
    <n v="1"/>
    <x v="0"/>
    <n v="2"/>
    <n v="2"/>
    <n v="2"/>
    <n v="2"/>
    <n v="2"/>
    <n v="2"/>
    <n v="1"/>
    <n v="10"/>
    <s v="NeverMarriedORUnder15"/>
    <n v="4"/>
    <x v="0"/>
    <n v="15000"/>
    <n v="15000"/>
    <n v="15000"/>
    <n v="27"/>
    <n v="27"/>
  </r>
  <r>
    <n v="1397887"/>
    <x v="1"/>
    <x v="1"/>
    <x v="244"/>
    <n v="51"/>
    <x v="0"/>
    <n v="1"/>
    <x v="1"/>
    <n v="1"/>
    <n v="2"/>
    <n v="2"/>
    <n v="2"/>
    <n v="2"/>
    <n v="2"/>
    <n v="1"/>
    <n v="15"/>
    <s v="NeverMarriedORUnder15"/>
    <n v="4"/>
    <x v="0"/>
    <n v="15000"/>
    <n v="15000"/>
    <n v="15000"/>
    <n v="6"/>
    <s v="CA"/>
  </r>
  <r>
    <n v="67125"/>
    <x v="4"/>
    <x v="4"/>
    <x v="24"/>
    <n v="20"/>
    <x v="0"/>
    <n v="1"/>
    <x v="1"/>
    <n v="1"/>
    <n v="2"/>
    <n v="2"/>
    <n v="2"/>
    <n v="2"/>
    <n v="2"/>
    <n v="1"/>
    <m/>
    <s v="NeverMarriedORUnder15"/>
    <n v="4"/>
    <x v="1"/>
    <n v="15000"/>
    <n v="15000"/>
    <n v="15000"/>
    <n v="6"/>
    <s v="CA"/>
  </r>
  <r>
    <n v="709609"/>
    <x v="3"/>
    <x v="3"/>
    <x v="157"/>
    <n v="23"/>
    <x v="0"/>
    <n v="1"/>
    <x v="1"/>
    <n v="1"/>
    <n v="2"/>
    <n v="2"/>
    <n v="2"/>
    <n v="2"/>
    <n v="2"/>
    <n v="1"/>
    <n v="20"/>
    <s v="NeverMarriedORUnder15"/>
    <n v="4"/>
    <x v="0"/>
    <n v="15000"/>
    <n v="15000"/>
    <n v="15000"/>
    <n v="41"/>
    <s v="OR"/>
  </r>
  <r>
    <n v="706553"/>
    <x v="3"/>
    <x v="3"/>
    <x v="28"/>
    <n v="47"/>
    <x v="0"/>
    <n v="1"/>
    <x v="1"/>
    <n v="2"/>
    <n v="2"/>
    <n v="2"/>
    <n v="2"/>
    <n v="2"/>
    <n v="2"/>
    <n v="2"/>
    <n v="30"/>
    <s v="Divorced"/>
    <n v="4"/>
    <x v="0"/>
    <n v="15000"/>
    <n v="15000"/>
    <n v="15000"/>
    <n v="48"/>
    <n v="48"/>
  </r>
  <r>
    <n v="727271"/>
    <x v="3"/>
    <x v="3"/>
    <x v="15"/>
    <n v="58"/>
    <x v="0"/>
    <n v="1"/>
    <x v="0"/>
    <n v="2"/>
    <n v="2"/>
    <n v="2"/>
    <n v="2"/>
    <n v="2"/>
    <n v="2"/>
    <n v="1"/>
    <m/>
    <s v="Married"/>
    <n v="4"/>
    <x v="0"/>
    <n v="0"/>
    <n v="15000"/>
    <n v="15000"/>
    <n v="41"/>
    <s v="OR"/>
  </r>
  <r>
    <n v="1400456"/>
    <x v="1"/>
    <x v="1"/>
    <x v="102"/>
    <n v="65"/>
    <x v="0"/>
    <n v="1"/>
    <x v="0"/>
    <n v="2"/>
    <n v="1"/>
    <n v="2"/>
    <n v="2"/>
    <n v="2"/>
    <n v="2"/>
    <n v="1"/>
    <m/>
    <s v="Married"/>
    <n v="4"/>
    <x v="1"/>
    <n v="0"/>
    <n v="15000"/>
    <n v="15000"/>
    <n v="17"/>
    <n v="17"/>
  </r>
  <r>
    <n v="1426723"/>
    <x v="1"/>
    <x v="1"/>
    <x v="28"/>
    <n v="37"/>
    <x v="0"/>
    <n v="1"/>
    <x v="1"/>
    <n v="1"/>
    <n v="2"/>
    <n v="2"/>
    <n v="2"/>
    <n v="2"/>
    <n v="2"/>
    <n v="1"/>
    <n v="20"/>
    <s v="NeverMarriedORUnder15"/>
    <n v="4"/>
    <x v="1"/>
    <n v="0"/>
    <n v="15000"/>
    <n v="15000"/>
    <n v="53"/>
    <s v="WA"/>
  </r>
  <r>
    <n v="707336"/>
    <x v="3"/>
    <x v="3"/>
    <x v="95"/>
    <n v="51"/>
    <x v="0"/>
    <n v="4"/>
    <x v="0"/>
    <n v="2"/>
    <n v="2"/>
    <n v="2"/>
    <n v="2"/>
    <n v="2"/>
    <n v="2"/>
    <n v="1"/>
    <n v="40"/>
    <s v="Married"/>
    <n v="4"/>
    <x v="0"/>
    <n v="15000"/>
    <n v="15000"/>
    <n v="15000"/>
    <n v="303"/>
    <n v="303"/>
  </r>
  <r>
    <n v="1412943"/>
    <x v="1"/>
    <x v="1"/>
    <x v="122"/>
    <n v="62"/>
    <x v="0"/>
    <n v="1"/>
    <x v="0"/>
    <n v="2"/>
    <n v="2"/>
    <n v="2"/>
    <n v="2"/>
    <n v="2"/>
    <n v="2"/>
    <n v="1"/>
    <m/>
    <s v="Married"/>
    <n v="4"/>
    <x v="1"/>
    <n v="0"/>
    <n v="15000"/>
    <n v="15000"/>
    <n v="25"/>
    <n v="25"/>
  </r>
  <r>
    <n v="700352"/>
    <x v="3"/>
    <x v="3"/>
    <x v="50"/>
    <n v="23"/>
    <x v="0"/>
    <n v="1"/>
    <x v="0"/>
    <n v="2"/>
    <n v="2"/>
    <n v="2"/>
    <n v="2"/>
    <n v="2"/>
    <n v="2"/>
    <n v="1"/>
    <n v="70"/>
    <s v="Married"/>
    <n v="4"/>
    <x v="1"/>
    <n v="15000"/>
    <n v="15000"/>
    <n v="15000"/>
    <n v="41"/>
    <s v="OR"/>
  </r>
  <r>
    <n v="1256821"/>
    <x v="0"/>
    <x v="0"/>
    <x v="161"/>
    <n v="20"/>
    <x v="0"/>
    <n v="1"/>
    <x v="0"/>
    <n v="2"/>
    <n v="2"/>
    <n v="2"/>
    <n v="2"/>
    <n v="2"/>
    <n v="2"/>
    <n v="1"/>
    <n v="20"/>
    <s v="NeverMarriedORUnder15"/>
    <n v="4"/>
    <x v="1"/>
    <n v="15000"/>
    <n v="15000"/>
    <n v="15000"/>
    <n v="49"/>
    <s v="UT"/>
  </r>
  <r>
    <n v="1399150"/>
    <x v="1"/>
    <x v="1"/>
    <x v="119"/>
    <n v="78"/>
    <x v="0"/>
    <n v="1"/>
    <x v="1"/>
    <n v="2"/>
    <n v="1"/>
    <n v="2"/>
    <n v="2"/>
    <n v="2"/>
    <n v="2"/>
    <n v="1"/>
    <m/>
    <s v="Married"/>
    <n v="2"/>
    <x v="1"/>
    <n v="0"/>
    <n v="15000"/>
    <n v="15000"/>
    <n v="20"/>
    <n v="20"/>
  </r>
  <r>
    <n v="723574"/>
    <x v="3"/>
    <x v="3"/>
    <x v="182"/>
    <n v="20"/>
    <x v="0"/>
    <n v="1"/>
    <x v="0"/>
    <n v="2"/>
    <n v="2"/>
    <n v="2"/>
    <n v="2"/>
    <n v="2"/>
    <n v="2"/>
    <n v="1"/>
    <m/>
    <s v="NeverMarriedORUnder15"/>
    <n v="4"/>
    <x v="0"/>
    <n v="15000"/>
    <n v="15000"/>
    <n v="15000"/>
    <n v="16"/>
    <n v="16"/>
  </r>
  <r>
    <n v="1422267"/>
    <x v="1"/>
    <x v="1"/>
    <x v="48"/>
    <n v="25"/>
    <x v="0"/>
    <n v="3"/>
    <x v="1"/>
    <n v="2"/>
    <n v="2"/>
    <n v="2"/>
    <n v="2"/>
    <n v="2"/>
    <n v="2"/>
    <n v="2"/>
    <n v="25"/>
    <s v="Married"/>
    <n v="2"/>
    <x v="1"/>
    <n v="10000"/>
    <n v="15000"/>
    <n v="15000"/>
    <n v="110"/>
    <n v="110"/>
  </r>
  <r>
    <n v="1259704"/>
    <x v="0"/>
    <x v="0"/>
    <x v="245"/>
    <n v="61"/>
    <x v="0"/>
    <n v="1"/>
    <x v="1"/>
    <n v="1"/>
    <n v="2"/>
    <n v="2"/>
    <n v="1"/>
    <n v="2"/>
    <n v="2"/>
    <n v="1"/>
    <n v="5"/>
    <s v="Divorced"/>
    <n v="4"/>
    <x v="0"/>
    <n v="15000"/>
    <n v="15000"/>
    <n v="15000"/>
    <n v="49"/>
    <s v="UT"/>
  </r>
  <r>
    <n v="719283"/>
    <x v="3"/>
    <x v="3"/>
    <x v="98"/>
    <n v="66"/>
    <x v="0"/>
    <n v="1"/>
    <x v="1"/>
    <n v="2"/>
    <n v="1"/>
    <n v="1"/>
    <n v="2"/>
    <n v="2"/>
    <n v="2"/>
    <n v="1"/>
    <m/>
    <s v="Divorced"/>
    <n v="4"/>
    <x v="0"/>
    <n v="0"/>
    <n v="15000"/>
    <n v="15000"/>
    <n v="26"/>
    <n v="26"/>
  </r>
  <r>
    <n v="699420"/>
    <x v="3"/>
    <x v="3"/>
    <x v="172"/>
    <n v="49"/>
    <x v="0"/>
    <n v="1"/>
    <x v="1"/>
    <n v="2"/>
    <n v="2"/>
    <n v="2"/>
    <n v="2"/>
    <n v="2"/>
    <n v="2"/>
    <n v="2"/>
    <m/>
    <s v="Divorced"/>
    <n v="4"/>
    <x v="0"/>
    <n v="15000"/>
    <n v="15000"/>
    <n v="15000"/>
    <n v="40"/>
    <n v="40"/>
  </r>
  <r>
    <n v="1369936"/>
    <x v="1"/>
    <x v="1"/>
    <x v="140"/>
    <n v="38"/>
    <x v="0"/>
    <n v="5"/>
    <x v="0"/>
    <n v="2"/>
    <n v="2"/>
    <n v="2"/>
    <n v="2"/>
    <n v="2"/>
    <n v="2"/>
    <n v="1"/>
    <n v="35"/>
    <s v="Married"/>
    <n v="4"/>
    <x v="1"/>
    <n v="15000"/>
    <n v="15000"/>
    <n v="15000"/>
    <n v="303"/>
    <n v="303"/>
  </r>
  <r>
    <n v="70179"/>
    <x v="4"/>
    <x v="4"/>
    <x v="116"/>
    <n v="34"/>
    <x v="0"/>
    <n v="1"/>
    <x v="1"/>
    <n v="2"/>
    <n v="2"/>
    <n v="2"/>
    <n v="2"/>
    <n v="2"/>
    <n v="2"/>
    <n v="2"/>
    <n v="150"/>
    <s v="Married"/>
    <n v="4"/>
    <x v="0"/>
    <n v="15000"/>
    <n v="15000"/>
    <n v="15000"/>
    <n v="56"/>
    <n v="56"/>
  </r>
  <r>
    <n v="1390653"/>
    <x v="1"/>
    <x v="1"/>
    <x v="109"/>
    <n v="40"/>
    <x v="0"/>
    <n v="5"/>
    <x v="1"/>
    <n v="2"/>
    <n v="2"/>
    <n v="2"/>
    <n v="2"/>
    <n v="2"/>
    <n v="2"/>
    <n v="2"/>
    <n v="30"/>
    <s v="NeverMarriedORUnder15"/>
    <n v="4"/>
    <x v="1"/>
    <n v="15000"/>
    <n v="15000"/>
    <n v="15000"/>
    <n v="303"/>
    <n v="303"/>
  </r>
  <r>
    <n v="1250606"/>
    <x v="0"/>
    <x v="0"/>
    <x v="18"/>
    <n v="41"/>
    <x v="0"/>
    <n v="1"/>
    <x v="1"/>
    <n v="2"/>
    <n v="2"/>
    <n v="2"/>
    <n v="2"/>
    <n v="2"/>
    <n v="2"/>
    <n v="2"/>
    <m/>
    <s v="NeverMarriedORUnder15"/>
    <n v="4"/>
    <x v="0"/>
    <n v="15000"/>
    <n v="15000"/>
    <n v="15000"/>
    <n v="27"/>
    <n v="27"/>
  </r>
  <r>
    <n v="1433053"/>
    <x v="1"/>
    <x v="1"/>
    <x v="182"/>
    <n v="64"/>
    <x v="0"/>
    <n v="1"/>
    <x v="0"/>
    <n v="2"/>
    <n v="2"/>
    <n v="2"/>
    <n v="2"/>
    <n v="2"/>
    <n v="2"/>
    <n v="1"/>
    <m/>
    <s v="Married"/>
    <n v="4"/>
    <x v="0"/>
    <n v="0"/>
    <n v="15000"/>
    <n v="15000"/>
    <n v="26"/>
    <n v="26"/>
  </r>
  <r>
    <n v="536128"/>
    <x v="2"/>
    <x v="2"/>
    <x v="155"/>
    <n v="22"/>
    <x v="0"/>
    <n v="1"/>
    <x v="1"/>
    <n v="1"/>
    <n v="2"/>
    <n v="2"/>
    <n v="2"/>
    <n v="2"/>
    <n v="2"/>
    <n v="1"/>
    <n v="5"/>
    <s v="NeverMarriedORUnder15"/>
    <n v="4"/>
    <x v="1"/>
    <n v="15000"/>
    <n v="15000"/>
    <n v="15000"/>
    <n v="27"/>
    <n v="27"/>
  </r>
  <r>
    <n v="721006"/>
    <x v="3"/>
    <x v="3"/>
    <x v="79"/>
    <n v="65"/>
    <x v="0"/>
    <n v="1"/>
    <x v="1"/>
    <n v="2"/>
    <n v="1"/>
    <n v="2"/>
    <n v="2"/>
    <n v="2"/>
    <n v="2"/>
    <n v="1"/>
    <m/>
    <s v="Married"/>
    <n v="4"/>
    <x v="1"/>
    <n v="0"/>
    <n v="15100"/>
    <n v="15100"/>
    <n v="6"/>
    <s v="CA"/>
  </r>
  <r>
    <n v="715730"/>
    <x v="3"/>
    <x v="3"/>
    <x v="138"/>
    <n v="34"/>
    <x v="0"/>
    <n v="1"/>
    <x v="1"/>
    <n v="2"/>
    <n v="2"/>
    <n v="2"/>
    <n v="2"/>
    <n v="2"/>
    <n v="2"/>
    <n v="2"/>
    <n v="15"/>
    <s v="Married"/>
    <n v="4"/>
    <x v="0"/>
    <n v="14000"/>
    <n v="15100"/>
    <n v="15100"/>
    <n v="53"/>
    <s v="WA"/>
  </r>
  <r>
    <n v="734125"/>
    <x v="3"/>
    <x v="3"/>
    <x v="21"/>
    <n v="84"/>
    <x v="0"/>
    <n v="1"/>
    <x v="1"/>
    <n v="1"/>
    <n v="1"/>
    <n v="2"/>
    <n v="2"/>
    <n v="2"/>
    <n v="2"/>
    <n v="1"/>
    <m/>
    <s v="Widowed"/>
    <n v="4"/>
    <x v="1"/>
    <n v="0"/>
    <n v="15100"/>
    <n v="15100"/>
    <n v="40"/>
    <n v="40"/>
  </r>
  <r>
    <n v="1370765"/>
    <x v="1"/>
    <x v="1"/>
    <x v="246"/>
    <n v="67"/>
    <x v="0"/>
    <n v="4"/>
    <x v="1"/>
    <n v="2"/>
    <n v="1"/>
    <n v="2"/>
    <n v="2"/>
    <n v="2"/>
    <n v="2"/>
    <n v="1"/>
    <m/>
    <s v="Divorced"/>
    <n v="4"/>
    <x v="0"/>
    <n v="0"/>
    <n v="15200"/>
    <n v="15200"/>
    <n v="139"/>
    <n v="139"/>
  </r>
  <r>
    <n v="1406763"/>
    <x v="1"/>
    <x v="1"/>
    <x v="147"/>
    <n v="79"/>
    <x v="0"/>
    <n v="1"/>
    <x v="1"/>
    <n v="1"/>
    <n v="1"/>
    <n v="2"/>
    <n v="2"/>
    <n v="2"/>
    <n v="2"/>
    <n v="1"/>
    <m/>
    <s v="Married"/>
    <n v="4"/>
    <x v="0"/>
    <n v="0"/>
    <n v="15200"/>
    <n v="15200"/>
    <n v="53"/>
    <s v="WA"/>
  </r>
  <r>
    <n v="1419658"/>
    <x v="1"/>
    <x v="1"/>
    <x v="160"/>
    <n v="78"/>
    <x v="0"/>
    <n v="1"/>
    <x v="0"/>
    <n v="2"/>
    <n v="1"/>
    <n v="2"/>
    <n v="2"/>
    <n v="2"/>
    <n v="2"/>
    <n v="1"/>
    <m/>
    <s v="Married"/>
    <n v="4"/>
    <x v="0"/>
    <n v="0"/>
    <n v="15200"/>
    <n v="15200"/>
    <n v="53"/>
    <s v="WA"/>
  </r>
  <r>
    <n v="1369750"/>
    <x v="1"/>
    <x v="1"/>
    <x v="247"/>
    <n v="40"/>
    <x v="0"/>
    <n v="1"/>
    <x v="1"/>
    <n v="2"/>
    <n v="2"/>
    <n v="2"/>
    <n v="1"/>
    <n v="2"/>
    <n v="2"/>
    <n v="1"/>
    <m/>
    <s v="Married"/>
    <n v="2"/>
    <x v="1"/>
    <n v="14000"/>
    <n v="15204"/>
    <n v="15204"/>
    <n v="29"/>
    <n v="29"/>
  </r>
  <r>
    <n v="711168"/>
    <x v="3"/>
    <x v="3"/>
    <x v="139"/>
    <n v="76"/>
    <x v="0"/>
    <n v="4"/>
    <x v="1"/>
    <n v="1"/>
    <n v="1"/>
    <n v="1"/>
    <n v="2"/>
    <n v="2"/>
    <n v="2"/>
    <n v="1"/>
    <m/>
    <s v="Married"/>
    <n v="3"/>
    <x v="1"/>
    <n v="0"/>
    <n v="15300"/>
    <n v="15300"/>
    <n v="138"/>
    <n v="138"/>
  </r>
  <r>
    <n v="68438"/>
    <x v="4"/>
    <x v="4"/>
    <x v="63"/>
    <n v="21"/>
    <x v="0"/>
    <n v="1"/>
    <x v="1"/>
    <n v="2"/>
    <n v="2"/>
    <n v="1"/>
    <n v="2"/>
    <n v="2"/>
    <n v="2"/>
    <n v="1"/>
    <m/>
    <s v="NeverMarriedORUnder15"/>
    <n v="4"/>
    <x v="0"/>
    <n v="15300"/>
    <n v="15300"/>
    <n v="15300"/>
    <n v="41"/>
    <s v="OR"/>
  </r>
  <r>
    <n v="534278"/>
    <x v="2"/>
    <x v="2"/>
    <x v="238"/>
    <n v="77"/>
    <x v="0"/>
    <n v="1"/>
    <x v="0"/>
    <n v="2"/>
    <n v="1"/>
    <n v="1"/>
    <n v="2"/>
    <n v="1"/>
    <n v="2"/>
    <n v="1"/>
    <m/>
    <s v="Married"/>
    <n v="2"/>
    <x v="1"/>
    <n v="0"/>
    <n v="15300"/>
    <n v="15300"/>
    <n v="38"/>
    <s v="ND"/>
  </r>
  <r>
    <n v="1415428"/>
    <x v="1"/>
    <x v="1"/>
    <x v="223"/>
    <n v="83"/>
    <x v="0"/>
    <n v="1"/>
    <x v="1"/>
    <n v="2"/>
    <n v="1"/>
    <n v="2"/>
    <n v="2"/>
    <n v="2"/>
    <n v="2"/>
    <n v="1"/>
    <n v="45"/>
    <s v="NeverMarriedORUnder15"/>
    <n v="4"/>
    <x v="0"/>
    <n v="4000"/>
    <n v="15400"/>
    <n v="15400"/>
    <n v="6"/>
    <s v="CA"/>
  </r>
  <r>
    <n v="1426374"/>
    <x v="1"/>
    <x v="1"/>
    <x v="165"/>
    <n v="71"/>
    <x v="0"/>
    <n v="1"/>
    <x v="1"/>
    <n v="2"/>
    <n v="1"/>
    <n v="2"/>
    <n v="2"/>
    <n v="2"/>
    <n v="2"/>
    <n v="1"/>
    <m/>
    <s v="Divorced"/>
    <n v="4"/>
    <x v="0"/>
    <n v="0"/>
    <n v="15400"/>
    <n v="15400"/>
    <n v="53"/>
    <s v="WA"/>
  </r>
  <r>
    <n v="1372617"/>
    <x v="1"/>
    <x v="1"/>
    <x v="13"/>
    <n v="78"/>
    <x v="0"/>
    <n v="1"/>
    <x v="1"/>
    <n v="1"/>
    <n v="1"/>
    <n v="2"/>
    <n v="2"/>
    <n v="2"/>
    <n v="2"/>
    <n v="1"/>
    <m/>
    <s v="Married"/>
    <n v="2"/>
    <x v="1"/>
    <n v="0"/>
    <n v="15460"/>
    <n v="15460"/>
    <n v="36"/>
    <n v="36"/>
  </r>
  <r>
    <n v="730514"/>
    <x v="3"/>
    <x v="3"/>
    <x v="248"/>
    <n v="53"/>
    <x v="0"/>
    <n v="1"/>
    <x v="0"/>
    <n v="2"/>
    <n v="2"/>
    <n v="2"/>
    <n v="2"/>
    <n v="2"/>
    <n v="2"/>
    <n v="1"/>
    <m/>
    <s v="Married"/>
    <n v="4"/>
    <x v="1"/>
    <n v="5500"/>
    <n v="15500"/>
    <n v="15500"/>
    <n v="41"/>
    <s v="OR"/>
  </r>
  <r>
    <n v="713467"/>
    <x v="3"/>
    <x v="3"/>
    <x v="13"/>
    <n v="53"/>
    <x v="0"/>
    <n v="1"/>
    <x v="1"/>
    <n v="1"/>
    <n v="1"/>
    <n v="2"/>
    <n v="2"/>
    <n v="2"/>
    <n v="2"/>
    <n v="1"/>
    <m/>
    <s v="Married"/>
    <n v="4"/>
    <x v="0"/>
    <n v="0"/>
    <n v="15600"/>
    <n v="15600"/>
    <n v="41"/>
    <s v="OR"/>
  </r>
  <r>
    <n v="729635"/>
    <x v="3"/>
    <x v="3"/>
    <x v="21"/>
    <n v="18"/>
    <x v="0"/>
    <n v="1"/>
    <x v="0"/>
    <n v="2"/>
    <n v="2"/>
    <n v="2"/>
    <n v="2"/>
    <n v="2"/>
    <n v="2"/>
    <n v="1"/>
    <m/>
    <s v="NeverMarriedORUnder15"/>
    <n v="4"/>
    <x v="0"/>
    <n v="0"/>
    <n v="15600"/>
    <n v="15600"/>
    <n v="24"/>
    <n v="24"/>
  </r>
  <r>
    <n v="722042"/>
    <x v="3"/>
    <x v="3"/>
    <x v="51"/>
    <n v="73"/>
    <x v="0"/>
    <n v="1"/>
    <x v="1"/>
    <n v="1"/>
    <n v="1"/>
    <n v="2"/>
    <n v="2"/>
    <n v="2"/>
    <n v="2"/>
    <n v="1"/>
    <m/>
    <s v="Married"/>
    <n v="4"/>
    <x v="1"/>
    <n v="0"/>
    <n v="15600"/>
    <n v="15600"/>
    <n v="55"/>
    <n v="55"/>
  </r>
  <r>
    <n v="715183"/>
    <x v="3"/>
    <x v="3"/>
    <x v="156"/>
    <n v="44"/>
    <x v="0"/>
    <n v="1"/>
    <x v="1"/>
    <n v="2"/>
    <n v="2"/>
    <n v="1"/>
    <n v="2"/>
    <n v="2"/>
    <n v="2"/>
    <n v="1"/>
    <m/>
    <s v="Divorced"/>
    <n v="4"/>
    <x v="0"/>
    <n v="0"/>
    <n v="15600"/>
    <n v="15600"/>
    <n v="41"/>
    <s v="OR"/>
  </r>
  <r>
    <n v="67691"/>
    <x v="4"/>
    <x v="4"/>
    <x v="224"/>
    <n v="49"/>
    <x v="0"/>
    <n v="1"/>
    <x v="1"/>
    <n v="2"/>
    <n v="2"/>
    <n v="2"/>
    <n v="2"/>
    <n v="2"/>
    <n v="2"/>
    <n v="2"/>
    <n v="3"/>
    <s v="Divorced"/>
    <n v="4"/>
    <x v="0"/>
    <n v="9600"/>
    <n v="15600"/>
    <n v="15600"/>
    <n v="30"/>
    <s v="MT"/>
  </r>
  <r>
    <n v="1264504"/>
    <x v="0"/>
    <x v="0"/>
    <x v="175"/>
    <n v="67"/>
    <x v="0"/>
    <n v="1"/>
    <x v="1"/>
    <n v="1"/>
    <n v="1"/>
    <n v="2"/>
    <n v="2"/>
    <n v="2"/>
    <n v="2"/>
    <n v="1"/>
    <m/>
    <s v="Married"/>
    <n v="4"/>
    <x v="0"/>
    <n v="0"/>
    <n v="15600"/>
    <n v="15600"/>
    <n v="49"/>
    <s v="UT"/>
  </r>
  <r>
    <n v="1424466"/>
    <x v="1"/>
    <x v="1"/>
    <x v="56"/>
    <n v="83"/>
    <x v="0"/>
    <n v="1"/>
    <x v="1"/>
    <n v="1"/>
    <n v="1"/>
    <n v="2"/>
    <n v="2"/>
    <n v="2"/>
    <n v="2"/>
    <n v="1"/>
    <m/>
    <s v="Married"/>
    <n v="2"/>
    <x v="1"/>
    <n v="0"/>
    <n v="15800"/>
    <n v="15800"/>
    <n v="53"/>
    <s v="WA"/>
  </r>
  <r>
    <n v="1266015"/>
    <x v="0"/>
    <x v="0"/>
    <x v="78"/>
    <n v="73"/>
    <x v="0"/>
    <n v="1"/>
    <x v="1"/>
    <n v="1"/>
    <n v="1"/>
    <n v="2"/>
    <n v="2"/>
    <n v="2"/>
    <n v="2"/>
    <n v="1"/>
    <m/>
    <s v="Widowed"/>
    <n v="4"/>
    <x v="0"/>
    <n v="0"/>
    <n v="15800"/>
    <n v="15800"/>
    <n v="49"/>
    <s v="UT"/>
  </r>
  <r>
    <n v="1257051"/>
    <x v="0"/>
    <x v="0"/>
    <x v="219"/>
    <n v="76"/>
    <x v="0"/>
    <n v="1"/>
    <x v="0"/>
    <n v="2"/>
    <n v="1"/>
    <n v="1"/>
    <n v="1"/>
    <n v="2"/>
    <n v="2"/>
    <n v="1"/>
    <m/>
    <s v="Married"/>
    <n v="4"/>
    <x v="0"/>
    <n v="2000"/>
    <n v="15900"/>
    <n v="15900"/>
    <n v="16"/>
    <n v="16"/>
  </r>
  <r>
    <n v="1429238"/>
    <x v="1"/>
    <x v="1"/>
    <x v="146"/>
    <n v="70"/>
    <x v="0"/>
    <n v="1"/>
    <x v="1"/>
    <n v="2"/>
    <n v="1"/>
    <n v="2"/>
    <n v="2"/>
    <n v="2"/>
    <n v="2"/>
    <n v="1"/>
    <m/>
    <s v="Married"/>
    <n v="4"/>
    <x v="0"/>
    <n v="1500"/>
    <n v="15900"/>
    <n v="15900"/>
    <n v="18"/>
    <n v="18"/>
  </r>
  <r>
    <n v="1379261"/>
    <x v="1"/>
    <x v="1"/>
    <x v="98"/>
    <n v="70"/>
    <x v="0"/>
    <n v="1"/>
    <x v="1"/>
    <n v="2"/>
    <n v="1"/>
    <n v="2"/>
    <n v="2"/>
    <n v="2"/>
    <n v="2"/>
    <n v="1"/>
    <m/>
    <s v="Married"/>
    <n v="4"/>
    <x v="0"/>
    <n v="0"/>
    <n v="15900"/>
    <n v="15900"/>
    <n v="29"/>
    <n v="29"/>
  </r>
  <r>
    <n v="1369476"/>
    <x v="1"/>
    <x v="1"/>
    <x v="20"/>
    <n v="39"/>
    <x v="0"/>
    <n v="5"/>
    <x v="1"/>
    <n v="2"/>
    <n v="2"/>
    <n v="2"/>
    <n v="2"/>
    <n v="2"/>
    <n v="2"/>
    <n v="2"/>
    <n v="15"/>
    <s v="Married"/>
    <n v="4"/>
    <x v="1"/>
    <n v="16000"/>
    <n v="16000"/>
    <n v="16000"/>
    <n v="303"/>
    <n v="303"/>
  </r>
  <r>
    <n v="1250099"/>
    <x v="0"/>
    <x v="0"/>
    <x v="150"/>
    <n v="33"/>
    <x v="0"/>
    <n v="1"/>
    <x v="1"/>
    <n v="2"/>
    <n v="2"/>
    <n v="2"/>
    <n v="2"/>
    <n v="2"/>
    <n v="2"/>
    <n v="2"/>
    <n v="10"/>
    <s v="Married"/>
    <n v="4"/>
    <x v="0"/>
    <n v="16000"/>
    <n v="16000"/>
    <n v="16000"/>
    <n v="6"/>
    <s v="CA"/>
  </r>
  <r>
    <n v="725820"/>
    <x v="3"/>
    <x v="3"/>
    <x v="8"/>
    <n v="25"/>
    <x v="0"/>
    <n v="1"/>
    <x v="0"/>
    <n v="2"/>
    <n v="2"/>
    <n v="2"/>
    <n v="2"/>
    <n v="2"/>
    <n v="2"/>
    <n v="1"/>
    <n v="5"/>
    <s v="Married"/>
    <n v="4"/>
    <x v="0"/>
    <n v="16000"/>
    <n v="16000"/>
    <n v="16000"/>
    <n v="41"/>
    <s v="OR"/>
  </r>
  <r>
    <n v="719601"/>
    <x v="3"/>
    <x v="3"/>
    <x v="160"/>
    <n v="43"/>
    <x v="0"/>
    <n v="1"/>
    <x v="0"/>
    <n v="2"/>
    <n v="2"/>
    <n v="2"/>
    <n v="2"/>
    <n v="2"/>
    <n v="2"/>
    <n v="1"/>
    <n v="10"/>
    <s v="Married"/>
    <n v="4"/>
    <x v="0"/>
    <n v="16000"/>
    <n v="16000"/>
    <n v="16000"/>
    <n v="25"/>
    <n v="25"/>
  </r>
  <r>
    <n v="1416773"/>
    <x v="1"/>
    <x v="1"/>
    <x v="11"/>
    <n v="62"/>
    <x v="0"/>
    <n v="1"/>
    <x v="0"/>
    <n v="2"/>
    <n v="2"/>
    <n v="2"/>
    <n v="2"/>
    <n v="2"/>
    <n v="2"/>
    <n v="1"/>
    <m/>
    <s v="Married"/>
    <n v="4"/>
    <x v="0"/>
    <n v="0"/>
    <n v="16000"/>
    <n v="16000"/>
    <n v="6"/>
    <s v="CA"/>
  </r>
  <r>
    <n v="721828"/>
    <x v="3"/>
    <x v="3"/>
    <x v="41"/>
    <n v="24"/>
    <x v="0"/>
    <n v="1"/>
    <x v="0"/>
    <n v="2"/>
    <n v="2"/>
    <n v="2"/>
    <n v="2"/>
    <n v="2"/>
    <n v="2"/>
    <n v="1"/>
    <m/>
    <s v="NeverMarriedORUnder15"/>
    <n v="4"/>
    <x v="1"/>
    <n v="16000"/>
    <n v="16000"/>
    <n v="16000"/>
    <n v="4"/>
    <n v="4"/>
  </r>
  <r>
    <n v="1402585"/>
    <x v="1"/>
    <x v="1"/>
    <x v="65"/>
    <n v="22"/>
    <x v="0"/>
    <n v="1"/>
    <x v="0"/>
    <n v="2"/>
    <n v="2"/>
    <n v="2"/>
    <n v="2"/>
    <n v="2"/>
    <n v="2"/>
    <n v="1"/>
    <n v="15"/>
    <s v="NeverMarriedORUnder15"/>
    <n v="4"/>
    <x v="1"/>
    <n v="16000"/>
    <n v="16000"/>
    <n v="16000"/>
    <n v="32"/>
    <n v="32"/>
  </r>
  <r>
    <n v="1432072"/>
    <x v="1"/>
    <x v="1"/>
    <x v="95"/>
    <n v="51"/>
    <x v="0"/>
    <n v="4"/>
    <x v="1"/>
    <n v="1"/>
    <n v="2"/>
    <n v="2"/>
    <n v="2"/>
    <n v="2"/>
    <n v="2"/>
    <n v="1"/>
    <n v="45"/>
    <s v="Married"/>
    <n v="4"/>
    <x v="0"/>
    <n v="16300"/>
    <n v="16300"/>
    <n v="16300"/>
    <n v="217"/>
    <n v="217"/>
  </r>
  <r>
    <n v="1383340"/>
    <x v="1"/>
    <x v="1"/>
    <x v="126"/>
    <n v="60"/>
    <x v="0"/>
    <n v="4"/>
    <x v="1"/>
    <n v="2"/>
    <n v="1"/>
    <n v="1"/>
    <n v="2"/>
    <n v="2"/>
    <n v="2"/>
    <n v="1"/>
    <m/>
    <s v="Widowed"/>
    <n v="4"/>
    <x v="0"/>
    <n v="9300"/>
    <n v="16300"/>
    <n v="16300"/>
    <n v="164"/>
    <n v="164"/>
  </r>
  <r>
    <n v="1397787"/>
    <x v="1"/>
    <x v="1"/>
    <x v="123"/>
    <n v="56"/>
    <x v="0"/>
    <n v="1"/>
    <x v="1"/>
    <n v="2"/>
    <n v="2"/>
    <n v="2"/>
    <n v="2"/>
    <n v="2"/>
    <n v="2"/>
    <n v="2"/>
    <n v="5"/>
    <s v="Divorced"/>
    <n v="4"/>
    <x v="0"/>
    <n v="16000"/>
    <n v="16320"/>
    <n v="16320"/>
    <n v="41"/>
    <s v="OR"/>
  </r>
  <r>
    <n v="1404454"/>
    <x v="1"/>
    <x v="1"/>
    <x v="98"/>
    <n v="72"/>
    <x v="0"/>
    <n v="5"/>
    <x v="1"/>
    <n v="1"/>
    <n v="1"/>
    <n v="2"/>
    <n v="2"/>
    <n v="2"/>
    <n v="2"/>
    <n v="1"/>
    <m/>
    <s v="Married"/>
    <n v="4"/>
    <x v="0"/>
    <n v="1400"/>
    <n v="16400"/>
    <n v="16400"/>
    <n v="303"/>
    <n v="303"/>
  </r>
  <r>
    <n v="1400952"/>
    <x v="1"/>
    <x v="1"/>
    <x v="76"/>
    <n v="51"/>
    <x v="0"/>
    <n v="1"/>
    <x v="0"/>
    <n v="2"/>
    <n v="1"/>
    <n v="1"/>
    <n v="1"/>
    <n v="1"/>
    <n v="1"/>
    <n v="1"/>
    <m/>
    <s v="Married"/>
    <n v="2"/>
    <x v="0"/>
    <n v="0"/>
    <n v="16400"/>
    <n v="16400"/>
    <n v="53"/>
    <s v="WA"/>
  </r>
  <r>
    <n v="1397960"/>
    <x v="1"/>
    <x v="1"/>
    <x v="68"/>
    <n v="50"/>
    <x v="0"/>
    <n v="1"/>
    <x v="1"/>
    <n v="1"/>
    <n v="2"/>
    <n v="2"/>
    <n v="2"/>
    <n v="2"/>
    <n v="2"/>
    <n v="1"/>
    <m/>
    <s v="Married"/>
    <n v="4"/>
    <x v="1"/>
    <n v="16500"/>
    <n v="16500"/>
    <n v="16500"/>
    <n v="24"/>
    <n v="24"/>
  </r>
  <r>
    <n v="724860"/>
    <x v="3"/>
    <x v="3"/>
    <x v="48"/>
    <n v="68"/>
    <x v="0"/>
    <n v="1"/>
    <x v="1"/>
    <n v="1"/>
    <n v="1"/>
    <n v="2"/>
    <n v="2"/>
    <n v="1"/>
    <n v="1"/>
    <n v="1"/>
    <m/>
    <s v="Married"/>
    <n v="2"/>
    <x v="1"/>
    <n v="0"/>
    <n v="16500"/>
    <n v="16500"/>
    <n v="41"/>
    <s v="OR"/>
  </r>
  <r>
    <n v="66449"/>
    <x v="4"/>
    <x v="4"/>
    <x v="126"/>
    <n v="63"/>
    <x v="0"/>
    <n v="1"/>
    <x v="0"/>
    <n v="2"/>
    <n v="2"/>
    <n v="2"/>
    <n v="2"/>
    <n v="2"/>
    <n v="2"/>
    <n v="1"/>
    <m/>
    <s v="Married"/>
    <n v="4"/>
    <x v="1"/>
    <n v="16000"/>
    <n v="16500"/>
    <n v="16500"/>
    <n v="30"/>
    <s v="MT"/>
  </r>
  <r>
    <n v="64697"/>
    <x v="4"/>
    <x v="4"/>
    <x v="157"/>
    <n v="47"/>
    <x v="0"/>
    <n v="1"/>
    <x v="1"/>
    <n v="2"/>
    <n v="1"/>
    <n v="2"/>
    <n v="2"/>
    <n v="2"/>
    <n v="2"/>
    <n v="1"/>
    <m/>
    <s v="Divorced"/>
    <n v="4"/>
    <x v="0"/>
    <n v="0"/>
    <n v="16500"/>
    <n v="16500"/>
    <n v="42"/>
    <n v="42"/>
  </r>
  <r>
    <n v="702403"/>
    <x v="3"/>
    <x v="3"/>
    <x v="249"/>
    <n v="35"/>
    <x v="0"/>
    <n v="1"/>
    <x v="1"/>
    <n v="2"/>
    <n v="2"/>
    <n v="1"/>
    <n v="2"/>
    <n v="2"/>
    <n v="2"/>
    <n v="1"/>
    <n v="33"/>
    <s v="Divorced"/>
    <n v="4"/>
    <x v="0"/>
    <n v="16500"/>
    <n v="16500"/>
    <n v="16500"/>
    <n v="6"/>
    <s v="CA"/>
  </r>
  <r>
    <n v="718346"/>
    <x v="3"/>
    <x v="3"/>
    <x v="46"/>
    <n v="77"/>
    <x v="0"/>
    <n v="1"/>
    <x v="1"/>
    <n v="2"/>
    <n v="1"/>
    <n v="2"/>
    <n v="2"/>
    <n v="2"/>
    <n v="2"/>
    <n v="1"/>
    <m/>
    <s v="Married"/>
    <n v="3"/>
    <x v="1"/>
    <n v="5300"/>
    <n v="16530"/>
    <n v="16530"/>
    <n v="36"/>
    <n v="36"/>
  </r>
  <r>
    <n v="1390578"/>
    <x v="1"/>
    <x v="1"/>
    <x v="141"/>
    <n v="87"/>
    <x v="0"/>
    <n v="1"/>
    <x v="1"/>
    <n v="2"/>
    <n v="1"/>
    <n v="2"/>
    <n v="2"/>
    <n v="1"/>
    <n v="2"/>
    <n v="1"/>
    <m/>
    <s v="Widowed"/>
    <n v="2"/>
    <x v="1"/>
    <n v="0"/>
    <n v="16600"/>
    <n v="16600"/>
    <n v="29"/>
    <n v="29"/>
  </r>
  <r>
    <n v="1273027"/>
    <x v="0"/>
    <x v="0"/>
    <x v="202"/>
    <n v="30"/>
    <x v="0"/>
    <n v="1"/>
    <x v="1"/>
    <n v="2"/>
    <n v="2"/>
    <n v="2"/>
    <n v="2"/>
    <n v="2"/>
    <n v="2"/>
    <n v="2"/>
    <m/>
    <s v="NeverMarriedORUnder15"/>
    <n v="4"/>
    <x v="0"/>
    <n v="16000"/>
    <n v="16600"/>
    <n v="16600"/>
    <n v="20"/>
    <n v="20"/>
  </r>
  <r>
    <n v="1397503"/>
    <x v="1"/>
    <x v="1"/>
    <x v="167"/>
    <n v="74"/>
    <x v="0"/>
    <n v="1"/>
    <x v="1"/>
    <n v="1"/>
    <n v="1"/>
    <n v="2"/>
    <n v="2"/>
    <n v="2"/>
    <n v="1"/>
    <n v="1"/>
    <m/>
    <s v="Divorced"/>
    <n v="4"/>
    <x v="0"/>
    <n v="0"/>
    <n v="16700"/>
    <n v="16700"/>
    <n v="40"/>
    <n v="40"/>
  </r>
  <r>
    <n v="703638"/>
    <x v="3"/>
    <x v="3"/>
    <x v="66"/>
    <n v="47"/>
    <x v="0"/>
    <n v="5"/>
    <x v="0"/>
    <n v="2"/>
    <n v="2"/>
    <n v="2"/>
    <n v="2"/>
    <n v="2"/>
    <n v="2"/>
    <n v="1"/>
    <n v="24"/>
    <s v="Married"/>
    <n v="4"/>
    <x v="0"/>
    <n v="16700"/>
    <n v="16700"/>
    <n v="16700"/>
    <n v="303"/>
    <n v="303"/>
  </r>
  <r>
    <n v="1421980"/>
    <x v="1"/>
    <x v="1"/>
    <x v="223"/>
    <n v="77"/>
    <x v="0"/>
    <n v="5"/>
    <x v="1"/>
    <n v="2"/>
    <n v="1"/>
    <n v="1"/>
    <n v="2"/>
    <n v="2"/>
    <n v="2"/>
    <n v="1"/>
    <m/>
    <s v="Divorced"/>
    <n v="4"/>
    <x v="0"/>
    <n v="0"/>
    <n v="16700"/>
    <n v="16700"/>
    <n v="132"/>
    <n v="132"/>
  </r>
  <r>
    <n v="1267909"/>
    <x v="0"/>
    <x v="0"/>
    <x v="48"/>
    <n v="78"/>
    <x v="0"/>
    <n v="1"/>
    <x v="1"/>
    <n v="2"/>
    <n v="1"/>
    <n v="2"/>
    <n v="2"/>
    <n v="2"/>
    <n v="2"/>
    <n v="1"/>
    <m/>
    <s v="Married"/>
    <n v="4"/>
    <x v="1"/>
    <n v="0"/>
    <n v="16800"/>
    <n v="16800"/>
    <n v="49"/>
    <s v="UT"/>
  </r>
  <r>
    <n v="1249586"/>
    <x v="0"/>
    <x v="0"/>
    <x v="104"/>
    <n v="63"/>
    <x v="0"/>
    <n v="1"/>
    <x v="1"/>
    <n v="1"/>
    <n v="2"/>
    <n v="2"/>
    <n v="2"/>
    <n v="2"/>
    <n v="2"/>
    <n v="1"/>
    <m/>
    <s v="Married"/>
    <n v="4"/>
    <x v="1"/>
    <n v="0"/>
    <n v="16800"/>
    <n v="16800"/>
    <n v="17"/>
    <n v="17"/>
  </r>
  <r>
    <n v="1434465"/>
    <x v="1"/>
    <x v="1"/>
    <x v="68"/>
    <n v="19"/>
    <x v="0"/>
    <n v="1"/>
    <x v="0"/>
    <n v="2"/>
    <n v="2"/>
    <n v="2"/>
    <n v="2"/>
    <n v="2"/>
    <n v="2"/>
    <n v="1"/>
    <n v="10"/>
    <s v="NeverMarriedORUnder15"/>
    <n v="4"/>
    <x v="0"/>
    <n v="2400"/>
    <n v="16800"/>
    <n v="16800"/>
    <n v="53"/>
    <s v="WA"/>
  </r>
  <r>
    <n v="539796"/>
    <x v="2"/>
    <x v="2"/>
    <x v="85"/>
    <n v="70"/>
    <x v="0"/>
    <n v="1"/>
    <x v="1"/>
    <n v="1"/>
    <n v="1"/>
    <n v="2"/>
    <n v="2"/>
    <n v="2"/>
    <n v="2"/>
    <n v="1"/>
    <n v="30"/>
    <s v="Widowed"/>
    <n v="4"/>
    <x v="0"/>
    <n v="12000"/>
    <n v="16800"/>
    <n v="16800"/>
    <n v="38"/>
    <s v="ND"/>
  </r>
  <r>
    <n v="1376003"/>
    <x v="1"/>
    <x v="1"/>
    <x v="165"/>
    <n v="60"/>
    <x v="0"/>
    <n v="1"/>
    <x v="1"/>
    <n v="1"/>
    <n v="1"/>
    <n v="2"/>
    <n v="2"/>
    <n v="2"/>
    <n v="2"/>
    <n v="1"/>
    <m/>
    <s v="Widowed"/>
    <n v="4"/>
    <x v="0"/>
    <n v="0"/>
    <n v="16800"/>
    <n v="16800"/>
    <n v="53"/>
    <s v="WA"/>
  </r>
  <r>
    <n v="726914"/>
    <x v="3"/>
    <x v="3"/>
    <x v="72"/>
    <n v="90"/>
    <x v="0"/>
    <n v="1"/>
    <x v="1"/>
    <n v="1"/>
    <n v="1"/>
    <n v="2"/>
    <n v="2"/>
    <n v="2"/>
    <n v="2"/>
    <n v="1"/>
    <m/>
    <s v="Married"/>
    <n v="2"/>
    <x v="1"/>
    <n v="0"/>
    <n v="16800"/>
    <n v="16800"/>
    <n v="15"/>
    <n v="15"/>
  </r>
  <r>
    <n v="1370877"/>
    <x v="1"/>
    <x v="1"/>
    <x v="109"/>
    <n v="88"/>
    <x v="0"/>
    <n v="1"/>
    <x v="0"/>
    <n v="2"/>
    <n v="1"/>
    <n v="1"/>
    <n v="2"/>
    <n v="2"/>
    <n v="2"/>
    <n v="1"/>
    <m/>
    <s v="Married"/>
    <n v="4"/>
    <x v="0"/>
    <n v="0"/>
    <n v="16800"/>
    <n v="16800"/>
    <n v="37"/>
    <n v="37"/>
  </r>
  <r>
    <n v="732518"/>
    <x v="3"/>
    <x v="3"/>
    <x v="1"/>
    <n v="39"/>
    <x v="0"/>
    <n v="1"/>
    <x v="0"/>
    <n v="2"/>
    <n v="2"/>
    <n v="2"/>
    <n v="2"/>
    <n v="2"/>
    <n v="2"/>
    <n v="1"/>
    <n v="10"/>
    <s v="Married"/>
    <n v="4"/>
    <x v="0"/>
    <n v="14400"/>
    <n v="16800"/>
    <n v="16800"/>
    <n v="6"/>
    <s v="CA"/>
  </r>
  <r>
    <n v="1375491"/>
    <x v="1"/>
    <x v="1"/>
    <x v="156"/>
    <n v="81"/>
    <x v="0"/>
    <n v="1"/>
    <x v="1"/>
    <n v="1"/>
    <n v="1"/>
    <n v="2"/>
    <n v="2"/>
    <n v="1"/>
    <n v="2"/>
    <n v="1"/>
    <m/>
    <s v="Married"/>
    <n v="2"/>
    <x v="1"/>
    <n v="0"/>
    <n v="16900"/>
    <n v="16900"/>
    <n v="41"/>
    <s v="OR"/>
  </r>
  <r>
    <n v="711711"/>
    <x v="3"/>
    <x v="3"/>
    <x v="78"/>
    <n v="29"/>
    <x v="0"/>
    <n v="1"/>
    <x v="0"/>
    <n v="2"/>
    <n v="2"/>
    <n v="2"/>
    <n v="2"/>
    <n v="2"/>
    <n v="2"/>
    <n v="1"/>
    <n v="35"/>
    <s v="Married"/>
    <n v="4"/>
    <x v="1"/>
    <n v="16800"/>
    <n v="16900"/>
    <n v="16900"/>
    <n v="41"/>
    <s v="OR"/>
  </r>
  <r>
    <n v="1377659"/>
    <x v="1"/>
    <x v="1"/>
    <x v="21"/>
    <n v="55"/>
    <x v="0"/>
    <n v="1"/>
    <x v="1"/>
    <n v="2"/>
    <n v="2"/>
    <n v="2"/>
    <n v="2"/>
    <n v="2"/>
    <n v="2"/>
    <n v="2"/>
    <m/>
    <s v="Married"/>
    <n v="4"/>
    <x v="0"/>
    <n v="0"/>
    <n v="17000"/>
    <n v="17000"/>
    <n v="24"/>
    <n v="24"/>
  </r>
  <r>
    <n v="1271486"/>
    <x v="0"/>
    <x v="0"/>
    <x v="97"/>
    <n v="31"/>
    <x v="0"/>
    <n v="1"/>
    <x v="0"/>
    <n v="2"/>
    <n v="2"/>
    <n v="2"/>
    <n v="2"/>
    <n v="2"/>
    <n v="2"/>
    <n v="1"/>
    <n v="15"/>
    <s v="Married"/>
    <n v="4"/>
    <x v="0"/>
    <n v="17000"/>
    <n v="17000"/>
    <n v="17000"/>
    <n v="30"/>
    <s v="MT"/>
  </r>
  <r>
    <n v="1428527"/>
    <x v="1"/>
    <x v="1"/>
    <x v="108"/>
    <n v="32"/>
    <x v="0"/>
    <n v="1"/>
    <x v="1"/>
    <n v="2"/>
    <n v="2"/>
    <n v="2"/>
    <n v="2"/>
    <n v="2"/>
    <n v="2"/>
    <n v="2"/>
    <n v="10"/>
    <s v="Married"/>
    <n v="4"/>
    <x v="0"/>
    <n v="17000"/>
    <n v="17000"/>
    <n v="17000"/>
    <n v="41"/>
    <s v="OR"/>
  </r>
  <r>
    <n v="1423593"/>
    <x v="1"/>
    <x v="1"/>
    <x v="41"/>
    <n v="29"/>
    <x v="0"/>
    <n v="1"/>
    <x v="1"/>
    <n v="2"/>
    <n v="2"/>
    <n v="2"/>
    <n v="2"/>
    <n v="2"/>
    <n v="2"/>
    <n v="2"/>
    <n v="15"/>
    <s v="Divorced"/>
    <n v="4"/>
    <x v="0"/>
    <n v="15800"/>
    <n v="17000"/>
    <n v="17000"/>
    <n v="41"/>
    <s v="OR"/>
  </r>
  <r>
    <n v="1387828"/>
    <x v="1"/>
    <x v="1"/>
    <x v="250"/>
    <n v="40"/>
    <x v="0"/>
    <n v="5"/>
    <x v="1"/>
    <n v="2"/>
    <n v="2"/>
    <n v="2"/>
    <n v="2"/>
    <n v="2"/>
    <n v="2"/>
    <n v="2"/>
    <n v="15"/>
    <s v="Married"/>
    <n v="4"/>
    <x v="0"/>
    <n v="17000"/>
    <n v="17000"/>
    <n v="17000"/>
    <n v="217"/>
    <n v="217"/>
  </r>
  <r>
    <n v="711147"/>
    <x v="3"/>
    <x v="3"/>
    <x v="251"/>
    <n v="21"/>
    <x v="0"/>
    <n v="1"/>
    <x v="0"/>
    <n v="2"/>
    <n v="2"/>
    <n v="2"/>
    <n v="2"/>
    <n v="2"/>
    <n v="2"/>
    <n v="1"/>
    <n v="25"/>
    <s v="NeverMarriedORUnder15"/>
    <n v="4"/>
    <x v="0"/>
    <n v="17000"/>
    <n v="17000"/>
    <n v="17000"/>
    <n v="6"/>
    <s v="CA"/>
  </r>
  <r>
    <n v="728825"/>
    <x v="3"/>
    <x v="3"/>
    <x v="82"/>
    <n v="64"/>
    <x v="0"/>
    <n v="1"/>
    <x v="0"/>
    <n v="2"/>
    <n v="2"/>
    <n v="2"/>
    <n v="2"/>
    <n v="2"/>
    <n v="2"/>
    <n v="1"/>
    <m/>
    <s v="Married"/>
    <n v="4"/>
    <x v="0"/>
    <n v="0"/>
    <n v="17000"/>
    <n v="17000"/>
    <n v="41"/>
    <s v="OR"/>
  </r>
  <r>
    <n v="1394462"/>
    <x v="1"/>
    <x v="1"/>
    <x v="227"/>
    <n v="50"/>
    <x v="0"/>
    <n v="3"/>
    <x v="1"/>
    <n v="2"/>
    <n v="1"/>
    <n v="2"/>
    <n v="2"/>
    <n v="2"/>
    <n v="2"/>
    <n v="1"/>
    <m/>
    <s v="Divorced"/>
    <n v="2"/>
    <x v="1"/>
    <n v="0"/>
    <n v="17000"/>
    <n v="17000"/>
    <n v="110"/>
    <n v="110"/>
  </r>
  <r>
    <n v="696371"/>
    <x v="3"/>
    <x v="3"/>
    <x v="78"/>
    <n v="80"/>
    <x v="0"/>
    <n v="1"/>
    <x v="1"/>
    <n v="1"/>
    <n v="1"/>
    <n v="2"/>
    <n v="2"/>
    <n v="2"/>
    <n v="2"/>
    <n v="1"/>
    <m/>
    <s v="Married"/>
    <n v="4"/>
    <x v="0"/>
    <n v="0"/>
    <n v="17000"/>
    <n v="17000"/>
    <n v="9"/>
    <n v="9"/>
  </r>
  <r>
    <n v="1424554"/>
    <x v="1"/>
    <x v="1"/>
    <x v="121"/>
    <n v="83"/>
    <x v="0"/>
    <n v="1"/>
    <x v="0"/>
    <n v="2"/>
    <n v="1"/>
    <n v="2"/>
    <n v="2"/>
    <n v="2"/>
    <n v="2"/>
    <n v="1"/>
    <m/>
    <s v="Widowed"/>
    <n v="4"/>
    <x v="0"/>
    <n v="0"/>
    <n v="17080"/>
    <n v="17080"/>
    <n v="41"/>
    <s v="OR"/>
  </r>
  <r>
    <n v="1277358"/>
    <x v="0"/>
    <x v="0"/>
    <x v="127"/>
    <n v="67"/>
    <x v="0"/>
    <n v="1"/>
    <x v="1"/>
    <n v="2"/>
    <n v="1"/>
    <n v="2"/>
    <n v="2"/>
    <n v="2"/>
    <n v="2"/>
    <n v="1"/>
    <m/>
    <s v="Divorced"/>
    <n v="4"/>
    <x v="0"/>
    <n v="0"/>
    <n v="17100"/>
    <n v="17100"/>
    <n v="15"/>
    <n v="15"/>
  </r>
  <r>
    <n v="730811"/>
    <x v="3"/>
    <x v="3"/>
    <x v="252"/>
    <n v="66"/>
    <x v="0"/>
    <n v="4"/>
    <x v="1"/>
    <n v="2"/>
    <n v="1"/>
    <n v="2"/>
    <n v="2"/>
    <n v="2"/>
    <n v="2"/>
    <n v="1"/>
    <n v="20"/>
    <s v="Married"/>
    <n v="4"/>
    <x v="1"/>
    <n v="6500"/>
    <n v="17100"/>
    <n v="17100"/>
    <n v="212"/>
    <n v="212"/>
  </r>
  <r>
    <n v="711875"/>
    <x v="3"/>
    <x v="3"/>
    <x v="253"/>
    <n v="70"/>
    <x v="0"/>
    <n v="1"/>
    <x v="1"/>
    <n v="2"/>
    <n v="1"/>
    <n v="2"/>
    <n v="2"/>
    <n v="2"/>
    <n v="2"/>
    <n v="1"/>
    <m/>
    <s v="Married"/>
    <n v="4"/>
    <x v="0"/>
    <n v="0"/>
    <n v="17100"/>
    <n v="17100"/>
    <n v="13"/>
    <n v="13"/>
  </r>
  <r>
    <n v="1414457"/>
    <x v="1"/>
    <x v="1"/>
    <x v="86"/>
    <n v="61"/>
    <x v="0"/>
    <n v="1"/>
    <x v="1"/>
    <n v="2"/>
    <n v="1"/>
    <n v="1"/>
    <n v="2"/>
    <n v="2"/>
    <n v="2"/>
    <n v="1"/>
    <m/>
    <s v="Divorced"/>
    <n v="4"/>
    <x v="0"/>
    <n v="0"/>
    <n v="17200"/>
    <n v="17200"/>
    <n v="53"/>
    <s v="WA"/>
  </r>
  <r>
    <n v="728504"/>
    <x v="3"/>
    <x v="3"/>
    <x v="38"/>
    <n v="69"/>
    <x v="0"/>
    <n v="1"/>
    <x v="0"/>
    <n v="1"/>
    <n v="1"/>
    <n v="2"/>
    <n v="2"/>
    <n v="2"/>
    <n v="2"/>
    <n v="1"/>
    <m/>
    <s v="Widowed"/>
    <n v="4"/>
    <x v="0"/>
    <n v="0"/>
    <n v="17200"/>
    <n v="17200"/>
    <n v="38"/>
    <s v="ND"/>
  </r>
  <r>
    <n v="1412630"/>
    <x v="1"/>
    <x v="1"/>
    <x v="54"/>
    <n v="77"/>
    <x v="0"/>
    <n v="4"/>
    <x v="1"/>
    <n v="1"/>
    <n v="1"/>
    <n v="1"/>
    <n v="2"/>
    <n v="2"/>
    <n v="2"/>
    <n v="1"/>
    <m/>
    <s v="Widowed"/>
    <n v="4"/>
    <x v="0"/>
    <n v="0"/>
    <n v="17300"/>
    <n v="17300"/>
    <n v="151"/>
    <n v="151"/>
  </r>
  <r>
    <n v="1387929"/>
    <x v="1"/>
    <x v="1"/>
    <x v="102"/>
    <n v="88"/>
    <x v="0"/>
    <n v="1"/>
    <x v="1"/>
    <n v="1"/>
    <n v="1"/>
    <n v="2"/>
    <n v="2"/>
    <n v="2"/>
    <n v="2"/>
    <n v="1"/>
    <m/>
    <s v="Widowed"/>
    <n v="4"/>
    <x v="0"/>
    <n v="0"/>
    <n v="17400"/>
    <n v="17400"/>
    <n v="55"/>
    <n v="55"/>
  </r>
  <r>
    <n v="64172"/>
    <x v="4"/>
    <x v="4"/>
    <x v="168"/>
    <n v="76"/>
    <x v="0"/>
    <n v="1"/>
    <x v="1"/>
    <n v="1"/>
    <n v="1"/>
    <n v="2"/>
    <n v="2"/>
    <n v="2"/>
    <n v="2"/>
    <n v="1"/>
    <m/>
    <s v="Widowed"/>
    <n v="4"/>
    <x v="0"/>
    <n v="3000"/>
    <n v="17400"/>
    <n v="17400"/>
    <n v="30"/>
    <s v="MT"/>
  </r>
  <r>
    <n v="1407751"/>
    <x v="1"/>
    <x v="1"/>
    <x v="61"/>
    <n v="45"/>
    <x v="0"/>
    <n v="1"/>
    <x v="1"/>
    <n v="2"/>
    <n v="2"/>
    <n v="1"/>
    <n v="2"/>
    <n v="2"/>
    <n v="2"/>
    <n v="1"/>
    <n v="10"/>
    <s v="Divorced"/>
    <n v="4"/>
    <x v="1"/>
    <n v="0"/>
    <n v="17470"/>
    <n v="17470"/>
    <n v="54"/>
    <n v="54"/>
  </r>
  <r>
    <n v="713323"/>
    <x v="3"/>
    <x v="3"/>
    <x v="60"/>
    <n v="95"/>
    <x v="0"/>
    <n v="1"/>
    <x v="1"/>
    <n v="1"/>
    <n v="1"/>
    <n v="2"/>
    <n v="2"/>
    <n v="2"/>
    <n v="2"/>
    <n v="1"/>
    <m/>
    <s v="Married"/>
    <n v="2"/>
    <x v="1"/>
    <n v="0"/>
    <n v="17500"/>
    <n v="17500"/>
    <n v="6"/>
    <s v="CA"/>
  </r>
  <r>
    <n v="711874"/>
    <x v="3"/>
    <x v="3"/>
    <x v="254"/>
    <n v="71"/>
    <x v="0"/>
    <n v="1"/>
    <x v="1"/>
    <n v="2"/>
    <n v="1"/>
    <n v="2"/>
    <n v="2"/>
    <n v="2"/>
    <n v="2"/>
    <n v="1"/>
    <m/>
    <s v="Married"/>
    <n v="2"/>
    <x v="1"/>
    <n v="0"/>
    <n v="17500"/>
    <n v="17500"/>
    <n v="38"/>
    <s v="ND"/>
  </r>
  <r>
    <n v="70982"/>
    <x v="4"/>
    <x v="4"/>
    <x v="0"/>
    <n v="72"/>
    <x v="0"/>
    <n v="1"/>
    <x v="0"/>
    <n v="1"/>
    <n v="1"/>
    <n v="2"/>
    <n v="2"/>
    <n v="2"/>
    <n v="2"/>
    <n v="1"/>
    <m/>
    <s v="Married"/>
    <n v="4"/>
    <x v="0"/>
    <n v="0"/>
    <n v="17500"/>
    <n v="17500"/>
    <n v="34"/>
    <n v="34"/>
  </r>
  <r>
    <n v="697791"/>
    <x v="3"/>
    <x v="3"/>
    <x v="255"/>
    <n v="43"/>
    <x v="0"/>
    <n v="1"/>
    <x v="1"/>
    <n v="2"/>
    <n v="1"/>
    <n v="1"/>
    <n v="2"/>
    <n v="2"/>
    <n v="2"/>
    <n v="1"/>
    <m/>
    <s v="NeverMarriedORUnder15"/>
    <n v="4"/>
    <x v="1"/>
    <n v="17500"/>
    <n v="17500"/>
    <n v="17500"/>
    <n v="41"/>
    <s v="OR"/>
  </r>
  <r>
    <n v="537061"/>
    <x v="2"/>
    <x v="2"/>
    <x v="38"/>
    <n v="26"/>
    <x v="0"/>
    <n v="5"/>
    <x v="0"/>
    <n v="2"/>
    <n v="2"/>
    <n v="2"/>
    <n v="2"/>
    <n v="2"/>
    <n v="2"/>
    <n v="1"/>
    <n v="5"/>
    <s v="Married"/>
    <n v="4"/>
    <x v="0"/>
    <n v="17600"/>
    <n v="17600"/>
    <n v="17600"/>
    <n v="229"/>
    <n v="229"/>
  </r>
  <r>
    <n v="733188"/>
    <x v="3"/>
    <x v="3"/>
    <x v="30"/>
    <n v="69"/>
    <x v="0"/>
    <n v="1"/>
    <x v="1"/>
    <n v="2"/>
    <n v="1"/>
    <n v="1"/>
    <n v="2"/>
    <n v="2"/>
    <n v="2"/>
    <n v="1"/>
    <m/>
    <s v="Divorced"/>
    <n v="4"/>
    <x v="0"/>
    <n v="0"/>
    <n v="17600"/>
    <n v="17600"/>
    <n v="26"/>
    <n v="26"/>
  </r>
  <r>
    <n v="712120"/>
    <x v="3"/>
    <x v="3"/>
    <x v="116"/>
    <n v="81"/>
    <x v="0"/>
    <n v="1"/>
    <x v="0"/>
    <n v="2"/>
    <n v="1"/>
    <n v="1"/>
    <n v="2"/>
    <n v="2"/>
    <n v="2"/>
    <n v="1"/>
    <m/>
    <s v="Widowed"/>
    <n v="4"/>
    <x v="0"/>
    <n v="0"/>
    <n v="17700"/>
    <n v="17700"/>
    <n v="41"/>
    <s v="OR"/>
  </r>
  <r>
    <n v="700226"/>
    <x v="3"/>
    <x v="3"/>
    <x v="110"/>
    <n v="73"/>
    <x v="0"/>
    <n v="1"/>
    <x v="1"/>
    <n v="2"/>
    <n v="1"/>
    <n v="2"/>
    <n v="2"/>
    <n v="1"/>
    <n v="2"/>
    <n v="1"/>
    <m/>
    <s v="Married"/>
    <n v="2"/>
    <x v="1"/>
    <n v="0"/>
    <n v="17700"/>
    <n v="17700"/>
    <n v="41"/>
    <s v="OR"/>
  </r>
  <r>
    <n v="726009"/>
    <x v="3"/>
    <x v="3"/>
    <x v="187"/>
    <n v="21"/>
    <x v="0"/>
    <n v="1"/>
    <x v="1"/>
    <n v="2"/>
    <n v="2"/>
    <n v="2"/>
    <n v="2"/>
    <n v="2"/>
    <n v="2"/>
    <n v="2"/>
    <n v="10"/>
    <s v="NeverMarriedORUnder15"/>
    <n v="4"/>
    <x v="1"/>
    <n v="17800"/>
    <n v="17800"/>
    <n v="17800"/>
    <n v="41"/>
    <s v="OR"/>
  </r>
  <r>
    <n v="714542"/>
    <x v="3"/>
    <x v="3"/>
    <x v="183"/>
    <n v="82"/>
    <x v="0"/>
    <n v="1"/>
    <x v="1"/>
    <n v="2"/>
    <n v="1"/>
    <n v="2"/>
    <n v="2"/>
    <n v="2"/>
    <n v="2"/>
    <n v="1"/>
    <m/>
    <s v="NeverMarriedORUnder15"/>
    <n v="4"/>
    <x v="0"/>
    <n v="0"/>
    <n v="17800"/>
    <n v="17800"/>
    <n v="41"/>
    <s v="OR"/>
  </r>
  <r>
    <n v="721358"/>
    <x v="3"/>
    <x v="3"/>
    <x v="0"/>
    <n v="25"/>
    <x v="0"/>
    <n v="1"/>
    <x v="0"/>
    <n v="2"/>
    <n v="2"/>
    <n v="2"/>
    <n v="2"/>
    <n v="2"/>
    <n v="2"/>
    <n v="1"/>
    <n v="5"/>
    <s v="NeverMarriedORUnder15"/>
    <n v="4"/>
    <x v="1"/>
    <n v="18000"/>
    <n v="18000"/>
    <n v="18000"/>
    <n v="19"/>
    <n v="19"/>
  </r>
  <r>
    <n v="1256945"/>
    <x v="0"/>
    <x v="0"/>
    <x v="256"/>
    <n v="55"/>
    <x v="0"/>
    <n v="1"/>
    <x v="1"/>
    <n v="2"/>
    <n v="2"/>
    <n v="2"/>
    <n v="2"/>
    <n v="2"/>
    <n v="2"/>
    <n v="2"/>
    <n v="5"/>
    <s v="Married"/>
    <n v="4"/>
    <x v="0"/>
    <n v="18000"/>
    <n v="18000"/>
    <n v="18000"/>
    <n v="49"/>
    <s v="UT"/>
  </r>
  <r>
    <n v="536548"/>
    <x v="2"/>
    <x v="2"/>
    <x v="257"/>
    <n v="50"/>
    <x v="0"/>
    <n v="1"/>
    <x v="0"/>
    <n v="2"/>
    <n v="2"/>
    <n v="2"/>
    <n v="2"/>
    <n v="2"/>
    <n v="2"/>
    <n v="1"/>
    <n v="5"/>
    <s v="Married"/>
    <n v="4"/>
    <x v="0"/>
    <n v="18000"/>
    <n v="18000"/>
    <n v="18000"/>
    <n v="38"/>
    <s v="ND"/>
  </r>
  <r>
    <n v="1389174"/>
    <x v="1"/>
    <x v="1"/>
    <x v="167"/>
    <n v="53"/>
    <x v="0"/>
    <n v="1"/>
    <x v="0"/>
    <n v="2"/>
    <n v="2"/>
    <n v="2"/>
    <n v="2"/>
    <n v="2"/>
    <n v="2"/>
    <n v="1"/>
    <n v="10"/>
    <s v="Divorced"/>
    <n v="2"/>
    <x v="1"/>
    <n v="18000"/>
    <n v="18000"/>
    <n v="18000"/>
    <n v="53"/>
    <s v="WA"/>
  </r>
  <r>
    <n v="1384142"/>
    <x v="1"/>
    <x v="1"/>
    <x v="38"/>
    <n v="66"/>
    <x v="0"/>
    <n v="1"/>
    <x v="0"/>
    <n v="2"/>
    <n v="1"/>
    <n v="2"/>
    <n v="2"/>
    <n v="2"/>
    <n v="2"/>
    <n v="1"/>
    <m/>
    <s v="Married"/>
    <n v="2"/>
    <x v="1"/>
    <n v="0"/>
    <n v="18000"/>
    <n v="18000"/>
    <n v="29"/>
    <n v="29"/>
  </r>
  <r>
    <n v="715162"/>
    <x v="3"/>
    <x v="3"/>
    <x v="148"/>
    <n v="60"/>
    <x v="0"/>
    <n v="5"/>
    <x v="0"/>
    <n v="2"/>
    <n v="2"/>
    <n v="2"/>
    <n v="2"/>
    <n v="2"/>
    <n v="2"/>
    <n v="1"/>
    <n v="12"/>
    <s v="Married"/>
    <n v="4"/>
    <x v="0"/>
    <n v="18000"/>
    <n v="18000"/>
    <n v="18000"/>
    <n v="303"/>
    <n v="303"/>
  </r>
  <r>
    <n v="700101"/>
    <x v="3"/>
    <x v="3"/>
    <x v="247"/>
    <n v="20"/>
    <x v="0"/>
    <n v="1"/>
    <x v="1"/>
    <n v="2"/>
    <n v="2"/>
    <n v="2"/>
    <n v="2"/>
    <n v="2"/>
    <n v="2"/>
    <n v="2"/>
    <m/>
    <s v="Married"/>
    <n v="4"/>
    <x v="1"/>
    <n v="0"/>
    <n v="18000"/>
    <n v="18000"/>
    <n v="6"/>
    <s v="CA"/>
  </r>
  <r>
    <n v="1372760"/>
    <x v="1"/>
    <x v="1"/>
    <x v="16"/>
    <n v="60"/>
    <x v="0"/>
    <n v="1"/>
    <x v="1"/>
    <n v="2"/>
    <n v="2"/>
    <n v="2"/>
    <n v="1"/>
    <n v="2"/>
    <n v="2"/>
    <n v="1"/>
    <m/>
    <s v="Married"/>
    <n v="2"/>
    <x v="1"/>
    <n v="0"/>
    <n v="18000"/>
    <n v="18000"/>
    <n v="39"/>
    <n v="39"/>
  </r>
  <r>
    <n v="1400451"/>
    <x v="1"/>
    <x v="1"/>
    <x v="124"/>
    <n v="42"/>
    <x v="0"/>
    <n v="5"/>
    <x v="1"/>
    <n v="2"/>
    <n v="1"/>
    <n v="1"/>
    <n v="2"/>
    <n v="2"/>
    <n v="2"/>
    <n v="1"/>
    <m/>
    <s v="NeverMarriedORUnder15"/>
    <n v="4"/>
    <x v="1"/>
    <n v="0"/>
    <n v="18000"/>
    <n v="18000"/>
    <n v="301"/>
    <n v="301"/>
  </r>
  <r>
    <n v="1413589"/>
    <x v="1"/>
    <x v="1"/>
    <x v="29"/>
    <n v="42"/>
    <x v="0"/>
    <n v="5"/>
    <x v="1"/>
    <n v="2"/>
    <n v="1"/>
    <n v="1"/>
    <n v="2"/>
    <n v="2"/>
    <n v="2"/>
    <n v="1"/>
    <m/>
    <s v="NeverMarriedORUnder15"/>
    <n v="4"/>
    <x v="1"/>
    <n v="0"/>
    <n v="18000"/>
    <n v="18000"/>
    <n v="301"/>
    <n v="301"/>
  </r>
  <r>
    <n v="539319"/>
    <x v="2"/>
    <x v="2"/>
    <x v="52"/>
    <n v="20"/>
    <x v="0"/>
    <n v="1"/>
    <x v="0"/>
    <n v="2"/>
    <n v="2"/>
    <n v="2"/>
    <n v="2"/>
    <n v="2"/>
    <n v="2"/>
    <n v="1"/>
    <n v="20"/>
    <s v="NeverMarriedORUnder15"/>
    <n v="3"/>
    <x v="1"/>
    <n v="18000"/>
    <n v="18000"/>
    <n v="18000"/>
    <n v="38"/>
    <s v="ND"/>
  </r>
  <r>
    <n v="1419361"/>
    <x v="1"/>
    <x v="1"/>
    <x v="105"/>
    <n v="65"/>
    <x v="0"/>
    <n v="1"/>
    <x v="0"/>
    <n v="2"/>
    <n v="1"/>
    <n v="2"/>
    <n v="2"/>
    <n v="2"/>
    <n v="2"/>
    <n v="1"/>
    <m/>
    <s v="Married"/>
    <n v="4"/>
    <x v="1"/>
    <n v="0"/>
    <n v="18000"/>
    <n v="18000"/>
    <n v="49"/>
    <s v="UT"/>
  </r>
  <r>
    <n v="1381456"/>
    <x v="1"/>
    <x v="1"/>
    <x v="258"/>
    <n v="33"/>
    <x v="0"/>
    <n v="1"/>
    <x v="1"/>
    <n v="2"/>
    <n v="2"/>
    <n v="2"/>
    <n v="2"/>
    <n v="2"/>
    <n v="2"/>
    <n v="2"/>
    <n v="35"/>
    <s v="NeverMarriedORUnder15"/>
    <n v="4"/>
    <x v="1"/>
    <n v="18000"/>
    <n v="18000"/>
    <n v="18000"/>
    <n v="53"/>
    <s v="WA"/>
  </r>
  <r>
    <n v="732428"/>
    <x v="3"/>
    <x v="3"/>
    <x v="41"/>
    <n v="63"/>
    <x v="0"/>
    <n v="1"/>
    <x v="0"/>
    <n v="2"/>
    <n v="2"/>
    <n v="2"/>
    <n v="2"/>
    <n v="2"/>
    <n v="2"/>
    <n v="1"/>
    <m/>
    <s v="Married"/>
    <n v="4"/>
    <x v="0"/>
    <n v="18000"/>
    <n v="18000"/>
    <n v="18000"/>
    <n v="53"/>
    <s v="WA"/>
  </r>
  <r>
    <n v="1402689"/>
    <x v="1"/>
    <x v="1"/>
    <x v="54"/>
    <n v="54"/>
    <x v="0"/>
    <n v="1"/>
    <x v="1"/>
    <n v="1"/>
    <n v="2"/>
    <n v="2"/>
    <n v="2"/>
    <n v="2"/>
    <n v="2"/>
    <n v="1"/>
    <m/>
    <s v="Married"/>
    <n v="4"/>
    <x v="0"/>
    <n v="12000"/>
    <n v="18000"/>
    <n v="18000"/>
    <n v="53"/>
    <s v="WA"/>
  </r>
  <r>
    <n v="701632"/>
    <x v="3"/>
    <x v="3"/>
    <x v="69"/>
    <n v="46"/>
    <x v="0"/>
    <n v="1"/>
    <x v="0"/>
    <n v="2"/>
    <n v="2"/>
    <n v="2"/>
    <n v="2"/>
    <n v="2"/>
    <n v="2"/>
    <n v="1"/>
    <n v="15"/>
    <s v="Married"/>
    <n v="4"/>
    <x v="0"/>
    <n v="18000"/>
    <n v="18000"/>
    <n v="18000"/>
    <n v="26"/>
    <n v="26"/>
  </r>
  <r>
    <n v="1372127"/>
    <x v="1"/>
    <x v="1"/>
    <x v="124"/>
    <n v="83"/>
    <x v="0"/>
    <n v="1"/>
    <x v="1"/>
    <n v="2"/>
    <n v="1"/>
    <n v="2"/>
    <n v="2"/>
    <n v="2"/>
    <n v="2"/>
    <n v="1"/>
    <m/>
    <s v="Married"/>
    <n v="3"/>
    <x v="1"/>
    <n v="0"/>
    <n v="18000"/>
    <n v="18000"/>
    <n v="53"/>
    <s v="WA"/>
  </r>
  <r>
    <n v="63972"/>
    <x v="4"/>
    <x v="4"/>
    <x v="30"/>
    <n v="61"/>
    <x v="0"/>
    <n v="1"/>
    <x v="1"/>
    <n v="2"/>
    <n v="2"/>
    <n v="2"/>
    <n v="2"/>
    <n v="2"/>
    <n v="2"/>
    <n v="2"/>
    <n v="7"/>
    <s v="Married"/>
    <n v="4"/>
    <x v="0"/>
    <n v="11300"/>
    <n v="18000"/>
    <n v="18000"/>
    <n v="30"/>
    <s v="MT"/>
  </r>
  <r>
    <n v="1435002"/>
    <x v="1"/>
    <x v="1"/>
    <x v="215"/>
    <n v="61"/>
    <x v="0"/>
    <n v="1"/>
    <x v="1"/>
    <n v="2"/>
    <n v="1"/>
    <n v="2"/>
    <n v="2"/>
    <n v="2"/>
    <n v="2"/>
    <n v="1"/>
    <m/>
    <s v="Divorced"/>
    <n v="4"/>
    <x v="0"/>
    <n v="0"/>
    <n v="18004"/>
    <n v="18004"/>
    <n v="11"/>
    <n v="11"/>
  </r>
  <r>
    <n v="1381839"/>
    <x v="1"/>
    <x v="1"/>
    <x v="122"/>
    <n v="44"/>
    <x v="0"/>
    <n v="1"/>
    <x v="1"/>
    <n v="1"/>
    <n v="2"/>
    <n v="2"/>
    <n v="2"/>
    <n v="2"/>
    <n v="2"/>
    <n v="1"/>
    <m/>
    <s v="NeverMarriedORUnder15"/>
    <n v="4"/>
    <x v="0"/>
    <n v="16800"/>
    <n v="18101"/>
    <n v="18101"/>
    <n v="24"/>
    <n v="24"/>
  </r>
  <r>
    <n v="699623"/>
    <x v="3"/>
    <x v="3"/>
    <x v="259"/>
    <n v="41"/>
    <x v="0"/>
    <n v="1"/>
    <x v="0"/>
    <n v="2"/>
    <n v="2"/>
    <n v="2"/>
    <n v="2"/>
    <n v="2"/>
    <n v="2"/>
    <n v="1"/>
    <n v="30"/>
    <s v="Separated"/>
    <n v="4"/>
    <x v="0"/>
    <n v="18200"/>
    <n v="18200"/>
    <n v="18200"/>
    <n v="41"/>
    <s v="OR"/>
  </r>
  <r>
    <n v="1253231"/>
    <x v="0"/>
    <x v="0"/>
    <x v="8"/>
    <n v="74"/>
    <x v="0"/>
    <n v="1"/>
    <x v="0"/>
    <n v="2"/>
    <n v="1"/>
    <n v="2"/>
    <n v="2"/>
    <n v="2"/>
    <n v="2"/>
    <n v="1"/>
    <n v="15"/>
    <s v="Married"/>
    <n v="4"/>
    <x v="0"/>
    <n v="3500"/>
    <n v="18250"/>
    <n v="18250"/>
    <n v="16"/>
    <n v="16"/>
  </r>
  <r>
    <n v="537065"/>
    <x v="2"/>
    <x v="2"/>
    <x v="260"/>
    <n v="86"/>
    <x v="0"/>
    <n v="1"/>
    <x v="1"/>
    <n v="2"/>
    <n v="1"/>
    <n v="2"/>
    <n v="2"/>
    <n v="2"/>
    <n v="2"/>
    <n v="1"/>
    <m/>
    <s v="Widowed"/>
    <n v="4"/>
    <x v="0"/>
    <n v="0"/>
    <n v="18300"/>
    <n v="18300"/>
    <n v="38"/>
    <s v="ND"/>
  </r>
  <r>
    <n v="1389402"/>
    <x v="1"/>
    <x v="1"/>
    <x v="239"/>
    <n v="85"/>
    <x v="0"/>
    <n v="1"/>
    <x v="1"/>
    <n v="1"/>
    <n v="1"/>
    <n v="2"/>
    <n v="2"/>
    <n v="2"/>
    <n v="2"/>
    <n v="1"/>
    <m/>
    <s v="Married"/>
    <n v="4"/>
    <x v="0"/>
    <n v="0"/>
    <n v="18400"/>
    <n v="18400"/>
    <n v="53"/>
    <s v="WA"/>
  </r>
  <r>
    <n v="1378427"/>
    <x v="1"/>
    <x v="1"/>
    <x v="115"/>
    <n v="30"/>
    <x v="0"/>
    <n v="1"/>
    <x v="0"/>
    <n v="2"/>
    <n v="2"/>
    <n v="2"/>
    <n v="2"/>
    <n v="2"/>
    <n v="2"/>
    <n v="1"/>
    <n v="30"/>
    <s v="Married"/>
    <n v="4"/>
    <x v="0"/>
    <n v="18400"/>
    <n v="18400"/>
    <n v="18400"/>
    <n v="55"/>
    <n v="55"/>
  </r>
  <r>
    <n v="536536"/>
    <x v="2"/>
    <x v="2"/>
    <x v="101"/>
    <n v="74"/>
    <x v="0"/>
    <n v="1"/>
    <x v="1"/>
    <n v="2"/>
    <n v="1"/>
    <n v="2"/>
    <n v="2"/>
    <n v="2"/>
    <n v="2"/>
    <n v="1"/>
    <m/>
    <s v="Married"/>
    <n v="4"/>
    <x v="1"/>
    <n v="0"/>
    <n v="18400"/>
    <n v="18400"/>
    <n v="38"/>
    <s v="ND"/>
  </r>
  <r>
    <n v="1272817"/>
    <x v="0"/>
    <x v="0"/>
    <x v="86"/>
    <n v="55"/>
    <x v="0"/>
    <n v="1"/>
    <x v="1"/>
    <n v="2"/>
    <n v="1"/>
    <n v="2"/>
    <n v="2"/>
    <n v="2"/>
    <n v="2"/>
    <n v="1"/>
    <m/>
    <s v="Married"/>
    <n v="4"/>
    <x v="1"/>
    <n v="0"/>
    <n v="18400"/>
    <n v="18400"/>
    <n v="49"/>
    <s v="UT"/>
  </r>
  <r>
    <n v="730096"/>
    <x v="3"/>
    <x v="3"/>
    <x v="116"/>
    <n v="58"/>
    <x v="0"/>
    <n v="1"/>
    <x v="0"/>
    <n v="2"/>
    <n v="2"/>
    <n v="2"/>
    <n v="2"/>
    <n v="2"/>
    <n v="2"/>
    <n v="1"/>
    <n v="15"/>
    <s v="Married"/>
    <n v="4"/>
    <x v="0"/>
    <n v="18400"/>
    <n v="18401"/>
    <n v="18401"/>
    <n v="41"/>
    <s v="OR"/>
  </r>
  <r>
    <n v="700089"/>
    <x v="3"/>
    <x v="3"/>
    <x v="54"/>
    <n v="61"/>
    <x v="0"/>
    <n v="1"/>
    <x v="0"/>
    <n v="2"/>
    <n v="2"/>
    <n v="2"/>
    <n v="2"/>
    <n v="2"/>
    <n v="2"/>
    <n v="1"/>
    <m/>
    <s v="Separated"/>
    <n v="4"/>
    <x v="0"/>
    <n v="0"/>
    <n v="18500"/>
    <n v="18500"/>
    <n v="39"/>
    <n v="39"/>
  </r>
  <r>
    <n v="1413435"/>
    <x v="1"/>
    <x v="1"/>
    <x v="32"/>
    <n v="45"/>
    <x v="0"/>
    <n v="1"/>
    <x v="1"/>
    <n v="2"/>
    <n v="2"/>
    <n v="2"/>
    <n v="2"/>
    <n v="2"/>
    <n v="2"/>
    <n v="2"/>
    <n v="40"/>
    <s v="Married"/>
    <n v="4"/>
    <x v="0"/>
    <n v="17000"/>
    <n v="18500"/>
    <n v="18500"/>
    <n v="6"/>
    <s v="CA"/>
  </r>
  <r>
    <n v="724184"/>
    <x v="3"/>
    <x v="3"/>
    <x v="34"/>
    <n v="70"/>
    <x v="0"/>
    <n v="1"/>
    <x v="1"/>
    <n v="2"/>
    <n v="1"/>
    <n v="2"/>
    <n v="2"/>
    <n v="2"/>
    <n v="2"/>
    <n v="1"/>
    <m/>
    <s v="Widowed"/>
    <n v="2"/>
    <x v="1"/>
    <n v="0"/>
    <n v="18500"/>
    <n v="18500"/>
    <n v="16"/>
    <n v="16"/>
  </r>
  <r>
    <n v="710468"/>
    <x v="3"/>
    <x v="3"/>
    <x v="51"/>
    <n v="35"/>
    <x v="0"/>
    <n v="1"/>
    <x v="1"/>
    <n v="2"/>
    <n v="2"/>
    <n v="2"/>
    <n v="2"/>
    <n v="2"/>
    <n v="2"/>
    <n v="2"/>
    <m/>
    <s v="NeverMarriedORUnder15"/>
    <n v="4"/>
    <x v="1"/>
    <n v="15000"/>
    <n v="18600"/>
    <n v="18600"/>
    <n v="41"/>
    <s v="OR"/>
  </r>
  <r>
    <n v="729277"/>
    <x v="3"/>
    <x v="3"/>
    <x v="151"/>
    <n v="95"/>
    <x v="0"/>
    <n v="1"/>
    <x v="1"/>
    <n v="2"/>
    <n v="1"/>
    <n v="1"/>
    <n v="2"/>
    <n v="2"/>
    <n v="2"/>
    <n v="1"/>
    <m/>
    <s v="Divorced"/>
    <n v="4"/>
    <x v="0"/>
    <n v="0"/>
    <n v="18600"/>
    <n v="18600"/>
    <n v="41"/>
    <s v="OR"/>
  </r>
  <r>
    <n v="1417955"/>
    <x v="1"/>
    <x v="1"/>
    <x v="0"/>
    <n v="36"/>
    <x v="0"/>
    <n v="1"/>
    <x v="1"/>
    <n v="2"/>
    <n v="2"/>
    <n v="2"/>
    <n v="2"/>
    <n v="2"/>
    <n v="2"/>
    <n v="2"/>
    <n v="35"/>
    <s v="Married"/>
    <n v="4"/>
    <x v="0"/>
    <n v="18600"/>
    <n v="18600"/>
    <n v="18600"/>
    <n v="53"/>
    <s v="WA"/>
  </r>
  <r>
    <n v="1401288"/>
    <x v="1"/>
    <x v="1"/>
    <x v="54"/>
    <n v="60"/>
    <x v="0"/>
    <n v="1"/>
    <x v="0"/>
    <n v="2"/>
    <n v="2"/>
    <n v="2"/>
    <n v="2"/>
    <n v="2"/>
    <n v="2"/>
    <n v="1"/>
    <m/>
    <s v="Married"/>
    <n v="4"/>
    <x v="0"/>
    <n v="5200"/>
    <n v="18800"/>
    <n v="18800"/>
    <n v="27"/>
    <n v="27"/>
  </r>
  <r>
    <n v="1386057"/>
    <x v="1"/>
    <x v="1"/>
    <x v="261"/>
    <n v="22"/>
    <x v="0"/>
    <n v="1"/>
    <x v="1"/>
    <n v="2"/>
    <n v="2"/>
    <n v="2"/>
    <n v="2"/>
    <n v="2"/>
    <n v="2"/>
    <n v="2"/>
    <n v="60"/>
    <s v="NeverMarriedORUnder15"/>
    <n v="4"/>
    <x v="1"/>
    <n v="18800"/>
    <n v="18800"/>
    <n v="18800"/>
    <n v="53"/>
    <s v="WA"/>
  </r>
  <r>
    <n v="720137"/>
    <x v="3"/>
    <x v="3"/>
    <x v="127"/>
    <n v="51"/>
    <x v="0"/>
    <n v="1"/>
    <x v="0"/>
    <n v="2"/>
    <n v="2"/>
    <n v="2"/>
    <n v="2"/>
    <n v="2"/>
    <n v="2"/>
    <n v="1"/>
    <n v="15"/>
    <s v="Married"/>
    <n v="4"/>
    <x v="0"/>
    <n v="18900"/>
    <n v="18900"/>
    <n v="18900"/>
    <n v="41"/>
    <s v="OR"/>
  </r>
  <r>
    <n v="712806"/>
    <x v="3"/>
    <x v="3"/>
    <x v="146"/>
    <n v="49"/>
    <x v="0"/>
    <n v="1"/>
    <x v="1"/>
    <n v="1"/>
    <n v="2"/>
    <n v="2"/>
    <n v="2"/>
    <n v="2"/>
    <n v="2"/>
    <n v="1"/>
    <m/>
    <s v="Married"/>
    <n v="3"/>
    <x v="1"/>
    <n v="0"/>
    <n v="18900"/>
    <n v="18900"/>
    <n v="15"/>
    <n v="15"/>
  </r>
  <r>
    <n v="1418970"/>
    <x v="1"/>
    <x v="1"/>
    <x v="224"/>
    <n v="83"/>
    <x v="0"/>
    <n v="1"/>
    <x v="1"/>
    <n v="2"/>
    <n v="1"/>
    <n v="2"/>
    <n v="2"/>
    <n v="2"/>
    <n v="2"/>
    <n v="1"/>
    <m/>
    <s v="Widowed"/>
    <n v="4"/>
    <x v="1"/>
    <n v="0"/>
    <n v="18900"/>
    <n v="18900"/>
    <n v="30"/>
    <s v="MT"/>
  </r>
  <r>
    <n v="1416632"/>
    <x v="1"/>
    <x v="1"/>
    <x v="134"/>
    <n v="50"/>
    <x v="0"/>
    <n v="1"/>
    <x v="0"/>
    <n v="2"/>
    <n v="2"/>
    <n v="1"/>
    <n v="2"/>
    <n v="2"/>
    <n v="2"/>
    <n v="1"/>
    <n v="20"/>
    <s v="Divorced"/>
    <n v="4"/>
    <x v="0"/>
    <n v="9000"/>
    <n v="19000"/>
    <n v="19000"/>
    <n v="6"/>
    <s v="CA"/>
  </r>
  <r>
    <n v="1375687"/>
    <x v="1"/>
    <x v="1"/>
    <x v="113"/>
    <n v="20"/>
    <x v="0"/>
    <n v="1"/>
    <x v="1"/>
    <n v="2"/>
    <n v="2"/>
    <n v="2"/>
    <n v="1"/>
    <n v="2"/>
    <n v="2"/>
    <n v="1"/>
    <n v="20"/>
    <s v="NeverMarriedORUnder15"/>
    <n v="1"/>
    <x v="1"/>
    <n v="19000"/>
    <n v="19000"/>
    <n v="19000"/>
    <n v="48"/>
    <n v="48"/>
  </r>
  <r>
    <n v="722475"/>
    <x v="3"/>
    <x v="3"/>
    <x v="113"/>
    <n v="48"/>
    <x v="0"/>
    <n v="1"/>
    <x v="0"/>
    <n v="2"/>
    <n v="2"/>
    <n v="2"/>
    <n v="2"/>
    <n v="2"/>
    <n v="2"/>
    <n v="1"/>
    <n v="15"/>
    <s v="NeverMarriedORUnder15"/>
    <n v="4"/>
    <x v="1"/>
    <n v="19000"/>
    <n v="19000"/>
    <n v="19000"/>
    <n v="41"/>
    <s v="OR"/>
  </r>
  <r>
    <n v="1421858"/>
    <x v="1"/>
    <x v="1"/>
    <x v="11"/>
    <n v="73"/>
    <x v="0"/>
    <n v="1"/>
    <x v="0"/>
    <n v="1"/>
    <n v="1"/>
    <n v="2"/>
    <n v="2"/>
    <n v="2"/>
    <n v="2"/>
    <n v="1"/>
    <m/>
    <s v="Married"/>
    <n v="3"/>
    <x v="1"/>
    <n v="1400"/>
    <n v="19000"/>
    <n v="19000"/>
    <n v="16"/>
    <n v="16"/>
  </r>
  <r>
    <n v="1392098"/>
    <x v="1"/>
    <x v="1"/>
    <x v="86"/>
    <n v="66"/>
    <x v="0"/>
    <n v="1"/>
    <x v="1"/>
    <n v="2"/>
    <n v="1"/>
    <n v="2"/>
    <n v="2"/>
    <n v="2"/>
    <n v="2"/>
    <n v="1"/>
    <m/>
    <s v="Divorced"/>
    <n v="4"/>
    <x v="0"/>
    <n v="0"/>
    <n v="19000"/>
    <n v="19000"/>
    <n v="30"/>
    <s v="MT"/>
  </r>
  <r>
    <n v="731718"/>
    <x v="3"/>
    <x v="3"/>
    <x v="4"/>
    <n v="58"/>
    <x v="0"/>
    <n v="1"/>
    <x v="1"/>
    <n v="2"/>
    <n v="2"/>
    <n v="2"/>
    <n v="2"/>
    <n v="2"/>
    <n v="2"/>
    <n v="2"/>
    <n v="3"/>
    <s v="Divorced"/>
    <n v="4"/>
    <x v="1"/>
    <n v="18000"/>
    <n v="19000"/>
    <n v="19000"/>
    <n v="30"/>
    <s v="MT"/>
  </r>
  <r>
    <n v="1259478"/>
    <x v="0"/>
    <x v="0"/>
    <x v="97"/>
    <n v="34"/>
    <x v="0"/>
    <n v="1"/>
    <x v="0"/>
    <n v="2"/>
    <n v="2"/>
    <n v="2"/>
    <n v="2"/>
    <n v="2"/>
    <n v="2"/>
    <n v="1"/>
    <n v="30"/>
    <s v="NeverMarriedORUnder15"/>
    <n v="4"/>
    <x v="0"/>
    <n v="19000"/>
    <n v="19000"/>
    <n v="19000"/>
    <n v="49"/>
    <s v="UT"/>
  </r>
  <r>
    <n v="1249380"/>
    <x v="0"/>
    <x v="0"/>
    <x v="60"/>
    <n v="26"/>
    <x v="0"/>
    <n v="1"/>
    <x v="0"/>
    <n v="2"/>
    <n v="2"/>
    <n v="2"/>
    <n v="2"/>
    <n v="2"/>
    <n v="2"/>
    <n v="1"/>
    <n v="30"/>
    <s v="NeverMarriedORUnder15"/>
    <n v="4"/>
    <x v="1"/>
    <n v="19000"/>
    <n v="19000"/>
    <n v="19000"/>
    <n v="53"/>
    <s v="WA"/>
  </r>
  <r>
    <n v="699126"/>
    <x v="3"/>
    <x v="3"/>
    <x v="106"/>
    <n v="74"/>
    <x v="0"/>
    <n v="1"/>
    <x v="1"/>
    <n v="1"/>
    <n v="1"/>
    <n v="2"/>
    <n v="2"/>
    <n v="2"/>
    <n v="2"/>
    <n v="1"/>
    <m/>
    <s v="Widowed"/>
    <n v="4"/>
    <x v="0"/>
    <n v="0"/>
    <n v="19000"/>
    <n v="19000"/>
    <n v="41"/>
    <s v="OR"/>
  </r>
  <r>
    <n v="1424532"/>
    <x v="1"/>
    <x v="1"/>
    <x v="158"/>
    <n v="21"/>
    <x v="0"/>
    <n v="1"/>
    <x v="0"/>
    <n v="2"/>
    <n v="2"/>
    <n v="2"/>
    <n v="2"/>
    <n v="2"/>
    <n v="2"/>
    <n v="1"/>
    <m/>
    <s v="NeverMarriedORUnder15"/>
    <n v="4"/>
    <x v="1"/>
    <n v="19000"/>
    <n v="19000"/>
    <n v="19000"/>
    <n v="53"/>
    <s v="WA"/>
  </r>
  <r>
    <n v="703590"/>
    <x v="3"/>
    <x v="3"/>
    <x v="158"/>
    <n v="45"/>
    <x v="0"/>
    <n v="5"/>
    <x v="1"/>
    <n v="2"/>
    <n v="2"/>
    <n v="2"/>
    <n v="2"/>
    <n v="2"/>
    <n v="2"/>
    <n v="2"/>
    <n v="30"/>
    <s v="Divorced"/>
    <n v="4"/>
    <x v="1"/>
    <n v="19000"/>
    <n v="19000"/>
    <n v="19000"/>
    <n v="303"/>
    <n v="303"/>
  </r>
  <r>
    <n v="68471"/>
    <x v="4"/>
    <x v="4"/>
    <x v="72"/>
    <n v="51"/>
    <x v="0"/>
    <n v="1"/>
    <x v="0"/>
    <n v="2"/>
    <n v="2"/>
    <n v="2"/>
    <n v="2"/>
    <n v="2"/>
    <n v="2"/>
    <n v="1"/>
    <m/>
    <s v="Married"/>
    <n v="4"/>
    <x v="1"/>
    <n v="0"/>
    <n v="19000"/>
    <n v="19000"/>
    <n v="31"/>
    <n v="31"/>
  </r>
  <r>
    <n v="699645"/>
    <x v="3"/>
    <x v="3"/>
    <x v="72"/>
    <n v="52"/>
    <x v="0"/>
    <n v="1"/>
    <x v="1"/>
    <n v="2"/>
    <n v="2"/>
    <n v="2"/>
    <n v="2"/>
    <n v="2"/>
    <n v="2"/>
    <n v="2"/>
    <n v="10"/>
    <s v="Married"/>
    <n v="4"/>
    <x v="1"/>
    <n v="18000"/>
    <n v="19000"/>
    <n v="19000"/>
    <n v="8"/>
    <n v="8"/>
  </r>
  <r>
    <n v="698082"/>
    <x v="3"/>
    <x v="3"/>
    <x v="149"/>
    <n v="58"/>
    <x v="0"/>
    <n v="1"/>
    <x v="1"/>
    <n v="2"/>
    <n v="2"/>
    <n v="2"/>
    <n v="2"/>
    <n v="2"/>
    <n v="2"/>
    <n v="2"/>
    <n v="20"/>
    <s v="Married"/>
    <n v="4"/>
    <x v="0"/>
    <n v="19100"/>
    <n v="19100"/>
    <n v="19100"/>
    <n v="16"/>
    <n v="16"/>
  </r>
  <r>
    <n v="63594"/>
    <x v="4"/>
    <x v="4"/>
    <x v="98"/>
    <n v="26"/>
    <x v="0"/>
    <n v="1"/>
    <x v="0"/>
    <n v="2"/>
    <n v="2"/>
    <n v="2"/>
    <n v="2"/>
    <n v="2"/>
    <n v="2"/>
    <n v="1"/>
    <n v="25"/>
    <s v="NeverMarriedORUnder15"/>
    <n v="4"/>
    <x v="0"/>
    <n v="19100"/>
    <n v="19100"/>
    <n v="19100"/>
    <n v="30"/>
    <s v="MT"/>
  </r>
  <r>
    <n v="1265135"/>
    <x v="0"/>
    <x v="0"/>
    <x v="159"/>
    <n v="76"/>
    <x v="0"/>
    <n v="1"/>
    <x v="1"/>
    <n v="1"/>
    <n v="1"/>
    <n v="2"/>
    <n v="2"/>
    <n v="2"/>
    <n v="2"/>
    <n v="1"/>
    <m/>
    <s v="Married"/>
    <n v="4"/>
    <x v="1"/>
    <n v="0"/>
    <n v="19200"/>
    <n v="19200"/>
    <n v="49"/>
    <s v="UT"/>
  </r>
  <r>
    <n v="1258068"/>
    <x v="0"/>
    <x v="0"/>
    <x v="146"/>
    <n v="70"/>
    <x v="0"/>
    <n v="1"/>
    <x v="1"/>
    <n v="2"/>
    <n v="1"/>
    <n v="2"/>
    <n v="2"/>
    <n v="2"/>
    <n v="2"/>
    <n v="1"/>
    <m/>
    <s v="Married"/>
    <n v="4"/>
    <x v="0"/>
    <n v="0"/>
    <n v="19200"/>
    <n v="19200"/>
    <n v="49"/>
    <s v="UT"/>
  </r>
  <r>
    <n v="70772"/>
    <x v="4"/>
    <x v="4"/>
    <x v="237"/>
    <n v="66"/>
    <x v="0"/>
    <n v="1"/>
    <x v="1"/>
    <n v="1"/>
    <n v="1"/>
    <n v="2"/>
    <n v="2"/>
    <n v="1"/>
    <n v="2"/>
    <n v="1"/>
    <m/>
    <s v="Married"/>
    <n v="2"/>
    <x v="1"/>
    <n v="0"/>
    <n v="19200"/>
    <n v="19200"/>
    <n v="17"/>
    <n v="17"/>
  </r>
  <r>
    <n v="1373084"/>
    <x v="1"/>
    <x v="1"/>
    <x v="131"/>
    <n v="84"/>
    <x v="0"/>
    <n v="1"/>
    <x v="1"/>
    <n v="2"/>
    <n v="1"/>
    <n v="2"/>
    <n v="1"/>
    <n v="2"/>
    <n v="2"/>
    <n v="1"/>
    <m/>
    <s v="Married"/>
    <n v="4"/>
    <x v="0"/>
    <n v="0"/>
    <n v="19300"/>
    <n v="19300"/>
    <n v="27"/>
    <n v="27"/>
  </r>
  <r>
    <n v="1396800"/>
    <x v="1"/>
    <x v="1"/>
    <x v="165"/>
    <n v="87"/>
    <x v="0"/>
    <n v="1"/>
    <x v="1"/>
    <n v="2"/>
    <n v="1"/>
    <n v="2"/>
    <n v="2"/>
    <n v="2"/>
    <n v="2"/>
    <n v="1"/>
    <m/>
    <s v="Widowed"/>
    <n v="4"/>
    <x v="0"/>
    <n v="0"/>
    <n v="19400"/>
    <n v="19400"/>
    <n v="22"/>
    <n v="22"/>
  </r>
  <r>
    <n v="702933"/>
    <x v="3"/>
    <x v="3"/>
    <x v="262"/>
    <n v="67"/>
    <x v="0"/>
    <n v="1"/>
    <x v="1"/>
    <n v="1"/>
    <n v="1"/>
    <n v="2"/>
    <n v="2"/>
    <n v="2"/>
    <n v="2"/>
    <n v="1"/>
    <m/>
    <s v="Married"/>
    <n v="4"/>
    <x v="1"/>
    <n v="0"/>
    <n v="19400"/>
    <n v="19400"/>
    <n v="41"/>
    <s v="OR"/>
  </r>
  <r>
    <n v="1430784"/>
    <x v="1"/>
    <x v="1"/>
    <x v="19"/>
    <n v="35"/>
    <x v="0"/>
    <n v="5"/>
    <x v="1"/>
    <n v="2"/>
    <n v="2"/>
    <n v="2"/>
    <n v="2"/>
    <n v="2"/>
    <n v="2"/>
    <n v="2"/>
    <n v="20"/>
    <s v="NeverMarriedORUnder15"/>
    <n v="4"/>
    <x v="1"/>
    <n v="19500"/>
    <n v="19500"/>
    <n v="19500"/>
    <n v="303"/>
    <n v="303"/>
  </r>
  <r>
    <n v="698791"/>
    <x v="3"/>
    <x v="3"/>
    <x v="51"/>
    <n v="25"/>
    <x v="0"/>
    <n v="1"/>
    <x v="0"/>
    <n v="2"/>
    <n v="2"/>
    <n v="2"/>
    <n v="2"/>
    <n v="2"/>
    <n v="2"/>
    <n v="1"/>
    <m/>
    <s v="NeverMarriedORUnder15"/>
    <n v="4"/>
    <x v="1"/>
    <n v="19500"/>
    <n v="19530"/>
    <n v="19530"/>
    <n v="4"/>
    <n v="4"/>
  </r>
  <r>
    <n v="706613"/>
    <x v="3"/>
    <x v="3"/>
    <x v="263"/>
    <n v="35"/>
    <x v="0"/>
    <n v="1"/>
    <x v="1"/>
    <n v="1"/>
    <n v="2"/>
    <n v="2"/>
    <n v="2"/>
    <n v="1"/>
    <n v="2"/>
    <n v="1"/>
    <m/>
    <s v="Married"/>
    <n v="4"/>
    <x v="0"/>
    <n v="9600"/>
    <n v="19600"/>
    <n v="19600"/>
    <n v="5"/>
    <n v="5"/>
  </r>
  <r>
    <n v="1387444"/>
    <x v="1"/>
    <x v="1"/>
    <x v="44"/>
    <n v="27"/>
    <x v="0"/>
    <n v="1"/>
    <x v="1"/>
    <n v="2"/>
    <n v="2"/>
    <n v="2"/>
    <n v="2"/>
    <n v="2"/>
    <n v="2"/>
    <n v="2"/>
    <m/>
    <s v="Married"/>
    <n v="4"/>
    <x v="1"/>
    <n v="17000"/>
    <n v="19600"/>
    <n v="19600"/>
    <n v="41"/>
    <s v="OR"/>
  </r>
  <r>
    <n v="1393460"/>
    <x v="1"/>
    <x v="1"/>
    <x v="159"/>
    <n v="72"/>
    <x v="0"/>
    <n v="1"/>
    <x v="1"/>
    <n v="2"/>
    <n v="1"/>
    <n v="2"/>
    <n v="1"/>
    <n v="2"/>
    <n v="2"/>
    <n v="1"/>
    <m/>
    <s v="Married"/>
    <n v="4"/>
    <x v="1"/>
    <n v="0"/>
    <n v="19630"/>
    <n v="19630"/>
    <n v="5"/>
    <n v="5"/>
  </r>
  <r>
    <n v="712688"/>
    <x v="3"/>
    <x v="3"/>
    <x v="17"/>
    <n v="72"/>
    <x v="0"/>
    <n v="1"/>
    <x v="1"/>
    <n v="1"/>
    <n v="1"/>
    <n v="2"/>
    <n v="2"/>
    <n v="2"/>
    <n v="2"/>
    <n v="1"/>
    <m/>
    <s v="Widowed"/>
    <n v="4"/>
    <x v="0"/>
    <n v="0"/>
    <n v="19700"/>
    <n v="19700"/>
    <n v="41"/>
    <s v="OR"/>
  </r>
  <r>
    <n v="1400142"/>
    <x v="1"/>
    <x v="1"/>
    <x v="116"/>
    <n v="64"/>
    <x v="0"/>
    <n v="1"/>
    <x v="0"/>
    <n v="2"/>
    <n v="2"/>
    <n v="2"/>
    <n v="2"/>
    <n v="2"/>
    <n v="2"/>
    <n v="1"/>
    <m/>
    <s v="Married"/>
    <n v="4"/>
    <x v="0"/>
    <n v="0"/>
    <n v="19700"/>
    <n v="19700"/>
    <n v="30"/>
    <s v="MT"/>
  </r>
  <r>
    <n v="698664"/>
    <x v="3"/>
    <x v="3"/>
    <x v="3"/>
    <n v="80"/>
    <x v="0"/>
    <n v="1"/>
    <x v="0"/>
    <n v="2"/>
    <n v="1"/>
    <n v="2"/>
    <n v="2"/>
    <n v="2"/>
    <n v="2"/>
    <n v="1"/>
    <n v="30"/>
    <s v="Married"/>
    <n v="4"/>
    <x v="1"/>
    <n v="7000"/>
    <n v="19800"/>
    <n v="19800"/>
    <n v="55"/>
    <n v="55"/>
  </r>
  <r>
    <n v="1411812"/>
    <x v="1"/>
    <x v="1"/>
    <x v="49"/>
    <n v="76"/>
    <x v="0"/>
    <n v="1"/>
    <x v="1"/>
    <n v="1"/>
    <n v="1"/>
    <n v="2"/>
    <n v="2"/>
    <n v="2"/>
    <n v="2"/>
    <n v="1"/>
    <m/>
    <s v="Widowed"/>
    <n v="4"/>
    <x v="0"/>
    <n v="0"/>
    <n v="19800"/>
    <n v="19800"/>
    <n v="31"/>
    <n v="31"/>
  </r>
  <r>
    <n v="534699"/>
    <x v="2"/>
    <x v="2"/>
    <x v="264"/>
    <n v="82"/>
    <x v="0"/>
    <n v="1"/>
    <x v="1"/>
    <n v="1"/>
    <n v="1"/>
    <n v="1"/>
    <n v="2"/>
    <n v="1"/>
    <n v="2"/>
    <n v="1"/>
    <m/>
    <s v="Married"/>
    <n v="2"/>
    <x v="1"/>
    <n v="0"/>
    <n v="19830"/>
    <n v="19830"/>
    <n v="38"/>
    <s v="ND"/>
  </r>
  <r>
    <n v="1370142"/>
    <x v="1"/>
    <x v="1"/>
    <x v="63"/>
    <n v="21"/>
    <x v="0"/>
    <n v="4"/>
    <x v="0"/>
    <n v="2"/>
    <n v="2"/>
    <n v="2"/>
    <n v="2"/>
    <n v="2"/>
    <n v="2"/>
    <n v="1"/>
    <n v="30"/>
    <s v="NeverMarriedORUnder15"/>
    <n v="4"/>
    <x v="1"/>
    <n v="20000"/>
    <n v="20000"/>
    <n v="20000"/>
    <n v="164"/>
    <n v="164"/>
  </r>
  <r>
    <n v="719885"/>
    <x v="3"/>
    <x v="3"/>
    <x v="265"/>
    <n v="42"/>
    <x v="0"/>
    <n v="1"/>
    <x v="1"/>
    <n v="2"/>
    <n v="2"/>
    <n v="2"/>
    <n v="2"/>
    <n v="2"/>
    <n v="2"/>
    <n v="2"/>
    <n v="10"/>
    <s v="Married"/>
    <n v="4"/>
    <x v="0"/>
    <n v="20000"/>
    <n v="20000"/>
    <n v="20000"/>
    <n v="41"/>
    <s v="OR"/>
  </r>
  <r>
    <n v="1392833"/>
    <x v="1"/>
    <x v="1"/>
    <x v="266"/>
    <n v="48"/>
    <x v="0"/>
    <n v="1"/>
    <x v="1"/>
    <n v="1"/>
    <n v="2"/>
    <n v="2"/>
    <n v="2"/>
    <n v="2"/>
    <n v="2"/>
    <n v="1"/>
    <m/>
    <s v="Separated"/>
    <n v="4"/>
    <x v="0"/>
    <n v="20000"/>
    <n v="20000"/>
    <n v="20000"/>
    <n v="17"/>
    <n v="17"/>
  </r>
  <r>
    <n v="1255025"/>
    <x v="0"/>
    <x v="0"/>
    <x v="119"/>
    <n v="31"/>
    <x v="0"/>
    <n v="1"/>
    <x v="0"/>
    <n v="2"/>
    <n v="2"/>
    <n v="2"/>
    <n v="2"/>
    <n v="2"/>
    <n v="2"/>
    <n v="1"/>
    <n v="20"/>
    <s v="Married"/>
    <n v="4"/>
    <x v="1"/>
    <n v="0"/>
    <n v="20000"/>
    <n v="20000"/>
    <n v="49"/>
    <s v="UT"/>
  </r>
  <r>
    <n v="709669"/>
    <x v="3"/>
    <x v="3"/>
    <x v="267"/>
    <n v="67"/>
    <x v="0"/>
    <n v="1"/>
    <x v="1"/>
    <n v="2"/>
    <n v="1"/>
    <n v="2"/>
    <n v="2"/>
    <n v="2"/>
    <n v="2"/>
    <n v="1"/>
    <m/>
    <s v="Divorced"/>
    <n v="4"/>
    <x v="0"/>
    <n v="0"/>
    <n v="20000"/>
    <n v="20000"/>
    <n v="42"/>
    <n v="42"/>
  </r>
  <r>
    <n v="1372835"/>
    <x v="1"/>
    <x v="1"/>
    <x v="2"/>
    <n v="28"/>
    <x v="0"/>
    <n v="1"/>
    <x v="1"/>
    <n v="2"/>
    <n v="2"/>
    <n v="2"/>
    <n v="2"/>
    <n v="2"/>
    <n v="2"/>
    <n v="2"/>
    <n v="20"/>
    <s v="NeverMarriedORUnder15"/>
    <n v="4"/>
    <x v="1"/>
    <n v="20000"/>
    <n v="20000"/>
    <n v="20000"/>
    <n v="2"/>
    <n v="2"/>
  </r>
  <r>
    <n v="1412004"/>
    <x v="1"/>
    <x v="1"/>
    <x v="135"/>
    <n v="53"/>
    <x v="0"/>
    <n v="1"/>
    <x v="0"/>
    <n v="2"/>
    <n v="2"/>
    <n v="2"/>
    <n v="2"/>
    <n v="2"/>
    <n v="2"/>
    <n v="1"/>
    <n v="15"/>
    <s v="Separated"/>
    <n v="4"/>
    <x v="0"/>
    <n v="9000"/>
    <n v="20000"/>
    <n v="20000"/>
    <n v="39"/>
    <n v="39"/>
  </r>
  <r>
    <n v="712316"/>
    <x v="3"/>
    <x v="3"/>
    <x v="244"/>
    <n v="42"/>
    <x v="0"/>
    <n v="1"/>
    <x v="0"/>
    <n v="2"/>
    <n v="2"/>
    <n v="2"/>
    <n v="2"/>
    <n v="2"/>
    <n v="2"/>
    <n v="1"/>
    <n v="45"/>
    <s v="NeverMarriedORUnder15"/>
    <n v="4"/>
    <x v="1"/>
    <n v="20000"/>
    <n v="20000"/>
    <n v="20000"/>
    <n v="6"/>
    <s v="CA"/>
  </r>
  <r>
    <n v="1387206"/>
    <x v="1"/>
    <x v="1"/>
    <x v="201"/>
    <n v="23"/>
    <x v="0"/>
    <n v="1"/>
    <x v="1"/>
    <n v="2"/>
    <n v="2"/>
    <n v="2"/>
    <n v="2"/>
    <n v="2"/>
    <n v="2"/>
    <n v="2"/>
    <n v="25"/>
    <s v="NeverMarriedORUnder15"/>
    <n v="4"/>
    <x v="0"/>
    <n v="20000"/>
    <n v="20000"/>
    <n v="20000"/>
    <n v="15"/>
    <n v="15"/>
  </r>
  <r>
    <n v="1395475"/>
    <x v="1"/>
    <x v="1"/>
    <x v="38"/>
    <n v="22"/>
    <x v="0"/>
    <n v="1"/>
    <x v="0"/>
    <n v="2"/>
    <n v="2"/>
    <n v="2"/>
    <n v="2"/>
    <n v="2"/>
    <n v="2"/>
    <n v="1"/>
    <m/>
    <s v="NeverMarriedORUnder15"/>
    <n v="4"/>
    <x v="1"/>
    <n v="20000"/>
    <n v="20000"/>
    <n v="20000"/>
    <n v="6"/>
    <s v="CA"/>
  </r>
  <r>
    <n v="703264"/>
    <x v="3"/>
    <x v="3"/>
    <x v="122"/>
    <n v="18"/>
    <x v="0"/>
    <n v="1"/>
    <x v="0"/>
    <n v="2"/>
    <n v="2"/>
    <n v="2"/>
    <n v="2"/>
    <n v="2"/>
    <n v="2"/>
    <n v="1"/>
    <n v="65"/>
    <s v="NeverMarriedORUnder15"/>
    <n v="4"/>
    <x v="1"/>
    <n v="20000"/>
    <n v="20000"/>
    <n v="20000"/>
    <n v="6"/>
    <s v="CA"/>
  </r>
  <r>
    <n v="536661"/>
    <x v="2"/>
    <x v="2"/>
    <x v="99"/>
    <n v="78"/>
    <x v="0"/>
    <n v="1"/>
    <x v="1"/>
    <n v="1"/>
    <n v="1"/>
    <n v="2"/>
    <n v="2"/>
    <n v="2"/>
    <n v="2"/>
    <n v="1"/>
    <n v="30"/>
    <s v="Married"/>
    <n v="4"/>
    <x v="1"/>
    <n v="0"/>
    <n v="20000"/>
    <n v="20000"/>
    <n v="38"/>
    <s v="ND"/>
  </r>
  <r>
    <n v="1417743"/>
    <x v="1"/>
    <x v="1"/>
    <x v="0"/>
    <n v="37"/>
    <x v="0"/>
    <n v="5"/>
    <x v="1"/>
    <n v="2"/>
    <n v="2"/>
    <n v="2"/>
    <n v="2"/>
    <n v="2"/>
    <n v="2"/>
    <n v="2"/>
    <m/>
    <s v="Separated"/>
    <n v="4"/>
    <x v="1"/>
    <n v="20000"/>
    <n v="20000"/>
    <n v="20000"/>
    <n v="303"/>
    <n v="303"/>
  </r>
  <r>
    <n v="1416252"/>
    <x v="1"/>
    <x v="1"/>
    <x v="92"/>
    <n v="19"/>
    <x v="0"/>
    <n v="1"/>
    <x v="0"/>
    <n v="2"/>
    <n v="2"/>
    <n v="2"/>
    <n v="2"/>
    <n v="2"/>
    <n v="2"/>
    <n v="1"/>
    <n v="45"/>
    <s v="NeverMarriedORUnder15"/>
    <n v="2"/>
    <x v="1"/>
    <n v="20000"/>
    <n v="20000"/>
    <n v="20000"/>
    <n v="53"/>
    <s v="WA"/>
  </r>
  <r>
    <n v="1372658"/>
    <x v="1"/>
    <x v="1"/>
    <x v="182"/>
    <n v="42"/>
    <x v="0"/>
    <n v="1"/>
    <x v="0"/>
    <n v="2"/>
    <n v="2"/>
    <n v="2"/>
    <n v="2"/>
    <n v="2"/>
    <n v="2"/>
    <n v="1"/>
    <n v="30"/>
    <s v="Married"/>
    <n v="4"/>
    <x v="0"/>
    <n v="20000"/>
    <n v="20000"/>
    <n v="20000"/>
    <n v="53"/>
    <s v="WA"/>
  </r>
  <r>
    <n v="710547"/>
    <x v="3"/>
    <x v="3"/>
    <x v="60"/>
    <n v="25"/>
    <x v="0"/>
    <n v="1"/>
    <x v="0"/>
    <n v="2"/>
    <n v="2"/>
    <n v="2"/>
    <n v="1"/>
    <n v="1"/>
    <n v="2"/>
    <n v="1"/>
    <m/>
    <s v="NeverMarriedORUnder15"/>
    <n v="2"/>
    <x v="1"/>
    <n v="0"/>
    <n v="20000"/>
    <n v="20000"/>
    <n v="39"/>
    <n v="39"/>
  </r>
  <r>
    <n v="1422307"/>
    <x v="1"/>
    <x v="1"/>
    <x v="254"/>
    <n v="49"/>
    <x v="0"/>
    <n v="5"/>
    <x v="1"/>
    <n v="2"/>
    <n v="2"/>
    <n v="2"/>
    <n v="2"/>
    <n v="2"/>
    <n v="2"/>
    <n v="2"/>
    <n v="40"/>
    <s v="NeverMarriedORUnder15"/>
    <n v="4"/>
    <x v="1"/>
    <n v="0"/>
    <n v="20000"/>
    <n v="20000"/>
    <n v="129"/>
    <n v="129"/>
  </r>
  <r>
    <n v="1419998"/>
    <x v="1"/>
    <x v="1"/>
    <x v="183"/>
    <n v="29"/>
    <x v="0"/>
    <n v="1"/>
    <x v="1"/>
    <n v="2"/>
    <n v="2"/>
    <n v="2"/>
    <n v="2"/>
    <n v="2"/>
    <n v="2"/>
    <n v="2"/>
    <n v="30"/>
    <s v="NeverMarriedORUnder15"/>
    <n v="4"/>
    <x v="0"/>
    <n v="20000"/>
    <n v="20000"/>
    <n v="20000"/>
    <n v="16"/>
    <n v="16"/>
  </r>
  <r>
    <n v="64866"/>
    <x v="4"/>
    <x v="4"/>
    <x v="262"/>
    <n v="48"/>
    <x v="0"/>
    <n v="1"/>
    <x v="0"/>
    <n v="2"/>
    <n v="2"/>
    <n v="2"/>
    <n v="2"/>
    <n v="2"/>
    <n v="2"/>
    <n v="1"/>
    <n v="10"/>
    <s v="Married"/>
    <n v="4"/>
    <x v="0"/>
    <n v="20000"/>
    <n v="20000"/>
    <n v="20000"/>
    <n v="30"/>
    <s v="MT"/>
  </r>
  <r>
    <n v="1402414"/>
    <x v="1"/>
    <x v="1"/>
    <x v="103"/>
    <n v="58"/>
    <x v="0"/>
    <n v="1"/>
    <x v="0"/>
    <n v="2"/>
    <n v="2"/>
    <n v="2"/>
    <n v="2"/>
    <n v="2"/>
    <n v="2"/>
    <n v="1"/>
    <n v="2"/>
    <s v="Married"/>
    <n v="4"/>
    <x v="0"/>
    <n v="20000"/>
    <n v="20000"/>
    <n v="20000"/>
    <n v="48"/>
    <n v="48"/>
  </r>
  <r>
    <n v="723080"/>
    <x v="3"/>
    <x v="3"/>
    <x v="268"/>
    <n v="51"/>
    <x v="0"/>
    <n v="1"/>
    <x v="0"/>
    <n v="2"/>
    <n v="2"/>
    <n v="2"/>
    <n v="2"/>
    <n v="2"/>
    <n v="2"/>
    <n v="1"/>
    <n v="10"/>
    <s v="Separated"/>
    <n v="4"/>
    <x v="1"/>
    <n v="20000"/>
    <n v="20000"/>
    <n v="20000"/>
    <n v="6"/>
    <s v="CA"/>
  </r>
  <r>
    <n v="64265"/>
    <x v="4"/>
    <x v="4"/>
    <x v="269"/>
    <n v="20"/>
    <x v="0"/>
    <n v="1"/>
    <x v="1"/>
    <n v="1"/>
    <n v="2"/>
    <n v="2"/>
    <n v="2"/>
    <n v="2"/>
    <n v="2"/>
    <n v="1"/>
    <n v="15"/>
    <s v="NeverMarriedORUnder15"/>
    <n v="3"/>
    <x v="0"/>
    <n v="20000"/>
    <n v="20000"/>
    <n v="20000"/>
    <n v="30"/>
    <s v="MT"/>
  </r>
  <r>
    <n v="701465"/>
    <x v="3"/>
    <x v="3"/>
    <x v="13"/>
    <n v="52"/>
    <x v="0"/>
    <n v="1"/>
    <x v="0"/>
    <n v="2"/>
    <n v="2"/>
    <n v="2"/>
    <n v="2"/>
    <n v="2"/>
    <n v="2"/>
    <n v="1"/>
    <n v="15"/>
    <s v="Married"/>
    <n v="4"/>
    <x v="0"/>
    <n v="20000"/>
    <n v="20000"/>
    <n v="20000"/>
    <n v="41"/>
    <s v="OR"/>
  </r>
  <r>
    <n v="710845"/>
    <x v="3"/>
    <x v="3"/>
    <x v="19"/>
    <n v="22"/>
    <x v="0"/>
    <n v="1"/>
    <x v="0"/>
    <n v="2"/>
    <n v="2"/>
    <n v="2"/>
    <n v="2"/>
    <n v="2"/>
    <n v="2"/>
    <n v="1"/>
    <n v="40"/>
    <s v="NeverMarriedORUnder15"/>
    <n v="4"/>
    <x v="0"/>
    <n v="20000"/>
    <n v="20000"/>
    <n v="20000"/>
    <n v="41"/>
    <s v="OR"/>
  </r>
  <r>
    <n v="1434350"/>
    <x v="1"/>
    <x v="1"/>
    <x v="63"/>
    <n v="73"/>
    <x v="0"/>
    <n v="1"/>
    <x v="1"/>
    <n v="1"/>
    <n v="1"/>
    <n v="2"/>
    <n v="2"/>
    <n v="2"/>
    <n v="2"/>
    <n v="1"/>
    <m/>
    <s v="Married"/>
    <n v="4"/>
    <x v="0"/>
    <n v="0"/>
    <n v="20000"/>
    <n v="20000"/>
    <n v="38"/>
    <s v="ND"/>
  </r>
  <r>
    <n v="1399361"/>
    <x v="1"/>
    <x v="1"/>
    <x v="126"/>
    <n v="48"/>
    <x v="0"/>
    <n v="4"/>
    <x v="0"/>
    <n v="2"/>
    <n v="2"/>
    <n v="2"/>
    <n v="2"/>
    <n v="2"/>
    <n v="2"/>
    <n v="1"/>
    <n v="5"/>
    <s v="Married"/>
    <n v="4"/>
    <x v="0"/>
    <n v="20000"/>
    <n v="20000"/>
    <n v="20000"/>
    <n v="233"/>
    <n v="233"/>
  </r>
  <r>
    <n v="1391722"/>
    <x v="1"/>
    <x v="1"/>
    <x v="270"/>
    <n v="37"/>
    <x v="0"/>
    <n v="1"/>
    <x v="0"/>
    <n v="2"/>
    <n v="2"/>
    <n v="2"/>
    <n v="2"/>
    <n v="2"/>
    <n v="2"/>
    <n v="1"/>
    <n v="20"/>
    <s v="NeverMarriedORUnder15"/>
    <n v="4"/>
    <x v="1"/>
    <n v="20000"/>
    <n v="20000"/>
    <n v="20000"/>
    <n v="53"/>
    <s v="WA"/>
  </r>
  <r>
    <n v="1435116"/>
    <x v="1"/>
    <x v="1"/>
    <x v="15"/>
    <n v="31"/>
    <x v="0"/>
    <n v="1"/>
    <x v="1"/>
    <n v="2"/>
    <n v="2"/>
    <n v="2"/>
    <n v="2"/>
    <n v="2"/>
    <n v="2"/>
    <n v="2"/>
    <n v="10"/>
    <s v="NeverMarriedORUnder15"/>
    <n v="4"/>
    <x v="0"/>
    <n v="20000"/>
    <n v="20000"/>
    <n v="20000"/>
    <n v="53"/>
    <s v="WA"/>
  </r>
  <r>
    <n v="63983"/>
    <x v="4"/>
    <x v="4"/>
    <x v="217"/>
    <n v="84"/>
    <x v="0"/>
    <n v="1"/>
    <x v="1"/>
    <n v="2"/>
    <n v="1"/>
    <n v="2"/>
    <n v="2"/>
    <n v="2"/>
    <n v="2"/>
    <n v="1"/>
    <n v="10"/>
    <s v="Married"/>
    <n v="2"/>
    <x v="1"/>
    <n v="5400"/>
    <n v="20000"/>
    <n v="20000"/>
    <n v="30"/>
    <s v="MT"/>
  </r>
  <r>
    <n v="1417881"/>
    <x v="1"/>
    <x v="1"/>
    <x v="44"/>
    <n v="36"/>
    <x v="0"/>
    <n v="1"/>
    <x v="1"/>
    <n v="2"/>
    <n v="2"/>
    <n v="2"/>
    <n v="2"/>
    <n v="2"/>
    <n v="2"/>
    <n v="2"/>
    <n v="20"/>
    <s v="NeverMarriedORUnder15"/>
    <n v="4"/>
    <x v="1"/>
    <n v="20000"/>
    <n v="20000"/>
    <n v="20000"/>
    <n v="6"/>
    <s v="CA"/>
  </r>
  <r>
    <n v="1410213"/>
    <x v="1"/>
    <x v="1"/>
    <x v="271"/>
    <n v="24"/>
    <x v="0"/>
    <n v="1"/>
    <x v="1"/>
    <n v="2"/>
    <n v="2"/>
    <n v="1"/>
    <n v="2"/>
    <n v="2"/>
    <n v="2"/>
    <n v="1"/>
    <n v="30"/>
    <s v="Married"/>
    <n v="4"/>
    <x v="1"/>
    <n v="20000"/>
    <n v="20000"/>
    <n v="20000"/>
    <n v="53"/>
    <s v="WA"/>
  </r>
  <r>
    <n v="1249720"/>
    <x v="0"/>
    <x v="0"/>
    <x v="203"/>
    <n v="31"/>
    <x v="0"/>
    <n v="1"/>
    <x v="0"/>
    <n v="2"/>
    <n v="2"/>
    <n v="2"/>
    <n v="2"/>
    <n v="2"/>
    <n v="2"/>
    <n v="1"/>
    <n v="30"/>
    <s v="Divorced"/>
    <n v="4"/>
    <x v="1"/>
    <n v="20000"/>
    <n v="20000"/>
    <n v="20000"/>
    <n v="49"/>
    <s v="UT"/>
  </r>
  <r>
    <n v="1433822"/>
    <x v="1"/>
    <x v="1"/>
    <x v="41"/>
    <n v="69"/>
    <x v="0"/>
    <n v="1"/>
    <x v="1"/>
    <n v="2"/>
    <n v="1"/>
    <n v="2"/>
    <n v="2"/>
    <n v="2"/>
    <n v="2"/>
    <n v="1"/>
    <m/>
    <s v="NeverMarriedORUnder15"/>
    <n v="4"/>
    <x v="1"/>
    <n v="0"/>
    <n v="20040"/>
    <n v="20040"/>
    <n v="53"/>
    <s v="WA"/>
  </r>
  <r>
    <n v="1268315"/>
    <x v="0"/>
    <x v="0"/>
    <x v="66"/>
    <n v="63"/>
    <x v="0"/>
    <n v="1"/>
    <x v="1"/>
    <n v="2"/>
    <n v="1"/>
    <n v="2"/>
    <n v="2"/>
    <n v="2"/>
    <n v="2"/>
    <n v="1"/>
    <m/>
    <s v="Married"/>
    <n v="4"/>
    <x v="0"/>
    <n v="0"/>
    <n v="20100"/>
    <n v="20100"/>
    <n v="49"/>
    <s v="UT"/>
  </r>
  <r>
    <n v="727997"/>
    <x v="3"/>
    <x v="3"/>
    <x v="2"/>
    <n v="47"/>
    <x v="0"/>
    <n v="1"/>
    <x v="1"/>
    <n v="2"/>
    <n v="1"/>
    <n v="2"/>
    <n v="1"/>
    <n v="2"/>
    <n v="2"/>
    <n v="1"/>
    <m/>
    <s v="Married"/>
    <n v="4"/>
    <x v="0"/>
    <n v="0"/>
    <n v="20100"/>
    <n v="20100"/>
    <n v="41"/>
    <s v="OR"/>
  </r>
  <r>
    <n v="1371613"/>
    <x v="1"/>
    <x v="1"/>
    <x v="247"/>
    <n v="75"/>
    <x v="0"/>
    <n v="1"/>
    <x v="1"/>
    <n v="1"/>
    <n v="1"/>
    <n v="2"/>
    <n v="2"/>
    <n v="2"/>
    <n v="2"/>
    <n v="1"/>
    <m/>
    <s v="Married"/>
    <n v="4"/>
    <x v="0"/>
    <n v="0"/>
    <n v="20200"/>
    <n v="20200"/>
    <n v="42"/>
    <n v="42"/>
  </r>
  <r>
    <n v="69992"/>
    <x v="4"/>
    <x v="4"/>
    <x v="23"/>
    <n v="72"/>
    <x v="0"/>
    <n v="1"/>
    <x v="1"/>
    <n v="1"/>
    <n v="1"/>
    <n v="1"/>
    <n v="2"/>
    <n v="2"/>
    <n v="2"/>
    <n v="1"/>
    <m/>
    <s v="Married"/>
    <n v="4"/>
    <x v="0"/>
    <n v="0"/>
    <n v="20200"/>
    <n v="20200"/>
    <n v="53"/>
    <s v="WA"/>
  </r>
  <r>
    <n v="537768"/>
    <x v="2"/>
    <x v="2"/>
    <x v="43"/>
    <n v="75"/>
    <x v="0"/>
    <n v="1"/>
    <x v="1"/>
    <n v="1"/>
    <n v="1"/>
    <n v="1"/>
    <n v="2"/>
    <n v="2"/>
    <n v="2"/>
    <n v="1"/>
    <m/>
    <s v="Divorced"/>
    <n v="4"/>
    <x v="1"/>
    <n v="0"/>
    <n v="20400"/>
    <n v="20400"/>
    <n v="38"/>
    <s v="ND"/>
  </r>
  <r>
    <n v="535590"/>
    <x v="2"/>
    <x v="2"/>
    <x v="210"/>
    <n v="32"/>
    <x v="0"/>
    <n v="1"/>
    <x v="0"/>
    <n v="2"/>
    <n v="2"/>
    <n v="2"/>
    <n v="2"/>
    <n v="2"/>
    <n v="1"/>
    <n v="1"/>
    <n v="10"/>
    <s v="Divorced"/>
    <n v="4"/>
    <x v="0"/>
    <n v="20000"/>
    <n v="20500"/>
    <n v="20500"/>
    <n v="27"/>
    <n v="27"/>
  </r>
  <r>
    <n v="536364"/>
    <x v="2"/>
    <x v="2"/>
    <x v="84"/>
    <n v="59"/>
    <x v="0"/>
    <n v="1"/>
    <x v="1"/>
    <n v="2"/>
    <n v="1"/>
    <n v="2"/>
    <n v="2"/>
    <n v="2"/>
    <n v="2"/>
    <n v="1"/>
    <m/>
    <s v="Widowed"/>
    <n v="4"/>
    <x v="0"/>
    <n v="8000"/>
    <n v="21000"/>
    <n v="21000"/>
    <n v="46"/>
    <n v="46"/>
  </r>
  <r>
    <n v="1433052"/>
    <x v="1"/>
    <x v="1"/>
    <x v="16"/>
    <n v="71"/>
    <x v="0"/>
    <n v="4"/>
    <x v="1"/>
    <n v="1"/>
    <n v="1"/>
    <n v="2"/>
    <n v="2"/>
    <n v="2"/>
    <n v="2"/>
    <n v="1"/>
    <n v="10"/>
    <s v="Married"/>
    <n v="4"/>
    <x v="1"/>
    <n v="0"/>
    <n v="21000"/>
    <n v="21000"/>
    <n v="301"/>
    <n v="301"/>
  </r>
  <r>
    <n v="1371533"/>
    <x v="1"/>
    <x v="1"/>
    <x v="79"/>
    <n v="32"/>
    <x v="0"/>
    <n v="5"/>
    <x v="0"/>
    <n v="2"/>
    <n v="2"/>
    <n v="2"/>
    <n v="2"/>
    <n v="2"/>
    <n v="2"/>
    <n v="1"/>
    <n v="10"/>
    <s v="Married"/>
    <n v="4"/>
    <x v="0"/>
    <n v="21000"/>
    <n v="21000"/>
    <n v="21000"/>
    <n v="132"/>
    <n v="132"/>
  </r>
  <r>
    <n v="1388329"/>
    <x v="1"/>
    <x v="1"/>
    <x v="5"/>
    <n v="55"/>
    <x v="0"/>
    <n v="3"/>
    <x v="0"/>
    <n v="2"/>
    <n v="2"/>
    <n v="2"/>
    <n v="2"/>
    <n v="2"/>
    <n v="2"/>
    <n v="1"/>
    <n v="20"/>
    <s v="Married"/>
    <n v="4"/>
    <x v="1"/>
    <n v="18100"/>
    <n v="21100"/>
    <n v="21100"/>
    <n v="109"/>
    <n v="109"/>
  </r>
  <r>
    <n v="713500"/>
    <x v="3"/>
    <x v="3"/>
    <x v="272"/>
    <n v="43"/>
    <x v="0"/>
    <n v="1"/>
    <x v="0"/>
    <n v="2"/>
    <n v="2"/>
    <n v="2"/>
    <n v="2"/>
    <n v="2"/>
    <n v="2"/>
    <n v="1"/>
    <n v="7"/>
    <s v="Divorced"/>
    <n v="4"/>
    <x v="0"/>
    <n v="13700"/>
    <n v="21100"/>
    <n v="21100"/>
    <n v="6"/>
    <s v="CA"/>
  </r>
  <r>
    <n v="1398958"/>
    <x v="1"/>
    <x v="1"/>
    <x v="14"/>
    <n v="64"/>
    <x v="0"/>
    <n v="1"/>
    <x v="0"/>
    <n v="2"/>
    <n v="2"/>
    <n v="2"/>
    <n v="2"/>
    <n v="2"/>
    <n v="2"/>
    <n v="1"/>
    <n v="10"/>
    <s v="Married"/>
    <n v="4"/>
    <x v="0"/>
    <n v="14500"/>
    <n v="21200"/>
    <n v="21200"/>
    <n v="56"/>
    <n v="56"/>
  </r>
  <r>
    <n v="1422553"/>
    <x v="1"/>
    <x v="1"/>
    <x v="39"/>
    <n v="16"/>
    <x v="1"/>
    <n v="1"/>
    <x v="0"/>
    <n v="2"/>
    <n v="2"/>
    <n v="2"/>
    <n v="2"/>
    <n v="2"/>
    <n v="2"/>
    <n v="1"/>
    <m/>
    <s v="NeverMarriedORUnder15"/>
    <m/>
    <x v="0"/>
    <n v="300"/>
    <n v="21300"/>
    <n v="21300"/>
    <n v="53"/>
    <s v="WA"/>
  </r>
  <r>
    <n v="1399716"/>
    <x v="1"/>
    <x v="1"/>
    <x v="23"/>
    <n v="20"/>
    <x v="0"/>
    <n v="1"/>
    <x v="0"/>
    <n v="2"/>
    <n v="2"/>
    <n v="2"/>
    <n v="1"/>
    <n v="2"/>
    <n v="2"/>
    <n v="1"/>
    <n v="90"/>
    <s v="NeverMarriedORUnder15"/>
    <n v="4"/>
    <x v="0"/>
    <n v="21300"/>
    <n v="21300"/>
    <n v="21300"/>
    <n v="53"/>
    <s v="WA"/>
  </r>
  <r>
    <n v="69061"/>
    <x v="4"/>
    <x v="4"/>
    <x v="6"/>
    <n v="30"/>
    <x v="0"/>
    <n v="1"/>
    <x v="1"/>
    <n v="2"/>
    <n v="2"/>
    <n v="2"/>
    <n v="2"/>
    <n v="1"/>
    <n v="2"/>
    <n v="1"/>
    <n v="10"/>
    <s v="Married"/>
    <n v="2"/>
    <x v="1"/>
    <n v="1000"/>
    <n v="21400"/>
    <n v="21400"/>
    <n v="30"/>
    <s v="MT"/>
  </r>
  <r>
    <n v="1266536"/>
    <x v="0"/>
    <x v="0"/>
    <x v="50"/>
    <n v="68"/>
    <x v="0"/>
    <n v="1"/>
    <x v="1"/>
    <n v="2"/>
    <n v="1"/>
    <n v="2"/>
    <n v="2"/>
    <n v="2"/>
    <n v="2"/>
    <n v="1"/>
    <m/>
    <s v="Married"/>
    <n v="2"/>
    <x v="1"/>
    <n v="0"/>
    <n v="21400"/>
    <n v="21400"/>
    <n v="49"/>
    <s v="UT"/>
  </r>
  <r>
    <n v="1430355"/>
    <x v="1"/>
    <x v="1"/>
    <x v="123"/>
    <n v="94"/>
    <x v="0"/>
    <n v="1"/>
    <x v="1"/>
    <n v="2"/>
    <n v="1"/>
    <n v="2"/>
    <n v="2"/>
    <n v="2"/>
    <n v="2"/>
    <n v="1"/>
    <m/>
    <s v="Widowed"/>
    <n v="4"/>
    <x v="1"/>
    <n v="0"/>
    <n v="21600"/>
    <n v="21600"/>
    <n v="17"/>
    <n v="17"/>
  </r>
  <r>
    <n v="716114"/>
    <x v="3"/>
    <x v="3"/>
    <x v="144"/>
    <n v="81"/>
    <x v="0"/>
    <n v="1"/>
    <x v="1"/>
    <n v="2"/>
    <n v="1"/>
    <n v="2"/>
    <n v="2"/>
    <n v="2"/>
    <n v="2"/>
    <n v="1"/>
    <m/>
    <s v="Married"/>
    <n v="4"/>
    <x v="0"/>
    <n v="0"/>
    <n v="21600"/>
    <n v="21600"/>
    <n v="55"/>
    <n v="55"/>
  </r>
  <r>
    <n v="713789"/>
    <x v="3"/>
    <x v="3"/>
    <x v="159"/>
    <n v="19"/>
    <x v="0"/>
    <n v="1"/>
    <x v="0"/>
    <n v="2"/>
    <n v="2"/>
    <n v="2"/>
    <n v="2"/>
    <n v="2"/>
    <n v="2"/>
    <n v="1"/>
    <n v="15"/>
    <s v="NeverMarriedORUnder15"/>
    <n v="4"/>
    <x v="1"/>
    <n v="21600"/>
    <n v="21600"/>
    <n v="21600"/>
    <n v="41"/>
    <s v="OR"/>
  </r>
  <r>
    <n v="1407931"/>
    <x v="1"/>
    <x v="1"/>
    <x v="247"/>
    <n v="43"/>
    <x v="0"/>
    <n v="1"/>
    <x v="1"/>
    <n v="2"/>
    <n v="2"/>
    <n v="1"/>
    <n v="2"/>
    <n v="2"/>
    <n v="2"/>
    <n v="1"/>
    <n v="30"/>
    <s v="Divorced"/>
    <n v="4"/>
    <x v="0"/>
    <n v="21700"/>
    <n v="21700"/>
    <n v="21700"/>
    <n v="6"/>
    <s v="CA"/>
  </r>
  <r>
    <n v="1415354"/>
    <x v="1"/>
    <x v="1"/>
    <x v="124"/>
    <n v="81"/>
    <x v="0"/>
    <n v="1"/>
    <x v="1"/>
    <n v="2"/>
    <n v="1"/>
    <n v="1"/>
    <n v="2"/>
    <n v="2"/>
    <n v="2"/>
    <n v="1"/>
    <m/>
    <s v="Widowed"/>
    <n v="4"/>
    <x v="0"/>
    <n v="0"/>
    <n v="21800"/>
    <n v="21800"/>
    <n v="53"/>
    <s v="WA"/>
  </r>
  <r>
    <n v="1378551"/>
    <x v="1"/>
    <x v="1"/>
    <x v="92"/>
    <n v="40"/>
    <x v="0"/>
    <n v="1"/>
    <x v="1"/>
    <n v="2"/>
    <n v="2"/>
    <n v="2"/>
    <n v="2"/>
    <n v="2"/>
    <n v="2"/>
    <n v="2"/>
    <n v="20"/>
    <s v="NeverMarriedORUnder15"/>
    <n v="4"/>
    <x v="0"/>
    <n v="21800"/>
    <n v="21800"/>
    <n v="21800"/>
    <n v="53"/>
    <s v="WA"/>
  </r>
  <r>
    <n v="1411811"/>
    <x v="1"/>
    <x v="1"/>
    <x v="145"/>
    <n v="25"/>
    <x v="0"/>
    <n v="1"/>
    <x v="0"/>
    <n v="2"/>
    <n v="2"/>
    <n v="2"/>
    <n v="2"/>
    <n v="2"/>
    <n v="2"/>
    <n v="1"/>
    <n v="25"/>
    <s v="NeverMarriedORUnder15"/>
    <n v="4"/>
    <x v="0"/>
    <n v="21600"/>
    <n v="21840"/>
    <n v="21840"/>
    <n v="53"/>
    <s v="WA"/>
  </r>
  <r>
    <n v="1378294"/>
    <x v="1"/>
    <x v="1"/>
    <x v="142"/>
    <n v="87"/>
    <x v="0"/>
    <n v="4"/>
    <x v="0"/>
    <n v="2"/>
    <n v="1"/>
    <n v="2"/>
    <n v="1"/>
    <n v="2"/>
    <n v="2"/>
    <n v="1"/>
    <m/>
    <s v="Married"/>
    <n v="4"/>
    <x v="0"/>
    <n v="0"/>
    <n v="21900"/>
    <n v="21900"/>
    <n v="215"/>
    <n v="215"/>
  </r>
  <r>
    <n v="725417"/>
    <x v="3"/>
    <x v="3"/>
    <x v="60"/>
    <n v="40"/>
    <x v="0"/>
    <n v="1"/>
    <x v="1"/>
    <n v="2"/>
    <n v="2"/>
    <n v="2"/>
    <n v="2"/>
    <n v="2"/>
    <n v="2"/>
    <n v="2"/>
    <n v="40"/>
    <s v="Married"/>
    <n v="4"/>
    <x v="1"/>
    <n v="13000"/>
    <n v="22000"/>
    <n v="22000"/>
    <n v="41"/>
    <s v="OR"/>
  </r>
  <r>
    <n v="1387214"/>
    <x v="1"/>
    <x v="1"/>
    <x v="273"/>
    <n v="65"/>
    <x v="0"/>
    <n v="4"/>
    <x v="0"/>
    <n v="2"/>
    <n v="1"/>
    <n v="2"/>
    <n v="2"/>
    <n v="2"/>
    <n v="2"/>
    <n v="1"/>
    <n v="5"/>
    <s v="Separated"/>
    <n v="4"/>
    <x v="0"/>
    <n v="22000"/>
    <n v="22000"/>
    <n v="22000"/>
    <n v="217"/>
    <n v="217"/>
  </r>
  <r>
    <n v="1258097"/>
    <x v="0"/>
    <x v="0"/>
    <x v="29"/>
    <n v="65"/>
    <x v="0"/>
    <n v="1"/>
    <x v="0"/>
    <n v="2"/>
    <n v="1"/>
    <n v="2"/>
    <n v="2"/>
    <n v="1"/>
    <n v="2"/>
    <n v="1"/>
    <m/>
    <s v="Married"/>
    <n v="2"/>
    <x v="1"/>
    <n v="0"/>
    <n v="22000"/>
    <n v="22000"/>
    <n v="49"/>
    <s v="UT"/>
  </r>
  <r>
    <n v="1396638"/>
    <x v="1"/>
    <x v="1"/>
    <x v="132"/>
    <n v="74"/>
    <x v="0"/>
    <n v="1"/>
    <x v="0"/>
    <n v="1"/>
    <n v="2"/>
    <n v="2"/>
    <n v="2"/>
    <n v="2"/>
    <n v="2"/>
    <n v="1"/>
    <n v="2"/>
    <s v="Married"/>
    <n v="4"/>
    <x v="0"/>
    <n v="22000"/>
    <n v="22000"/>
    <n v="22000"/>
    <n v="2"/>
    <n v="2"/>
  </r>
  <r>
    <n v="1403284"/>
    <x v="1"/>
    <x v="1"/>
    <x v="23"/>
    <n v="80"/>
    <x v="0"/>
    <n v="1"/>
    <x v="1"/>
    <n v="1"/>
    <n v="1"/>
    <n v="1"/>
    <n v="2"/>
    <n v="2"/>
    <n v="2"/>
    <n v="1"/>
    <m/>
    <s v="Widowed"/>
    <n v="4"/>
    <x v="0"/>
    <n v="0"/>
    <n v="22000"/>
    <n v="22000"/>
    <n v="42"/>
    <n v="42"/>
  </r>
  <r>
    <n v="68275"/>
    <x v="4"/>
    <x v="4"/>
    <x v="51"/>
    <n v="37"/>
    <x v="0"/>
    <n v="1"/>
    <x v="1"/>
    <n v="2"/>
    <n v="2"/>
    <n v="1"/>
    <n v="2"/>
    <n v="1"/>
    <n v="2"/>
    <n v="1"/>
    <n v="10"/>
    <s v="Married"/>
    <n v="2"/>
    <x v="1"/>
    <n v="18000"/>
    <n v="22000"/>
    <n v="22000"/>
    <n v="48"/>
    <n v="48"/>
  </r>
  <r>
    <n v="1268610"/>
    <x v="0"/>
    <x v="0"/>
    <x v="274"/>
    <n v="40"/>
    <x v="0"/>
    <n v="5"/>
    <x v="1"/>
    <n v="2"/>
    <n v="2"/>
    <n v="2"/>
    <n v="2"/>
    <n v="2"/>
    <n v="2"/>
    <n v="2"/>
    <n v="15"/>
    <s v="Married"/>
    <n v="4"/>
    <x v="0"/>
    <n v="22000"/>
    <n v="22000"/>
    <n v="22000"/>
    <n v="303"/>
    <n v="303"/>
  </r>
  <r>
    <n v="702568"/>
    <x v="3"/>
    <x v="3"/>
    <x v="133"/>
    <n v="46"/>
    <x v="0"/>
    <n v="5"/>
    <x v="0"/>
    <n v="2"/>
    <n v="2"/>
    <n v="2"/>
    <n v="2"/>
    <n v="2"/>
    <n v="2"/>
    <n v="1"/>
    <n v="5"/>
    <s v="Married"/>
    <n v="4"/>
    <x v="0"/>
    <n v="22000"/>
    <n v="22000"/>
    <n v="22000"/>
    <n v="303"/>
    <n v="303"/>
  </r>
  <r>
    <n v="723605"/>
    <x v="3"/>
    <x v="3"/>
    <x v="72"/>
    <n v="45"/>
    <x v="0"/>
    <n v="5"/>
    <x v="1"/>
    <n v="2"/>
    <n v="2"/>
    <n v="2"/>
    <n v="2"/>
    <n v="2"/>
    <n v="2"/>
    <n v="2"/>
    <n v="25"/>
    <s v="Married"/>
    <n v="4"/>
    <x v="1"/>
    <n v="22000"/>
    <n v="22000"/>
    <n v="22000"/>
    <n v="303"/>
    <n v="303"/>
  </r>
  <r>
    <n v="719830"/>
    <x v="3"/>
    <x v="3"/>
    <x v="146"/>
    <n v="43"/>
    <x v="0"/>
    <n v="4"/>
    <x v="0"/>
    <n v="2"/>
    <n v="2"/>
    <n v="2"/>
    <n v="2"/>
    <n v="2"/>
    <n v="2"/>
    <n v="1"/>
    <n v="30"/>
    <s v="Married"/>
    <n v="4"/>
    <x v="0"/>
    <n v="10000"/>
    <n v="22000"/>
    <n v="22000"/>
    <n v="163"/>
    <n v="163"/>
  </r>
  <r>
    <n v="706589"/>
    <x v="3"/>
    <x v="3"/>
    <x v="275"/>
    <n v="32"/>
    <x v="0"/>
    <n v="5"/>
    <x v="1"/>
    <n v="2"/>
    <n v="2"/>
    <n v="2"/>
    <n v="2"/>
    <n v="2"/>
    <n v="2"/>
    <n v="2"/>
    <n v="30"/>
    <s v="Married"/>
    <n v="4"/>
    <x v="1"/>
    <n v="22000"/>
    <n v="22000"/>
    <n v="22000"/>
    <n v="303"/>
    <n v="303"/>
  </r>
  <r>
    <n v="709782"/>
    <x v="3"/>
    <x v="3"/>
    <x v="124"/>
    <n v="62"/>
    <x v="0"/>
    <n v="1"/>
    <x v="1"/>
    <n v="2"/>
    <n v="2"/>
    <n v="2"/>
    <n v="2"/>
    <n v="2"/>
    <n v="2"/>
    <n v="2"/>
    <m/>
    <s v="Divorced"/>
    <n v="4"/>
    <x v="1"/>
    <n v="0"/>
    <n v="22000"/>
    <n v="22000"/>
    <n v="53"/>
    <s v="WA"/>
  </r>
  <r>
    <n v="695683"/>
    <x v="3"/>
    <x v="3"/>
    <x v="191"/>
    <n v="46"/>
    <x v="0"/>
    <n v="1"/>
    <x v="0"/>
    <n v="2"/>
    <n v="2"/>
    <n v="2"/>
    <n v="2"/>
    <n v="2"/>
    <n v="2"/>
    <n v="1"/>
    <n v="20"/>
    <s v="Married"/>
    <n v="2"/>
    <x v="1"/>
    <n v="22000"/>
    <n v="22000"/>
    <n v="22000"/>
    <n v="6"/>
    <s v="CA"/>
  </r>
  <r>
    <n v="1264025"/>
    <x v="0"/>
    <x v="0"/>
    <x v="137"/>
    <n v="20"/>
    <x v="0"/>
    <n v="1"/>
    <x v="0"/>
    <n v="2"/>
    <n v="2"/>
    <n v="2"/>
    <n v="2"/>
    <n v="2"/>
    <n v="2"/>
    <n v="1"/>
    <m/>
    <s v="NeverMarriedORUnder15"/>
    <n v="4"/>
    <x v="1"/>
    <n v="22000"/>
    <n v="22000"/>
    <n v="22000"/>
    <n v="49"/>
    <s v="UT"/>
  </r>
  <r>
    <n v="1421091"/>
    <x v="1"/>
    <x v="1"/>
    <x v="112"/>
    <n v="53"/>
    <x v="0"/>
    <n v="1"/>
    <x v="0"/>
    <n v="2"/>
    <n v="2"/>
    <n v="2"/>
    <n v="2"/>
    <n v="2"/>
    <n v="2"/>
    <n v="1"/>
    <n v="30"/>
    <s v="Married"/>
    <n v="4"/>
    <x v="0"/>
    <n v="0"/>
    <n v="22000"/>
    <n v="22000"/>
    <n v="36"/>
    <n v="36"/>
  </r>
  <r>
    <n v="1373730"/>
    <x v="1"/>
    <x v="1"/>
    <x v="276"/>
    <n v="24"/>
    <x v="0"/>
    <n v="5"/>
    <x v="1"/>
    <n v="2"/>
    <n v="2"/>
    <n v="2"/>
    <n v="2"/>
    <n v="2"/>
    <n v="2"/>
    <n v="2"/>
    <n v="30"/>
    <s v="NeverMarriedORUnder15"/>
    <n v="4"/>
    <x v="1"/>
    <n v="22000"/>
    <n v="22000"/>
    <n v="22000"/>
    <n v="313"/>
    <n v="313"/>
  </r>
  <r>
    <n v="1424843"/>
    <x v="1"/>
    <x v="1"/>
    <x v="17"/>
    <n v="51"/>
    <x v="0"/>
    <n v="1"/>
    <x v="0"/>
    <n v="2"/>
    <n v="2"/>
    <n v="2"/>
    <n v="2"/>
    <n v="2"/>
    <n v="2"/>
    <n v="1"/>
    <m/>
    <s v="Married"/>
    <n v="4"/>
    <x v="0"/>
    <n v="22000"/>
    <n v="22000"/>
    <n v="22000"/>
    <n v="26"/>
    <n v="26"/>
  </r>
  <r>
    <n v="706425"/>
    <x v="3"/>
    <x v="3"/>
    <x v="42"/>
    <n v="72"/>
    <x v="0"/>
    <n v="1"/>
    <x v="1"/>
    <n v="1"/>
    <n v="1"/>
    <n v="2"/>
    <n v="2"/>
    <n v="2"/>
    <n v="2"/>
    <n v="1"/>
    <m/>
    <s v="Widowed"/>
    <n v="4"/>
    <x v="0"/>
    <n v="0"/>
    <n v="22000"/>
    <n v="22000"/>
    <n v="6"/>
    <s v="CA"/>
  </r>
  <r>
    <n v="1427830"/>
    <x v="1"/>
    <x v="1"/>
    <x v="98"/>
    <n v="21"/>
    <x v="0"/>
    <n v="1"/>
    <x v="0"/>
    <n v="2"/>
    <n v="2"/>
    <n v="2"/>
    <n v="2"/>
    <n v="2"/>
    <n v="2"/>
    <n v="1"/>
    <n v="20"/>
    <s v="NeverMarriedORUnder15"/>
    <n v="4"/>
    <x v="0"/>
    <n v="22000"/>
    <n v="22000"/>
    <n v="22000"/>
    <n v="6"/>
    <s v="CA"/>
  </r>
  <r>
    <n v="1399525"/>
    <x v="1"/>
    <x v="1"/>
    <x v="157"/>
    <n v="33"/>
    <x v="0"/>
    <n v="4"/>
    <x v="1"/>
    <n v="2"/>
    <n v="2"/>
    <n v="2"/>
    <n v="2"/>
    <n v="2"/>
    <n v="2"/>
    <n v="2"/>
    <n v="20"/>
    <s v="Married"/>
    <n v="4"/>
    <x v="1"/>
    <n v="18000"/>
    <n v="22000"/>
    <n v="22000"/>
    <n v="303"/>
    <n v="303"/>
  </r>
  <r>
    <n v="1382454"/>
    <x v="1"/>
    <x v="1"/>
    <x v="109"/>
    <n v="57"/>
    <x v="0"/>
    <n v="1"/>
    <x v="0"/>
    <n v="2"/>
    <n v="2"/>
    <n v="2"/>
    <n v="2"/>
    <n v="2"/>
    <n v="2"/>
    <n v="1"/>
    <n v="10"/>
    <s v="Married"/>
    <n v="4"/>
    <x v="0"/>
    <n v="22000"/>
    <n v="22000"/>
    <n v="22000"/>
    <n v="17"/>
    <n v="17"/>
  </r>
  <r>
    <n v="726884"/>
    <x v="3"/>
    <x v="3"/>
    <x v="34"/>
    <n v="45"/>
    <x v="0"/>
    <n v="1"/>
    <x v="1"/>
    <n v="2"/>
    <n v="2"/>
    <n v="2"/>
    <n v="2"/>
    <n v="2"/>
    <n v="2"/>
    <n v="2"/>
    <n v="60"/>
    <s v="NeverMarriedORUnder15"/>
    <n v="4"/>
    <x v="1"/>
    <n v="9500"/>
    <n v="22100"/>
    <n v="22100"/>
    <n v="6"/>
    <s v="CA"/>
  </r>
  <r>
    <n v="1373612"/>
    <x v="1"/>
    <x v="1"/>
    <x v="1"/>
    <n v="72"/>
    <x v="0"/>
    <n v="1"/>
    <x v="0"/>
    <n v="2"/>
    <n v="1"/>
    <n v="2"/>
    <n v="2"/>
    <n v="2"/>
    <n v="2"/>
    <n v="1"/>
    <m/>
    <s v="Divorced"/>
    <n v="4"/>
    <x v="0"/>
    <n v="0"/>
    <n v="22100"/>
    <n v="22100"/>
    <n v="8"/>
    <n v="8"/>
  </r>
  <r>
    <n v="716443"/>
    <x v="3"/>
    <x v="3"/>
    <x v="24"/>
    <n v="65"/>
    <x v="0"/>
    <n v="1"/>
    <x v="1"/>
    <n v="2"/>
    <n v="1"/>
    <n v="2"/>
    <n v="2"/>
    <n v="2"/>
    <n v="2"/>
    <n v="1"/>
    <m/>
    <s v="Married"/>
    <n v="4"/>
    <x v="0"/>
    <n v="0"/>
    <n v="22100"/>
    <n v="22100"/>
    <n v="42"/>
    <n v="42"/>
  </r>
  <r>
    <n v="1422337"/>
    <x v="1"/>
    <x v="1"/>
    <x v="72"/>
    <n v="94"/>
    <x v="0"/>
    <n v="4"/>
    <x v="1"/>
    <n v="1"/>
    <n v="1"/>
    <n v="2"/>
    <n v="2"/>
    <n v="2"/>
    <n v="2"/>
    <n v="1"/>
    <m/>
    <s v="Widowed"/>
    <n v="4"/>
    <x v="0"/>
    <n v="0"/>
    <n v="22200"/>
    <n v="22200"/>
    <n v="116"/>
    <n v="116"/>
  </r>
  <r>
    <n v="1374213"/>
    <x v="1"/>
    <x v="1"/>
    <x v="183"/>
    <n v="83"/>
    <x v="0"/>
    <n v="1"/>
    <x v="0"/>
    <n v="1"/>
    <n v="1"/>
    <n v="2"/>
    <n v="2"/>
    <n v="2"/>
    <n v="2"/>
    <n v="1"/>
    <m/>
    <s v="Married"/>
    <n v="2"/>
    <x v="1"/>
    <n v="0"/>
    <n v="22300"/>
    <n v="22300"/>
    <n v="53"/>
    <s v="WA"/>
  </r>
  <r>
    <n v="1258499"/>
    <x v="0"/>
    <x v="0"/>
    <x v="131"/>
    <n v="68"/>
    <x v="0"/>
    <n v="1"/>
    <x v="0"/>
    <n v="1"/>
    <n v="1"/>
    <n v="2"/>
    <n v="2"/>
    <n v="2"/>
    <n v="2"/>
    <n v="1"/>
    <m/>
    <s v="Married"/>
    <n v="4"/>
    <x v="1"/>
    <n v="0"/>
    <n v="22400"/>
    <n v="22400"/>
    <n v="49"/>
    <s v="UT"/>
  </r>
  <r>
    <n v="1409508"/>
    <x v="1"/>
    <x v="1"/>
    <x v="105"/>
    <n v="70"/>
    <x v="0"/>
    <n v="1"/>
    <x v="1"/>
    <n v="2"/>
    <n v="1"/>
    <n v="2"/>
    <n v="2"/>
    <n v="2"/>
    <n v="2"/>
    <n v="1"/>
    <m/>
    <s v="Married"/>
    <n v="3"/>
    <x v="1"/>
    <n v="0"/>
    <n v="22400"/>
    <n v="22400"/>
    <n v="6"/>
    <s v="CA"/>
  </r>
  <r>
    <n v="718713"/>
    <x v="3"/>
    <x v="3"/>
    <x v="277"/>
    <n v="30"/>
    <x v="0"/>
    <n v="5"/>
    <x v="1"/>
    <n v="2"/>
    <n v="2"/>
    <n v="2"/>
    <n v="2"/>
    <n v="2"/>
    <n v="2"/>
    <n v="2"/>
    <n v="40"/>
    <s v="NeverMarriedORUnder15"/>
    <n v="4"/>
    <x v="1"/>
    <n v="22500"/>
    <n v="22500"/>
    <n v="22500"/>
    <n v="303"/>
    <n v="303"/>
  </r>
  <r>
    <n v="69439"/>
    <x v="4"/>
    <x v="4"/>
    <x v="73"/>
    <n v="57"/>
    <x v="0"/>
    <n v="1"/>
    <x v="1"/>
    <n v="2"/>
    <n v="2"/>
    <n v="2"/>
    <n v="2"/>
    <n v="2"/>
    <n v="2"/>
    <n v="2"/>
    <n v="50"/>
    <s v="Married"/>
    <n v="4"/>
    <x v="1"/>
    <n v="21000"/>
    <n v="22500"/>
    <n v="22500"/>
    <n v="56"/>
    <n v="56"/>
  </r>
  <r>
    <n v="61780"/>
    <x v="4"/>
    <x v="4"/>
    <x v="209"/>
    <n v="66"/>
    <x v="0"/>
    <n v="1"/>
    <x v="1"/>
    <n v="1"/>
    <n v="1"/>
    <n v="2"/>
    <n v="2"/>
    <n v="2"/>
    <n v="2"/>
    <n v="1"/>
    <m/>
    <s v="Married"/>
    <n v="4"/>
    <x v="0"/>
    <n v="0"/>
    <n v="22500"/>
    <n v="22500"/>
    <n v="30"/>
    <s v="MT"/>
  </r>
  <r>
    <n v="1369624"/>
    <x v="1"/>
    <x v="1"/>
    <x v="156"/>
    <n v="82"/>
    <x v="0"/>
    <n v="1"/>
    <x v="0"/>
    <n v="1"/>
    <n v="1"/>
    <n v="2"/>
    <n v="2"/>
    <n v="1"/>
    <n v="2"/>
    <n v="1"/>
    <m/>
    <s v="Widowed"/>
    <n v="2"/>
    <x v="1"/>
    <n v="0"/>
    <n v="22500"/>
    <n v="22500"/>
    <n v="30"/>
    <s v="MT"/>
  </r>
  <r>
    <n v="1389984"/>
    <x v="1"/>
    <x v="1"/>
    <x v="84"/>
    <n v="86"/>
    <x v="0"/>
    <n v="1"/>
    <x v="1"/>
    <n v="1"/>
    <n v="1"/>
    <n v="2"/>
    <n v="2"/>
    <n v="2"/>
    <n v="2"/>
    <n v="1"/>
    <m/>
    <s v="Married"/>
    <n v="4"/>
    <x v="0"/>
    <n v="0"/>
    <n v="22600"/>
    <n v="22600"/>
    <n v="16"/>
    <n v="16"/>
  </r>
  <r>
    <n v="1392097"/>
    <x v="1"/>
    <x v="1"/>
    <x v="65"/>
    <n v="87"/>
    <x v="0"/>
    <n v="1"/>
    <x v="1"/>
    <n v="1"/>
    <n v="1"/>
    <n v="2"/>
    <n v="2"/>
    <n v="2"/>
    <n v="2"/>
    <n v="1"/>
    <m/>
    <s v="Widowed"/>
    <n v="4"/>
    <x v="0"/>
    <n v="0"/>
    <n v="22600"/>
    <n v="22600"/>
    <n v="46"/>
    <n v="46"/>
  </r>
  <r>
    <n v="69093"/>
    <x v="4"/>
    <x v="4"/>
    <x v="119"/>
    <n v="52"/>
    <x v="0"/>
    <n v="1"/>
    <x v="0"/>
    <n v="2"/>
    <n v="2"/>
    <n v="2"/>
    <n v="2"/>
    <n v="2"/>
    <n v="2"/>
    <n v="1"/>
    <n v="30"/>
    <s v="Married"/>
    <n v="4"/>
    <x v="0"/>
    <n v="27900"/>
    <n v="22680"/>
    <n v="22680"/>
    <n v="30"/>
    <s v="MT"/>
  </r>
  <r>
    <n v="1248593"/>
    <x v="0"/>
    <x v="0"/>
    <x v="278"/>
    <n v="68"/>
    <x v="0"/>
    <n v="1"/>
    <x v="0"/>
    <n v="1"/>
    <n v="1"/>
    <n v="2"/>
    <n v="2"/>
    <n v="2"/>
    <n v="2"/>
    <n v="1"/>
    <n v="15"/>
    <s v="Widowed"/>
    <n v="4"/>
    <x v="1"/>
    <n v="120"/>
    <n v="22720"/>
    <n v="22720"/>
    <n v="49"/>
    <s v="UT"/>
  </r>
  <r>
    <n v="1382921"/>
    <x v="1"/>
    <x v="1"/>
    <x v="120"/>
    <n v="73"/>
    <x v="0"/>
    <n v="1"/>
    <x v="1"/>
    <n v="1"/>
    <n v="1"/>
    <n v="2"/>
    <n v="2"/>
    <n v="2"/>
    <n v="2"/>
    <n v="1"/>
    <m/>
    <s v="Divorced"/>
    <n v="3"/>
    <x v="1"/>
    <n v="0"/>
    <n v="22800"/>
    <n v="22800"/>
    <n v="19"/>
    <n v="19"/>
  </r>
  <r>
    <n v="1394554"/>
    <x v="1"/>
    <x v="1"/>
    <x v="46"/>
    <n v="66"/>
    <x v="0"/>
    <n v="1"/>
    <x v="1"/>
    <n v="2"/>
    <n v="1"/>
    <n v="2"/>
    <n v="2"/>
    <n v="1"/>
    <n v="2"/>
    <n v="1"/>
    <m/>
    <s v="Married"/>
    <n v="2"/>
    <x v="1"/>
    <n v="0"/>
    <n v="22800"/>
    <n v="22800"/>
    <n v="32"/>
    <n v="32"/>
  </r>
  <r>
    <n v="1407403"/>
    <x v="1"/>
    <x v="1"/>
    <x v="23"/>
    <n v="80"/>
    <x v="0"/>
    <n v="1"/>
    <x v="1"/>
    <n v="2"/>
    <n v="1"/>
    <n v="2"/>
    <n v="2"/>
    <n v="2"/>
    <n v="1"/>
    <n v="1"/>
    <m/>
    <s v="Married"/>
    <n v="4"/>
    <x v="0"/>
    <n v="0"/>
    <n v="22800"/>
    <n v="22800"/>
    <n v="53"/>
    <s v="WA"/>
  </r>
  <r>
    <n v="1392029"/>
    <x v="1"/>
    <x v="1"/>
    <x v="279"/>
    <n v="42"/>
    <x v="0"/>
    <n v="1"/>
    <x v="0"/>
    <n v="2"/>
    <n v="2"/>
    <n v="2"/>
    <n v="2"/>
    <n v="2"/>
    <n v="2"/>
    <n v="1"/>
    <n v="25"/>
    <s v="Married"/>
    <n v="4"/>
    <x v="0"/>
    <n v="23000"/>
    <n v="23000"/>
    <n v="23000"/>
    <n v="53"/>
    <s v="WA"/>
  </r>
  <r>
    <n v="1431276"/>
    <x v="1"/>
    <x v="1"/>
    <x v="122"/>
    <n v="55"/>
    <x v="0"/>
    <n v="4"/>
    <x v="1"/>
    <n v="1"/>
    <n v="2"/>
    <n v="1"/>
    <n v="2"/>
    <n v="2"/>
    <n v="2"/>
    <n v="1"/>
    <n v="15"/>
    <s v="Married"/>
    <n v="4"/>
    <x v="1"/>
    <n v="23000"/>
    <n v="23000"/>
    <n v="23000"/>
    <n v="207"/>
    <n v="207"/>
  </r>
  <r>
    <n v="1261994"/>
    <x v="0"/>
    <x v="0"/>
    <x v="68"/>
    <n v="38"/>
    <x v="0"/>
    <n v="1"/>
    <x v="0"/>
    <n v="2"/>
    <n v="2"/>
    <n v="2"/>
    <n v="2"/>
    <n v="2"/>
    <n v="2"/>
    <n v="1"/>
    <m/>
    <s v="NeverMarriedORUnder15"/>
    <n v="4"/>
    <x v="0"/>
    <n v="23000"/>
    <n v="23000"/>
    <n v="23000"/>
    <n v="49"/>
    <s v="UT"/>
  </r>
  <r>
    <n v="63238"/>
    <x v="4"/>
    <x v="4"/>
    <x v="42"/>
    <n v="57"/>
    <x v="0"/>
    <n v="1"/>
    <x v="1"/>
    <n v="1"/>
    <n v="2"/>
    <n v="2"/>
    <n v="2"/>
    <n v="2"/>
    <n v="2"/>
    <n v="1"/>
    <n v="30"/>
    <s v="Married"/>
    <n v="4"/>
    <x v="0"/>
    <n v="23000"/>
    <n v="23000"/>
    <n v="23000"/>
    <n v="30"/>
    <s v="MT"/>
  </r>
  <r>
    <n v="703606"/>
    <x v="3"/>
    <x v="3"/>
    <x v="81"/>
    <n v="34"/>
    <x v="0"/>
    <n v="1"/>
    <x v="0"/>
    <n v="2"/>
    <n v="2"/>
    <n v="2"/>
    <n v="2"/>
    <n v="2"/>
    <n v="2"/>
    <n v="1"/>
    <n v="12"/>
    <s v="Married"/>
    <n v="4"/>
    <x v="1"/>
    <n v="23000"/>
    <n v="23000"/>
    <n v="23000"/>
    <n v="6"/>
    <s v="CA"/>
  </r>
  <r>
    <n v="68261"/>
    <x v="4"/>
    <x v="4"/>
    <x v="74"/>
    <n v="34"/>
    <x v="0"/>
    <n v="1"/>
    <x v="1"/>
    <n v="2"/>
    <n v="2"/>
    <n v="2"/>
    <n v="2"/>
    <n v="2"/>
    <n v="2"/>
    <n v="2"/>
    <m/>
    <s v="NeverMarriedORUnder15"/>
    <n v="4"/>
    <x v="1"/>
    <n v="23000"/>
    <n v="23000"/>
    <n v="23000"/>
    <n v="6"/>
    <s v="CA"/>
  </r>
  <r>
    <n v="1400941"/>
    <x v="1"/>
    <x v="1"/>
    <x v="106"/>
    <n v="20"/>
    <x v="0"/>
    <n v="1"/>
    <x v="0"/>
    <n v="2"/>
    <n v="2"/>
    <n v="2"/>
    <n v="1"/>
    <n v="2"/>
    <n v="2"/>
    <n v="1"/>
    <n v="10"/>
    <s v="NeverMarriedORUnder15"/>
    <n v="1"/>
    <x v="1"/>
    <n v="23000"/>
    <n v="23000"/>
    <n v="23000"/>
    <n v="51"/>
    <n v="51"/>
  </r>
  <r>
    <n v="1261740"/>
    <x v="0"/>
    <x v="0"/>
    <x v="8"/>
    <n v="66"/>
    <x v="0"/>
    <n v="1"/>
    <x v="0"/>
    <n v="2"/>
    <n v="1"/>
    <n v="2"/>
    <n v="2"/>
    <n v="2"/>
    <n v="2"/>
    <n v="1"/>
    <m/>
    <s v="Married"/>
    <n v="2"/>
    <x v="1"/>
    <n v="0"/>
    <n v="23000"/>
    <n v="23000"/>
    <n v="24"/>
    <n v="24"/>
  </r>
  <r>
    <n v="1398380"/>
    <x v="1"/>
    <x v="1"/>
    <x v="213"/>
    <n v="48"/>
    <x v="0"/>
    <n v="1"/>
    <x v="1"/>
    <n v="2"/>
    <n v="1"/>
    <n v="2"/>
    <n v="2"/>
    <n v="1"/>
    <n v="2"/>
    <n v="1"/>
    <m/>
    <s v="Married"/>
    <n v="3"/>
    <x v="1"/>
    <n v="0"/>
    <n v="23000"/>
    <n v="23000"/>
    <n v="53"/>
    <s v="WA"/>
  </r>
  <r>
    <n v="712093"/>
    <x v="3"/>
    <x v="3"/>
    <x v="183"/>
    <n v="23"/>
    <x v="0"/>
    <n v="1"/>
    <x v="1"/>
    <n v="2"/>
    <n v="2"/>
    <n v="2"/>
    <n v="2"/>
    <n v="2"/>
    <n v="2"/>
    <n v="2"/>
    <n v="10"/>
    <s v="Married"/>
    <n v="4"/>
    <x v="0"/>
    <n v="23000"/>
    <n v="23000"/>
    <n v="23000"/>
    <n v="53"/>
    <s v="WA"/>
  </r>
  <r>
    <n v="699314"/>
    <x v="3"/>
    <x v="3"/>
    <x v="280"/>
    <n v="64"/>
    <x v="0"/>
    <n v="4"/>
    <x v="1"/>
    <n v="2"/>
    <n v="2"/>
    <n v="2"/>
    <n v="2"/>
    <n v="2"/>
    <n v="2"/>
    <n v="2"/>
    <n v="20"/>
    <s v="Divorced"/>
    <n v="4"/>
    <x v="0"/>
    <n v="23000"/>
    <n v="23000"/>
    <n v="23000"/>
    <n v="207"/>
    <n v="207"/>
  </r>
  <r>
    <n v="1413244"/>
    <x v="1"/>
    <x v="1"/>
    <x v="60"/>
    <n v="20"/>
    <x v="0"/>
    <n v="1"/>
    <x v="0"/>
    <n v="2"/>
    <n v="2"/>
    <n v="2"/>
    <n v="1"/>
    <n v="2"/>
    <n v="2"/>
    <n v="1"/>
    <n v="10"/>
    <s v="NeverMarriedORUnder15"/>
    <n v="1"/>
    <x v="1"/>
    <n v="23000"/>
    <n v="23000"/>
    <n v="23000"/>
    <n v="51"/>
    <n v="51"/>
  </r>
  <r>
    <n v="1431685"/>
    <x v="1"/>
    <x v="1"/>
    <x v="138"/>
    <n v="22"/>
    <x v="0"/>
    <n v="1"/>
    <x v="1"/>
    <n v="2"/>
    <n v="2"/>
    <n v="2"/>
    <n v="2"/>
    <n v="2"/>
    <n v="2"/>
    <n v="2"/>
    <n v="10"/>
    <s v="NeverMarriedORUnder15"/>
    <n v="4"/>
    <x v="0"/>
    <n v="23000"/>
    <n v="23000"/>
    <n v="23000"/>
    <n v="53"/>
    <s v="WA"/>
  </r>
  <r>
    <n v="1429906"/>
    <x v="1"/>
    <x v="1"/>
    <x v="72"/>
    <n v="53"/>
    <x v="0"/>
    <n v="1"/>
    <x v="0"/>
    <n v="2"/>
    <n v="2"/>
    <n v="2"/>
    <n v="2"/>
    <n v="2"/>
    <n v="2"/>
    <n v="1"/>
    <n v="30"/>
    <s v="Married"/>
    <n v="4"/>
    <x v="1"/>
    <n v="23000"/>
    <n v="23000"/>
    <n v="23000"/>
    <n v="38"/>
    <s v="ND"/>
  </r>
  <r>
    <n v="1251549"/>
    <x v="0"/>
    <x v="0"/>
    <x v="168"/>
    <n v="54"/>
    <x v="0"/>
    <n v="1"/>
    <x v="1"/>
    <n v="1"/>
    <n v="2"/>
    <n v="1"/>
    <n v="2"/>
    <n v="2"/>
    <n v="2"/>
    <n v="1"/>
    <m/>
    <s v="NeverMarriedORUnder15"/>
    <n v="4"/>
    <x v="1"/>
    <n v="0"/>
    <n v="23000"/>
    <n v="23000"/>
    <n v="49"/>
    <s v="UT"/>
  </r>
  <r>
    <n v="1434330"/>
    <x v="1"/>
    <x v="1"/>
    <x v="34"/>
    <n v="19"/>
    <x v="0"/>
    <n v="1"/>
    <x v="0"/>
    <n v="2"/>
    <n v="2"/>
    <n v="2"/>
    <n v="2"/>
    <n v="2"/>
    <n v="1"/>
    <n v="1"/>
    <n v="15"/>
    <s v="NeverMarriedORUnder15"/>
    <n v="4"/>
    <x v="0"/>
    <n v="19000"/>
    <n v="23000"/>
    <n v="23000"/>
    <n v="53"/>
    <s v="WA"/>
  </r>
  <r>
    <n v="1381407"/>
    <x v="1"/>
    <x v="1"/>
    <x v="104"/>
    <n v="75"/>
    <x v="0"/>
    <n v="1"/>
    <x v="0"/>
    <n v="2"/>
    <n v="1"/>
    <n v="2"/>
    <n v="2"/>
    <n v="2"/>
    <n v="2"/>
    <n v="1"/>
    <m/>
    <s v="Widowed"/>
    <n v="4"/>
    <x v="0"/>
    <n v="0"/>
    <n v="23100"/>
    <n v="23100"/>
    <n v="6"/>
    <s v="CA"/>
  </r>
  <r>
    <n v="1259027"/>
    <x v="0"/>
    <x v="0"/>
    <x v="106"/>
    <n v="85"/>
    <x v="0"/>
    <n v="3"/>
    <x v="0"/>
    <n v="2"/>
    <n v="1"/>
    <n v="1"/>
    <n v="2"/>
    <n v="2"/>
    <n v="2"/>
    <n v="1"/>
    <m/>
    <s v="Married"/>
    <n v="4"/>
    <x v="1"/>
    <n v="0"/>
    <n v="23200"/>
    <n v="23200"/>
    <n v="301"/>
    <n v="301"/>
  </r>
  <r>
    <n v="710930"/>
    <x v="3"/>
    <x v="3"/>
    <x v="131"/>
    <n v="38"/>
    <x v="0"/>
    <n v="1"/>
    <x v="0"/>
    <n v="2"/>
    <n v="2"/>
    <n v="2"/>
    <n v="2"/>
    <n v="2"/>
    <n v="2"/>
    <n v="1"/>
    <n v="15"/>
    <s v="Married"/>
    <n v="4"/>
    <x v="0"/>
    <n v="23300"/>
    <n v="23300"/>
    <n v="23300"/>
    <n v="6"/>
    <s v="CA"/>
  </r>
  <r>
    <n v="1430543"/>
    <x v="1"/>
    <x v="1"/>
    <x v="32"/>
    <n v="66"/>
    <x v="0"/>
    <n v="4"/>
    <x v="0"/>
    <n v="2"/>
    <n v="1"/>
    <n v="2"/>
    <n v="2"/>
    <n v="2"/>
    <n v="2"/>
    <n v="1"/>
    <m/>
    <s v="Married"/>
    <n v="2"/>
    <x v="0"/>
    <n v="0"/>
    <n v="23300"/>
    <n v="23300"/>
    <n v="211"/>
    <n v="211"/>
  </r>
  <r>
    <n v="731394"/>
    <x v="3"/>
    <x v="3"/>
    <x v="36"/>
    <n v="52"/>
    <x v="0"/>
    <n v="1"/>
    <x v="1"/>
    <n v="1"/>
    <n v="2"/>
    <n v="2"/>
    <n v="2"/>
    <n v="2"/>
    <n v="2"/>
    <n v="1"/>
    <n v="35"/>
    <s v="Divorced"/>
    <n v="4"/>
    <x v="1"/>
    <n v="22500"/>
    <n v="23380"/>
    <n v="23380"/>
    <n v="24"/>
    <n v="24"/>
  </r>
  <r>
    <n v="733062"/>
    <x v="3"/>
    <x v="3"/>
    <x v="106"/>
    <n v="33"/>
    <x v="0"/>
    <n v="1"/>
    <x v="0"/>
    <n v="2"/>
    <n v="2"/>
    <n v="2"/>
    <n v="2"/>
    <n v="2"/>
    <n v="2"/>
    <n v="1"/>
    <n v="25"/>
    <s v="NeverMarriedORUnder15"/>
    <n v="4"/>
    <x v="0"/>
    <n v="23500"/>
    <n v="23500"/>
    <n v="23500"/>
    <n v="42"/>
    <n v="42"/>
  </r>
  <r>
    <n v="703130"/>
    <x v="3"/>
    <x v="3"/>
    <x v="60"/>
    <n v="58"/>
    <x v="0"/>
    <n v="1"/>
    <x v="1"/>
    <n v="2"/>
    <n v="2"/>
    <n v="2"/>
    <n v="2"/>
    <n v="2"/>
    <n v="2"/>
    <n v="2"/>
    <n v="5"/>
    <s v="Divorced"/>
    <n v="4"/>
    <x v="0"/>
    <n v="10000"/>
    <n v="23500"/>
    <n v="23500"/>
    <n v="41"/>
    <s v="OR"/>
  </r>
  <r>
    <n v="712560"/>
    <x v="3"/>
    <x v="3"/>
    <x v="98"/>
    <n v="77"/>
    <x v="0"/>
    <n v="1"/>
    <x v="0"/>
    <n v="2"/>
    <n v="1"/>
    <n v="2"/>
    <n v="2"/>
    <n v="2"/>
    <n v="2"/>
    <n v="1"/>
    <m/>
    <s v="Widowed"/>
    <n v="4"/>
    <x v="0"/>
    <n v="0"/>
    <n v="23600"/>
    <n v="23600"/>
    <n v="48"/>
    <n v="48"/>
  </r>
  <r>
    <n v="1261658"/>
    <x v="0"/>
    <x v="0"/>
    <x v="119"/>
    <n v="84"/>
    <x v="0"/>
    <n v="1"/>
    <x v="1"/>
    <n v="1"/>
    <n v="1"/>
    <n v="2"/>
    <n v="2"/>
    <n v="2"/>
    <n v="2"/>
    <n v="1"/>
    <m/>
    <s v="Married"/>
    <n v="2"/>
    <x v="1"/>
    <n v="0"/>
    <n v="23600"/>
    <n v="23600"/>
    <n v="17"/>
    <n v="17"/>
  </r>
  <r>
    <n v="1427274"/>
    <x v="1"/>
    <x v="1"/>
    <x v="59"/>
    <n v="70"/>
    <x v="0"/>
    <n v="3"/>
    <x v="0"/>
    <n v="2"/>
    <n v="1"/>
    <n v="2"/>
    <n v="2"/>
    <n v="2"/>
    <n v="2"/>
    <n v="1"/>
    <m/>
    <s v="Widowed"/>
    <n v="4"/>
    <x v="0"/>
    <n v="0"/>
    <n v="23600"/>
    <n v="23600"/>
    <n v="449"/>
    <n v="449"/>
  </r>
  <r>
    <n v="1409243"/>
    <x v="1"/>
    <x v="1"/>
    <x v="5"/>
    <n v="51"/>
    <x v="0"/>
    <n v="1"/>
    <x v="1"/>
    <n v="2"/>
    <n v="2"/>
    <n v="2"/>
    <n v="2"/>
    <n v="2"/>
    <n v="2"/>
    <n v="2"/>
    <n v="15"/>
    <s v="NeverMarriedORUnder15"/>
    <n v="4"/>
    <x v="0"/>
    <n v="23700"/>
    <n v="23700"/>
    <n v="23700"/>
    <n v="53"/>
    <s v="WA"/>
  </r>
  <r>
    <n v="700850"/>
    <x v="3"/>
    <x v="3"/>
    <x v="257"/>
    <n v="27"/>
    <x v="0"/>
    <n v="1"/>
    <x v="1"/>
    <n v="2"/>
    <n v="2"/>
    <n v="2"/>
    <n v="2"/>
    <n v="2"/>
    <n v="2"/>
    <n v="2"/>
    <n v="30"/>
    <s v="NeverMarriedORUnder15"/>
    <n v="4"/>
    <x v="0"/>
    <n v="23700"/>
    <n v="23700"/>
    <n v="23700"/>
    <n v="41"/>
    <s v="OR"/>
  </r>
  <r>
    <n v="1417523"/>
    <x v="1"/>
    <x v="1"/>
    <x v="119"/>
    <n v="62"/>
    <x v="0"/>
    <n v="1"/>
    <x v="1"/>
    <n v="2"/>
    <n v="2"/>
    <n v="2"/>
    <n v="2"/>
    <n v="2"/>
    <n v="2"/>
    <n v="2"/>
    <n v="15"/>
    <s v="Married"/>
    <n v="4"/>
    <x v="1"/>
    <n v="22500"/>
    <n v="23700"/>
    <n v="23700"/>
    <n v="53"/>
    <s v="WA"/>
  </r>
  <r>
    <n v="1259336"/>
    <x v="0"/>
    <x v="0"/>
    <x v="175"/>
    <n v="53"/>
    <x v="0"/>
    <n v="5"/>
    <x v="0"/>
    <n v="2"/>
    <n v="2"/>
    <n v="2"/>
    <n v="2"/>
    <n v="2"/>
    <n v="2"/>
    <n v="1"/>
    <m/>
    <s v="Divorced"/>
    <n v="4"/>
    <x v="0"/>
    <n v="0"/>
    <n v="23800"/>
    <n v="23800"/>
    <n v="126"/>
    <n v="126"/>
  </r>
  <r>
    <n v="1415050"/>
    <x v="1"/>
    <x v="1"/>
    <x v="4"/>
    <n v="94"/>
    <x v="0"/>
    <n v="1"/>
    <x v="1"/>
    <n v="2"/>
    <n v="1"/>
    <n v="2"/>
    <n v="2"/>
    <n v="2"/>
    <n v="2"/>
    <n v="1"/>
    <m/>
    <s v="Widowed"/>
    <n v="4"/>
    <x v="0"/>
    <n v="0"/>
    <n v="23800"/>
    <n v="23800"/>
    <n v="30"/>
    <s v="MT"/>
  </r>
  <r>
    <n v="1414825"/>
    <x v="1"/>
    <x v="1"/>
    <x v="16"/>
    <n v="40"/>
    <x v="0"/>
    <n v="1"/>
    <x v="0"/>
    <n v="2"/>
    <n v="2"/>
    <n v="2"/>
    <n v="2"/>
    <n v="2"/>
    <n v="2"/>
    <n v="1"/>
    <n v="15"/>
    <s v="Married"/>
    <n v="4"/>
    <x v="0"/>
    <n v="23000"/>
    <n v="23800"/>
    <n v="23800"/>
    <n v="53"/>
    <s v="WA"/>
  </r>
  <r>
    <n v="1275820"/>
    <x v="0"/>
    <x v="0"/>
    <x v="65"/>
    <n v="58"/>
    <x v="0"/>
    <n v="1"/>
    <x v="1"/>
    <n v="2"/>
    <n v="1"/>
    <n v="1"/>
    <n v="2"/>
    <n v="2"/>
    <n v="2"/>
    <n v="1"/>
    <m/>
    <s v="Married"/>
    <n v="4"/>
    <x v="1"/>
    <n v="0"/>
    <n v="23900"/>
    <n v="23900"/>
    <n v="49"/>
    <s v="UT"/>
  </r>
  <r>
    <n v="1398890"/>
    <x v="1"/>
    <x v="1"/>
    <x v="56"/>
    <n v="87"/>
    <x v="0"/>
    <n v="5"/>
    <x v="1"/>
    <n v="1"/>
    <n v="1"/>
    <n v="2"/>
    <n v="2"/>
    <n v="2"/>
    <n v="2"/>
    <n v="1"/>
    <m/>
    <s v="Divorced"/>
    <n v="4"/>
    <x v="0"/>
    <n v="0"/>
    <n v="23900"/>
    <n v="23900"/>
    <n v="301"/>
    <n v="301"/>
  </r>
  <r>
    <n v="723616"/>
    <x v="3"/>
    <x v="3"/>
    <x v="58"/>
    <n v="90"/>
    <x v="0"/>
    <n v="1"/>
    <x v="0"/>
    <n v="2"/>
    <n v="1"/>
    <n v="2"/>
    <n v="2"/>
    <n v="1"/>
    <n v="2"/>
    <n v="1"/>
    <m/>
    <s v="Divorced"/>
    <n v="2"/>
    <x v="1"/>
    <n v="0"/>
    <n v="23960"/>
    <n v="23960"/>
    <n v="25"/>
    <n v="25"/>
  </r>
  <r>
    <n v="1251955"/>
    <x v="0"/>
    <x v="0"/>
    <x v="18"/>
    <n v="58"/>
    <x v="0"/>
    <n v="1"/>
    <x v="1"/>
    <n v="2"/>
    <n v="1"/>
    <n v="2"/>
    <n v="2"/>
    <n v="2"/>
    <n v="2"/>
    <n v="1"/>
    <m/>
    <s v="Widowed"/>
    <n v="4"/>
    <x v="0"/>
    <n v="0"/>
    <n v="24000"/>
    <n v="24000"/>
    <n v="49"/>
    <s v="UT"/>
  </r>
  <r>
    <n v="1412847"/>
    <x v="1"/>
    <x v="1"/>
    <x v="0"/>
    <n v="57"/>
    <x v="0"/>
    <n v="1"/>
    <x v="0"/>
    <n v="2"/>
    <n v="2"/>
    <n v="2"/>
    <n v="2"/>
    <n v="2"/>
    <n v="2"/>
    <n v="1"/>
    <n v="20"/>
    <s v="Married"/>
    <n v="4"/>
    <x v="0"/>
    <n v="24000"/>
    <n v="24000"/>
    <n v="24000"/>
    <n v="5"/>
    <n v="5"/>
  </r>
  <r>
    <n v="1404842"/>
    <x v="1"/>
    <x v="1"/>
    <x v="50"/>
    <n v="64"/>
    <x v="0"/>
    <n v="1"/>
    <x v="0"/>
    <n v="2"/>
    <n v="2"/>
    <n v="2"/>
    <n v="2"/>
    <n v="2"/>
    <n v="2"/>
    <n v="1"/>
    <m/>
    <s v="Separated"/>
    <n v="4"/>
    <x v="1"/>
    <n v="18000"/>
    <n v="24000"/>
    <n v="24000"/>
    <n v="6"/>
    <s v="CA"/>
  </r>
  <r>
    <n v="1420083"/>
    <x v="1"/>
    <x v="1"/>
    <x v="84"/>
    <n v="31"/>
    <x v="0"/>
    <n v="4"/>
    <x v="1"/>
    <n v="2"/>
    <n v="2"/>
    <n v="2"/>
    <n v="2"/>
    <n v="2"/>
    <n v="2"/>
    <n v="2"/>
    <n v="5"/>
    <s v="NeverMarriedORUnder15"/>
    <n v="4"/>
    <x v="0"/>
    <n v="24000"/>
    <n v="24000"/>
    <n v="24000"/>
    <n v="233"/>
    <n v="233"/>
  </r>
  <r>
    <n v="1408354"/>
    <x v="1"/>
    <x v="1"/>
    <x v="281"/>
    <n v="38"/>
    <x v="0"/>
    <n v="4"/>
    <x v="0"/>
    <n v="2"/>
    <n v="2"/>
    <n v="2"/>
    <n v="2"/>
    <n v="2"/>
    <n v="2"/>
    <n v="1"/>
    <n v="30"/>
    <s v="Married"/>
    <n v="4"/>
    <x v="1"/>
    <n v="24000"/>
    <n v="24000"/>
    <n v="24000"/>
    <n v="313"/>
    <n v="313"/>
  </r>
  <r>
    <n v="714800"/>
    <x v="3"/>
    <x v="3"/>
    <x v="28"/>
    <n v="62"/>
    <x v="0"/>
    <n v="1"/>
    <x v="0"/>
    <n v="2"/>
    <n v="2"/>
    <n v="2"/>
    <n v="2"/>
    <n v="2"/>
    <n v="2"/>
    <n v="1"/>
    <n v="50"/>
    <s v="Married"/>
    <n v="4"/>
    <x v="0"/>
    <n v="24000"/>
    <n v="24000"/>
    <n v="24000"/>
    <n v="41"/>
    <s v="OR"/>
  </r>
  <r>
    <n v="538639"/>
    <x v="2"/>
    <x v="2"/>
    <x v="282"/>
    <n v="35"/>
    <x v="0"/>
    <n v="1"/>
    <x v="0"/>
    <n v="2"/>
    <n v="2"/>
    <n v="2"/>
    <n v="2"/>
    <n v="2"/>
    <n v="2"/>
    <n v="1"/>
    <n v="10"/>
    <s v="Divorced"/>
    <n v="4"/>
    <x v="0"/>
    <n v="24000"/>
    <n v="24000"/>
    <n v="24000"/>
    <n v="38"/>
    <s v="ND"/>
  </r>
  <r>
    <n v="1372463"/>
    <x v="1"/>
    <x v="1"/>
    <x v="221"/>
    <n v="57"/>
    <x v="0"/>
    <n v="1"/>
    <x v="0"/>
    <n v="2"/>
    <n v="2"/>
    <n v="2"/>
    <n v="2"/>
    <n v="2"/>
    <n v="2"/>
    <n v="1"/>
    <n v="30"/>
    <s v="Married"/>
    <n v="4"/>
    <x v="0"/>
    <n v="24000"/>
    <n v="24000"/>
    <n v="24000"/>
    <n v="53"/>
    <s v="WA"/>
  </r>
  <r>
    <n v="702429"/>
    <x v="3"/>
    <x v="3"/>
    <x v="136"/>
    <n v="22"/>
    <x v="0"/>
    <n v="1"/>
    <x v="1"/>
    <n v="1"/>
    <n v="2"/>
    <n v="2"/>
    <n v="2"/>
    <n v="2"/>
    <n v="2"/>
    <n v="1"/>
    <n v="15"/>
    <s v="NeverMarriedORUnder15"/>
    <n v="4"/>
    <x v="0"/>
    <n v="13200"/>
    <n v="24000"/>
    <n v="24000"/>
    <n v="6"/>
    <s v="CA"/>
  </r>
  <r>
    <n v="723971"/>
    <x v="3"/>
    <x v="3"/>
    <x v="182"/>
    <n v="40"/>
    <x v="0"/>
    <n v="1"/>
    <x v="0"/>
    <n v="2"/>
    <n v="2"/>
    <n v="2"/>
    <n v="2"/>
    <n v="2"/>
    <n v="2"/>
    <n v="1"/>
    <n v="15"/>
    <s v="Married"/>
    <n v="4"/>
    <x v="0"/>
    <n v="20000"/>
    <n v="24000"/>
    <n v="24000"/>
    <n v="53"/>
    <s v="WA"/>
  </r>
  <r>
    <n v="1256406"/>
    <x v="0"/>
    <x v="0"/>
    <x v="23"/>
    <n v="24"/>
    <x v="0"/>
    <n v="1"/>
    <x v="0"/>
    <n v="2"/>
    <n v="2"/>
    <n v="2"/>
    <n v="2"/>
    <n v="2"/>
    <n v="2"/>
    <n v="1"/>
    <n v="15"/>
    <s v="Married"/>
    <n v="4"/>
    <x v="0"/>
    <n v="24000"/>
    <n v="24000"/>
    <n v="24000"/>
    <n v="49"/>
    <s v="UT"/>
  </r>
  <r>
    <n v="1275330"/>
    <x v="0"/>
    <x v="0"/>
    <x v="21"/>
    <n v="41"/>
    <x v="0"/>
    <n v="1"/>
    <x v="0"/>
    <n v="2"/>
    <n v="2"/>
    <n v="2"/>
    <n v="2"/>
    <n v="2"/>
    <n v="2"/>
    <n v="1"/>
    <n v="15"/>
    <s v="Married"/>
    <n v="4"/>
    <x v="1"/>
    <n v="24000"/>
    <n v="24000"/>
    <n v="24000"/>
    <n v="49"/>
    <s v="UT"/>
  </r>
  <r>
    <n v="67774"/>
    <x v="4"/>
    <x v="4"/>
    <x v="122"/>
    <n v="27"/>
    <x v="0"/>
    <n v="1"/>
    <x v="0"/>
    <n v="2"/>
    <n v="2"/>
    <n v="1"/>
    <n v="2"/>
    <n v="2"/>
    <n v="2"/>
    <n v="1"/>
    <n v="22"/>
    <s v="Married"/>
    <n v="4"/>
    <x v="0"/>
    <n v="24000"/>
    <n v="24000"/>
    <n v="24000"/>
    <n v="30"/>
    <s v="MT"/>
  </r>
  <r>
    <n v="1262242"/>
    <x v="0"/>
    <x v="0"/>
    <x v="19"/>
    <n v="26"/>
    <x v="0"/>
    <n v="1"/>
    <x v="0"/>
    <n v="2"/>
    <n v="2"/>
    <n v="2"/>
    <n v="2"/>
    <n v="2"/>
    <n v="2"/>
    <n v="1"/>
    <n v="15"/>
    <s v="NeverMarriedORUnder15"/>
    <n v="4"/>
    <x v="0"/>
    <n v="24000"/>
    <n v="24000"/>
    <n v="24000"/>
    <n v="49"/>
    <s v="UT"/>
  </r>
  <r>
    <n v="721477"/>
    <x v="3"/>
    <x v="3"/>
    <x v="218"/>
    <n v="24"/>
    <x v="0"/>
    <n v="5"/>
    <x v="1"/>
    <n v="2"/>
    <n v="2"/>
    <n v="2"/>
    <n v="2"/>
    <n v="2"/>
    <n v="2"/>
    <n v="2"/>
    <n v="25"/>
    <s v="NeverMarriedORUnder15"/>
    <n v="4"/>
    <x v="1"/>
    <n v="24000"/>
    <n v="24000"/>
    <n v="24000"/>
    <n v="303"/>
    <n v="303"/>
  </r>
  <r>
    <n v="734007"/>
    <x v="3"/>
    <x v="3"/>
    <x v="283"/>
    <n v="25"/>
    <x v="0"/>
    <n v="1"/>
    <x v="0"/>
    <n v="2"/>
    <n v="2"/>
    <n v="2"/>
    <n v="2"/>
    <n v="2"/>
    <n v="2"/>
    <n v="1"/>
    <n v="10"/>
    <s v="Married"/>
    <n v="4"/>
    <x v="0"/>
    <n v="24000"/>
    <n v="24000"/>
    <n v="24000"/>
    <n v="51"/>
    <n v="51"/>
  </r>
  <r>
    <n v="1256680"/>
    <x v="0"/>
    <x v="0"/>
    <x v="284"/>
    <n v="49"/>
    <x v="0"/>
    <n v="1"/>
    <x v="0"/>
    <n v="2"/>
    <n v="2"/>
    <n v="2"/>
    <n v="2"/>
    <n v="2"/>
    <n v="2"/>
    <n v="1"/>
    <n v="20"/>
    <s v="Married"/>
    <n v="4"/>
    <x v="1"/>
    <n v="24000"/>
    <n v="24000"/>
    <n v="24000"/>
    <n v="49"/>
    <s v="UT"/>
  </r>
  <r>
    <n v="1400794"/>
    <x v="1"/>
    <x v="1"/>
    <x v="58"/>
    <n v="20"/>
    <x v="0"/>
    <n v="1"/>
    <x v="0"/>
    <n v="2"/>
    <n v="2"/>
    <n v="2"/>
    <n v="2"/>
    <n v="2"/>
    <n v="2"/>
    <n v="1"/>
    <n v="2"/>
    <s v="NeverMarriedORUnder15"/>
    <n v="4"/>
    <x v="0"/>
    <n v="4000"/>
    <n v="24000"/>
    <n v="24000"/>
    <n v="53"/>
    <s v="WA"/>
  </r>
  <r>
    <n v="1408558"/>
    <x v="1"/>
    <x v="1"/>
    <x v="132"/>
    <n v="71"/>
    <x v="0"/>
    <n v="1"/>
    <x v="1"/>
    <n v="1"/>
    <n v="1"/>
    <n v="2"/>
    <n v="2"/>
    <n v="2"/>
    <n v="2"/>
    <n v="1"/>
    <n v="10"/>
    <s v="Widowed"/>
    <n v="4"/>
    <x v="0"/>
    <n v="12000"/>
    <n v="24000"/>
    <n v="24000"/>
    <n v="6"/>
    <s v="CA"/>
  </r>
  <r>
    <n v="1427272"/>
    <x v="1"/>
    <x v="1"/>
    <x v="17"/>
    <n v="24"/>
    <x v="0"/>
    <n v="1"/>
    <x v="1"/>
    <n v="1"/>
    <n v="2"/>
    <n v="2"/>
    <n v="2"/>
    <n v="2"/>
    <n v="2"/>
    <n v="1"/>
    <n v="20"/>
    <s v="NeverMarriedORUnder15"/>
    <n v="4"/>
    <x v="0"/>
    <n v="24000"/>
    <n v="24000"/>
    <n v="24000"/>
    <n v="53"/>
    <s v="WA"/>
  </r>
  <r>
    <n v="536750"/>
    <x v="2"/>
    <x v="2"/>
    <x v="115"/>
    <n v="60"/>
    <x v="0"/>
    <n v="4"/>
    <x v="0"/>
    <n v="2"/>
    <n v="2"/>
    <n v="2"/>
    <n v="2"/>
    <n v="2"/>
    <n v="2"/>
    <n v="1"/>
    <n v="2"/>
    <s v="NeverMarriedORUnder15"/>
    <n v="4"/>
    <x v="1"/>
    <n v="24000"/>
    <n v="24000"/>
    <n v="24000"/>
    <n v="217"/>
    <n v="217"/>
  </r>
  <r>
    <n v="732949"/>
    <x v="3"/>
    <x v="3"/>
    <x v="173"/>
    <n v="79"/>
    <x v="0"/>
    <n v="1"/>
    <x v="0"/>
    <n v="2"/>
    <n v="1"/>
    <n v="2"/>
    <n v="2"/>
    <n v="2"/>
    <n v="2"/>
    <n v="1"/>
    <m/>
    <s v="Widowed"/>
    <n v="2"/>
    <x v="1"/>
    <n v="700"/>
    <n v="24000"/>
    <n v="24000"/>
    <n v="41"/>
    <s v="OR"/>
  </r>
  <r>
    <n v="538012"/>
    <x v="2"/>
    <x v="2"/>
    <x v="84"/>
    <n v="49"/>
    <x v="0"/>
    <n v="1"/>
    <x v="0"/>
    <n v="2"/>
    <n v="2"/>
    <n v="2"/>
    <n v="2"/>
    <n v="2"/>
    <n v="2"/>
    <n v="1"/>
    <n v="30"/>
    <s v="Married"/>
    <n v="4"/>
    <x v="0"/>
    <n v="0"/>
    <n v="24000"/>
    <n v="24000"/>
    <n v="38"/>
    <s v="ND"/>
  </r>
  <r>
    <n v="1369696"/>
    <x v="1"/>
    <x v="1"/>
    <x v="12"/>
    <n v="33"/>
    <x v="0"/>
    <n v="1"/>
    <x v="0"/>
    <n v="2"/>
    <n v="2"/>
    <n v="2"/>
    <n v="2"/>
    <n v="2"/>
    <n v="2"/>
    <n v="1"/>
    <n v="45"/>
    <s v="Married"/>
    <n v="4"/>
    <x v="0"/>
    <n v="24000"/>
    <n v="24000"/>
    <n v="24000"/>
    <n v="6"/>
    <s v="CA"/>
  </r>
  <r>
    <n v="1430635"/>
    <x v="1"/>
    <x v="1"/>
    <x v="256"/>
    <n v="25"/>
    <x v="0"/>
    <n v="1"/>
    <x v="0"/>
    <n v="2"/>
    <n v="2"/>
    <n v="2"/>
    <n v="2"/>
    <n v="2"/>
    <n v="2"/>
    <n v="1"/>
    <n v="15"/>
    <s v="NeverMarriedORUnder15"/>
    <n v="4"/>
    <x v="0"/>
    <n v="24000"/>
    <n v="24000"/>
    <n v="24000"/>
    <n v="53"/>
    <s v="WA"/>
  </r>
  <r>
    <n v="1254322"/>
    <x v="0"/>
    <x v="0"/>
    <x v="153"/>
    <n v="31"/>
    <x v="0"/>
    <n v="1"/>
    <x v="0"/>
    <n v="2"/>
    <n v="2"/>
    <n v="2"/>
    <n v="2"/>
    <n v="2"/>
    <n v="2"/>
    <n v="1"/>
    <m/>
    <s v="Married"/>
    <n v="4"/>
    <x v="0"/>
    <n v="24000"/>
    <n v="24000"/>
    <n v="24000"/>
    <n v="6"/>
    <s v="CA"/>
  </r>
  <r>
    <n v="734240"/>
    <x v="3"/>
    <x v="3"/>
    <x v="144"/>
    <n v="33"/>
    <x v="0"/>
    <n v="4"/>
    <x v="1"/>
    <n v="2"/>
    <n v="2"/>
    <n v="2"/>
    <n v="2"/>
    <n v="2"/>
    <n v="2"/>
    <n v="2"/>
    <n v="8"/>
    <s v="Married"/>
    <n v="4"/>
    <x v="1"/>
    <n v="18000"/>
    <n v="24000"/>
    <n v="24000"/>
    <n v="303"/>
    <n v="303"/>
  </r>
  <r>
    <n v="1428887"/>
    <x v="1"/>
    <x v="1"/>
    <x v="18"/>
    <n v="27"/>
    <x v="0"/>
    <n v="1"/>
    <x v="0"/>
    <n v="2"/>
    <n v="2"/>
    <n v="2"/>
    <n v="2"/>
    <n v="2"/>
    <n v="2"/>
    <n v="1"/>
    <n v="30"/>
    <s v="NeverMarriedORUnder15"/>
    <n v="4"/>
    <x v="0"/>
    <n v="24000"/>
    <n v="24000"/>
    <n v="24000"/>
    <n v="56"/>
    <n v="56"/>
  </r>
  <r>
    <n v="63545"/>
    <x v="4"/>
    <x v="4"/>
    <x v="23"/>
    <n v="56"/>
    <x v="0"/>
    <n v="1"/>
    <x v="0"/>
    <n v="2"/>
    <n v="2"/>
    <n v="2"/>
    <n v="2"/>
    <n v="2"/>
    <n v="2"/>
    <n v="1"/>
    <n v="25"/>
    <s v="Married"/>
    <n v="4"/>
    <x v="0"/>
    <n v="24000"/>
    <n v="24000"/>
    <n v="24000"/>
    <n v="30"/>
    <s v="MT"/>
  </r>
  <r>
    <n v="720879"/>
    <x v="3"/>
    <x v="3"/>
    <x v="8"/>
    <n v="61"/>
    <x v="0"/>
    <n v="1"/>
    <x v="0"/>
    <n v="2"/>
    <n v="2"/>
    <n v="2"/>
    <n v="2"/>
    <n v="2"/>
    <n v="2"/>
    <n v="1"/>
    <n v="15"/>
    <s v="Married"/>
    <n v="4"/>
    <x v="0"/>
    <n v="24000"/>
    <n v="24000"/>
    <n v="24000"/>
    <n v="41"/>
    <s v="OR"/>
  </r>
  <r>
    <n v="713121"/>
    <x v="3"/>
    <x v="3"/>
    <x v="21"/>
    <n v="86"/>
    <x v="0"/>
    <n v="1"/>
    <x v="1"/>
    <n v="1"/>
    <n v="1"/>
    <n v="2"/>
    <n v="2"/>
    <n v="2"/>
    <n v="2"/>
    <n v="1"/>
    <m/>
    <s v="Widowed"/>
    <n v="2"/>
    <x v="1"/>
    <n v="0"/>
    <n v="24000"/>
    <n v="24000"/>
    <n v="41"/>
    <s v="OR"/>
  </r>
  <r>
    <n v="1434546"/>
    <x v="1"/>
    <x v="1"/>
    <x v="6"/>
    <n v="53"/>
    <x v="0"/>
    <n v="1"/>
    <x v="1"/>
    <n v="1"/>
    <n v="2"/>
    <n v="2"/>
    <n v="2"/>
    <n v="2"/>
    <n v="2"/>
    <n v="1"/>
    <m/>
    <s v="Married"/>
    <n v="4"/>
    <x v="0"/>
    <n v="0"/>
    <n v="24100"/>
    <n v="24100"/>
    <n v="53"/>
    <s v="WA"/>
  </r>
  <r>
    <n v="537506"/>
    <x v="2"/>
    <x v="2"/>
    <x v="182"/>
    <n v="67"/>
    <x v="0"/>
    <n v="1"/>
    <x v="1"/>
    <n v="2"/>
    <n v="1"/>
    <n v="2"/>
    <n v="2"/>
    <n v="2"/>
    <n v="2"/>
    <n v="1"/>
    <n v="5"/>
    <s v="NeverMarriedORUnder15"/>
    <n v="4"/>
    <x v="0"/>
    <n v="15500"/>
    <n v="24200"/>
    <n v="24200"/>
    <n v="38"/>
    <s v="ND"/>
  </r>
  <r>
    <n v="1255073"/>
    <x v="0"/>
    <x v="0"/>
    <x v="175"/>
    <n v="52"/>
    <x v="0"/>
    <n v="1"/>
    <x v="0"/>
    <n v="2"/>
    <n v="1"/>
    <n v="2"/>
    <n v="2"/>
    <n v="2"/>
    <n v="2"/>
    <n v="1"/>
    <m/>
    <s v="Married"/>
    <n v="4"/>
    <x v="0"/>
    <n v="0"/>
    <n v="24200"/>
    <n v="24200"/>
    <n v="49"/>
    <s v="UT"/>
  </r>
  <r>
    <n v="729789"/>
    <x v="3"/>
    <x v="3"/>
    <x v="81"/>
    <n v="83"/>
    <x v="0"/>
    <n v="1"/>
    <x v="0"/>
    <n v="2"/>
    <n v="1"/>
    <n v="2"/>
    <n v="2"/>
    <n v="2"/>
    <n v="2"/>
    <n v="1"/>
    <m/>
    <s v="Widowed"/>
    <n v="4"/>
    <x v="0"/>
    <n v="0"/>
    <n v="24300"/>
    <n v="24300"/>
    <n v="6"/>
    <s v="CA"/>
  </r>
  <r>
    <n v="731390"/>
    <x v="3"/>
    <x v="3"/>
    <x v="275"/>
    <n v="45"/>
    <x v="0"/>
    <n v="1"/>
    <x v="1"/>
    <n v="2"/>
    <n v="2"/>
    <n v="2"/>
    <n v="2"/>
    <n v="2"/>
    <n v="2"/>
    <n v="2"/>
    <n v="30"/>
    <s v="Married"/>
    <n v="4"/>
    <x v="0"/>
    <n v="24000"/>
    <n v="24300"/>
    <n v="24300"/>
    <n v="48"/>
    <n v="48"/>
  </r>
  <r>
    <n v="1423727"/>
    <x v="1"/>
    <x v="1"/>
    <x v="15"/>
    <n v="87"/>
    <x v="0"/>
    <n v="1"/>
    <x v="1"/>
    <n v="2"/>
    <n v="1"/>
    <n v="1"/>
    <n v="2"/>
    <n v="2"/>
    <n v="2"/>
    <n v="1"/>
    <m/>
    <s v="Widowed"/>
    <n v="4"/>
    <x v="0"/>
    <n v="0"/>
    <n v="24300"/>
    <n v="24300"/>
    <n v="36"/>
    <n v="36"/>
  </r>
  <r>
    <n v="705646"/>
    <x v="3"/>
    <x v="3"/>
    <x v="0"/>
    <n v="57"/>
    <x v="0"/>
    <n v="1"/>
    <x v="0"/>
    <n v="1"/>
    <n v="2"/>
    <n v="2"/>
    <n v="2"/>
    <n v="2"/>
    <n v="2"/>
    <n v="1"/>
    <m/>
    <s v="Married"/>
    <n v="4"/>
    <x v="0"/>
    <n v="24500"/>
    <n v="24500"/>
    <n v="24500"/>
    <n v="27"/>
    <n v="27"/>
  </r>
  <r>
    <n v="1256226"/>
    <x v="0"/>
    <x v="0"/>
    <x v="84"/>
    <n v="49"/>
    <x v="0"/>
    <n v="1"/>
    <x v="0"/>
    <n v="2"/>
    <n v="2"/>
    <n v="2"/>
    <n v="2"/>
    <n v="2"/>
    <n v="2"/>
    <n v="1"/>
    <n v="60"/>
    <s v="Married"/>
    <n v="3"/>
    <x v="1"/>
    <n v="24500"/>
    <n v="24500"/>
    <n v="24500"/>
    <n v="49"/>
    <s v="UT"/>
  </r>
  <r>
    <n v="698943"/>
    <x v="3"/>
    <x v="3"/>
    <x v="146"/>
    <n v="42"/>
    <x v="0"/>
    <n v="1"/>
    <x v="1"/>
    <n v="2"/>
    <n v="2"/>
    <n v="2"/>
    <n v="2"/>
    <n v="2"/>
    <n v="2"/>
    <n v="2"/>
    <n v="10"/>
    <s v="Divorced"/>
    <n v="4"/>
    <x v="0"/>
    <n v="0"/>
    <n v="24600"/>
    <n v="24600"/>
    <n v="2"/>
    <n v="2"/>
  </r>
  <r>
    <n v="713663"/>
    <x v="3"/>
    <x v="3"/>
    <x v="227"/>
    <n v="42"/>
    <x v="0"/>
    <n v="1"/>
    <x v="1"/>
    <n v="2"/>
    <n v="2"/>
    <n v="1"/>
    <n v="2"/>
    <n v="2"/>
    <n v="2"/>
    <n v="1"/>
    <n v="15"/>
    <s v="Divorced"/>
    <n v="4"/>
    <x v="0"/>
    <n v="21000"/>
    <n v="24600"/>
    <n v="24600"/>
    <n v="16"/>
    <n v="16"/>
  </r>
  <r>
    <n v="1252936"/>
    <x v="0"/>
    <x v="0"/>
    <x v="138"/>
    <n v="81"/>
    <x v="0"/>
    <n v="1"/>
    <x v="0"/>
    <n v="2"/>
    <n v="1"/>
    <n v="2"/>
    <n v="2"/>
    <n v="2"/>
    <n v="2"/>
    <n v="1"/>
    <m/>
    <s v="NeverMarriedORUnder15"/>
    <n v="2"/>
    <x v="0"/>
    <n v="0"/>
    <n v="24700"/>
    <n v="24700"/>
    <n v="49"/>
    <s v="UT"/>
  </r>
  <r>
    <n v="1405376"/>
    <x v="1"/>
    <x v="1"/>
    <x v="209"/>
    <n v="94"/>
    <x v="0"/>
    <n v="1"/>
    <x v="1"/>
    <n v="1"/>
    <n v="1"/>
    <n v="2"/>
    <n v="2"/>
    <n v="2"/>
    <n v="2"/>
    <n v="1"/>
    <m/>
    <s v="Widowed"/>
    <n v="4"/>
    <x v="0"/>
    <n v="0"/>
    <n v="24800"/>
    <n v="24800"/>
    <n v="53"/>
    <s v="WA"/>
  </r>
  <r>
    <n v="1389748"/>
    <x v="1"/>
    <x v="1"/>
    <x v="160"/>
    <n v="70"/>
    <x v="0"/>
    <n v="1"/>
    <x v="1"/>
    <n v="2"/>
    <n v="1"/>
    <n v="2"/>
    <n v="2"/>
    <n v="2"/>
    <n v="2"/>
    <n v="1"/>
    <m/>
    <s v="Divorced"/>
    <n v="4"/>
    <x v="1"/>
    <n v="0"/>
    <n v="24800"/>
    <n v="24800"/>
    <n v="53"/>
    <s v="WA"/>
  </r>
  <r>
    <n v="714890"/>
    <x v="3"/>
    <x v="3"/>
    <x v="51"/>
    <n v="26"/>
    <x v="0"/>
    <n v="1"/>
    <x v="0"/>
    <n v="2"/>
    <n v="2"/>
    <n v="2"/>
    <n v="2"/>
    <n v="2"/>
    <n v="2"/>
    <n v="1"/>
    <n v="10"/>
    <s v="NeverMarriedORUnder15"/>
    <n v="4"/>
    <x v="1"/>
    <n v="25000"/>
    <n v="25000"/>
    <n v="25000"/>
    <n v="41"/>
    <s v="OR"/>
  </r>
  <r>
    <n v="70454"/>
    <x v="4"/>
    <x v="4"/>
    <x v="213"/>
    <n v="25"/>
    <x v="0"/>
    <n v="1"/>
    <x v="0"/>
    <n v="1"/>
    <n v="2"/>
    <n v="2"/>
    <n v="2"/>
    <n v="2"/>
    <n v="2"/>
    <n v="1"/>
    <n v="30"/>
    <s v="Married"/>
    <n v="4"/>
    <x v="0"/>
    <n v="25000"/>
    <n v="25000"/>
    <n v="25000"/>
    <n v="30"/>
    <s v="MT"/>
  </r>
  <r>
    <n v="1378777"/>
    <x v="1"/>
    <x v="1"/>
    <x v="82"/>
    <n v="31"/>
    <x v="0"/>
    <n v="1"/>
    <x v="0"/>
    <n v="2"/>
    <n v="2"/>
    <n v="2"/>
    <n v="2"/>
    <n v="2"/>
    <n v="2"/>
    <n v="1"/>
    <n v="15"/>
    <s v="Married"/>
    <n v="4"/>
    <x v="0"/>
    <n v="25000"/>
    <n v="25000"/>
    <n v="25000"/>
    <n v="15"/>
    <n v="15"/>
  </r>
  <r>
    <n v="700669"/>
    <x v="3"/>
    <x v="3"/>
    <x v="146"/>
    <n v="65"/>
    <x v="0"/>
    <n v="1"/>
    <x v="1"/>
    <n v="2"/>
    <n v="1"/>
    <n v="2"/>
    <n v="2"/>
    <n v="2"/>
    <n v="2"/>
    <n v="1"/>
    <n v="20"/>
    <s v="Widowed"/>
    <n v="4"/>
    <x v="0"/>
    <n v="25000"/>
    <n v="25000"/>
    <n v="25000"/>
    <n v="41"/>
    <s v="OR"/>
  </r>
  <r>
    <n v="703992"/>
    <x v="3"/>
    <x v="3"/>
    <x v="40"/>
    <n v="50"/>
    <x v="0"/>
    <n v="1"/>
    <x v="1"/>
    <n v="2"/>
    <n v="2"/>
    <n v="2"/>
    <n v="2"/>
    <n v="2"/>
    <n v="2"/>
    <n v="2"/>
    <m/>
    <s v="Divorced"/>
    <n v="4"/>
    <x v="0"/>
    <n v="25000"/>
    <n v="25000"/>
    <n v="25000"/>
    <n v="41"/>
    <s v="OR"/>
  </r>
  <r>
    <n v="1269844"/>
    <x v="0"/>
    <x v="0"/>
    <x v="158"/>
    <n v="76"/>
    <x v="0"/>
    <n v="1"/>
    <x v="0"/>
    <n v="2"/>
    <n v="2"/>
    <n v="2"/>
    <n v="2"/>
    <n v="2"/>
    <n v="2"/>
    <n v="1"/>
    <m/>
    <s v="Married"/>
    <n v="4"/>
    <x v="0"/>
    <n v="0"/>
    <n v="25000"/>
    <n v="25000"/>
    <n v="16"/>
    <n v="16"/>
  </r>
  <r>
    <n v="720843"/>
    <x v="3"/>
    <x v="3"/>
    <x v="49"/>
    <n v="41"/>
    <x v="0"/>
    <n v="5"/>
    <x v="1"/>
    <n v="2"/>
    <n v="2"/>
    <n v="2"/>
    <n v="2"/>
    <n v="2"/>
    <n v="2"/>
    <n v="2"/>
    <n v="25"/>
    <s v="Separated"/>
    <n v="4"/>
    <x v="1"/>
    <n v="25000"/>
    <n v="25000"/>
    <n v="25000"/>
    <n v="303"/>
    <n v="303"/>
  </r>
  <r>
    <n v="1403068"/>
    <x v="1"/>
    <x v="1"/>
    <x v="8"/>
    <n v="57"/>
    <x v="0"/>
    <n v="5"/>
    <x v="0"/>
    <n v="2"/>
    <n v="2"/>
    <n v="2"/>
    <n v="2"/>
    <n v="2"/>
    <n v="2"/>
    <n v="1"/>
    <n v="10"/>
    <s v="Married"/>
    <n v="4"/>
    <x v="1"/>
    <n v="25000"/>
    <n v="25000"/>
    <n v="25000"/>
    <n v="164"/>
    <n v="164"/>
  </r>
  <r>
    <n v="1269663"/>
    <x v="0"/>
    <x v="0"/>
    <x v="285"/>
    <n v="66"/>
    <x v="0"/>
    <n v="1"/>
    <x v="0"/>
    <n v="2"/>
    <n v="1"/>
    <n v="2"/>
    <n v="2"/>
    <n v="2"/>
    <n v="2"/>
    <n v="1"/>
    <m/>
    <s v="Widowed"/>
    <n v="4"/>
    <x v="0"/>
    <n v="0"/>
    <n v="25000"/>
    <n v="25000"/>
    <n v="49"/>
    <s v="UT"/>
  </r>
  <r>
    <n v="534166"/>
    <x v="2"/>
    <x v="2"/>
    <x v="10"/>
    <n v="45"/>
    <x v="0"/>
    <n v="1"/>
    <x v="0"/>
    <n v="2"/>
    <n v="2"/>
    <n v="2"/>
    <n v="2"/>
    <n v="2"/>
    <n v="1"/>
    <n v="1"/>
    <n v="5"/>
    <s v="Married"/>
    <n v="4"/>
    <x v="0"/>
    <n v="25000"/>
    <n v="25000"/>
    <n v="25000"/>
    <n v="17"/>
    <n v="17"/>
  </r>
  <r>
    <n v="733206"/>
    <x v="3"/>
    <x v="3"/>
    <x v="157"/>
    <n v="63"/>
    <x v="0"/>
    <n v="1"/>
    <x v="1"/>
    <n v="1"/>
    <n v="2"/>
    <n v="2"/>
    <n v="2"/>
    <n v="2"/>
    <n v="2"/>
    <n v="1"/>
    <m/>
    <s v="NeverMarriedORUnder15"/>
    <n v="4"/>
    <x v="0"/>
    <n v="0"/>
    <n v="25000"/>
    <n v="25000"/>
    <n v="4"/>
    <n v="4"/>
  </r>
  <r>
    <n v="1373553"/>
    <x v="1"/>
    <x v="1"/>
    <x v="8"/>
    <n v="48"/>
    <x v="0"/>
    <n v="1"/>
    <x v="0"/>
    <n v="2"/>
    <n v="2"/>
    <n v="2"/>
    <n v="2"/>
    <n v="2"/>
    <n v="2"/>
    <n v="1"/>
    <n v="8"/>
    <s v="Married"/>
    <n v="4"/>
    <x v="0"/>
    <n v="25000"/>
    <n v="25000"/>
    <n v="25000"/>
    <n v="53"/>
    <s v="WA"/>
  </r>
  <r>
    <n v="1412126"/>
    <x v="1"/>
    <x v="1"/>
    <x v="47"/>
    <n v="31"/>
    <x v="0"/>
    <n v="1"/>
    <x v="1"/>
    <n v="1"/>
    <n v="2"/>
    <n v="2"/>
    <n v="2"/>
    <n v="2"/>
    <n v="2"/>
    <n v="1"/>
    <n v="15"/>
    <s v="NeverMarriedORUnder15"/>
    <n v="4"/>
    <x v="0"/>
    <n v="25000"/>
    <n v="25000"/>
    <n v="25000"/>
    <n v="8"/>
    <n v="8"/>
  </r>
  <r>
    <n v="1421703"/>
    <x v="1"/>
    <x v="1"/>
    <x v="270"/>
    <n v="27"/>
    <x v="0"/>
    <n v="5"/>
    <x v="1"/>
    <n v="2"/>
    <n v="2"/>
    <n v="2"/>
    <n v="2"/>
    <n v="2"/>
    <n v="2"/>
    <n v="2"/>
    <n v="45"/>
    <s v="Married"/>
    <n v="4"/>
    <x v="1"/>
    <n v="25000"/>
    <n v="25000"/>
    <n v="25000"/>
    <n v="303"/>
    <n v="303"/>
  </r>
  <r>
    <n v="1378678"/>
    <x v="1"/>
    <x v="1"/>
    <x v="223"/>
    <n v="27"/>
    <x v="0"/>
    <n v="1"/>
    <x v="1"/>
    <n v="2"/>
    <n v="2"/>
    <n v="2"/>
    <n v="2"/>
    <n v="2"/>
    <n v="2"/>
    <n v="2"/>
    <n v="30"/>
    <s v="NeverMarriedORUnder15"/>
    <n v="4"/>
    <x v="1"/>
    <n v="25000"/>
    <n v="25000"/>
    <n v="25000"/>
    <n v="17"/>
    <n v="17"/>
  </r>
  <r>
    <n v="1385181"/>
    <x v="1"/>
    <x v="1"/>
    <x v="121"/>
    <n v="23"/>
    <x v="0"/>
    <n v="1"/>
    <x v="0"/>
    <n v="2"/>
    <n v="2"/>
    <n v="2"/>
    <n v="2"/>
    <n v="2"/>
    <n v="2"/>
    <n v="1"/>
    <n v="30"/>
    <s v="NeverMarriedORUnder15"/>
    <n v="4"/>
    <x v="0"/>
    <n v="25000"/>
    <n v="25000"/>
    <n v="25000"/>
    <n v="53"/>
    <s v="WA"/>
  </r>
  <r>
    <n v="1269505"/>
    <x v="0"/>
    <x v="0"/>
    <x v="14"/>
    <n v="35"/>
    <x v="0"/>
    <n v="1"/>
    <x v="0"/>
    <n v="2"/>
    <n v="2"/>
    <n v="2"/>
    <n v="2"/>
    <n v="2"/>
    <n v="2"/>
    <n v="1"/>
    <n v="5"/>
    <s v="NeverMarriedORUnder15"/>
    <n v="4"/>
    <x v="0"/>
    <n v="25000"/>
    <n v="25000"/>
    <n v="25000"/>
    <n v="56"/>
    <n v="56"/>
  </r>
  <r>
    <n v="714000"/>
    <x v="3"/>
    <x v="3"/>
    <x v="39"/>
    <n v="58"/>
    <x v="0"/>
    <n v="1"/>
    <x v="0"/>
    <n v="2"/>
    <n v="2"/>
    <n v="2"/>
    <n v="2"/>
    <n v="2"/>
    <n v="2"/>
    <n v="1"/>
    <n v="8"/>
    <s v="Widowed"/>
    <n v="4"/>
    <x v="0"/>
    <n v="25000"/>
    <n v="25000"/>
    <n v="25000"/>
    <n v="41"/>
    <s v="OR"/>
  </r>
  <r>
    <n v="1422343"/>
    <x v="1"/>
    <x v="1"/>
    <x v="0"/>
    <n v="59"/>
    <x v="0"/>
    <n v="1"/>
    <x v="1"/>
    <n v="2"/>
    <n v="2"/>
    <n v="2"/>
    <n v="2"/>
    <n v="2"/>
    <n v="2"/>
    <n v="2"/>
    <m/>
    <s v="Married"/>
    <n v="4"/>
    <x v="1"/>
    <n v="0"/>
    <n v="25000"/>
    <n v="25000"/>
    <n v="53"/>
    <s v="WA"/>
  </r>
  <r>
    <n v="1403717"/>
    <x v="1"/>
    <x v="1"/>
    <x v="40"/>
    <n v="31"/>
    <x v="0"/>
    <n v="1"/>
    <x v="1"/>
    <n v="2"/>
    <n v="2"/>
    <n v="2"/>
    <n v="2"/>
    <n v="2"/>
    <n v="2"/>
    <n v="2"/>
    <n v="10"/>
    <s v="NeverMarriedORUnder15"/>
    <n v="4"/>
    <x v="0"/>
    <n v="25000"/>
    <n v="25000"/>
    <n v="25000"/>
    <n v="53"/>
    <s v="WA"/>
  </r>
  <r>
    <n v="1259817"/>
    <x v="0"/>
    <x v="0"/>
    <x v="162"/>
    <n v="58"/>
    <x v="0"/>
    <n v="1"/>
    <x v="1"/>
    <n v="1"/>
    <n v="2"/>
    <n v="2"/>
    <n v="2"/>
    <n v="2"/>
    <n v="2"/>
    <n v="1"/>
    <n v="15"/>
    <s v="Married"/>
    <n v="4"/>
    <x v="0"/>
    <n v="25000"/>
    <n v="25000"/>
    <n v="25000"/>
    <n v="49"/>
    <s v="UT"/>
  </r>
  <r>
    <n v="65115"/>
    <x v="4"/>
    <x v="4"/>
    <x v="102"/>
    <n v="36"/>
    <x v="0"/>
    <n v="1"/>
    <x v="1"/>
    <n v="2"/>
    <n v="2"/>
    <n v="2"/>
    <n v="2"/>
    <n v="2"/>
    <n v="1"/>
    <n v="2"/>
    <m/>
    <s v="NeverMarriedORUnder15"/>
    <n v="4"/>
    <x v="0"/>
    <n v="25000"/>
    <n v="25000"/>
    <n v="25000"/>
    <n v="30"/>
    <s v="MT"/>
  </r>
  <r>
    <n v="1421695"/>
    <x v="1"/>
    <x v="1"/>
    <x v="198"/>
    <n v="56"/>
    <x v="0"/>
    <n v="1"/>
    <x v="0"/>
    <n v="2"/>
    <n v="2"/>
    <n v="2"/>
    <n v="2"/>
    <n v="2"/>
    <n v="2"/>
    <n v="1"/>
    <m/>
    <s v="Married"/>
    <n v="4"/>
    <x v="0"/>
    <n v="20000"/>
    <n v="25000"/>
    <n v="25000"/>
    <n v="53"/>
    <s v="WA"/>
  </r>
  <r>
    <n v="62332"/>
    <x v="4"/>
    <x v="4"/>
    <x v="98"/>
    <n v="56"/>
    <x v="0"/>
    <n v="1"/>
    <x v="1"/>
    <n v="2"/>
    <n v="2"/>
    <n v="2"/>
    <n v="2"/>
    <n v="2"/>
    <n v="2"/>
    <n v="2"/>
    <n v="2"/>
    <s v="Divorced"/>
    <n v="4"/>
    <x v="0"/>
    <n v="25000"/>
    <n v="25000"/>
    <n v="25000"/>
    <n v="6"/>
    <s v="CA"/>
  </r>
  <r>
    <n v="1272896"/>
    <x v="0"/>
    <x v="0"/>
    <x v="145"/>
    <n v="17"/>
    <x v="1"/>
    <n v="1"/>
    <x v="1"/>
    <n v="2"/>
    <n v="2"/>
    <n v="2"/>
    <n v="2"/>
    <n v="2"/>
    <n v="2"/>
    <n v="2"/>
    <n v="15"/>
    <s v="NeverMarriedORUnder15"/>
    <n v="4"/>
    <x v="0"/>
    <n v="0"/>
    <n v="25000"/>
    <n v="25000"/>
    <n v="48"/>
    <n v="48"/>
  </r>
  <r>
    <n v="62024"/>
    <x v="4"/>
    <x v="4"/>
    <x v="133"/>
    <n v="55"/>
    <x v="0"/>
    <n v="1"/>
    <x v="1"/>
    <n v="2"/>
    <n v="2"/>
    <n v="2"/>
    <n v="2"/>
    <n v="2"/>
    <n v="2"/>
    <n v="2"/>
    <n v="30"/>
    <s v="Divorced"/>
    <n v="4"/>
    <x v="1"/>
    <n v="10000"/>
    <n v="25000"/>
    <n v="25000"/>
    <n v="30"/>
    <s v="MT"/>
  </r>
  <r>
    <n v="1393527"/>
    <x v="1"/>
    <x v="1"/>
    <x v="286"/>
    <n v="45"/>
    <x v="0"/>
    <n v="4"/>
    <x v="0"/>
    <n v="2"/>
    <n v="2"/>
    <n v="2"/>
    <n v="2"/>
    <n v="2"/>
    <n v="2"/>
    <n v="1"/>
    <n v="45"/>
    <s v="Married"/>
    <n v="4"/>
    <x v="0"/>
    <n v="25000"/>
    <n v="25000"/>
    <n v="25000"/>
    <n v="364"/>
    <n v="364"/>
  </r>
  <r>
    <n v="1368780"/>
    <x v="1"/>
    <x v="1"/>
    <x v="131"/>
    <n v="58"/>
    <x v="0"/>
    <n v="1"/>
    <x v="0"/>
    <n v="2"/>
    <n v="2"/>
    <n v="2"/>
    <n v="2"/>
    <n v="2"/>
    <n v="2"/>
    <n v="1"/>
    <n v="5"/>
    <s v="Married"/>
    <n v="4"/>
    <x v="0"/>
    <n v="25000"/>
    <n v="25000"/>
    <n v="25000"/>
    <n v="38"/>
    <s v="ND"/>
  </r>
  <r>
    <n v="701785"/>
    <x v="3"/>
    <x v="3"/>
    <x v="41"/>
    <n v="24"/>
    <x v="0"/>
    <n v="4"/>
    <x v="0"/>
    <n v="2"/>
    <n v="2"/>
    <n v="2"/>
    <n v="2"/>
    <n v="2"/>
    <n v="2"/>
    <n v="1"/>
    <n v="20"/>
    <s v="NeverMarriedORUnder15"/>
    <n v="4"/>
    <x v="1"/>
    <n v="25000"/>
    <n v="25000"/>
    <n v="25000"/>
    <n v="210"/>
    <n v="210"/>
  </r>
  <r>
    <n v="539367"/>
    <x v="2"/>
    <x v="2"/>
    <x v="287"/>
    <n v="22"/>
    <x v="0"/>
    <n v="1"/>
    <x v="1"/>
    <n v="2"/>
    <n v="2"/>
    <n v="2"/>
    <n v="1"/>
    <n v="2"/>
    <n v="2"/>
    <n v="1"/>
    <n v="15"/>
    <s v="NeverMarriedORUnder15"/>
    <n v="1"/>
    <x v="1"/>
    <n v="25000"/>
    <n v="25000"/>
    <n v="25000"/>
    <n v="42"/>
    <n v="42"/>
  </r>
  <r>
    <n v="62430"/>
    <x v="4"/>
    <x v="4"/>
    <x v="22"/>
    <n v="21"/>
    <x v="0"/>
    <n v="1"/>
    <x v="1"/>
    <n v="1"/>
    <n v="2"/>
    <n v="2"/>
    <n v="2"/>
    <n v="2"/>
    <n v="2"/>
    <n v="1"/>
    <n v="40"/>
    <s v="NeverMarriedORUnder15"/>
    <n v="4"/>
    <x v="1"/>
    <n v="25000"/>
    <n v="25000"/>
    <n v="25000"/>
    <n v="41"/>
    <s v="OR"/>
  </r>
  <r>
    <n v="1368413"/>
    <x v="1"/>
    <x v="1"/>
    <x v="43"/>
    <n v="28"/>
    <x v="0"/>
    <n v="1"/>
    <x v="0"/>
    <n v="2"/>
    <n v="2"/>
    <n v="2"/>
    <n v="2"/>
    <n v="2"/>
    <n v="2"/>
    <n v="1"/>
    <n v="5"/>
    <s v="Married"/>
    <n v="4"/>
    <x v="1"/>
    <n v="24500"/>
    <n v="25100"/>
    <n v="25100"/>
    <n v="2"/>
    <n v="2"/>
  </r>
  <r>
    <n v="1248655"/>
    <x v="0"/>
    <x v="0"/>
    <x v="141"/>
    <n v="51"/>
    <x v="0"/>
    <n v="1"/>
    <x v="0"/>
    <n v="2"/>
    <n v="2"/>
    <n v="2"/>
    <n v="2"/>
    <n v="2"/>
    <n v="2"/>
    <n v="1"/>
    <n v="20"/>
    <s v="Married"/>
    <n v="4"/>
    <x v="1"/>
    <n v="24000"/>
    <n v="25100"/>
    <n v="25100"/>
    <n v="4"/>
    <n v="4"/>
  </r>
  <r>
    <n v="1421319"/>
    <x v="1"/>
    <x v="1"/>
    <x v="86"/>
    <n v="29"/>
    <x v="0"/>
    <n v="5"/>
    <x v="1"/>
    <n v="2"/>
    <n v="2"/>
    <n v="2"/>
    <n v="2"/>
    <n v="2"/>
    <n v="2"/>
    <n v="2"/>
    <m/>
    <s v="Married"/>
    <n v="4"/>
    <x v="1"/>
    <n v="25200"/>
    <n v="25200"/>
    <n v="25200"/>
    <n v="303"/>
    <n v="303"/>
  </r>
  <r>
    <n v="62027"/>
    <x v="4"/>
    <x v="4"/>
    <x v="184"/>
    <n v="94"/>
    <x v="0"/>
    <n v="1"/>
    <x v="1"/>
    <n v="1"/>
    <n v="1"/>
    <n v="2"/>
    <n v="2"/>
    <n v="1"/>
    <n v="2"/>
    <n v="1"/>
    <m/>
    <s v="Married"/>
    <n v="2"/>
    <x v="1"/>
    <n v="0"/>
    <n v="25200"/>
    <n v="25200"/>
    <n v="30"/>
    <s v="MT"/>
  </r>
  <r>
    <n v="1409501"/>
    <x v="1"/>
    <x v="1"/>
    <x v="51"/>
    <n v="81"/>
    <x v="0"/>
    <n v="1"/>
    <x v="1"/>
    <n v="2"/>
    <n v="1"/>
    <n v="2"/>
    <n v="2"/>
    <n v="2"/>
    <n v="2"/>
    <n v="1"/>
    <m/>
    <s v="Widowed"/>
    <n v="2"/>
    <x v="1"/>
    <n v="0"/>
    <n v="25200"/>
    <n v="25200"/>
    <n v="53"/>
    <s v="WA"/>
  </r>
  <r>
    <n v="703232"/>
    <x v="3"/>
    <x v="3"/>
    <x v="54"/>
    <n v="86"/>
    <x v="0"/>
    <n v="1"/>
    <x v="1"/>
    <n v="2"/>
    <n v="1"/>
    <n v="1"/>
    <n v="2"/>
    <n v="2"/>
    <n v="2"/>
    <n v="1"/>
    <m/>
    <s v="Widowed"/>
    <n v="4"/>
    <x v="0"/>
    <n v="0"/>
    <n v="25200"/>
    <n v="25200"/>
    <n v="13"/>
    <n v="13"/>
  </r>
  <r>
    <n v="63145"/>
    <x v="4"/>
    <x v="4"/>
    <x v="69"/>
    <n v="34"/>
    <x v="0"/>
    <n v="1"/>
    <x v="0"/>
    <n v="2"/>
    <n v="2"/>
    <n v="2"/>
    <n v="2"/>
    <n v="2"/>
    <n v="2"/>
    <n v="1"/>
    <n v="13"/>
    <s v="NeverMarriedORUnder15"/>
    <n v="4"/>
    <x v="0"/>
    <n v="25200"/>
    <n v="25200"/>
    <n v="25200"/>
    <n v="12"/>
    <n v="12"/>
  </r>
  <r>
    <n v="1379572"/>
    <x v="1"/>
    <x v="1"/>
    <x v="133"/>
    <n v="69"/>
    <x v="0"/>
    <n v="1"/>
    <x v="1"/>
    <n v="1"/>
    <n v="1"/>
    <n v="2"/>
    <n v="2"/>
    <n v="1"/>
    <n v="2"/>
    <n v="1"/>
    <m/>
    <s v="Married"/>
    <n v="2"/>
    <x v="1"/>
    <n v="0"/>
    <n v="25200"/>
    <n v="25200"/>
    <n v="53"/>
    <s v="WA"/>
  </r>
  <r>
    <n v="1393224"/>
    <x v="1"/>
    <x v="1"/>
    <x v="122"/>
    <n v="50"/>
    <x v="0"/>
    <n v="1"/>
    <x v="0"/>
    <n v="2"/>
    <n v="2"/>
    <n v="2"/>
    <n v="2"/>
    <n v="2"/>
    <n v="2"/>
    <n v="1"/>
    <n v="35"/>
    <s v="Married"/>
    <n v="3"/>
    <x v="1"/>
    <n v="31800"/>
    <n v="25300"/>
    <n v="25300"/>
    <n v="53"/>
    <s v="WA"/>
  </r>
  <r>
    <n v="723108"/>
    <x v="3"/>
    <x v="3"/>
    <x v="108"/>
    <n v="69"/>
    <x v="0"/>
    <n v="1"/>
    <x v="1"/>
    <n v="1"/>
    <n v="1"/>
    <n v="2"/>
    <n v="2"/>
    <n v="2"/>
    <n v="2"/>
    <n v="1"/>
    <m/>
    <s v="Married"/>
    <n v="4"/>
    <x v="1"/>
    <n v="0"/>
    <n v="25300"/>
    <n v="25300"/>
    <n v="34"/>
    <n v="34"/>
  </r>
  <r>
    <n v="1412760"/>
    <x v="1"/>
    <x v="1"/>
    <x v="109"/>
    <n v="58"/>
    <x v="0"/>
    <n v="1"/>
    <x v="0"/>
    <n v="2"/>
    <n v="2"/>
    <n v="2"/>
    <n v="2"/>
    <n v="2"/>
    <n v="2"/>
    <n v="1"/>
    <n v="5"/>
    <s v="Married"/>
    <n v="4"/>
    <x v="1"/>
    <n v="16000"/>
    <n v="25400"/>
    <n v="25400"/>
    <n v="53"/>
    <s v="WA"/>
  </r>
  <r>
    <n v="1390249"/>
    <x v="1"/>
    <x v="1"/>
    <x v="92"/>
    <n v="23"/>
    <x v="0"/>
    <n v="1"/>
    <x v="0"/>
    <n v="2"/>
    <n v="2"/>
    <n v="2"/>
    <n v="2"/>
    <n v="2"/>
    <n v="2"/>
    <n v="1"/>
    <n v="30"/>
    <s v="NeverMarriedORUnder15"/>
    <n v="4"/>
    <x v="0"/>
    <n v="25000"/>
    <n v="25400"/>
    <n v="25400"/>
    <n v="53"/>
    <s v="WA"/>
  </r>
  <r>
    <n v="1414085"/>
    <x v="1"/>
    <x v="1"/>
    <x v="126"/>
    <n v="43"/>
    <x v="0"/>
    <n v="1"/>
    <x v="0"/>
    <n v="2"/>
    <n v="2"/>
    <n v="2"/>
    <n v="2"/>
    <n v="1"/>
    <n v="2"/>
    <n v="1"/>
    <n v="45"/>
    <s v="Divorced"/>
    <n v="2"/>
    <x v="1"/>
    <n v="1200"/>
    <n v="25400"/>
    <n v="25400"/>
    <n v="41"/>
    <s v="OR"/>
  </r>
  <r>
    <n v="699390"/>
    <x v="3"/>
    <x v="3"/>
    <x v="142"/>
    <n v="82"/>
    <x v="0"/>
    <n v="1"/>
    <x v="1"/>
    <n v="2"/>
    <n v="1"/>
    <n v="2"/>
    <n v="1"/>
    <n v="2"/>
    <n v="2"/>
    <n v="1"/>
    <m/>
    <s v="Married"/>
    <n v="2"/>
    <x v="1"/>
    <n v="0"/>
    <n v="25600"/>
    <n v="25600"/>
    <n v="6"/>
    <s v="CA"/>
  </r>
  <r>
    <n v="1432230"/>
    <x v="1"/>
    <x v="1"/>
    <x v="32"/>
    <n v="86"/>
    <x v="0"/>
    <n v="1"/>
    <x v="0"/>
    <n v="2"/>
    <n v="1"/>
    <n v="2"/>
    <n v="2"/>
    <n v="2"/>
    <n v="2"/>
    <n v="1"/>
    <m/>
    <s v="NeverMarriedORUnder15"/>
    <n v="4"/>
    <x v="0"/>
    <n v="0"/>
    <n v="25800"/>
    <n v="25800"/>
    <n v="53"/>
    <s v="WA"/>
  </r>
  <r>
    <n v="1261182"/>
    <x v="0"/>
    <x v="0"/>
    <x v="68"/>
    <n v="68"/>
    <x v="0"/>
    <n v="1"/>
    <x v="1"/>
    <n v="2"/>
    <n v="1"/>
    <n v="2"/>
    <n v="2"/>
    <n v="2"/>
    <n v="2"/>
    <n v="1"/>
    <m/>
    <s v="Married"/>
    <n v="2"/>
    <x v="1"/>
    <n v="0"/>
    <n v="25900"/>
    <n v="25900"/>
    <n v="55"/>
    <n v="55"/>
  </r>
  <r>
    <n v="1277338"/>
    <x v="0"/>
    <x v="0"/>
    <x v="94"/>
    <n v="40"/>
    <x v="0"/>
    <n v="1"/>
    <x v="0"/>
    <n v="2"/>
    <n v="2"/>
    <n v="2"/>
    <n v="2"/>
    <n v="2"/>
    <n v="2"/>
    <n v="1"/>
    <m/>
    <s v="Divorced"/>
    <n v="4"/>
    <x v="1"/>
    <n v="26000"/>
    <n v="26000"/>
    <n v="26000"/>
    <n v="49"/>
    <s v="UT"/>
  </r>
  <r>
    <n v="66789"/>
    <x v="4"/>
    <x v="4"/>
    <x v="86"/>
    <n v="37"/>
    <x v="0"/>
    <n v="1"/>
    <x v="1"/>
    <n v="2"/>
    <n v="2"/>
    <n v="2"/>
    <n v="2"/>
    <n v="2"/>
    <n v="2"/>
    <n v="2"/>
    <m/>
    <s v="Married"/>
    <n v="4"/>
    <x v="0"/>
    <n v="26000"/>
    <n v="26000"/>
    <n v="26000"/>
    <n v="51"/>
    <n v="51"/>
  </r>
  <r>
    <n v="1256756"/>
    <x v="0"/>
    <x v="0"/>
    <x v="32"/>
    <n v="34"/>
    <x v="0"/>
    <n v="1"/>
    <x v="0"/>
    <n v="2"/>
    <n v="2"/>
    <n v="2"/>
    <n v="2"/>
    <n v="2"/>
    <n v="2"/>
    <n v="1"/>
    <n v="5"/>
    <s v="Married"/>
    <n v="4"/>
    <x v="0"/>
    <n v="26000"/>
    <n v="26000"/>
    <n v="26000"/>
    <n v="49"/>
    <s v="UT"/>
  </r>
  <r>
    <n v="1374959"/>
    <x v="1"/>
    <x v="1"/>
    <x v="78"/>
    <n v="42"/>
    <x v="0"/>
    <n v="1"/>
    <x v="1"/>
    <n v="2"/>
    <n v="2"/>
    <n v="2"/>
    <n v="1"/>
    <n v="2"/>
    <n v="2"/>
    <n v="1"/>
    <n v="25"/>
    <s v="Married"/>
    <n v="4"/>
    <x v="0"/>
    <n v="26000"/>
    <n v="26000"/>
    <n v="26000"/>
    <n v="53"/>
    <s v="WA"/>
  </r>
  <r>
    <n v="706227"/>
    <x v="3"/>
    <x v="3"/>
    <x v="288"/>
    <n v="59"/>
    <x v="0"/>
    <n v="5"/>
    <x v="0"/>
    <n v="2"/>
    <n v="2"/>
    <n v="2"/>
    <n v="2"/>
    <n v="2"/>
    <n v="2"/>
    <n v="1"/>
    <n v="45"/>
    <s v="NeverMarriedORUnder15"/>
    <n v="4"/>
    <x v="1"/>
    <n v="26000"/>
    <n v="26000"/>
    <n v="26000"/>
    <n v="303"/>
    <n v="303"/>
  </r>
  <r>
    <n v="1375688"/>
    <x v="1"/>
    <x v="1"/>
    <x v="144"/>
    <n v="40"/>
    <x v="0"/>
    <n v="1"/>
    <x v="1"/>
    <n v="2"/>
    <n v="2"/>
    <n v="2"/>
    <n v="2"/>
    <n v="2"/>
    <n v="2"/>
    <n v="2"/>
    <n v="5"/>
    <s v="Divorced"/>
    <n v="4"/>
    <x v="0"/>
    <n v="4000"/>
    <n v="26000"/>
    <n v="26000"/>
    <n v="53"/>
    <s v="WA"/>
  </r>
  <r>
    <n v="1394940"/>
    <x v="1"/>
    <x v="1"/>
    <x v="49"/>
    <n v="49"/>
    <x v="0"/>
    <n v="1"/>
    <x v="0"/>
    <n v="2"/>
    <n v="2"/>
    <n v="2"/>
    <n v="2"/>
    <n v="2"/>
    <n v="2"/>
    <n v="1"/>
    <n v="10"/>
    <s v="Divorced"/>
    <n v="4"/>
    <x v="0"/>
    <n v="26000"/>
    <n v="26000"/>
    <n v="26000"/>
    <n v="53"/>
    <s v="WA"/>
  </r>
  <r>
    <n v="1378034"/>
    <x v="1"/>
    <x v="1"/>
    <x v="289"/>
    <n v="61"/>
    <x v="0"/>
    <n v="1"/>
    <x v="1"/>
    <n v="2"/>
    <n v="2"/>
    <n v="2"/>
    <n v="2"/>
    <n v="2"/>
    <n v="2"/>
    <n v="2"/>
    <n v="40"/>
    <s v="Married"/>
    <n v="4"/>
    <x v="1"/>
    <n v="26000"/>
    <n v="26000"/>
    <n v="26000"/>
    <n v="6"/>
    <s v="CA"/>
  </r>
  <r>
    <n v="1267315"/>
    <x v="0"/>
    <x v="0"/>
    <x v="140"/>
    <n v="42"/>
    <x v="0"/>
    <n v="1"/>
    <x v="0"/>
    <n v="2"/>
    <n v="2"/>
    <n v="2"/>
    <n v="2"/>
    <n v="2"/>
    <n v="2"/>
    <n v="1"/>
    <n v="10"/>
    <s v="Married"/>
    <n v="4"/>
    <x v="0"/>
    <n v="26000"/>
    <n v="26000"/>
    <n v="26000"/>
    <n v="49"/>
    <s v="UT"/>
  </r>
  <r>
    <n v="1370401"/>
    <x v="1"/>
    <x v="1"/>
    <x v="78"/>
    <n v="45"/>
    <x v="0"/>
    <n v="5"/>
    <x v="0"/>
    <n v="2"/>
    <n v="2"/>
    <n v="2"/>
    <n v="2"/>
    <n v="2"/>
    <n v="2"/>
    <n v="1"/>
    <n v="15"/>
    <s v="Married"/>
    <n v="4"/>
    <x v="0"/>
    <n v="26000"/>
    <n v="26000"/>
    <n v="26000"/>
    <n v="301"/>
    <n v="301"/>
  </r>
  <r>
    <n v="69831"/>
    <x v="4"/>
    <x v="4"/>
    <x v="32"/>
    <n v="27"/>
    <x v="0"/>
    <n v="1"/>
    <x v="0"/>
    <n v="2"/>
    <n v="2"/>
    <n v="2"/>
    <n v="2"/>
    <n v="2"/>
    <n v="2"/>
    <n v="1"/>
    <n v="25"/>
    <s v="Married"/>
    <n v="4"/>
    <x v="1"/>
    <n v="25000"/>
    <n v="26000"/>
    <n v="26000"/>
    <n v="30"/>
    <s v="MT"/>
  </r>
  <r>
    <n v="718562"/>
    <x v="3"/>
    <x v="3"/>
    <x v="81"/>
    <n v="29"/>
    <x v="0"/>
    <n v="1"/>
    <x v="0"/>
    <n v="2"/>
    <n v="2"/>
    <n v="2"/>
    <n v="2"/>
    <n v="2"/>
    <n v="2"/>
    <n v="1"/>
    <n v="10"/>
    <s v="Married"/>
    <n v="4"/>
    <x v="1"/>
    <n v="26000"/>
    <n v="26000"/>
    <n v="26000"/>
    <n v="41"/>
    <s v="OR"/>
  </r>
  <r>
    <n v="1378989"/>
    <x v="1"/>
    <x v="1"/>
    <x v="13"/>
    <n v="51"/>
    <x v="0"/>
    <n v="1"/>
    <x v="0"/>
    <n v="2"/>
    <n v="2"/>
    <n v="2"/>
    <n v="2"/>
    <n v="2"/>
    <n v="2"/>
    <n v="1"/>
    <n v="10"/>
    <s v="Married"/>
    <n v="4"/>
    <x v="1"/>
    <n v="26000"/>
    <n v="26010"/>
    <n v="26010"/>
    <n v="6"/>
    <s v="CA"/>
  </r>
  <r>
    <n v="1407743"/>
    <x v="1"/>
    <x v="1"/>
    <x v="16"/>
    <n v="45"/>
    <x v="0"/>
    <n v="1"/>
    <x v="0"/>
    <n v="2"/>
    <n v="2"/>
    <n v="2"/>
    <n v="2"/>
    <n v="2"/>
    <n v="2"/>
    <n v="1"/>
    <m/>
    <s v="Married"/>
    <n v="4"/>
    <x v="0"/>
    <n v="26000"/>
    <n v="26030"/>
    <n v="26030"/>
    <n v="53"/>
    <s v="WA"/>
  </r>
  <r>
    <n v="715921"/>
    <x v="3"/>
    <x v="3"/>
    <x v="267"/>
    <n v="55"/>
    <x v="0"/>
    <n v="1"/>
    <x v="1"/>
    <n v="2"/>
    <n v="2"/>
    <n v="2"/>
    <n v="2"/>
    <n v="2"/>
    <n v="2"/>
    <n v="2"/>
    <m/>
    <s v="Divorced"/>
    <n v="4"/>
    <x v="0"/>
    <n v="19200"/>
    <n v="26200"/>
    <n v="26200"/>
    <n v="41"/>
    <s v="OR"/>
  </r>
  <r>
    <n v="733597"/>
    <x v="3"/>
    <x v="3"/>
    <x v="131"/>
    <n v="62"/>
    <x v="0"/>
    <n v="4"/>
    <x v="0"/>
    <n v="2"/>
    <n v="2"/>
    <n v="2"/>
    <n v="2"/>
    <n v="2"/>
    <n v="2"/>
    <n v="1"/>
    <m/>
    <s v="NeverMarriedORUnder15"/>
    <n v="4"/>
    <x v="1"/>
    <n v="24000"/>
    <n v="26200"/>
    <n v="26200"/>
    <n v="110"/>
    <n v="110"/>
  </r>
  <r>
    <n v="1388574"/>
    <x v="1"/>
    <x v="1"/>
    <x v="119"/>
    <n v="71"/>
    <x v="0"/>
    <n v="1"/>
    <x v="0"/>
    <n v="1"/>
    <n v="1"/>
    <n v="2"/>
    <n v="2"/>
    <n v="2"/>
    <n v="2"/>
    <n v="1"/>
    <m/>
    <s v="Married"/>
    <n v="2"/>
    <x v="1"/>
    <n v="0"/>
    <n v="26400"/>
    <n v="26400"/>
    <n v="16"/>
    <n v="16"/>
  </r>
  <r>
    <n v="722440"/>
    <x v="3"/>
    <x v="3"/>
    <x v="30"/>
    <n v="36"/>
    <x v="0"/>
    <n v="1"/>
    <x v="0"/>
    <n v="2"/>
    <n v="2"/>
    <n v="2"/>
    <n v="2"/>
    <n v="2"/>
    <n v="2"/>
    <n v="1"/>
    <n v="8"/>
    <s v="Married"/>
    <n v="4"/>
    <x v="0"/>
    <n v="26400"/>
    <n v="26400"/>
    <n v="26400"/>
    <n v="41"/>
    <s v="OR"/>
  </r>
  <r>
    <n v="1367550"/>
    <x v="1"/>
    <x v="1"/>
    <x v="98"/>
    <n v="86"/>
    <x v="0"/>
    <n v="1"/>
    <x v="0"/>
    <n v="2"/>
    <n v="1"/>
    <n v="2"/>
    <n v="2"/>
    <n v="2"/>
    <n v="2"/>
    <n v="1"/>
    <m/>
    <s v="Widowed"/>
    <n v="4"/>
    <x v="0"/>
    <n v="0"/>
    <n v="26500"/>
    <n v="26500"/>
    <n v="6"/>
    <s v="CA"/>
  </r>
  <r>
    <n v="1403727"/>
    <x v="1"/>
    <x v="1"/>
    <x v="0"/>
    <n v="67"/>
    <x v="0"/>
    <n v="1"/>
    <x v="1"/>
    <n v="1"/>
    <n v="1"/>
    <n v="2"/>
    <n v="2"/>
    <n v="2"/>
    <n v="2"/>
    <n v="1"/>
    <m/>
    <s v="Divorced"/>
    <n v="4"/>
    <x v="0"/>
    <n v="0"/>
    <n v="26500"/>
    <n v="26500"/>
    <n v="6"/>
    <s v="CA"/>
  </r>
  <r>
    <n v="64568"/>
    <x v="4"/>
    <x v="4"/>
    <x v="116"/>
    <n v="48"/>
    <x v="0"/>
    <n v="1"/>
    <x v="0"/>
    <n v="2"/>
    <n v="2"/>
    <n v="2"/>
    <n v="2"/>
    <n v="2"/>
    <n v="2"/>
    <n v="1"/>
    <n v="30"/>
    <s v="Married"/>
    <n v="4"/>
    <x v="0"/>
    <n v="26100"/>
    <n v="26600"/>
    <n v="26600"/>
    <n v="41"/>
    <s v="OR"/>
  </r>
  <r>
    <n v="705382"/>
    <x v="3"/>
    <x v="3"/>
    <x v="158"/>
    <n v="54"/>
    <x v="0"/>
    <n v="1"/>
    <x v="0"/>
    <n v="2"/>
    <n v="2"/>
    <n v="2"/>
    <n v="2"/>
    <n v="2"/>
    <n v="2"/>
    <n v="1"/>
    <n v="55"/>
    <s v="Married"/>
    <n v="4"/>
    <x v="1"/>
    <n v="26700"/>
    <n v="26700"/>
    <n v="26700"/>
    <n v="41"/>
    <s v="OR"/>
  </r>
  <r>
    <n v="1382265"/>
    <x v="1"/>
    <x v="1"/>
    <x v="59"/>
    <n v="62"/>
    <x v="0"/>
    <n v="1"/>
    <x v="1"/>
    <n v="2"/>
    <n v="2"/>
    <n v="2"/>
    <n v="2"/>
    <n v="2"/>
    <n v="2"/>
    <n v="2"/>
    <m/>
    <s v="Divorced"/>
    <n v="4"/>
    <x v="0"/>
    <n v="0"/>
    <n v="26700"/>
    <n v="26700"/>
    <n v="41"/>
    <s v="OR"/>
  </r>
  <r>
    <n v="1386989"/>
    <x v="1"/>
    <x v="1"/>
    <x v="86"/>
    <n v="94"/>
    <x v="0"/>
    <n v="1"/>
    <x v="1"/>
    <n v="1"/>
    <n v="1"/>
    <n v="2"/>
    <n v="1"/>
    <n v="2"/>
    <n v="2"/>
    <n v="1"/>
    <m/>
    <s v="Married"/>
    <n v="4"/>
    <x v="0"/>
    <n v="0"/>
    <n v="26800"/>
    <n v="26800"/>
    <n v="16"/>
    <n v="16"/>
  </r>
  <r>
    <n v="708203"/>
    <x v="3"/>
    <x v="3"/>
    <x v="120"/>
    <n v="48"/>
    <x v="0"/>
    <n v="1"/>
    <x v="0"/>
    <n v="2"/>
    <n v="2"/>
    <n v="2"/>
    <n v="2"/>
    <n v="2"/>
    <n v="2"/>
    <n v="1"/>
    <n v="5"/>
    <s v="Married"/>
    <n v="4"/>
    <x v="1"/>
    <n v="0"/>
    <n v="26830"/>
    <n v="26830"/>
    <n v="41"/>
    <s v="OR"/>
  </r>
  <r>
    <n v="1409701"/>
    <x v="1"/>
    <x v="1"/>
    <x v="9"/>
    <n v="26"/>
    <x v="0"/>
    <n v="1"/>
    <x v="1"/>
    <n v="1"/>
    <n v="2"/>
    <n v="2"/>
    <n v="2"/>
    <n v="2"/>
    <n v="2"/>
    <n v="1"/>
    <m/>
    <s v="Divorced"/>
    <n v="4"/>
    <x v="0"/>
    <n v="26900"/>
    <n v="26900"/>
    <n v="26900"/>
    <n v="53"/>
    <s v="WA"/>
  </r>
  <r>
    <n v="730033"/>
    <x v="3"/>
    <x v="3"/>
    <x v="98"/>
    <n v="47"/>
    <x v="0"/>
    <n v="1"/>
    <x v="0"/>
    <n v="2"/>
    <n v="2"/>
    <n v="2"/>
    <n v="2"/>
    <n v="2"/>
    <n v="2"/>
    <n v="1"/>
    <m/>
    <s v="Married"/>
    <n v="4"/>
    <x v="1"/>
    <n v="26900"/>
    <n v="26900"/>
    <n v="26900"/>
    <n v="25"/>
    <n v="25"/>
  </r>
  <r>
    <n v="695630"/>
    <x v="3"/>
    <x v="3"/>
    <x v="181"/>
    <n v="29"/>
    <x v="0"/>
    <n v="1"/>
    <x v="0"/>
    <n v="2"/>
    <n v="2"/>
    <n v="2"/>
    <n v="2"/>
    <n v="2"/>
    <n v="2"/>
    <n v="1"/>
    <n v="75"/>
    <s v="Married"/>
    <n v="4"/>
    <x v="0"/>
    <n v="27000"/>
    <n v="27000"/>
    <n v="27000"/>
    <n v="6"/>
    <s v="CA"/>
  </r>
  <r>
    <n v="713938"/>
    <x v="3"/>
    <x v="3"/>
    <x v="134"/>
    <n v="57"/>
    <x v="0"/>
    <n v="1"/>
    <x v="0"/>
    <n v="2"/>
    <n v="2"/>
    <n v="2"/>
    <n v="2"/>
    <n v="2"/>
    <n v="2"/>
    <n v="1"/>
    <n v="15"/>
    <s v="NeverMarriedORUnder15"/>
    <n v="4"/>
    <x v="0"/>
    <n v="27000"/>
    <n v="27000"/>
    <n v="27000"/>
    <n v="6"/>
    <s v="CA"/>
  </r>
  <r>
    <n v="729192"/>
    <x v="3"/>
    <x v="3"/>
    <x v="50"/>
    <n v="23"/>
    <x v="0"/>
    <n v="1"/>
    <x v="0"/>
    <n v="2"/>
    <n v="2"/>
    <n v="2"/>
    <n v="2"/>
    <n v="2"/>
    <n v="2"/>
    <n v="1"/>
    <n v="25"/>
    <s v="Married"/>
    <n v="4"/>
    <x v="0"/>
    <n v="27000"/>
    <n v="27000"/>
    <n v="27000"/>
    <n v="41"/>
    <s v="OR"/>
  </r>
  <r>
    <n v="718535"/>
    <x v="3"/>
    <x v="3"/>
    <x v="68"/>
    <n v="64"/>
    <x v="0"/>
    <n v="1"/>
    <x v="0"/>
    <n v="2"/>
    <n v="2"/>
    <n v="2"/>
    <n v="2"/>
    <n v="2"/>
    <n v="2"/>
    <n v="1"/>
    <n v="15"/>
    <s v="Divorced"/>
    <n v="4"/>
    <x v="0"/>
    <n v="27000"/>
    <n v="27000"/>
    <n v="27000"/>
    <n v="41"/>
    <s v="OR"/>
  </r>
  <r>
    <n v="724312"/>
    <x v="3"/>
    <x v="3"/>
    <x v="213"/>
    <n v="23"/>
    <x v="0"/>
    <n v="1"/>
    <x v="0"/>
    <n v="2"/>
    <n v="2"/>
    <n v="2"/>
    <n v="2"/>
    <n v="2"/>
    <n v="2"/>
    <n v="1"/>
    <n v="15"/>
    <s v="NeverMarriedORUnder15"/>
    <n v="4"/>
    <x v="0"/>
    <n v="27000"/>
    <n v="27000"/>
    <n v="27000"/>
    <n v="41"/>
    <s v="OR"/>
  </r>
  <r>
    <n v="1402574"/>
    <x v="1"/>
    <x v="1"/>
    <x v="0"/>
    <n v="47"/>
    <x v="0"/>
    <n v="4"/>
    <x v="1"/>
    <n v="2"/>
    <n v="2"/>
    <n v="2"/>
    <n v="2"/>
    <n v="2"/>
    <n v="2"/>
    <n v="2"/>
    <n v="25"/>
    <s v="Married"/>
    <n v="4"/>
    <x v="1"/>
    <n v="27000"/>
    <n v="27000"/>
    <n v="27000"/>
    <n v="416"/>
    <n v="416"/>
  </r>
  <r>
    <n v="1386725"/>
    <x v="1"/>
    <x v="1"/>
    <x v="100"/>
    <n v="27"/>
    <x v="0"/>
    <n v="1"/>
    <x v="1"/>
    <n v="1"/>
    <n v="2"/>
    <n v="2"/>
    <n v="2"/>
    <n v="2"/>
    <n v="2"/>
    <n v="1"/>
    <m/>
    <s v="Married"/>
    <n v="4"/>
    <x v="0"/>
    <n v="0"/>
    <n v="27000"/>
    <n v="27000"/>
    <n v="53"/>
    <s v="WA"/>
  </r>
  <r>
    <n v="1387869"/>
    <x v="1"/>
    <x v="1"/>
    <x v="115"/>
    <n v="66"/>
    <x v="0"/>
    <n v="1"/>
    <x v="0"/>
    <n v="2"/>
    <n v="1"/>
    <n v="2"/>
    <n v="2"/>
    <n v="2"/>
    <n v="2"/>
    <n v="1"/>
    <m/>
    <s v="Divorced"/>
    <n v="4"/>
    <x v="0"/>
    <n v="0"/>
    <n v="27100"/>
    <n v="27100"/>
    <n v="6"/>
    <s v="CA"/>
  </r>
  <r>
    <n v="1376046"/>
    <x v="1"/>
    <x v="1"/>
    <x v="100"/>
    <n v="63"/>
    <x v="0"/>
    <n v="1"/>
    <x v="0"/>
    <n v="2"/>
    <n v="2"/>
    <n v="2"/>
    <n v="2"/>
    <n v="2"/>
    <n v="2"/>
    <n v="1"/>
    <m/>
    <s v="Married"/>
    <n v="4"/>
    <x v="0"/>
    <n v="0"/>
    <n v="27200"/>
    <n v="27200"/>
    <n v="48"/>
    <n v="48"/>
  </r>
  <r>
    <n v="1392024"/>
    <x v="1"/>
    <x v="1"/>
    <x v="144"/>
    <n v="41"/>
    <x v="0"/>
    <n v="5"/>
    <x v="0"/>
    <n v="2"/>
    <n v="2"/>
    <n v="2"/>
    <n v="2"/>
    <n v="2"/>
    <n v="2"/>
    <n v="1"/>
    <n v="60"/>
    <s v="Married"/>
    <n v="4"/>
    <x v="0"/>
    <n v="27300"/>
    <n v="27300"/>
    <n v="27300"/>
    <n v="416"/>
    <n v="416"/>
  </r>
  <r>
    <n v="1392130"/>
    <x v="1"/>
    <x v="1"/>
    <x v="79"/>
    <n v="66"/>
    <x v="0"/>
    <n v="1"/>
    <x v="1"/>
    <n v="1"/>
    <n v="1"/>
    <n v="2"/>
    <n v="2"/>
    <n v="2"/>
    <n v="2"/>
    <n v="1"/>
    <m/>
    <s v="Married"/>
    <n v="4"/>
    <x v="1"/>
    <n v="0"/>
    <n v="27300"/>
    <n v="27300"/>
    <n v="55"/>
    <n v="55"/>
  </r>
  <r>
    <n v="698934"/>
    <x v="3"/>
    <x v="3"/>
    <x v="16"/>
    <n v="66"/>
    <x v="0"/>
    <n v="1"/>
    <x v="1"/>
    <n v="1"/>
    <n v="1"/>
    <n v="2"/>
    <n v="2"/>
    <n v="2"/>
    <n v="2"/>
    <n v="1"/>
    <m/>
    <s v="Widowed"/>
    <n v="2"/>
    <x v="1"/>
    <n v="0"/>
    <n v="27300"/>
    <n v="27300"/>
    <n v="41"/>
    <s v="OR"/>
  </r>
  <r>
    <n v="698702"/>
    <x v="3"/>
    <x v="3"/>
    <x v="52"/>
    <n v="19"/>
    <x v="0"/>
    <n v="1"/>
    <x v="0"/>
    <n v="2"/>
    <n v="2"/>
    <n v="2"/>
    <n v="2"/>
    <n v="2"/>
    <n v="2"/>
    <n v="1"/>
    <m/>
    <s v="NeverMarriedORUnder15"/>
    <n v="4"/>
    <x v="1"/>
    <n v="5300"/>
    <n v="27301"/>
    <n v="27301"/>
    <n v="6"/>
    <s v="CA"/>
  </r>
  <r>
    <n v="721523"/>
    <x v="3"/>
    <x v="3"/>
    <x v="136"/>
    <n v="95"/>
    <x v="0"/>
    <n v="1"/>
    <x v="1"/>
    <n v="1"/>
    <n v="1"/>
    <n v="2"/>
    <n v="2"/>
    <n v="2"/>
    <n v="2"/>
    <n v="1"/>
    <m/>
    <s v="NeverMarriedORUnder15"/>
    <n v="4"/>
    <x v="0"/>
    <n v="0"/>
    <n v="27400"/>
    <n v="27400"/>
    <n v="8"/>
    <n v="8"/>
  </r>
  <r>
    <n v="730181"/>
    <x v="3"/>
    <x v="3"/>
    <x v="90"/>
    <n v="58"/>
    <x v="0"/>
    <n v="1"/>
    <x v="0"/>
    <n v="2"/>
    <n v="2"/>
    <n v="2"/>
    <n v="2"/>
    <n v="2"/>
    <n v="2"/>
    <n v="1"/>
    <n v="10"/>
    <s v="Married"/>
    <n v="4"/>
    <x v="0"/>
    <n v="22000"/>
    <n v="27400"/>
    <n v="27400"/>
    <n v="36"/>
    <n v="36"/>
  </r>
  <r>
    <n v="1411331"/>
    <x v="1"/>
    <x v="1"/>
    <x v="85"/>
    <n v="62"/>
    <x v="0"/>
    <n v="1"/>
    <x v="0"/>
    <n v="1"/>
    <n v="2"/>
    <n v="2"/>
    <n v="2"/>
    <n v="2"/>
    <n v="2"/>
    <n v="1"/>
    <n v="60"/>
    <s v="Married"/>
    <n v="4"/>
    <x v="0"/>
    <n v="27400"/>
    <n v="27400"/>
    <n v="27400"/>
    <n v="53"/>
    <s v="WA"/>
  </r>
  <r>
    <n v="1254944"/>
    <x v="0"/>
    <x v="0"/>
    <x v="139"/>
    <n v="67"/>
    <x v="0"/>
    <n v="1"/>
    <x v="0"/>
    <n v="2"/>
    <n v="1"/>
    <n v="2"/>
    <n v="2"/>
    <n v="2"/>
    <n v="2"/>
    <n v="1"/>
    <m/>
    <s v="Widowed"/>
    <n v="4"/>
    <x v="0"/>
    <n v="0"/>
    <n v="27500"/>
    <n v="27500"/>
    <n v="49"/>
    <s v="UT"/>
  </r>
  <r>
    <n v="62062"/>
    <x v="4"/>
    <x v="4"/>
    <x v="191"/>
    <n v="74"/>
    <x v="0"/>
    <n v="1"/>
    <x v="0"/>
    <n v="2"/>
    <n v="1"/>
    <n v="2"/>
    <n v="2"/>
    <n v="1"/>
    <n v="2"/>
    <n v="1"/>
    <m/>
    <s v="Married"/>
    <n v="2"/>
    <x v="1"/>
    <n v="0"/>
    <n v="27500"/>
    <n v="27500"/>
    <n v="30"/>
    <s v="MT"/>
  </r>
  <r>
    <n v="1267466"/>
    <x v="0"/>
    <x v="0"/>
    <x v="201"/>
    <n v="73"/>
    <x v="0"/>
    <n v="1"/>
    <x v="0"/>
    <n v="2"/>
    <n v="1"/>
    <n v="2"/>
    <n v="2"/>
    <n v="2"/>
    <n v="2"/>
    <n v="1"/>
    <m/>
    <s v="Married"/>
    <n v="4"/>
    <x v="0"/>
    <n v="0"/>
    <n v="27600"/>
    <n v="27600"/>
    <n v="49"/>
    <s v="UT"/>
  </r>
  <r>
    <n v="1411940"/>
    <x v="1"/>
    <x v="1"/>
    <x v="38"/>
    <n v="81"/>
    <x v="0"/>
    <n v="1"/>
    <x v="1"/>
    <n v="2"/>
    <n v="1"/>
    <n v="2"/>
    <n v="2"/>
    <n v="2"/>
    <n v="2"/>
    <n v="1"/>
    <m/>
    <s v="Widowed"/>
    <n v="4"/>
    <x v="0"/>
    <n v="0"/>
    <n v="27700"/>
    <n v="27700"/>
    <n v="38"/>
    <s v="ND"/>
  </r>
  <r>
    <n v="728314"/>
    <x v="3"/>
    <x v="3"/>
    <x v="247"/>
    <n v="72"/>
    <x v="0"/>
    <n v="1"/>
    <x v="1"/>
    <n v="1"/>
    <n v="1"/>
    <n v="2"/>
    <n v="2"/>
    <n v="2"/>
    <n v="2"/>
    <n v="1"/>
    <m/>
    <s v="Married"/>
    <n v="2"/>
    <x v="1"/>
    <n v="8800"/>
    <n v="27700"/>
    <n v="27700"/>
    <n v="53"/>
    <s v="WA"/>
  </r>
  <r>
    <n v="728987"/>
    <x v="3"/>
    <x v="3"/>
    <x v="175"/>
    <n v="64"/>
    <x v="0"/>
    <n v="4"/>
    <x v="1"/>
    <n v="2"/>
    <n v="2"/>
    <n v="2"/>
    <n v="2"/>
    <n v="2"/>
    <n v="2"/>
    <n v="2"/>
    <n v="20"/>
    <s v="Married"/>
    <n v="4"/>
    <x v="1"/>
    <n v="27800"/>
    <n v="27800"/>
    <n v="27800"/>
    <n v="303"/>
    <n v="303"/>
  </r>
  <r>
    <n v="720175"/>
    <x v="3"/>
    <x v="3"/>
    <x v="10"/>
    <n v="61"/>
    <x v="0"/>
    <n v="1"/>
    <x v="0"/>
    <n v="2"/>
    <n v="2"/>
    <n v="2"/>
    <n v="2"/>
    <n v="2"/>
    <n v="2"/>
    <n v="1"/>
    <n v="15"/>
    <s v="Widowed"/>
    <n v="4"/>
    <x v="0"/>
    <n v="21800"/>
    <n v="27800"/>
    <n v="27800"/>
    <n v="41"/>
    <s v="OR"/>
  </r>
  <r>
    <n v="695661"/>
    <x v="3"/>
    <x v="3"/>
    <x v="21"/>
    <n v="44"/>
    <x v="0"/>
    <n v="1"/>
    <x v="0"/>
    <n v="2"/>
    <n v="2"/>
    <n v="2"/>
    <n v="2"/>
    <n v="2"/>
    <n v="2"/>
    <n v="1"/>
    <n v="10"/>
    <s v="Divorced"/>
    <n v="4"/>
    <x v="0"/>
    <n v="24400"/>
    <n v="27800"/>
    <n v="27800"/>
    <n v="34"/>
    <n v="34"/>
  </r>
  <r>
    <n v="1416353"/>
    <x v="1"/>
    <x v="1"/>
    <x v="119"/>
    <n v="76"/>
    <x v="0"/>
    <n v="1"/>
    <x v="1"/>
    <n v="1"/>
    <n v="1"/>
    <n v="2"/>
    <n v="2"/>
    <n v="2"/>
    <n v="2"/>
    <n v="1"/>
    <m/>
    <s v="Married"/>
    <n v="2"/>
    <x v="1"/>
    <n v="0"/>
    <n v="27800"/>
    <n v="27800"/>
    <n v="46"/>
    <n v="46"/>
  </r>
  <r>
    <n v="1374126"/>
    <x v="1"/>
    <x v="1"/>
    <x v="131"/>
    <n v="65"/>
    <x v="0"/>
    <n v="1"/>
    <x v="0"/>
    <n v="2"/>
    <n v="2"/>
    <n v="2"/>
    <n v="2"/>
    <n v="2"/>
    <n v="2"/>
    <n v="1"/>
    <n v="20"/>
    <s v="Divorced"/>
    <n v="4"/>
    <x v="0"/>
    <n v="27800"/>
    <n v="27800"/>
    <n v="27800"/>
    <n v="53"/>
    <s v="WA"/>
  </r>
  <r>
    <n v="720334"/>
    <x v="3"/>
    <x v="3"/>
    <x v="170"/>
    <n v="49"/>
    <x v="0"/>
    <n v="4"/>
    <x v="0"/>
    <n v="2"/>
    <n v="2"/>
    <n v="2"/>
    <n v="2"/>
    <n v="2"/>
    <n v="2"/>
    <n v="1"/>
    <n v="40"/>
    <s v="Married"/>
    <n v="4"/>
    <x v="1"/>
    <n v="28000"/>
    <n v="28000"/>
    <n v="28000"/>
    <n v="303"/>
    <n v="303"/>
  </r>
  <r>
    <n v="721642"/>
    <x v="3"/>
    <x v="3"/>
    <x v="116"/>
    <n v="66"/>
    <x v="0"/>
    <n v="1"/>
    <x v="1"/>
    <n v="2"/>
    <n v="1"/>
    <n v="2"/>
    <n v="2"/>
    <n v="2"/>
    <n v="2"/>
    <n v="1"/>
    <m/>
    <s v="Married"/>
    <n v="4"/>
    <x v="0"/>
    <n v="0"/>
    <n v="28000"/>
    <n v="28000"/>
    <n v="32"/>
    <n v="32"/>
  </r>
  <r>
    <n v="1258447"/>
    <x v="0"/>
    <x v="0"/>
    <x v="46"/>
    <n v="29"/>
    <x v="0"/>
    <n v="1"/>
    <x v="0"/>
    <n v="2"/>
    <n v="2"/>
    <n v="2"/>
    <n v="2"/>
    <n v="2"/>
    <n v="2"/>
    <n v="1"/>
    <m/>
    <s v="Married"/>
    <n v="4"/>
    <x v="1"/>
    <n v="28000"/>
    <n v="28000"/>
    <n v="28000"/>
    <n v="49"/>
    <s v="UT"/>
  </r>
  <r>
    <n v="732859"/>
    <x v="3"/>
    <x v="3"/>
    <x v="73"/>
    <n v="49"/>
    <x v="0"/>
    <n v="1"/>
    <x v="1"/>
    <n v="2"/>
    <n v="1"/>
    <n v="1"/>
    <n v="2"/>
    <n v="2"/>
    <n v="2"/>
    <n v="1"/>
    <m/>
    <s v="Widowed"/>
    <n v="2"/>
    <x v="1"/>
    <n v="0"/>
    <n v="28000"/>
    <n v="28000"/>
    <n v="41"/>
    <s v="OR"/>
  </r>
  <r>
    <n v="722617"/>
    <x v="3"/>
    <x v="3"/>
    <x v="96"/>
    <n v="53"/>
    <x v="0"/>
    <n v="1"/>
    <x v="0"/>
    <n v="2"/>
    <n v="2"/>
    <n v="2"/>
    <n v="2"/>
    <n v="2"/>
    <n v="2"/>
    <n v="1"/>
    <m/>
    <s v="Divorced"/>
    <n v="4"/>
    <x v="1"/>
    <n v="25000"/>
    <n v="28000"/>
    <n v="28000"/>
    <n v="41"/>
    <s v="OR"/>
  </r>
  <r>
    <n v="1435785"/>
    <x v="1"/>
    <x v="1"/>
    <x v="15"/>
    <n v="52"/>
    <x v="0"/>
    <n v="1"/>
    <x v="0"/>
    <n v="2"/>
    <n v="2"/>
    <n v="2"/>
    <n v="2"/>
    <n v="2"/>
    <n v="1"/>
    <n v="1"/>
    <n v="45"/>
    <s v="Divorced"/>
    <n v="4"/>
    <x v="1"/>
    <n v="28000"/>
    <n v="28000"/>
    <n v="28000"/>
    <n v="41"/>
    <s v="OR"/>
  </r>
  <r>
    <n v="1251502"/>
    <x v="0"/>
    <x v="0"/>
    <x v="139"/>
    <n v="31"/>
    <x v="0"/>
    <n v="1"/>
    <x v="0"/>
    <n v="2"/>
    <n v="2"/>
    <n v="2"/>
    <n v="1"/>
    <n v="2"/>
    <n v="2"/>
    <n v="1"/>
    <n v="5"/>
    <s v="Married"/>
    <n v="4"/>
    <x v="0"/>
    <n v="28000"/>
    <n v="28000"/>
    <n v="28000"/>
    <n v="38"/>
    <s v="ND"/>
  </r>
  <r>
    <n v="1418875"/>
    <x v="1"/>
    <x v="1"/>
    <x v="13"/>
    <n v="88"/>
    <x v="0"/>
    <n v="1"/>
    <x v="0"/>
    <n v="2"/>
    <n v="2"/>
    <n v="2"/>
    <n v="2"/>
    <n v="2"/>
    <n v="2"/>
    <n v="1"/>
    <m/>
    <s v="Married"/>
    <n v="2"/>
    <x v="1"/>
    <n v="0"/>
    <n v="28000"/>
    <n v="28000"/>
    <n v="16"/>
    <n v="16"/>
  </r>
  <r>
    <n v="719677"/>
    <x v="3"/>
    <x v="3"/>
    <x v="104"/>
    <n v="63"/>
    <x v="0"/>
    <n v="1"/>
    <x v="1"/>
    <n v="1"/>
    <n v="2"/>
    <n v="2"/>
    <n v="2"/>
    <n v="2"/>
    <n v="2"/>
    <n v="1"/>
    <n v="1"/>
    <s v="NeverMarriedORUnder15"/>
    <n v="4"/>
    <x v="1"/>
    <n v="9000"/>
    <n v="28000"/>
    <n v="28000"/>
    <n v="35"/>
    <n v="35"/>
  </r>
  <r>
    <n v="1397853"/>
    <x v="1"/>
    <x v="1"/>
    <x v="51"/>
    <n v="60"/>
    <x v="0"/>
    <n v="1"/>
    <x v="0"/>
    <n v="2"/>
    <n v="2"/>
    <n v="2"/>
    <n v="2"/>
    <n v="2"/>
    <n v="2"/>
    <n v="1"/>
    <n v="15"/>
    <s v="Divorced"/>
    <n v="4"/>
    <x v="0"/>
    <n v="28000"/>
    <n v="28000"/>
    <n v="28000"/>
    <n v="53"/>
    <s v="WA"/>
  </r>
  <r>
    <n v="1398472"/>
    <x v="1"/>
    <x v="1"/>
    <x v="99"/>
    <n v="28"/>
    <x v="0"/>
    <n v="1"/>
    <x v="1"/>
    <n v="2"/>
    <n v="1"/>
    <n v="1"/>
    <n v="2"/>
    <n v="2"/>
    <n v="2"/>
    <n v="1"/>
    <m/>
    <s v="NeverMarriedORUnder15"/>
    <n v="4"/>
    <x v="1"/>
    <n v="20800"/>
    <n v="28000"/>
    <n v="28000"/>
    <n v="6"/>
    <s v="CA"/>
  </r>
  <r>
    <n v="1375224"/>
    <x v="1"/>
    <x v="1"/>
    <x v="56"/>
    <n v="55"/>
    <x v="0"/>
    <n v="4"/>
    <x v="0"/>
    <n v="2"/>
    <n v="2"/>
    <n v="2"/>
    <n v="2"/>
    <n v="2"/>
    <n v="2"/>
    <n v="1"/>
    <n v="90"/>
    <s v="Separated"/>
    <n v="4"/>
    <x v="0"/>
    <n v="28000"/>
    <n v="28000"/>
    <n v="28000"/>
    <n v="117"/>
    <n v="117"/>
  </r>
  <r>
    <n v="539528"/>
    <x v="2"/>
    <x v="2"/>
    <x v="42"/>
    <n v="24"/>
    <x v="0"/>
    <n v="1"/>
    <x v="0"/>
    <n v="2"/>
    <n v="2"/>
    <n v="2"/>
    <n v="2"/>
    <n v="2"/>
    <n v="2"/>
    <n v="1"/>
    <n v="20"/>
    <s v="Married"/>
    <n v="4"/>
    <x v="0"/>
    <n v="28000"/>
    <n v="28000"/>
    <n v="28000"/>
    <n v="38"/>
    <s v="ND"/>
  </r>
  <r>
    <n v="1435204"/>
    <x v="1"/>
    <x v="1"/>
    <x v="29"/>
    <n v="36"/>
    <x v="0"/>
    <n v="1"/>
    <x v="0"/>
    <n v="2"/>
    <n v="2"/>
    <n v="2"/>
    <n v="2"/>
    <n v="2"/>
    <n v="2"/>
    <n v="1"/>
    <n v="31"/>
    <s v="Married"/>
    <n v="2"/>
    <x v="1"/>
    <n v="28000"/>
    <n v="28000"/>
    <n v="28000"/>
    <n v="30"/>
    <s v="MT"/>
  </r>
  <r>
    <n v="730760"/>
    <x v="3"/>
    <x v="3"/>
    <x v="290"/>
    <n v="20"/>
    <x v="0"/>
    <n v="1"/>
    <x v="1"/>
    <n v="2"/>
    <n v="2"/>
    <n v="2"/>
    <n v="2"/>
    <n v="2"/>
    <n v="2"/>
    <n v="2"/>
    <n v="15"/>
    <s v="NeverMarriedORUnder15"/>
    <n v="4"/>
    <x v="1"/>
    <n v="28000"/>
    <n v="28000"/>
    <n v="28000"/>
    <n v="41"/>
    <s v="OR"/>
  </r>
  <r>
    <n v="1394615"/>
    <x v="1"/>
    <x v="1"/>
    <x v="51"/>
    <n v="82"/>
    <x v="0"/>
    <n v="1"/>
    <x v="0"/>
    <n v="2"/>
    <n v="1"/>
    <n v="1"/>
    <n v="2"/>
    <n v="2"/>
    <n v="2"/>
    <n v="1"/>
    <m/>
    <s v="Married"/>
    <n v="2"/>
    <x v="1"/>
    <n v="0"/>
    <n v="28000"/>
    <n v="28000"/>
    <n v="53"/>
    <s v="WA"/>
  </r>
  <r>
    <n v="63616"/>
    <x v="4"/>
    <x v="4"/>
    <x v="153"/>
    <n v="61"/>
    <x v="0"/>
    <n v="1"/>
    <x v="0"/>
    <n v="2"/>
    <n v="2"/>
    <n v="2"/>
    <n v="2"/>
    <n v="2"/>
    <n v="2"/>
    <n v="1"/>
    <m/>
    <s v="Married"/>
    <n v="4"/>
    <x v="0"/>
    <n v="28000"/>
    <n v="28030"/>
    <n v="28030"/>
    <n v="30"/>
    <s v="MT"/>
  </r>
  <r>
    <n v="64169"/>
    <x v="4"/>
    <x v="4"/>
    <x v="52"/>
    <n v="23"/>
    <x v="0"/>
    <n v="1"/>
    <x v="1"/>
    <n v="2"/>
    <n v="2"/>
    <n v="2"/>
    <n v="2"/>
    <n v="2"/>
    <n v="2"/>
    <n v="2"/>
    <m/>
    <s v="NeverMarriedORUnder15"/>
    <n v="4"/>
    <x v="1"/>
    <n v="22600"/>
    <n v="28100"/>
    <n v="28100"/>
    <n v="30"/>
    <s v="MT"/>
  </r>
  <r>
    <n v="1429406"/>
    <x v="1"/>
    <x v="1"/>
    <x v="0"/>
    <n v="79"/>
    <x v="0"/>
    <n v="1"/>
    <x v="0"/>
    <n v="2"/>
    <n v="1"/>
    <n v="2"/>
    <n v="2"/>
    <n v="2"/>
    <n v="2"/>
    <n v="1"/>
    <m/>
    <s v="Married"/>
    <n v="2"/>
    <x v="1"/>
    <n v="0"/>
    <n v="28230"/>
    <n v="28230"/>
    <n v="6"/>
    <s v="CA"/>
  </r>
  <r>
    <n v="1412000"/>
    <x v="1"/>
    <x v="1"/>
    <x v="40"/>
    <n v="45"/>
    <x v="0"/>
    <n v="4"/>
    <x v="1"/>
    <n v="2"/>
    <n v="2"/>
    <n v="2"/>
    <n v="2"/>
    <n v="2"/>
    <n v="2"/>
    <n v="2"/>
    <m/>
    <s v="Widowed"/>
    <n v="4"/>
    <x v="0"/>
    <n v="14000"/>
    <n v="28400"/>
    <n v="28400"/>
    <n v="303"/>
    <n v="303"/>
  </r>
  <r>
    <n v="1402782"/>
    <x v="1"/>
    <x v="1"/>
    <x v="63"/>
    <n v="69"/>
    <x v="0"/>
    <n v="1"/>
    <x v="1"/>
    <n v="2"/>
    <n v="1"/>
    <n v="2"/>
    <n v="2"/>
    <n v="2"/>
    <n v="2"/>
    <n v="1"/>
    <m/>
    <s v="Married"/>
    <n v="2"/>
    <x v="1"/>
    <n v="2700"/>
    <n v="28400"/>
    <n v="28400"/>
    <n v="53"/>
    <s v="WA"/>
  </r>
  <r>
    <n v="1399116"/>
    <x v="1"/>
    <x v="1"/>
    <x v="168"/>
    <n v="20"/>
    <x v="0"/>
    <n v="1"/>
    <x v="0"/>
    <n v="2"/>
    <n v="2"/>
    <n v="2"/>
    <n v="2"/>
    <n v="2"/>
    <n v="2"/>
    <n v="1"/>
    <n v="30"/>
    <s v="NeverMarriedORUnder15"/>
    <n v="4"/>
    <x v="1"/>
    <n v="28500"/>
    <n v="28500"/>
    <n v="28500"/>
    <n v="53"/>
    <s v="WA"/>
  </r>
  <r>
    <n v="1394544"/>
    <x v="1"/>
    <x v="1"/>
    <x v="114"/>
    <n v="66"/>
    <x v="0"/>
    <n v="1"/>
    <x v="1"/>
    <n v="2"/>
    <n v="1"/>
    <n v="2"/>
    <n v="2"/>
    <n v="2"/>
    <n v="2"/>
    <n v="1"/>
    <m/>
    <s v="Married"/>
    <n v="4"/>
    <x v="1"/>
    <n v="0"/>
    <n v="28500"/>
    <n v="28500"/>
    <n v="55"/>
    <n v="55"/>
  </r>
  <r>
    <n v="1398560"/>
    <x v="1"/>
    <x v="1"/>
    <x v="16"/>
    <n v="77"/>
    <x v="0"/>
    <n v="1"/>
    <x v="1"/>
    <n v="2"/>
    <n v="1"/>
    <n v="2"/>
    <n v="2"/>
    <n v="2"/>
    <n v="2"/>
    <n v="1"/>
    <m/>
    <s v="Widowed"/>
    <n v="4"/>
    <x v="0"/>
    <n v="0"/>
    <n v="28500"/>
    <n v="28500"/>
    <n v="53"/>
    <s v="WA"/>
  </r>
  <r>
    <n v="1373596"/>
    <x v="1"/>
    <x v="1"/>
    <x v="224"/>
    <n v="49"/>
    <x v="0"/>
    <n v="5"/>
    <x v="0"/>
    <n v="2"/>
    <n v="2"/>
    <n v="2"/>
    <n v="2"/>
    <n v="2"/>
    <n v="2"/>
    <n v="1"/>
    <n v="20"/>
    <s v="Married"/>
    <n v="4"/>
    <x v="1"/>
    <n v="28600"/>
    <n v="28600"/>
    <n v="28600"/>
    <n v="217"/>
    <n v="217"/>
  </r>
  <r>
    <n v="725864"/>
    <x v="3"/>
    <x v="3"/>
    <x v="63"/>
    <n v="69"/>
    <x v="0"/>
    <n v="1"/>
    <x v="1"/>
    <n v="2"/>
    <n v="1"/>
    <n v="2"/>
    <n v="2"/>
    <n v="2"/>
    <n v="2"/>
    <n v="1"/>
    <m/>
    <s v="Married"/>
    <n v="2"/>
    <x v="1"/>
    <n v="0"/>
    <n v="28600"/>
    <n v="28600"/>
    <n v="6"/>
    <s v="CA"/>
  </r>
  <r>
    <n v="695815"/>
    <x v="3"/>
    <x v="3"/>
    <x v="122"/>
    <n v="67"/>
    <x v="0"/>
    <n v="1"/>
    <x v="0"/>
    <n v="2"/>
    <n v="1"/>
    <n v="2"/>
    <n v="2"/>
    <n v="2"/>
    <n v="2"/>
    <n v="1"/>
    <m/>
    <s v="Married"/>
    <n v="4"/>
    <x v="0"/>
    <n v="0"/>
    <n v="28600"/>
    <n v="28600"/>
    <n v="41"/>
    <s v="OR"/>
  </r>
  <r>
    <n v="719606"/>
    <x v="3"/>
    <x v="3"/>
    <x v="69"/>
    <n v="80"/>
    <x v="0"/>
    <n v="1"/>
    <x v="1"/>
    <n v="1"/>
    <n v="1"/>
    <n v="2"/>
    <n v="2"/>
    <n v="2"/>
    <n v="2"/>
    <n v="1"/>
    <m/>
    <s v="Divorced"/>
    <n v="4"/>
    <x v="0"/>
    <n v="0"/>
    <n v="28700"/>
    <n v="28700"/>
    <n v="29"/>
    <n v="29"/>
  </r>
  <r>
    <n v="1411238"/>
    <x v="1"/>
    <x v="1"/>
    <x v="121"/>
    <n v="69"/>
    <x v="0"/>
    <n v="1"/>
    <x v="0"/>
    <n v="2"/>
    <n v="1"/>
    <n v="2"/>
    <n v="2"/>
    <n v="2"/>
    <n v="2"/>
    <n v="1"/>
    <m/>
    <s v="Married"/>
    <n v="4"/>
    <x v="0"/>
    <n v="0"/>
    <n v="28700"/>
    <n v="28700"/>
    <n v="6"/>
    <s v="CA"/>
  </r>
  <r>
    <n v="1367313"/>
    <x v="1"/>
    <x v="1"/>
    <x v="48"/>
    <n v="62"/>
    <x v="0"/>
    <n v="5"/>
    <x v="1"/>
    <n v="1"/>
    <n v="2"/>
    <n v="2"/>
    <n v="2"/>
    <n v="2"/>
    <n v="2"/>
    <n v="1"/>
    <m/>
    <s v="Married"/>
    <n v="4"/>
    <x v="1"/>
    <n v="0"/>
    <n v="28700"/>
    <n v="28700"/>
    <n v="301"/>
    <n v="301"/>
  </r>
  <r>
    <n v="703270"/>
    <x v="3"/>
    <x v="3"/>
    <x v="137"/>
    <n v="72"/>
    <x v="0"/>
    <n v="1"/>
    <x v="0"/>
    <n v="2"/>
    <n v="1"/>
    <n v="2"/>
    <n v="2"/>
    <n v="1"/>
    <n v="1"/>
    <n v="1"/>
    <m/>
    <s v="Married"/>
    <n v="2"/>
    <x v="1"/>
    <n v="0"/>
    <n v="28800"/>
    <n v="28800"/>
    <n v="2"/>
    <n v="2"/>
  </r>
  <r>
    <n v="1250119"/>
    <x v="0"/>
    <x v="0"/>
    <x v="86"/>
    <n v="41"/>
    <x v="0"/>
    <n v="5"/>
    <x v="0"/>
    <n v="2"/>
    <n v="2"/>
    <n v="2"/>
    <n v="2"/>
    <n v="2"/>
    <n v="2"/>
    <n v="1"/>
    <n v="20"/>
    <s v="Married"/>
    <n v="4"/>
    <x v="1"/>
    <n v="28800"/>
    <n v="28800"/>
    <n v="28800"/>
    <n v="362"/>
    <n v="362"/>
  </r>
  <r>
    <n v="1378003"/>
    <x v="1"/>
    <x v="1"/>
    <x v="66"/>
    <n v="65"/>
    <x v="0"/>
    <n v="1"/>
    <x v="0"/>
    <n v="1"/>
    <n v="1"/>
    <n v="2"/>
    <n v="1"/>
    <n v="2"/>
    <n v="2"/>
    <n v="1"/>
    <m/>
    <s v="Married"/>
    <n v="4"/>
    <x v="1"/>
    <n v="4700"/>
    <n v="28900"/>
    <n v="28900"/>
    <n v="53"/>
    <s v="WA"/>
  </r>
  <r>
    <n v="1381067"/>
    <x v="1"/>
    <x v="1"/>
    <x v="168"/>
    <n v="25"/>
    <x v="0"/>
    <n v="1"/>
    <x v="0"/>
    <n v="2"/>
    <n v="2"/>
    <n v="2"/>
    <n v="2"/>
    <n v="2"/>
    <n v="2"/>
    <n v="1"/>
    <n v="30"/>
    <s v="NeverMarriedORUnder15"/>
    <n v="4"/>
    <x v="0"/>
    <n v="28900"/>
    <n v="28900"/>
    <n v="28900"/>
    <n v="53"/>
    <s v="WA"/>
  </r>
  <r>
    <n v="1250454"/>
    <x v="0"/>
    <x v="0"/>
    <x v="119"/>
    <n v="66"/>
    <x v="0"/>
    <n v="1"/>
    <x v="1"/>
    <n v="2"/>
    <n v="1"/>
    <n v="2"/>
    <n v="2"/>
    <n v="2"/>
    <n v="2"/>
    <n v="1"/>
    <m/>
    <s v="Divorced"/>
    <n v="4"/>
    <x v="1"/>
    <n v="12000"/>
    <n v="28900"/>
    <n v="28900"/>
    <n v="36"/>
    <n v="36"/>
  </r>
  <r>
    <n v="1416588"/>
    <x v="1"/>
    <x v="1"/>
    <x v="28"/>
    <n v="40"/>
    <x v="0"/>
    <n v="1"/>
    <x v="0"/>
    <n v="2"/>
    <n v="2"/>
    <n v="2"/>
    <n v="2"/>
    <n v="2"/>
    <n v="2"/>
    <n v="1"/>
    <n v="30"/>
    <s v="Married"/>
    <n v="4"/>
    <x v="1"/>
    <n v="28900"/>
    <n v="28900"/>
    <n v="28900"/>
    <n v="53"/>
    <s v="WA"/>
  </r>
  <r>
    <n v="1252069"/>
    <x v="0"/>
    <x v="0"/>
    <x v="10"/>
    <n v="64"/>
    <x v="0"/>
    <n v="1"/>
    <x v="0"/>
    <n v="2"/>
    <n v="2"/>
    <n v="2"/>
    <n v="2"/>
    <n v="2"/>
    <n v="2"/>
    <n v="1"/>
    <n v="45"/>
    <s v="Married"/>
    <n v="3"/>
    <x v="1"/>
    <n v="29000"/>
    <n v="29000"/>
    <n v="29000"/>
    <n v="49"/>
    <s v="UT"/>
  </r>
  <r>
    <n v="1249756"/>
    <x v="0"/>
    <x v="0"/>
    <x v="126"/>
    <n v="70"/>
    <x v="0"/>
    <n v="1"/>
    <x v="1"/>
    <n v="2"/>
    <n v="1"/>
    <n v="2"/>
    <n v="2"/>
    <n v="2"/>
    <n v="2"/>
    <n v="1"/>
    <m/>
    <s v="Married"/>
    <n v="4"/>
    <x v="1"/>
    <n v="0"/>
    <n v="29000"/>
    <n v="29000"/>
    <n v="6"/>
    <s v="CA"/>
  </r>
  <r>
    <n v="535898"/>
    <x v="2"/>
    <x v="2"/>
    <x v="105"/>
    <n v="50"/>
    <x v="0"/>
    <n v="1"/>
    <x v="0"/>
    <n v="2"/>
    <n v="2"/>
    <n v="2"/>
    <n v="2"/>
    <n v="2"/>
    <n v="2"/>
    <n v="1"/>
    <n v="20"/>
    <s v="Divorced"/>
    <n v="4"/>
    <x v="0"/>
    <n v="29000"/>
    <n v="29000"/>
    <n v="29000"/>
    <n v="6"/>
    <s v="CA"/>
  </r>
  <r>
    <n v="709985"/>
    <x v="3"/>
    <x v="3"/>
    <x v="48"/>
    <n v="63"/>
    <x v="0"/>
    <n v="1"/>
    <x v="0"/>
    <n v="2"/>
    <n v="2"/>
    <n v="2"/>
    <n v="2"/>
    <n v="2"/>
    <n v="2"/>
    <n v="1"/>
    <n v="5"/>
    <s v="Married"/>
    <n v="4"/>
    <x v="0"/>
    <n v="29000"/>
    <n v="29000"/>
    <n v="29000"/>
    <n v="41"/>
    <s v="OR"/>
  </r>
  <r>
    <n v="699619"/>
    <x v="3"/>
    <x v="3"/>
    <x v="6"/>
    <n v="25"/>
    <x v="0"/>
    <n v="1"/>
    <x v="0"/>
    <n v="2"/>
    <n v="2"/>
    <n v="2"/>
    <n v="2"/>
    <n v="2"/>
    <n v="2"/>
    <n v="1"/>
    <m/>
    <s v="NeverMarriedORUnder15"/>
    <n v="4"/>
    <x v="1"/>
    <n v="20000"/>
    <n v="29000"/>
    <n v="29000"/>
    <n v="41"/>
    <s v="OR"/>
  </r>
  <r>
    <n v="67671"/>
    <x v="4"/>
    <x v="4"/>
    <x v="157"/>
    <n v="62"/>
    <x v="0"/>
    <n v="1"/>
    <x v="0"/>
    <n v="2"/>
    <n v="2"/>
    <n v="2"/>
    <n v="2"/>
    <n v="2"/>
    <n v="2"/>
    <n v="1"/>
    <n v="10"/>
    <s v="Married"/>
    <n v="4"/>
    <x v="0"/>
    <n v="25000"/>
    <n v="29000"/>
    <n v="29000"/>
    <n v="27"/>
    <n v="27"/>
  </r>
  <r>
    <n v="1420345"/>
    <x v="1"/>
    <x v="1"/>
    <x v="170"/>
    <n v="71"/>
    <x v="0"/>
    <n v="1"/>
    <x v="1"/>
    <n v="1"/>
    <n v="1"/>
    <n v="2"/>
    <n v="1"/>
    <n v="2"/>
    <n v="2"/>
    <n v="1"/>
    <m/>
    <s v="Divorced"/>
    <n v="2"/>
    <x v="1"/>
    <n v="0"/>
    <n v="29000"/>
    <n v="29000"/>
    <n v="53"/>
    <s v="WA"/>
  </r>
  <r>
    <n v="695446"/>
    <x v="3"/>
    <x v="3"/>
    <x v="242"/>
    <n v="62"/>
    <x v="0"/>
    <n v="1"/>
    <x v="0"/>
    <n v="2"/>
    <n v="2"/>
    <n v="2"/>
    <n v="2"/>
    <n v="2"/>
    <n v="2"/>
    <n v="1"/>
    <n v="17"/>
    <s v="Married"/>
    <n v="4"/>
    <x v="0"/>
    <n v="25800"/>
    <n v="29200"/>
    <n v="29200"/>
    <n v="41"/>
    <s v="OR"/>
  </r>
  <r>
    <n v="703931"/>
    <x v="3"/>
    <x v="3"/>
    <x v="189"/>
    <n v="82"/>
    <x v="0"/>
    <n v="1"/>
    <x v="0"/>
    <n v="2"/>
    <n v="1"/>
    <n v="2"/>
    <n v="2"/>
    <n v="2"/>
    <n v="2"/>
    <n v="1"/>
    <m/>
    <s v="Widowed"/>
    <n v="4"/>
    <x v="0"/>
    <n v="0"/>
    <n v="29400"/>
    <n v="29400"/>
    <n v="16"/>
    <n v="16"/>
  </r>
  <r>
    <n v="1253239"/>
    <x v="0"/>
    <x v="0"/>
    <x v="78"/>
    <n v="22"/>
    <x v="0"/>
    <n v="1"/>
    <x v="0"/>
    <n v="2"/>
    <n v="2"/>
    <n v="2"/>
    <n v="2"/>
    <n v="2"/>
    <n v="2"/>
    <n v="1"/>
    <n v="15"/>
    <s v="Married"/>
    <n v="4"/>
    <x v="0"/>
    <n v="29500"/>
    <n v="29500"/>
    <n v="29500"/>
    <n v="32"/>
    <n v="32"/>
  </r>
  <r>
    <n v="63189"/>
    <x v="4"/>
    <x v="4"/>
    <x v="291"/>
    <n v="53"/>
    <x v="0"/>
    <n v="1"/>
    <x v="0"/>
    <n v="2"/>
    <n v="2"/>
    <n v="2"/>
    <n v="2"/>
    <n v="2"/>
    <n v="2"/>
    <n v="1"/>
    <m/>
    <s v="Divorced"/>
    <n v="4"/>
    <x v="0"/>
    <n v="29000"/>
    <n v="29500"/>
    <n v="29500"/>
    <n v="41"/>
    <s v="OR"/>
  </r>
  <r>
    <n v="1383132"/>
    <x v="1"/>
    <x v="1"/>
    <x v="72"/>
    <n v="63"/>
    <x v="0"/>
    <n v="1"/>
    <x v="0"/>
    <n v="2"/>
    <n v="2"/>
    <n v="2"/>
    <n v="2"/>
    <n v="2"/>
    <n v="2"/>
    <n v="1"/>
    <n v="13"/>
    <s v="Married"/>
    <n v="4"/>
    <x v="0"/>
    <n v="29600"/>
    <n v="29600"/>
    <n v="29600"/>
    <n v="53"/>
    <s v="WA"/>
  </r>
  <r>
    <n v="1391034"/>
    <x v="1"/>
    <x v="1"/>
    <x v="182"/>
    <n v="65"/>
    <x v="0"/>
    <n v="1"/>
    <x v="0"/>
    <n v="2"/>
    <n v="1"/>
    <n v="2"/>
    <n v="2"/>
    <n v="2"/>
    <n v="2"/>
    <n v="1"/>
    <n v="35"/>
    <s v="Married"/>
    <n v="4"/>
    <x v="0"/>
    <n v="29400"/>
    <n v="29900"/>
    <n v="29900"/>
    <n v="53"/>
    <s v="WA"/>
  </r>
  <r>
    <n v="1376370"/>
    <x v="1"/>
    <x v="1"/>
    <x v="86"/>
    <n v="70"/>
    <x v="0"/>
    <n v="1"/>
    <x v="0"/>
    <n v="2"/>
    <n v="1"/>
    <n v="2"/>
    <n v="1"/>
    <n v="2"/>
    <n v="2"/>
    <n v="1"/>
    <m/>
    <s v="Married"/>
    <n v="4"/>
    <x v="0"/>
    <n v="0"/>
    <n v="29900"/>
    <n v="29900"/>
    <n v="27"/>
    <n v="27"/>
  </r>
  <r>
    <n v="696960"/>
    <x v="3"/>
    <x v="3"/>
    <x v="30"/>
    <n v="51"/>
    <x v="0"/>
    <n v="3"/>
    <x v="0"/>
    <n v="2"/>
    <n v="2"/>
    <n v="2"/>
    <n v="2"/>
    <n v="2"/>
    <n v="2"/>
    <n v="1"/>
    <n v="25"/>
    <s v="Married"/>
    <n v="4"/>
    <x v="1"/>
    <n v="30000"/>
    <n v="30000"/>
    <n v="30000"/>
    <n v="215"/>
    <n v="215"/>
  </r>
  <r>
    <n v="1381308"/>
    <x v="1"/>
    <x v="1"/>
    <x v="257"/>
    <n v="56"/>
    <x v="0"/>
    <n v="1"/>
    <x v="0"/>
    <n v="2"/>
    <n v="2"/>
    <n v="2"/>
    <n v="2"/>
    <n v="2"/>
    <n v="2"/>
    <n v="1"/>
    <n v="25"/>
    <s v="Married"/>
    <n v="4"/>
    <x v="0"/>
    <n v="30000"/>
    <n v="30000"/>
    <n v="30000"/>
    <n v="6"/>
    <s v="CA"/>
  </r>
  <r>
    <n v="65938"/>
    <x v="4"/>
    <x v="4"/>
    <x v="63"/>
    <n v="40"/>
    <x v="0"/>
    <n v="1"/>
    <x v="1"/>
    <n v="1"/>
    <n v="2"/>
    <n v="2"/>
    <n v="2"/>
    <n v="2"/>
    <n v="2"/>
    <n v="1"/>
    <m/>
    <s v="Married"/>
    <n v="4"/>
    <x v="0"/>
    <n v="30000"/>
    <n v="30000"/>
    <n v="30000"/>
    <n v="8"/>
    <n v="8"/>
  </r>
  <r>
    <n v="1400847"/>
    <x v="1"/>
    <x v="1"/>
    <x v="124"/>
    <n v="47"/>
    <x v="0"/>
    <n v="1"/>
    <x v="0"/>
    <n v="2"/>
    <n v="2"/>
    <n v="2"/>
    <n v="2"/>
    <n v="2"/>
    <n v="2"/>
    <n v="1"/>
    <n v="15"/>
    <s v="Divorced"/>
    <n v="2"/>
    <x v="0"/>
    <n v="27000"/>
    <n v="30000"/>
    <n v="30000"/>
    <n v="15"/>
    <n v="15"/>
  </r>
  <r>
    <n v="67023"/>
    <x v="4"/>
    <x v="4"/>
    <x v="146"/>
    <n v="29"/>
    <x v="0"/>
    <n v="1"/>
    <x v="1"/>
    <n v="2"/>
    <n v="2"/>
    <n v="2"/>
    <n v="2"/>
    <n v="2"/>
    <n v="2"/>
    <n v="2"/>
    <n v="5"/>
    <s v="NeverMarriedORUnder15"/>
    <n v="4"/>
    <x v="1"/>
    <n v="30000"/>
    <n v="30000"/>
    <n v="30000"/>
    <n v="30"/>
    <s v="MT"/>
  </r>
  <r>
    <n v="1408437"/>
    <x v="1"/>
    <x v="1"/>
    <x v="110"/>
    <n v="46"/>
    <x v="0"/>
    <n v="1"/>
    <x v="0"/>
    <n v="2"/>
    <n v="2"/>
    <n v="2"/>
    <n v="2"/>
    <n v="2"/>
    <n v="2"/>
    <n v="1"/>
    <n v="20"/>
    <s v="Married"/>
    <n v="4"/>
    <x v="0"/>
    <n v="30000"/>
    <n v="30000"/>
    <n v="30000"/>
    <n v="30"/>
    <s v="MT"/>
  </r>
  <r>
    <n v="1275082"/>
    <x v="0"/>
    <x v="0"/>
    <x v="78"/>
    <n v="43"/>
    <x v="0"/>
    <n v="1"/>
    <x v="0"/>
    <n v="2"/>
    <n v="2"/>
    <n v="2"/>
    <n v="2"/>
    <n v="2"/>
    <n v="2"/>
    <n v="1"/>
    <n v="30"/>
    <s v="Married"/>
    <n v="4"/>
    <x v="1"/>
    <n v="30000"/>
    <n v="30000"/>
    <n v="30000"/>
    <n v="49"/>
    <s v="UT"/>
  </r>
  <r>
    <n v="64848"/>
    <x v="4"/>
    <x v="4"/>
    <x v="292"/>
    <n v="27"/>
    <x v="0"/>
    <n v="1"/>
    <x v="1"/>
    <n v="2"/>
    <n v="2"/>
    <n v="2"/>
    <n v="2"/>
    <n v="2"/>
    <n v="2"/>
    <n v="2"/>
    <n v="15"/>
    <s v="Married"/>
    <n v="4"/>
    <x v="1"/>
    <n v="30000"/>
    <n v="30000"/>
    <n v="30000"/>
    <n v="30"/>
    <s v="MT"/>
  </r>
  <r>
    <n v="1251779"/>
    <x v="0"/>
    <x v="0"/>
    <x v="8"/>
    <n v="32"/>
    <x v="0"/>
    <n v="1"/>
    <x v="0"/>
    <n v="2"/>
    <n v="2"/>
    <n v="2"/>
    <n v="2"/>
    <n v="2"/>
    <n v="2"/>
    <n v="1"/>
    <n v="5"/>
    <s v="Married"/>
    <n v="4"/>
    <x v="0"/>
    <n v="0"/>
    <n v="30000"/>
    <n v="30000"/>
    <n v="55"/>
    <n v="55"/>
  </r>
  <r>
    <n v="1434941"/>
    <x v="1"/>
    <x v="1"/>
    <x v="38"/>
    <n v="29"/>
    <x v="0"/>
    <n v="1"/>
    <x v="1"/>
    <n v="2"/>
    <n v="2"/>
    <n v="2"/>
    <n v="2"/>
    <n v="2"/>
    <n v="2"/>
    <n v="2"/>
    <n v="25"/>
    <s v="NeverMarriedORUnder15"/>
    <n v="4"/>
    <x v="1"/>
    <n v="30000"/>
    <n v="30000"/>
    <n v="30000"/>
    <n v="12"/>
    <n v="12"/>
  </r>
  <r>
    <n v="1274202"/>
    <x v="0"/>
    <x v="0"/>
    <x v="115"/>
    <n v="53"/>
    <x v="0"/>
    <n v="1"/>
    <x v="1"/>
    <n v="2"/>
    <n v="2"/>
    <n v="2"/>
    <n v="2"/>
    <n v="2"/>
    <n v="2"/>
    <n v="2"/>
    <m/>
    <s v="Separated"/>
    <n v="4"/>
    <x v="0"/>
    <n v="30000"/>
    <n v="30000"/>
    <n v="30000"/>
    <n v="49"/>
    <s v="UT"/>
  </r>
  <r>
    <n v="715132"/>
    <x v="3"/>
    <x v="3"/>
    <x v="51"/>
    <n v="27"/>
    <x v="0"/>
    <n v="1"/>
    <x v="0"/>
    <n v="2"/>
    <n v="2"/>
    <n v="2"/>
    <n v="2"/>
    <n v="2"/>
    <n v="2"/>
    <n v="1"/>
    <n v="30"/>
    <s v="Married"/>
    <n v="4"/>
    <x v="0"/>
    <n v="30000"/>
    <n v="30000"/>
    <n v="30000"/>
    <n v="53"/>
    <s v="WA"/>
  </r>
  <r>
    <n v="66476"/>
    <x v="4"/>
    <x v="4"/>
    <x v="39"/>
    <n v="38"/>
    <x v="0"/>
    <n v="5"/>
    <x v="1"/>
    <n v="2"/>
    <n v="2"/>
    <n v="2"/>
    <n v="2"/>
    <n v="2"/>
    <n v="2"/>
    <n v="2"/>
    <n v="20"/>
    <s v="Married"/>
    <n v="4"/>
    <x v="1"/>
    <n v="30000"/>
    <n v="30000"/>
    <n v="30000"/>
    <n v="303"/>
    <n v="303"/>
  </r>
  <r>
    <n v="696825"/>
    <x v="3"/>
    <x v="3"/>
    <x v="104"/>
    <n v="21"/>
    <x v="0"/>
    <n v="1"/>
    <x v="1"/>
    <n v="1"/>
    <n v="2"/>
    <n v="2"/>
    <n v="2"/>
    <n v="2"/>
    <n v="2"/>
    <n v="1"/>
    <n v="20"/>
    <s v="Married"/>
    <n v="4"/>
    <x v="1"/>
    <n v="30000"/>
    <n v="30000"/>
    <n v="30000"/>
    <n v="53"/>
    <s v="WA"/>
  </r>
  <r>
    <n v="69696"/>
    <x v="4"/>
    <x v="4"/>
    <x v="58"/>
    <n v="50"/>
    <x v="0"/>
    <n v="1"/>
    <x v="1"/>
    <n v="2"/>
    <n v="2"/>
    <n v="2"/>
    <n v="2"/>
    <n v="2"/>
    <n v="2"/>
    <n v="2"/>
    <m/>
    <s v="Separated"/>
    <n v="4"/>
    <x v="1"/>
    <n v="30000"/>
    <n v="30000"/>
    <n v="30000"/>
    <n v="30"/>
    <s v="MT"/>
  </r>
  <r>
    <n v="69827"/>
    <x v="4"/>
    <x v="4"/>
    <x v="12"/>
    <n v="56"/>
    <x v="0"/>
    <n v="1"/>
    <x v="1"/>
    <n v="2"/>
    <n v="2"/>
    <n v="2"/>
    <n v="2"/>
    <n v="2"/>
    <n v="2"/>
    <n v="2"/>
    <n v="10"/>
    <s v="Married"/>
    <n v="4"/>
    <x v="1"/>
    <n v="0"/>
    <n v="30000"/>
    <n v="30000"/>
    <n v="30"/>
    <s v="MT"/>
  </r>
  <r>
    <n v="697729"/>
    <x v="3"/>
    <x v="3"/>
    <x v="1"/>
    <n v="73"/>
    <x v="0"/>
    <n v="1"/>
    <x v="1"/>
    <n v="1"/>
    <n v="1"/>
    <n v="2"/>
    <n v="2"/>
    <n v="2"/>
    <n v="2"/>
    <n v="1"/>
    <m/>
    <s v="Divorced"/>
    <n v="4"/>
    <x v="0"/>
    <n v="0"/>
    <n v="30000"/>
    <n v="30000"/>
    <n v="6"/>
    <s v="CA"/>
  </r>
  <r>
    <n v="728350"/>
    <x v="3"/>
    <x v="3"/>
    <x v="127"/>
    <n v="44"/>
    <x v="0"/>
    <n v="1"/>
    <x v="1"/>
    <n v="2"/>
    <n v="2"/>
    <n v="2"/>
    <n v="2"/>
    <n v="2"/>
    <n v="2"/>
    <n v="2"/>
    <n v="15"/>
    <s v="Divorced"/>
    <n v="4"/>
    <x v="0"/>
    <n v="0"/>
    <n v="30000"/>
    <n v="30000"/>
    <n v="39"/>
    <n v="39"/>
  </r>
  <r>
    <n v="705547"/>
    <x v="3"/>
    <x v="3"/>
    <x v="116"/>
    <n v="34"/>
    <x v="0"/>
    <n v="1"/>
    <x v="0"/>
    <n v="2"/>
    <n v="2"/>
    <n v="2"/>
    <n v="2"/>
    <n v="2"/>
    <n v="2"/>
    <n v="1"/>
    <n v="25"/>
    <s v="Married"/>
    <n v="4"/>
    <x v="1"/>
    <n v="30000"/>
    <n v="30000"/>
    <n v="30000"/>
    <n v="48"/>
    <n v="48"/>
  </r>
  <r>
    <n v="717614"/>
    <x v="3"/>
    <x v="3"/>
    <x v="61"/>
    <n v="39"/>
    <x v="0"/>
    <n v="1"/>
    <x v="0"/>
    <n v="2"/>
    <n v="2"/>
    <n v="2"/>
    <n v="2"/>
    <n v="2"/>
    <n v="2"/>
    <n v="1"/>
    <n v="20"/>
    <s v="NeverMarriedORUnder15"/>
    <n v="4"/>
    <x v="1"/>
    <n v="30000"/>
    <n v="30000"/>
    <n v="30000"/>
    <n v="34"/>
    <n v="34"/>
  </r>
  <r>
    <n v="711437"/>
    <x v="3"/>
    <x v="3"/>
    <x v="293"/>
    <n v="44"/>
    <x v="0"/>
    <n v="4"/>
    <x v="0"/>
    <n v="2"/>
    <n v="2"/>
    <n v="2"/>
    <n v="2"/>
    <n v="2"/>
    <n v="2"/>
    <n v="1"/>
    <n v="25"/>
    <s v="Divorced"/>
    <n v="4"/>
    <x v="0"/>
    <n v="30000"/>
    <n v="30000"/>
    <n v="30000"/>
    <n v="303"/>
    <n v="303"/>
  </r>
  <r>
    <n v="1420161"/>
    <x v="1"/>
    <x v="1"/>
    <x v="115"/>
    <n v="45"/>
    <x v="0"/>
    <n v="1"/>
    <x v="0"/>
    <n v="2"/>
    <n v="2"/>
    <n v="2"/>
    <n v="2"/>
    <n v="2"/>
    <n v="2"/>
    <n v="1"/>
    <n v="10"/>
    <s v="Married"/>
    <n v="4"/>
    <x v="0"/>
    <n v="30000"/>
    <n v="30000"/>
    <n v="30000"/>
    <n v="53"/>
    <s v="WA"/>
  </r>
  <r>
    <n v="1376959"/>
    <x v="1"/>
    <x v="1"/>
    <x v="38"/>
    <n v="50"/>
    <x v="0"/>
    <n v="1"/>
    <x v="0"/>
    <n v="2"/>
    <n v="2"/>
    <n v="2"/>
    <n v="2"/>
    <n v="2"/>
    <n v="2"/>
    <n v="1"/>
    <n v="35"/>
    <s v="Married"/>
    <n v="4"/>
    <x v="1"/>
    <n v="30000"/>
    <n v="30000"/>
    <n v="30000"/>
    <n v="38"/>
    <s v="ND"/>
  </r>
  <r>
    <n v="1430003"/>
    <x v="1"/>
    <x v="1"/>
    <x v="9"/>
    <n v="80"/>
    <x v="0"/>
    <n v="1"/>
    <x v="1"/>
    <n v="2"/>
    <n v="2"/>
    <n v="2"/>
    <n v="1"/>
    <n v="1"/>
    <n v="2"/>
    <n v="1"/>
    <m/>
    <s v="Widowed"/>
    <n v="3"/>
    <x v="0"/>
    <n v="0"/>
    <n v="30000"/>
    <n v="30000"/>
    <n v="41"/>
    <s v="OR"/>
  </r>
  <r>
    <n v="1270249"/>
    <x v="0"/>
    <x v="0"/>
    <x v="9"/>
    <n v="51"/>
    <x v="0"/>
    <n v="1"/>
    <x v="0"/>
    <n v="2"/>
    <n v="2"/>
    <n v="2"/>
    <n v="2"/>
    <n v="2"/>
    <n v="2"/>
    <n v="1"/>
    <n v="40"/>
    <s v="Married"/>
    <n v="2"/>
    <x v="1"/>
    <n v="30000"/>
    <n v="30000"/>
    <n v="30000"/>
    <n v="6"/>
    <s v="CA"/>
  </r>
  <r>
    <n v="1413388"/>
    <x v="1"/>
    <x v="1"/>
    <x v="68"/>
    <n v="34"/>
    <x v="0"/>
    <n v="1"/>
    <x v="0"/>
    <n v="2"/>
    <n v="2"/>
    <n v="2"/>
    <n v="2"/>
    <n v="2"/>
    <n v="2"/>
    <n v="1"/>
    <n v="10"/>
    <s v="Married"/>
    <n v="4"/>
    <x v="1"/>
    <n v="30000"/>
    <n v="30000"/>
    <n v="30000"/>
    <n v="16"/>
    <n v="16"/>
  </r>
  <r>
    <n v="713309"/>
    <x v="3"/>
    <x v="3"/>
    <x v="18"/>
    <n v="40"/>
    <x v="0"/>
    <n v="5"/>
    <x v="0"/>
    <n v="2"/>
    <n v="2"/>
    <n v="2"/>
    <n v="2"/>
    <n v="2"/>
    <n v="2"/>
    <n v="1"/>
    <n v="45"/>
    <s v="Married"/>
    <n v="4"/>
    <x v="1"/>
    <n v="30000"/>
    <n v="30000"/>
    <n v="30000"/>
    <n v="233"/>
    <n v="233"/>
  </r>
  <r>
    <n v="723218"/>
    <x v="3"/>
    <x v="3"/>
    <x v="41"/>
    <n v="82"/>
    <x v="0"/>
    <n v="4"/>
    <x v="0"/>
    <n v="2"/>
    <n v="1"/>
    <n v="2"/>
    <n v="2"/>
    <n v="2"/>
    <n v="2"/>
    <n v="1"/>
    <m/>
    <s v="NeverMarriedORUnder15"/>
    <n v="4"/>
    <x v="0"/>
    <n v="0"/>
    <n v="30000"/>
    <n v="30000"/>
    <n v="139"/>
    <n v="139"/>
  </r>
  <r>
    <n v="1390119"/>
    <x v="1"/>
    <x v="1"/>
    <x v="12"/>
    <n v="70"/>
    <x v="0"/>
    <n v="1"/>
    <x v="0"/>
    <n v="2"/>
    <n v="1"/>
    <n v="2"/>
    <n v="2"/>
    <n v="2"/>
    <n v="2"/>
    <n v="1"/>
    <m/>
    <s v="Divorced"/>
    <n v="4"/>
    <x v="0"/>
    <n v="0"/>
    <n v="30000"/>
    <n v="30000"/>
    <n v="41"/>
    <s v="OR"/>
  </r>
  <r>
    <n v="1421621"/>
    <x v="1"/>
    <x v="1"/>
    <x v="294"/>
    <n v="40"/>
    <x v="0"/>
    <n v="5"/>
    <x v="1"/>
    <n v="2"/>
    <n v="2"/>
    <n v="2"/>
    <n v="2"/>
    <n v="2"/>
    <n v="2"/>
    <n v="2"/>
    <n v="20"/>
    <s v="Separated"/>
    <n v="4"/>
    <x v="1"/>
    <n v="30000"/>
    <n v="30000"/>
    <n v="30000"/>
    <n v="303"/>
    <n v="303"/>
  </r>
  <r>
    <n v="70210"/>
    <x v="4"/>
    <x v="4"/>
    <x v="43"/>
    <n v="24"/>
    <x v="0"/>
    <n v="1"/>
    <x v="0"/>
    <n v="2"/>
    <n v="2"/>
    <n v="2"/>
    <n v="2"/>
    <n v="2"/>
    <n v="2"/>
    <n v="1"/>
    <n v="10"/>
    <s v="Married"/>
    <n v="4"/>
    <x v="0"/>
    <n v="30000"/>
    <n v="30000"/>
    <n v="30000"/>
    <n v="30"/>
    <s v="MT"/>
  </r>
  <r>
    <n v="1369251"/>
    <x v="1"/>
    <x v="1"/>
    <x v="2"/>
    <n v="45"/>
    <x v="0"/>
    <n v="1"/>
    <x v="0"/>
    <n v="2"/>
    <n v="2"/>
    <n v="2"/>
    <n v="2"/>
    <n v="2"/>
    <n v="2"/>
    <n v="1"/>
    <n v="15"/>
    <s v="Married"/>
    <n v="4"/>
    <x v="0"/>
    <n v="30000"/>
    <n v="30000"/>
    <n v="30000"/>
    <n v="30"/>
    <s v="MT"/>
  </r>
  <r>
    <n v="1267499"/>
    <x v="0"/>
    <x v="0"/>
    <x v="17"/>
    <n v="30"/>
    <x v="0"/>
    <n v="1"/>
    <x v="1"/>
    <n v="2"/>
    <n v="2"/>
    <n v="2"/>
    <n v="2"/>
    <n v="2"/>
    <n v="2"/>
    <n v="2"/>
    <n v="15"/>
    <s v="Married"/>
    <n v="4"/>
    <x v="1"/>
    <n v="30000"/>
    <n v="30000"/>
    <n v="30000"/>
    <n v="49"/>
    <s v="UT"/>
  </r>
  <r>
    <n v="536651"/>
    <x v="2"/>
    <x v="2"/>
    <x v="175"/>
    <n v="27"/>
    <x v="0"/>
    <n v="1"/>
    <x v="0"/>
    <n v="2"/>
    <n v="2"/>
    <n v="2"/>
    <n v="2"/>
    <n v="2"/>
    <n v="2"/>
    <n v="1"/>
    <n v="5"/>
    <s v="Married"/>
    <n v="4"/>
    <x v="0"/>
    <n v="30000"/>
    <n v="30000"/>
    <n v="30000"/>
    <n v="4"/>
    <n v="4"/>
  </r>
  <r>
    <n v="1397889"/>
    <x v="1"/>
    <x v="1"/>
    <x v="95"/>
    <n v="51"/>
    <x v="0"/>
    <n v="1"/>
    <x v="0"/>
    <n v="2"/>
    <n v="2"/>
    <n v="1"/>
    <n v="2"/>
    <n v="2"/>
    <n v="2"/>
    <n v="1"/>
    <n v="45"/>
    <s v="Married"/>
    <n v="4"/>
    <x v="0"/>
    <n v="30000"/>
    <n v="30000"/>
    <n v="30000"/>
    <n v="44"/>
    <n v="44"/>
  </r>
  <r>
    <n v="710757"/>
    <x v="3"/>
    <x v="3"/>
    <x v="173"/>
    <n v="89"/>
    <x v="0"/>
    <n v="1"/>
    <x v="1"/>
    <n v="1"/>
    <n v="1"/>
    <n v="2"/>
    <n v="2"/>
    <n v="1"/>
    <n v="2"/>
    <n v="1"/>
    <m/>
    <s v="Married"/>
    <n v="2"/>
    <x v="1"/>
    <n v="0"/>
    <n v="30000"/>
    <n v="30000"/>
    <n v="40"/>
    <n v="40"/>
  </r>
  <r>
    <n v="1382986"/>
    <x v="1"/>
    <x v="1"/>
    <x v="227"/>
    <n v="23"/>
    <x v="0"/>
    <n v="1"/>
    <x v="0"/>
    <n v="2"/>
    <n v="2"/>
    <n v="2"/>
    <n v="2"/>
    <n v="2"/>
    <n v="2"/>
    <n v="1"/>
    <n v="30"/>
    <s v="NeverMarriedORUnder15"/>
    <n v="4"/>
    <x v="0"/>
    <n v="30000"/>
    <n v="30000"/>
    <n v="30000"/>
    <n v="37"/>
    <n v="37"/>
  </r>
  <r>
    <n v="727060"/>
    <x v="3"/>
    <x v="3"/>
    <x v="87"/>
    <n v="51"/>
    <x v="0"/>
    <n v="1"/>
    <x v="0"/>
    <n v="2"/>
    <n v="2"/>
    <n v="2"/>
    <n v="2"/>
    <n v="2"/>
    <n v="2"/>
    <n v="1"/>
    <n v="40"/>
    <s v="Divorced"/>
    <n v="4"/>
    <x v="0"/>
    <n v="30000"/>
    <n v="30000"/>
    <n v="30000"/>
    <n v="41"/>
    <s v="OR"/>
  </r>
  <r>
    <n v="1400167"/>
    <x v="1"/>
    <x v="1"/>
    <x v="19"/>
    <n v="80"/>
    <x v="0"/>
    <n v="4"/>
    <x v="1"/>
    <n v="1"/>
    <n v="1"/>
    <n v="2"/>
    <n v="2"/>
    <n v="2"/>
    <n v="2"/>
    <n v="1"/>
    <m/>
    <s v="Widowed"/>
    <n v="4"/>
    <x v="0"/>
    <n v="0"/>
    <n v="30000"/>
    <n v="30000"/>
    <n v="207"/>
    <n v="207"/>
  </r>
  <r>
    <n v="1390284"/>
    <x v="1"/>
    <x v="1"/>
    <x v="10"/>
    <n v="48"/>
    <x v="0"/>
    <n v="5"/>
    <x v="0"/>
    <n v="2"/>
    <n v="2"/>
    <n v="2"/>
    <n v="2"/>
    <n v="2"/>
    <n v="2"/>
    <n v="1"/>
    <n v="10"/>
    <s v="Married"/>
    <n v="4"/>
    <x v="1"/>
    <n v="30000"/>
    <n v="30000"/>
    <n v="30000"/>
    <n v="303"/>
    <n v="303"/>
  </r>
  <r>
    <n v="534979"/>
    <x v="2"/>
    <x v="2"/>
    <x v="90"/>
    <n v="58"/>
    <x v="0"/>
    <n v="1"/>
    <x v="0"/>
    <n v="2"/>
    <n v="2"/>
    <n v="2"/>
    <n v="2"/>
    <n v="2"/>
    <n v="2"/>
    <n v="1"/>
    <n v="45"/>
    <s v="Divorced"/>
    <n v="4"/>
    <x v="0"/>
    <n v="30000"/>
    <n v="30000"/>
    <n v="30000"/>
    <n v="27"/>
    <n v="27"/>
  </r>
  <r>
    <n v="535683"/>
    <x v="2"/>
    <x v="2"/>
    <x v="165"/>
    <n v="41"/>
    <x v="0"/>
    <n v="1"/>
    <x v="0"/>
    <n v="2"/>
    <n v="2"/>
    <n v="2"/>
    <n v="2"/>
    <n v="2"/>
    <n v="2"/>
    <n v="1"/>
    <m/>
    <s v="Married"/>
    <n v="2"/>
    <x v="1"/>
    <n v="0"/>
    <n v="30000"/>
    <n v="30000"/>
    <n v="38"/>
    <s v="ND"/>
  </r>
  <r>
    <n v="1402902"/>
    <x v="1"/>
    <x v="1"/>
    <x v="170"/>
    <n v="57"/>
    <x v="0"/>
    <n v="1"/>
    <x v="0"/>
    <n v="2"/>
    <n v="2"/>
    <n v="2"/>
    <n v="2"/>
    <n v="2"/>
    <n v="2"/>
    <n v="1"/>
    <n v="5"/>
    <s v="Married"/>
    <n v="4"/>
    <x v="1"/>
    <n v="30000"/>
    <n v="30000"/>
    <n v="30000"/>
    <n v="53"/>
    <s v="WA"/>
  </r>
  <r>
    <n v="1430066"/>
    <x v="1"/>
    <x v="1"/>
    <x v="295"/>
    <n v="57"/>
    <x v="0"/>
    <n v="1"/>
    <x v="0"/>
    <n v="2"/>
    <n v="2"/>
    <n v="2"/>
    <n v="2"/>
    <n v="2"/>
    <n v="2"/>
    <n v="1"/>
    <n v="20"/>
    <s v="Married"/>
    <n v="4"/>
    <x v="0"/>
    <n v="30000"/>
    <n v="30000"/>
    <n v="30000"/>
    <n v="53"/>
    <s v="WA"/>
  </r>
  <r>
    <n v="700321"/>
    <x v="3"/>
    <x v="3"/>
    <x v="51"/>
    <n v="55"/>
    <x v="0"/>
    <n v="5"/>
    <x v="1"/>
    <n v="2"/>
    <n v="2"/>
    <n v="2"/>
    <n v="2"/>
    <n v="2"/>
    <n v="2"/>
    <n v="2"/>
    <n v="30"/>
    <s v="Married"/>
    <n v="4"/>
    <x v="0"/>
    <n v="30000"/>
    <n v="30000"/>
    <n v="30000"/>
    <n v="217"/>
    <n v="217"/>
  </r>
  <r>
    <n v="67855"/>
    <x v="4"/>
    <x v="4"/>
    <x v="102"/>
    <n v="22"/>
    <x v="0"/>
    <n v="1"/>
    <x v="1"/>
    <n v="2"/>
    <n v="2"/>
    <n v="2"/>
    <n v="1"/>
    <n v="2"/>
    <n v="2"/>
    <n v="1"/>
    <n v="5"/>
    <s v="Married"/>
    <n v="1"/>
    <x v="1"/>
    <n v="30000"/>
    <n v="30000"/>
    <n v="30000"/>
    <n v="26"/>
    <n v="26"/>
  </r>
  <r>
    <n v="1399628"/>
    <x v="1"/>
    <x v="1"/>
    <x v="36"/>
    <n v="36"/>
    <x v="0"/>
    <n v="1"/>
    <x v="1"/>
    <n v="2"/>
    <n v="2"/>
    <n v="2"/>
    <n v="2"/>
    <n v="2"/>
    <n v="2"/>
    <n v="2"/>
    <m/>
    <s v="NeverMarriedORUnder15"/>
    <n v="4"/>
    <x v="1"/>
    <n v="30000"/>
    <n v="30000"/>
    <n v="30000"/>
    <n v="53"/>
    <s v="WA"/>
  </r>
  <r>
    <n v="538187"/>
    <x v="2"/>
    <x v="2"/>
    <x v="13"/>
    <n v="26"/>
    <x v="0"/>
    <n v="1"/>
    <x v="0"/>
    <n v="2"/>
    <n v="2"/>
    <n v="2"/>
    <n v="2"/>
    <n v="2"/>
    <n v="2"/>
    <n v="1"/>
    <n v="20"/>
    <s v="Married"/>
    <n v="4"/>
    <x v="0"/>
    <n v="30000"/>
    <n v="30000"/>
    <n v="30000"/>
    <n v="38"/>
    <s v="ND"/>
  </r>
  <r>
    <n v="1377454"/>
    <x v="1"/>
    <x v="1"/>
    <x v="56"/>
    <n v="56"/>
    <x v="0"/>
    <n v="1"/>
    <x v="0"/>
    <n v="2"/>
    <n v="2"/>
    <n v="2"/>
    <n v="2"/>
    <n v="2"/>
    <n v="2"/>
    <n v="1"/>
    <n v="20"/>
    <s v="Married"/>
    <n v="4"/>
    <x v="0"/>
    <n v="30000"/>
    <n v="30000"/>
    <n v="30000"/>
    <n v="53"/>
    <s v="WA"/>
  </r>
  <r>
    <n v="1401011"/>
    <x v="1"/>
    <x v="1"/>
    <x v="21"/>
    <n v="53"/>
    <x v="0"/>
    <n v="4"/>
    <x v="0"/>
    <n v="2"/>
    <n v="2"/>
    <n v="2"/>
    <n v="2"/>
    <n v="2"/>
    <n v="2"/>
    <n v="1"/>
    <n v="15"/>
    <s v="Married"/>
    <n v="4"/>
    <x v="0"/>
    <n v="30000"/>
    <n v="30000"/>
    <n v="30000"/>
    <n v="233"/>
    <n v="233"/>
  </r>
  <r>
    <n v="536792"/>
    <x v="2"/>
    <x v="2"/>
    <x v="167"/>
    <n v="52"/>
    <x v="0"/>
    <n v="1"/>
    <x v="1"/>
    <n v="1"/>
    <n v="2"/>
    <n v="2"/>
    <n v="2"/>
    <n v="2"/>
    <n v="2"/>
    <n v="1"/>
    <n v="3"/>
    <s v="Married"/>
    <n v="4"/>
    <x v="1"/>
    <n v="30000"/>
    <n v="30004"/>
    <n v="30004"/>
    <n v="38"/>
    <s v="ND"/>
  </r>
  <r>
    <n v="1422003"/>
    <x v="1"/>
    <x v="1"/>
    <x v="172"/>
    <n v="85"/>
    <x v="0"/>
    <n v="1"/>
    <x v="1"/>
    <n v="1"/>
    <n v="1"/>
    <n v="2"/>
    <n v="2"/>
    <n v="2"/>
    <n v="2"/>
    <n v="1"/>
    <m/>
    <s v="Divorced"/>
    <n v="4"/>
    <x v="0"/>
    <n v="0"/>
    <n v="30010"/>
    <n v="30010"/>
    <n v="6"/>
    <s v="CA"/>
  </r>
  <r>
    <n v="1256151"/>
    <x v="0"/>
    <x v="0"/>
    <x v="131"/>
    <n v="44"/>
    <x v="0"/>
    <n v="1"/>
    <x v="1"/>
    <n v="1"/>
    <n v="2"/>
    <n v="2"/>
    <n v="2"/>
    <n v="2"/>
    <n v="2"/>
    <n v="1"/>
    <n v="40"/>
    <s v="NeverMarriedORUnder15"/>
    <n v="4"/>
    <x v="0"/>
    <n v="30000"/>
    <n v="30030"/>
    <n v="30030"/>
    <n v="51"/>
    <n v="51"/>
  </r>
  <r>
    <n v="1250610"/>
    <x v="0"/>
    <x v="0"/>
    <x v="21"/>
    <n v="55"/>
    <x v="0"/>
    <n v="1"/>
    <x v="0"/>
    <n v="2"/>
    <n v="2"/>
    <n v="2"/>
    <n v="2"/>
    <n v="2"/>
    <n v="2"/>
    <n v="1"/>
    <n v="10"/>
    <s v="Married"/>
    <n v="4"/>
    <x v="0"/>
    <n v="30100"/>
    <n v="30100"/>
    <n v="30100"/>
    <n v="49"/>
    <s v="UT"/>
  </r>
  <r>
    <n v="1249903"/>
    <x v="0"/>
    <x v="0"/>
    <x v="181"/>
    <n v="30"/>
    <x v="0"/>
    <n v="1"/>
    <x v="0"/>
    <n v="2"/>
    <n v="2"/>
    <n v="2"/>
    <n v="2"/>
    <n v="2"/>
    <n v="2"/>
    <n v="1"/>
    <n v="15"/>
    <s v="Married"/>
    <n v="4"/>
    <x v="0"/>
    <n v="30000"/>
    <n v="30100"/>
    <n v="30100"/>
    <n v="41"/>
    <s v="OR"/>
  </r>
  <r>
    <n v="535077"/>
    <x v="2"/>
    <x v="2"/>
    <x v="296"/>
    <n v="26"/>
    <x v="0"/>
    <n v="1"/>
    <x v="0"/>
    <n v="2"/>
    <n v="2"/>
    <n v="2"/>
    <n v="2"/>
    <n v="2"/>
    <n v="2"/>
    <n v="1"/>
    <n v="5"/>
    <s v="NeverMarriedORUnder15"/>
    <n v="4"/>
    <x v="0"/>
    <n v="30100"/>
    <n v="30100"/>
    <n v="30100"/>
    <n v="38"/>
    <s v="ND"/>
  </r>
  <r>
    <n v="706834"/>
    <x v="3"/>
    <x v="3"/>
    <x v="57"/>
    <n v="58"/>
    <x v="0"/>
    <n v="4"/>
    <x v="0"/>
    <n v="2"/>
    <n v="2"/>
    <n v="2"/>
    <n v="2"/>
    <n v="2"/>
    <n v="2"/>
    <n v="1"/>
    <n v="30"/>
    <s v="NeverMarriedORUnder15"/>
    <n v="4"/>
    <x v="1"/>
    <n v="30200"/>
    <n v="30200"/>
    <n v="30200"/>
    <n v="303"/>
    <n v="303"/>
  </r>
  <r>
    <n v="1401395"/>
    <x v="1"/>
    <x v="1"/>
    <x v="21"/>
    <n v="63"/>
    <x v="0"/>
    <n v="1"/>
    <x v="1"/>
    <n v="1"/>
    <n v="2"/>
    <n v="2"/>
    <n v="2"/>
    <n v="2"/>
    <n v="2"/>
    <n v="1"/>
    <m/>
    <s v="Widowed"/>
    <n v="4"/>
    <x v="0"/>
    <n v="0"/>
    <n v="30200"/>
    <n v="30200"/>
    <n v="22"/>
    <n v="22"/>
  </r>
  <r>
    <n v="705982"/>
    <x v="3"/>
    <x v="3"/>
    <x v="151"/>
    <n v="18"/>
    <x v="0"/>
    <n v="1"/>
    <x v="1"/>
    <n v="1"/>
    <n v="1"/>
    <n v="2"/>
    <n v="2"/>
    <n v="2"/>
    <n v="2"/>
    <n v="1"/>
    <m/>
    <s v="Divorced"/>
    <n v="4"/>
    <x v="0"/>
    <n v="11600"/>
    <n v="30250"/>
    <n v="30250"/>
    <n v="17"/>
    <n v="17"/>
  </r>
  <r>
    <n v="1375621"/>
    <x v="1"/>
    <x v="1"/>
    <x v="297"/>
    <n v="44"/>
    <x v="0"/>
    <n v="4"/>
    <x v="0"/>
    <n v="2"/>
    <n v="2"/>
    <n v="2"/>
    <n v="2"/>
    <n v="2"/>
    <n v="2"/>
    <n v="1"/>
    <n v="30"/>
    <s v="NeverMarriedORUnder15"/>
    <n v="4"/>
    <x v="0"/>
    <n v="30000"/>
    <n v="30270"/>
    <n v="30270"/>
    <n v="206"/>
    <n v="206"/>
  </r>
  <r>
    <n v="539715"/>
    <x v="2"/>
    <x v="2"/>
    <x v="100"/>
    <n v="88"/>
    <x v="0"/>
    <n v="1"/>
    <x v="1"/>
    <n v="1"/>
    <n v="1"/>
    <n v="2"/>
    <n v="2"/>
    <n v="2"/>
    <n v="2"/>
    <n v="1"/>
    <m/>
    <s v="Widowed"/>
    <n v="4"/>
    <x v="0"/>
    <n v="0"/>
    <n v="30300"/>
    <n v="30300"/>
    <n v="38"/>
    <s v="ND"/>
  </r>
  <r>
    <n v="536793"/>
    <x v="2"/>
    <x v="2"/>
    <x v="96"/>
    <n v="53"/>
    <x v="0"/>
    <n v="1"/>
    <x v="1"/>
    <n v="1"/>
    <n v="2"/>
    <n v="2"/>
    <n v="2"/>
    <n v="2"/>
    <n v="2"/>
    <n v="1"/>
    <n v="3"/>
    <s v="Married"/>
    <n v="4"/>
    <x v="0"/>
    <n v="30000"/>
    <n v="30300"/>
    <n v="30300"/>
    <n v="38"/>
    <s v="ND"/>
  </r>
  <r>
    <n v="1432425"/>
    <x v="1"/>
    <x v="1"/>
    <x v="16"/>
    <n v="94"/>
    <x v="0"/>
    <n v="1"/>
    <x v="1"/>
    <n v="1"/>
    <n v="1"/>
    <n v="2"/>
    <n v="2"/>
    <n v="2"/>
    <n v="2"/>
    <n v="1"/>
    <m/>
    <s v="Widowed"/>
    <n v="3"/>
    <x v="1"/>
    <n v="0"/>
    <n v="30300"/>
    <n v="30300"/>
    <n v="53"/>
    <s v="WA"/>
  </r>
  <r>
    <n v="1276606"/>
    <x v="0"/>
    <x v="0"/>
    <x v="276"/>
    <n v="23"/>
    <x v="0"/>
    <n v="1"/>
    <x v="1"/>
    <n v="2"/>
    <n v="2"/>
    <n v="2"/>
    <n v="2"/>
    <n v="2"/>
    <n v="2"/>
    <n v="2"/>
    <n v="10"/>
    <s v="Divorced"/>
    <n v="4"/>
    <x v="0"/>
    <n v="29000"/>
    <n v="30300"/>
    <n v="30300"/>
    <n v="30"/>
    <s v="MT"/>
  </r>
  <r>
    <n v="725123"/>
    <x v="3"/>
    <x v="3"/>
    <x v="227"/>
    <n v="26"/>
    <x v="0"/>
    <n v="1"/>
    <x v="0"/>
    <n v="2"/>
    <n v="2"/>
    <n v="2"/>
    <n v="2"/>
    <n v="2"/>
    <n v="2"/>
    <n v="1"/>
    <n v="126"/>
    <s v="NeverMarriedORUnder15"/>
    <n v="4"/>
    <x v="0"/>
    <n v="30400"/>
    <n v="30400"/>
    <n v="30400"/>
    <n v="41"/>
    <s v="OR"/>
  </r>
  <r>
    <n v="1258634"/>
    <x v="0"/>
    <x v="0"/>
    <x v="56"/>
    <n v="86"/>
    <x v="0"/>
    <n v="1"/>
    <x v="1"/>
    <n v="2"/>
    <n v="1"/>
    <n v="2"/>
    <n v="2"/>
    <n v="2"/>
    <n v="2"/>
    <n v="1"/>
    <m/>
    <s v="Widowed"/>
    <n v="4"/>
    <x v="0"/>
    <n v="0"/>
    <n v="30400"/>
    <n v="30400"/>
    <n v="49"/>
    <s v="UT"/>
  </r>
  <r>
    <n v="1265033"/>
    <x v="0"/>
    <x v="0"/>
    <x v="110"/>
    <n v="24"/>
    <x v="0"/>
    <n v="1"/>
    <x v="0"/>
    <n v="2"/>
    <n v="2"/>
    <n v="2"/>
    <n v="2"/>
    <n v="2"/>
    <n v="2"/>
    <n v="1"/>
    <n v="15"/>
    <s v="Married"/>
    <n v="4"/>
    <x v="0"/>
    <n v="30400"/>
    <n v="30410"/>
    <n v="30410"/>
    <n v="49"/>
    <s v="UT"/>
  </r>
  <r>
    <n v="1264125"/>
    <x v="0"/>
    <x v="0"/>
    <x v="66"/>
    <n v="64"/>
    <x v="0"/>
    <n v="1"/>
    <x v="0"/>
    <n v="2"/>
    <n v="2"/>
    <n v="2"/>
    <n v="2"/>
    <n v="2"/>
    <n v="2"/>
    <n v="1"/>
    <n v="15"/>
    <s v="Married"/>
    <n v="4"/>
    <x v="1"/>
    <n v="30600"/>
    <n v="30600"/>
    <n v="30600"/>
    <n v="49"/>
    <s v="UT"/>
  </r>
  <r>
    <n v="711677"/>
    <x v="3"/>
    <x v="3"/>
    <x v="44"/>
    <n v="79"/>
    <x v="0"/>
    <n v="1"/>
    <x v="1"/>
    <n v="2"/>
    <n v="1"/>
    <n v="1"/>
    <n v="2"/>
    <n v="1"/>
    <n v="2"/>
    <n v="1"/>
    <n v="15"/>
    <s v="Married"/>
    <n v="2"/>
    <x v="1"/>
    <n v="2400"/>
    <n v="30700"/>
    <n v="30700"/>
    <n v="38"/>
    <s v="ND"/>
  </r>
  <r>
    <n v="1260451"/>
    <x v="0"/>
    <x v="0"/>
    <x v="39"/>
    <n v="91"/>
    <x v="0"/>
    <n v="1"/>
    <x v="1"/>
    <n v="1"/>
    <n v="1"/>
    <n v="2"/>
    <n v="2"/>
    <n v="2"/>
    <n v="2"/>
    <n v="1"/>
    <m/>
    <s v="NeverMarriedORUnder15"/>
    <n v="2"/>
    <x v="0"/>
    <n v="0"/>
    <n v="30800"/>
    <n v="30800"/>
    <n v="16"/>
    <n v="16"/>
  </r>
  <r>
    <n v="1415325"/>
    <x v="1"/>
    <x v="1"/>
    <x v="34"/>
    <n v="61"/>
    <x v="0"/>
    <n v="1"/>
    <x v="0"/>
    <n v="2"/>
    <n v="2"/>
    <n v="2"/>
    <n v="2"/>
    <n v="2"/>
    <n v="2"/>
    <n v="1"/>
    <m/>
    <s v="Married"/>
    <n v="4"/>
    <x v="0"/>
    <n v="0"/>
    <n v="30940"/>
    <n v="30940"/>
    <n v="53"/>
    <s v="WA"/>
  </r>
  <r>
    <n v="1426157"/>
    <x v="1"/>
    <x v="1"/>
    <x v="65"/>
    <n v="37"/>
    <x v="0"/>
    <n v="1"/>
    <x v="0"/>
    <n v="2"/>
    <n v="2"/>
    <n v="2"/>
    <n v="2"/>
    <n v="2"/>
    <n v="2"/>
    <n v="1"/>
    <n v="30"/>
    <s v="Divorced"/>
    <n v="4"/>
    <x v="0"/>
    <n v="31000"/>
    <n v="31000"/>
    <n v="31000"/>
    <n v="6"/>
    <s v="CA"/>
  </r>
  <r>
    <n v="711643"/>
    <x v="3"/>
    <x v="3"/>
    <x v="1"/>
    <n v="26"/>
    <x v="0"/>
    <n v="4"/>
    <x v="0"/>
    <n v="2"/>
    <n v="2"/>
    <n v="2"/>
    <n v="2"/>
    <n v="2"/>
    <n v="2"/>
    <n v="1"/>
    <n v="5"/>
    <s v="Married"/>
    <n v="4"/>
    <x v="0"/>
    <n v="31000"/>
    <n v="31000"/>
    <n v="31000"/>
    <n v="303"/>
    <n v="303"/>
  </r>
  <r>
    <n v="62592"/>
    <x v="4"/>
    <x v="4"/>
    <x v="116"/>
    <n v="23"/>
    <x v="0"/>
    <n v="1"/>
    <x v="0"/>
    <n v="2"/>
    <n v="2"/>
    <n v="2"/>
    <n v="2"/>
    <n v="2"/>
    <n v="2"/>
    <n v="1"/>
    <n v="30"/>
    <s v="Married"/>
    <n v="4"/>
    <x v="1"/>
    <n v="31000"/>
    <n v="31000"/>
    <n v="31000"/>
    <n v="53"/>
    <s v="WA"/>
  </r>
  <r>
    <n v="1421872"/>
    <x v="1"/>
    <x v="1"/>
    <x v="132"/>
    <n v="38"/>
    <x v="0"/>
    <n v="1"/>
    <x v="0"/>
    <n v="2"/>
    <n v="2"/>
    <n v="2"/>
    <n v="2"/>
    <n v="2"/>
    <n v="2"/>
    <n v="1"/>
    <n v="70"/>
    <s v="Married"/>
    <n v="4"/>
    <x v="1"/>
    <n v="31000"/>
    <n v="31000"/>
    <n v="31000"/>
    <n v="6"/>
    <s v="CA"/>
  </r>
  <r>
    <n v="1406349"/>
    <x v="1"/>
    <x v="1"/>
    <x v="2"/>
    <n v="32"/>
    <x v="0"/>
    <n v="1"/>
    <x v="0"/>
    <n v="2"/>
    <n v="2"/>
    <n v="2"/>
    <n v="2"/>
    <n v="2"/>
    <n v="2"/>
    <n v="1"/>
    <n v="23"/>
    <s v="Married"/>
    <n v="4"/>
    <x v="0"/>
    <n v="31000"/>
    <n v="31000"/>
    <n v="31000"/>
    <n v="53"/>
    <s v="WA"/>
  </r>
  <r>
    <n v="695451"/>
    <x v="3"/>
    <x v="3"/>
    <x v="295"/>
    <n v="56"/>
    <x v="0"/>
    <n v="1"/>
    <x v="1"/>
    <n v="2"/>
    <n v="2"/>
    <n v="2"/>
    <n v="2"/>
    <n v="2"/>
    <n v="2"/>
    <n v="2"/>
    <n v="10"/>
    <s v="Married"/>
    <n v="4"/>
    <x v="1"/>
    <n v="31000"/>
    <n v="31000"/>
    <n v="31000"/>
    <n v="41"/>
    <s v="OR"/>
  </r>
  <r>
    <n v="1434594"/>
    <x v="1"/>
    <x v="1"/>
    <x v="37"/>
    <n v="39"/>
    <x v="0"/>
    <n v="1"/>
    <x v="0"/>
    <n v="2"/>
    <n v="2"/>
    <n v="2"/>
    <n v="2"/>
    <n v="2"/>
    <n v="2"/>
    <n v="1"/>
    <n v="20"/>
    <s v="Married"/>
    <n v="4"/>
    <x v="0"/>
    <n v="0"/>
    <n v="31000"/>
    <n v="31000"/>
    <n v="49"/>
    <s v="UT"/>
  </r>
  <r>
    <n v="712050"/>
    <x v="3"/>
    <x v="3"/>
    <x v="98"/>
    <n v="72"/>
    <x v="0"/>
    <n v="1"/>
    <x v="0"/>
    <n v="2"/>
    <n v="1"/>
    <n v="2"/>
    <n v="2"/>
    <n v="2"/>
    <n v="2"/>
    <n v="1"/>
    <m/>
    <s v="Married"/>
    <n v="4"/>
    <x v="1"/>
    <n v="0"/>
    <n v="31000"/>
    <n v="31000"/>
    <n v="53"/>
    <s v="WA"/>
  </r>
  <r>
    <n v="1425211"/>
    <x v="1"/>
    <x v="1"/>
    <x v="4"/>
    <n v="65"/>
    <x v="0"/>
    <n v="1"/>
    <x v="1"/>
    <n v="2"/>
    <n v="1"/>
    <n v="2"/>
    <n v="2"/>
    <n v="2"/>
    <n v="2"/>
    <n v="1"/>
    <n v="3"/>
    <s v="Married"/>
    <n v="4"/>
    <x v="0"/>
    <n v="22000"/>
    <n v="31504"/>
    <n v="31504"/>
    <n v="6"/>
    <s v="CA"/>
  </r>
  <r>
    <n v="1423362"/>
    <x v="1"/>
    <x v="1"/>
    <x v="9"/>
    <n v="39"/>
    <x v="0"/>
    <n v="1"/>
    <x v="0"/>
    <n v="2"/>
    <n v="2"/>
    <n v="2"/>
    <n v="2"/>
    <n v="2"/>
    <n v="2"/>
    <n v="1"/>
    <n v="20"/>
    <s v="Married"/>
    <n v="4"/>
    <x v="0"/>
    <n v="31600"/>
    <n v="31600"/>
    <n v="31600"/>
    <n v="48"/>
    <n v="48"/>
  </r>
  <r>
    <n v="726703"/>
    <x v="3"/>
    <x v="3"/>
    <x v="298"/>
    <n v="31"/>
    <x v="0"/>
    <n v="1"/>
    <x v="0"/>
    <n v="1"/>
    <n v="2"/>
    <n v="2"/>
    <n v="2"/>
    <n v="2"/>
    <n v="2"/>
    <n v="1"/>
    <n v="20"/>
    <s v="NeverMarriedORUnder15"/>
    <n v="4"/>
    <x v="1"/>
    <n v="31700"/>
    <n v="31700"/>
    <n v="31700"/>
    <n v="41"/>
    <s v="OR"/>
  </r>
  <r>
    <n v="721575"/>
    <x v="3"/>
    <x v="3"/>
    <x v="43"/>
    <n v="51"/>
    <x v="0"/>
    <n v="1"/>
    <x v="0"/>
    <n v="2"/>
    <n v="2"/>
    <n v="2"/>
    <n v="2"/>
    <n v="2"/>
    <n v="2"/>
    <n v="1"/>
    <n v="20"/>
    <s v="Divorced"/>
    <n v="4"/>
    <x v="0"/>
    <n v="31700"/>
    <n v="31700"/>
    <n v="31700"/>
    <n v="6"/>
    <s v="CA"/>
  </r>
  <r>
    <n v="1259071"/>
    <x v="0"/>
    <x v="0"/>
    <x v="34"/>
    <n v="31"/>
    <x v="0"/>
    <n v="1"/>
    <x v="0"/>
    <n v="2"/>
    <n v="2"/>
    <n v="2"/>
    <n v="2"/>
    <n v="2"/>
    <n v="2"/>
    <n v="1"/>
    <m/>
    <s v="Married"/>
    <n v="4"/>
    <x v="0"/>
    <n v="0"/>
    <n v="31900"/>
    <n v="31900"/>
    <n v="6"/>
    <s v="CA"/>
  </r>
  <r>
    <n v="733329"/>
    <x v="3"/>
    <x v="3"/>
    <x v="181"/>
    <n v="27"/>
    <x v="0"/>
    <n v="1"/>
    <x v="0"/>
    <n v="2"/>
    <n v="2"/>
    <n v="2"/>
    <n v="2"/>
    <n v="2"/>
    <n v="2"/>
    <n v="1"/>
    <n v="7"/>
    <s v="Married"/>
    <n v="4"/>
    <x v="1"/>
    <n v="32000"/>
    <n v="32000"/>
    <n v="32000"/>
    <n v="41"/>
    <s v="OR"/>
  </r>
  <r>
    <n v="732289"/>
    <x v="3"/>
    <x v="3"/>
    <x v="100"/>
    <n v="49"/>
    <x v="0"/>
    <n v="1"/>
    <x v="0"/>
    <n v="2"/>
    <n v="2"/>
    <n v="2"/>
    <n v="2"/>
    <n v="2"/>
    <n v="2"/>
    <n v="1"/>
    <n v="7"/>
    <s v="Married"/>
    <n v="4"/>
    <x v="0"/>
    <n v="22000"/>
    <n v="32000"/>
    <n v="32000"/>
    <n v="46"/>
    <n v="46"/>
  </r>
  <r>
    <n v="62907"/>
    <x v="4"/>
    <x v="4"/>
    <x v="299"/>
    <n v="90"/>
    <x v="0"/>
    <n v="4"/>
    <x v="1"/>
    <n v="2"/>
    <n v="1"/>
    <n v="2"/>
    <n v="2"/>
    <n v="2"/>
    <n v="2"/>
    <n v="1"/>
    <m/>
    <s v="Married"/>
    <n v="4"/>
    <x v="1"/>
    <n v="0"/>
    <n v="32000"/>
    <n v="32000"/>
    <n v="127"/>
    <n v="127"/>
  </r>
  <r>
    <n v="1266967"/>
    <x v="0"/>
    <x v="0"/>
    <x v="221"/>
    <n v="48"/>
    <x v="0"/>
    <n v="1"/>
    <x v="0"/>
    <n v="2"/>
    <n v="2"/>
    <n v="2"/>
    <n v="1"/>
    <n v="2"/>
    <n v="2"/>
    <n v="1"/>
    <n v="20"/>
    <s v="Married"/>
    <n v="3"/>
    <x v="0"/>
    <n v="32000"/>
    <n v="32000"/>
    <n v="32000"/>
    <n v="41"/>
    <s v="OR"/>
  </r>
  <r>
    <n v="538599"/>
    <x v="2"/>
    <x v="2"/>
    <x v="113"/>
    <n v="52"/>
    <x v="0"/>
    <n v="1"/>
    <x v="1"/>
    <n v="2"/>
    <n v="2"/>
    <n v="2"/>
    <n v="1"/>
    <n v="2"/>
    <n v="2"/>
    <n v="1"/>
    <n v="20"/>
    <s v="Married"/>
    <n v="4"/>
    <x v="0"/>
    <n v="32000"/>
    <n v="32000"/>
    <n v="32000"/>
    <n v="8"/>
    <n v="8"/>
  </r>
  <r>
    <n v="1274515"/>
    <x v="0"/>
    <x v="0"/>
    <x v="49"/>
    <n v="29"/>
    <x v="0"/>
    <n v="1"/>
    <x v="0"/>
    <n v="2"/>
    <n v="2"/>
    <n v="2"/>
    <n v="2"/>
    <n v="2"/>
    <n v="2"/>
    <n v="1"/>
    <n v="4"/>
    <s v="Married"/>
    <n v="4"/>
    <x v="1"/>
    <n v="32000"/>
    <n v="32000"/>
    <n v="32000"/>
    <n v="49"/>
    <s v="UT"/>
  </r>
  <r>
    <n v="723169"/>
    <x v="3"/>
    <x v="3"/>
    <x v="165"/>
    <n v="38"/>
    <x v="0"/>
    <n v="1"/>
    <x v="0"/>
    <n v="2"/>
    <n v="2"/>
    <n v="2"/>
    <n v="2"/>
    <n v="2"/>
    <n v="2"/>
    <n v="1"/>
    <n v="25"/>
    <s v="Married"/>
    <n v="4"/>
    <x v="0"/>
    <n v="32000"/>
    <n v="32000"/>
    <n v="32000"/>
    <n v="41"/>
    <s v="OR"/>
  </r>
  <r>
    <n v="69565"/>
    <x v="4"/>
    <x v="4"/>
    <x v="14"/>
    <n v="41"/>
    <x v="0"/>
    <n v="1"/>
    <x v="0"/>
    <n v="2"/>
    <n v="2"/>
    <n v="2"/>
    <n v="2"/>
    <n v="2"/>
    <n v="2"/>
    <n v="1"/>
    <n v="30"/>
    <s v="Divorced"/>
    <n v="4"/>
    <x v="1"/>
    <n v="32000"/>
    <n v="32000"/>
    <n v="32000"/>
    <n v="30"/>
    <s v="MT"/>
  </r>
  <r>
    <n v="704177"/>
    <x v="3"/>
    <x v="3"/>
    <x v="0"/>
    <n v="34"/>
    <x v="0"/>
    <n v="1"/>
    <x v="1"/>
    <n v="1"/>
    <n v="2"/>
    <n v="2"/>
    <n v="2"/>
    <n v="2"/>
    <n v="2"/>
    <n v="1"/>
    <n v="15"/>
    <s v="Married"/>
    <n v="2"/>
    <x v="1"/>
    <n v="32000"/>
    <n v="32000"/>
    <n v="32000"/>
    <n v="41"/>
    <s v="OR"/>
  </r>
  <r>
    <n v="63892"/>
    <x v="4"/>
    <x v="4"/>
    <x v="148"/>
    <n v="34"/>
    <x v="0"/>
    <n v="1"/>
    <x v="0"/>
    <n v="2"/>
    <n v="2"/>
    <n v="2"/>
    <n v="2"/>
    <n v="2"/>
    <n v="2"/>
    <n v="1"/>
    <n v="30"/>
    <s v="Married"/>
    <n v="4"/>
    <x v="1"/>
    <n v="32000"/>
    <n v="32000"/>
    <n v="32000"/>
    <n v="30"/>
    <s v="MT"/>
  </r>
  <r>
    <n v="1389580"/>
    <x v="1"/>
    <x v="1"/>
    <x v="39"/>
    <n v="46"/>
    <x v="0"/>
    <n v="4"/>
    <x v="1"/>
    <n v="2"/>
    <n v="2"/>
    <n v="2"/>
    <n v="2"/>
    <n v="2"/>
    <n v="2"/>
    <n v="2"/>
    <m/>
    <s v="Married"/>
    <n v="4"/>
    <x v="1"/>
    <n v="24000"/>
    <n v="32000"/>
    <n v="32000"/>
    <n v="303"/>
    <n v="303"/>
  </r>
  <r>
    <n v="1263335"/>
    <x v="0"/>
    <x v="0"/>
    <x v="5"/>
    <n v="22"/>
    <x v="0"/>
    <n v="1"/>
    <x v="0"/>
    <n v="2"/>
    <n v="2"/>
    <n v="2"/>
    <n v="2"/>
    <n v="2"/>
    <n v="2"/>
    <n v="1"/>
    <n v="16"/>
    <s v="Separated"/>
    <n v="4"/>
    <x v="1"/>
    <n v="32000"/>
    <n v="32000"/>
    <n v="32000"/>
    <n v="49"/>
    <s v="UT"/>
  </r>
  <r>
    <n v="1256547"/>
    <x v="0"/>
    <x v="0"/>
    <x v="42"/>
    <n v="29"/>
    <x v="0"/>
    <n v="4"/>
    <x v="0"/>
    <n v="2"/>
    <n v="2"/>
    <n v="2"/>
    <n v="2"/>
    <n v="2"/>
    <n v="2"/>
    <n v="1"/>
    <n v="10"/>
    <s v="NeverMarriedORUnder15"/>
    <n v="4"/>
    <x v="0"/>
    <n v="32000"/>
    <n v="32000"/>
    <n v="32000"/>
    <n v="515"/>
    <n v="515"/>
  </r>
  <r>
    <n v="1255101"/>
    <x v="0"/>
    <x v="0"/>
    <x v="68"/>
    <n v="25"/>
    <x v="0"/>
    <n v="1"/>
    <x v="0"/>
    <n v="2"/>
    <n v="2"/>
    <n v="2"/>
    <n v="2"/>
    <n v="2"/>
    <n v="2"/>
    <n v="1"/>
    <n v="10"/>
    <s v="Married"/>
    <n v="4"/>
    <x v="1"/>
    <n v="31000"/>
    <n v="32050"/>
    <n v="32050"/>
    <n v="49"/>
    <s v="UT"/>
  </r>
  <r>
    <n v="713959"/>
    <x v="3"/>
    <x v="3"/>
    <x v="147"/>
    <n v="65"/>
    <x v="0"/>
    <n v="1"/>
    <x v="1"/>
    <n v="1"/>
    <n v="1"/>
    <n v="2"/>
    <n v="1"/>
    <n v="2"/>
    <n v="2"/>
    <n v="1"/>
    <m/>
    <s v="Married"/>
    <n v="2"/>
    <x v="1"/>
    <n v="0"/>
    <n v="32100"/>
    <n v="32100"/>
    <n v="9"/>
    <n v="9"/>
  </r>
  <r>
    <n v="1401920"/>
    <x v="1"/>
    <x v="1"/>
    <x v="30"/>
    <n v="48"/>
    <x v="0"/>
    <n v="1"/>
    <x v="1"/>
    <n v="2"/>
    <n v="2"/>
    <n v="2"/>
    <n v="2"/>
    <n v="2"/>
    <n v="2"/>
    <n v="2"/>
    <m/>
    <s v="Married"/>
    <n v="4"/>
    <x v="0"/>
    <n v="0"/>
    <n v="32100"/>
    <n v="32100"/>
    <n v="53"/>
    <s v="WA"/>
  </r>
  <r>
    <n v="1405934"/>
    <x v="1"/>
    <x v="1"/>
    <x v="300"/>
    <n v="30"/>
    <x v="0"/>
    <n v="1"/>
    <x v="1"/>
    <n v="2"/>
    <n v="2"/>
    <n v="2"/>
    <n v="2"/>
    <n v="2"/>
    <n v="2"/>
    <n v="2"/>
    <n v="15"/>
    <s v="Married"/>
    <n v="4"/>
    <x v="0"/>
    <n v="32200"/>
    <n v="32200"/>
    <n v="32200"/>
    <n v="53"/>
    <s v="WA"/>
  </r>
  <r>
    <n v="707035"/>
    <x v="3"/>
    <x v="3"/>
    <x v="78"/>
    <n v="71"/>
    <x v="0"/>
    <n v="1"/>
    <x v="1"/>
    <n v="2"/>
    <n v="1"/>
    <n v="1"/>
    <n v="2"/>
    <n v="2"/>
    <n v="2"/>
    <n v="1"/>
    <m/>
    <s v="Widowed"/>
    <n v="4"/>
    <x v="0"/>
    <n v="0"/>
    <n v="32300"/>
    <n v="32300"/>
    <n v="41"/>
    <s v="OR"/>
  </r>
  <r>
    <n v="1274963"/>
    <x v="0"/>
    <x v="0"/>
    <x v="49"/>
    <n v="63"/>
    <x v="0"/>
    <n v="1"/>
    <x v="0"/>
    <n v="2"/>
    <n v="2"/>
    <n v="2"/>
    <n v="2"/>
    <n v="1"/>
    <n v="2"/>
    <n v="1"/>
    <n v="60"/>
    <s v="Married"/>
    <n v="2"/>
    <x v="1"/>
    <n v="32300"/>
    <n v="32300"/>
    <n v="32300"/>
    <n v="4"/>
    <n v="4"/>
  </r>
  <r>
    <n v="707998"/>
    <x v="3"/>
    <x v="3"/>
    <x v="0"/>
    <n v="38"/>
    <x v="0"/>
    <n v="1"/>
    <x v="0"/>
    <n v="2"/>
    <n v="2"/>
    <n v="2"/>
    <n v="2"/>
    <n v="2"/>
    <n v="2"/>
    <n v="1"/>
    <n v="5"/>
    <s v="Divorced"/>
    <n v="4"/>
    <x v="0"/>
    <n v="22000"/>
    <n v="32400"/>
    <n v="32400"/>
    <n v="41"/>
    <s v="OR"/>
  </r>
  <r>
    <n v="1264727"/>
    <x v="0"/>
    <x v="0"/>
    <x v="159"/>
    <n v="32"/>
    <x v="0"/>
    <n v="1"/>
    <x v="0"/>
    <n v="2"/>
    <n v="2"/>
    <n v="2"/>
    <n v="2"/>
    <n v="2"/>
    <n v="2"/>
    <n v="1"/>
    <n v="20"/>
    <s v="Divorced"/>
    <n v="4"/>
    <x v="0"/>
    <n v="30000"/>
    <n v="32400"/>
    <n v="32400"/>
    <n v="49"/>
    <s v="UT"/>
  </r>
  <r>
    <n v="707138"/>
    <x v="3"/>
    <x v="3"/>
    <x v="10"/>
    <n v="65"/>
    <x v="0"/>
    <n v="1"/>
    <x v="0"/>
    <n v="2"/>
    <n v="1"/>
    <n v="2"/>
    <n v="2"/>
    <n v="2"/>
    <n v="2"/>
    <n v="1"/>
    <n v="15"/>
    <s v="Divorced"/>
    <n v="4"/>
    <x v="1"/>
    <n v="32000"/>
    <n v="32450"/>
    <n v="32450"/>
    <n v="40"/>
    <n v="40"/>
  </r>
  <r>
    <n v="1248970"/>
    <x v="0"/>
    <x v="0"/>
    <x v="66"/>
    <n v="62"/>
    <x v="0"/>
    <n v="1"/>
    <x v="1"/>
    <n v="2"/>
    <n v="1"/>
    <n v="2"/>
    <n v="2"/>
    <n v="2"/>
    <n v="2"/>
    <n v="1"/>
    <m/>
    <s v="Married"/>
    <n v="4"/>
    <x v="1"/>
    <n v="21000"/>
    <n v="32500"/>
    <n v="32500"/>
    <n v="49"/>
    <s v="UT"/>
  </r>
  <r>
    <n v="1267547"/>
    <x v="0"/>
    <x v="0"/>
    <x v="131"/>
    <n v="87"/>
    <x v="0"/>
    <n v="1"/>
    <x v="1"/>
    <n v="2"/>
    <n v="1"/>
    <n v="2"/>
    <n v="1"/>
    <n v="2"/>
    <n v="2"/>
    <n v="1"/>
    <m/>
    <s v="Married"/>
    <n v="4"/>
    <x v="0"/>
    <n v="0"/>
    <n v="32500"/>
    <n v="32500"/>
    <n v="8"/>
    <n v="8"/>
  </r>
  <r>
    <n v="1431769"/>
    <x v="1"/>
    <x v="1"/>
    <x v="301"/>
    <n v="57"/>
    <x v="0"/>
    <n v="1"/>
    <x v="1"/>
    <n v="2"/>
    <n v="2"/>
    <n v="2"/>
    <n v="1"/>
    <n v="2"/>
    <n v="2"/>
    <n v="1"/>
    <n v="15"/>
    <s v="Separated"/>
    <n v="2"/>
    <x v="0"/>
    <n v="0"/>
    <n v="32600"/>
    <n v="32600"/>
    <n v="54"/>
    <n v="54"/>
  </r>
  <r>
    <n v="1377108"/>
    <x v="1"/>
    <x v="1"/>
    <x v="56"/>
    <n v="62"/>
    <x v="0"/>
    <n v="1"/>
    <x v="0"/>
    <n v="2"/>
    <n v="2"/>
    <n v="2"/>
    <n v="2"/>
    <n v="2"/>
    <n v="2"/>
    <n v="1"/>
    <n v="45"/>
    <s v="Divorced"/>
    <n v="4"/>
    <x v="0"/>
    <n v="18600"/>
    <n v="32800"/>
    <n v="32800"/>
    <n v="53"/>
    <s v="WA"/>
  </r>
  <r>
    <n v="1397543"/>
    <x v="1"/>
    <x v="1"/>
    <x v="131"/>
    <n v="63"/>
    <x v="0"/>
    <n v="1"/>
    <x v="1"/>
    <n v="1"/>
    <n v="2"/>
    <n v="2"/>
    <n v="2"/>
    <n v="2"/>
    <n v="2"/>
    <n v="1"/>
    <m/>
    <s v="Divorced"/>
    <n v="2"/>
    <x v="1"/>
    <n v="0"/>
    <n v="32800"/>
    <n v="32800"/>
    <n v="5"/>
    <n v="5"/>
  </r>
  <r>
    <n v="1415072"/>
    <x v="1"/>
    <x v="1"/>
    <x v="109"/>
    <n v="25"/>
    <x v="0"/>
    <n v="1"/>
    <x v="0"/>
    <n v="2"/>
    <n v="2"/>
    <n v="2"/>
    <n v="2"/>
    <n v="2"/>
    <n v="2"/>
    <n v="1"/>
    <n v="35"/>
    <s v="Divorced"/>
    <n v="4"/>
    <x v="0"/>
    <n v="32000"/>
    <n v="32800"/>
    <n v="32800"/>
    <n v="53"/>
    <s v="WA"/>
  </r>
  <r>
    <n v="1375248"/>
    <x v="1"/>
    <x v="1"/>
    <x v="9"/>
    <n v="80"/>
    <x v="0"/>
    <n v="1"/>
    <x v="1"/>
    <n v="2"/>
    <n v="1"/>
    <n v="2"/>
    <n v="2"/>
    <n v="2"/>
    <n v="2"/>
    <n v="1"/>
    <m/>
    <s v="Widowed"/>
    <n v="4"/>
    <x v="0"/>
    <n v="0"/>
    <n v="32800"/>
    <n v="32800"/>
    <n v="30"/>
    <s v="MT"/>
  </r>
  <r>
    <n v="1401533"/>
    <x v="1"/>
    <x v="1"/>
    <x v="153"/>
    <n v="59"/>
    <x v="0"/>
    <n v="1"/>
    <x v="0"/>
    <n v="2"/>
    <n v="2"/>
    <n v="2"/>
    <n v="2"/>
    <n v="2"/>
    <n v="2"/>
    <n v="1"/>
    <n v="15"/>
    <s v="Divorced"/>
    <n v="4"/>
    <x v="0"/>
    <n v="33000"/>
    <n v="33000"/>
    <n v="33000"/>
    <n v="6"/>
    <s v="CA"/>
  </r>
  <r>
    <n v="732193"/>
    <x v="3"/>
    <x v="3"/>
    <x v="13"/>
    <n v="68"/>
    <x v="0"/>
    <n v="1"/>
    <x v="1"/>
    <n v="1"/>
    <n v="1"/>
    <n v="2"/>
    <n v="2"/>
    <n v="2"/>
    <n v="2"/>
    <n v="1"/>
    <m/>
    <s v="Widowed"/>
    <n v="4"/>
    <x v="0"/>
    <n v="0"/>
    <n v="33000"/>
    <n v="33000"/>
    <n v="36"/>
    <n v="36"/>
  </r>
  <r>
    <n v="538480"/>
    <x v="2"/>
    <x v="2"/>
    <x v="96"/>
    <n v="54"/>
    <x v="0"/>
    <n v="1"/>
    <x v="1"/>
    <n v="1"/>
    <n v="2"/>
    <n v="2"/>
    <n v="2"/>
    <n v="2"/>
    <n v="2"/>
    <n v="1"/>
    <n v="2"/>
    <s v="Widowed"/>
    <n v="4"/>
    <x v="0"/>
    <n v="33000"/>
    <n v="33000"/>
    <n v="33000"/>
    <n v="38"/>
    <s v="ND"/>
  </r>
  <r>
    <n v="1424968"/>
    <x v="1"/>
    <x v="1"/>
    <x v="227"/>
    <n v="43"/>
    <x v="0"/>
    <n v="1"/>
    <x v="0"/>
    <n v="2"/>
    <n v="2"/>
    <n v="2"/>
    <n v="2"/>
    <n v="2"/>
    <n v="2"/>
    <n v="1"/>
    <n v="45"/>
    <s v="Married"/>
    <n v="4"/>
    <x v="0"/>
    <n v="33000"/>
    <n v="33000"/>
    <n v="33000"/>
    <n v="53"/>
    <s v="WA"/>
  </r>
  <r>
    <n v="1252036"/>
    <x v="0"/>
    <x v="0"/>
    <x v="38"/>
    <n v="30"/>
    <x v="0"/>
    <n v="1"/>
    <x v="0"/>
    <n v="2"/>
    <n v="2"/>
    <n v="2"/>
    <n v="2"/>
    <n v="2"/>
    <n v="2"/>
    <n v="1"/>
    <n v="10"/>
    <s v="Married"/>
    <n v="4"/>
    <x v="0"/>
    <n v="33000"/>
    <n v="33000"/>
    <n v="33000"/>
    <n v="6"/>
    <s v="CA"/>
  </r>
  <r>
    <n v="1423973"/>
    <x v="1"/>
    <x v="1"/>
    <x v="96"/>
    <n v="24"/>
    <x v="0"/>
    <n v="1"/>
    <x v="0"/>
    <n v="1"/>
    <n v="2"/>
    <n v="2"/>
    <n v="1"/>
    <n v="2"/>
    <n v="2"/>
    <n v="1"/>
    <n v="20"/>
    <s v="Married"/>
    <n v="4"/>
    <x v="0"/>
    <n v="32900"/>
    <n v="33100"/>
    <n v="33100"/>
    <n v="32"/>
    <n v="32"/>
  </r>
  <r>
    <n v="1392876"/>
    <x v="1"/>
    <x v="1"/>
    <x v="41"/>
    <n v="72"/>
    <x v="0"/>
    <n v="1"/>
    <x v="1"/>
    <n v="1"/>
    <n v="1"/>
    <n v="1"/>
    <n v="1"/>
    <n v="1"/>
    <n v="2"/>
    <n v="1"/>
    <m/>
    <s v="Married"/>
    <n v="2"/>
    <x v="1"/>
    <n v="0"/>
    <n v="33100"/>
    <n v="33100"/>
    <n v="53"/>
    <s v="WA"/>
  </r>
  <r>
    <n v="1419995"/>
    <x v="1"/>
    <x v="1"/>
    <x v="223"/>
    <n v="73"/>
    <x v="0"/>
    <n v="1"/>
    <x v="1"/>
    <n v="2"/>
    <n v="1"/>
    <n v="2"/>
    <n v="2"/>
    <n v="2"/>
    <n v="2"/>
    <n v="1"/>
    <n v="18"/>
    <s v="Married"/>
    <n v="2"/>
    <x v="1"/>
    <n v="0"/>
    <n v="33100"/>
    <n v="33100"/>
    <n v="53"/>
    <s v="WA"/>
  </r>
  <r>
    <n v="1435150"/>
    <x v="1"/>
    <x v="1"/>
    <x v="159"/>
    <n v="72"/>
    <x v="0"/>
    <n v="1"/>
    <x v="0"/>
    <n v="2"/>
    <n v="1"/>
    <n v="2"/>
    <n v="2"/>
    <n v="2"/>
    <n v="2"/>
    <n v="1"/>
    <m/>
    <s v="Widowed"/>
    <n v="4"/>
    <x v="0"/>
    <n v="0"/>
    <n v="33300"/>
    <n v="33300"/>
    <n v="40"/>
    <n v="40"/>
  </r>
  <r>
    <n v="1373020"/>
    <x v="1"/>
    <x v="1"/>
    <x v="18"/>
    <n v="53"/>
    <x v="0"/>
    <n v="1"/>
    <x v="0"/>
    <n v="2"/>
    <n v="2"/>
    <n v="2"/>
    <n v="1"/>
    <n v="2"/>
    <n v="2"/>
    <n v="1"/>
    <m/>
    <s v="Married"/>
    <n v="4"/>
    <x v="0"/>
    <n v="33300"/>
    <n v="33300"/>
    <n v="33300"/>
    <n v="41"/>
    <s v="OR"/>
  </r>
  <r>
    <n v="1382759"/>
    <x v="1"/>
    <x v="1"/>
    <x v="221"/>
    <n v="25"/>
    <x v="0"/>
    <n v="1"/>
    <x v="1"/>
    <n v="2"/>
    <n v="2"/>
    <n v="2"/>
    <n v="2"/>
    <n v="2"/>
    <n v="2"/>
    <n v="2"/>
    <m/>
    <s v="NeverMarriedORUnder15"/>
    <n v="4"/>
    <x v="1"/>
    <n v="25800"/>
    <n v="33300"/>
    <n v="33300"/>
    <n v="53"/>
    <s v="WA"/>
  </r>
  <r>
    <n v="731522"/>
    <x v="3"/>
    <x v="3"/>
    <x v="86"/>
    <n v="65"/>
    <x v="0"/>
    <n v="1"/>
    <x v="1"/>
    <n v="2"/>
    <n v="1"/>
    <n v="2"/>
    <n v="2"/>
    <n v="1"/>
    <n v="2"/>
    <n v="1"/>
    <m/>
    <s v="Divorced"/>
    <n v="2"/>
    <x v="1"/>
    <n v="0"/>
    <n v="33300"/>
    <n v="33300"/>
    <n v="41"/>
    <s v="OR"/>
  </r>
  <r>
    <n v="1415453"/>
    <x v="1"/>
    <x v="1"/>
    <x v="122"/>
    <n v="73"/>
    <x v="0"/>
    <n v="1"/>
    <x v="1"/>
    <n v="1"/>
    <n v="1"/>
    <n v="2"/>
    <n v="2"/>
    <n v="2"/>
    <n v="2"/>
    <n v="1"/>
    <m/>
    <s v="Divorced"/>
    <n v="4"/>
    <x v="0"/>
    <n v="0"/>
    <n v="33400"/>
    <n v="33400"/>
    <n v="41"/>
    <s v="OR"/>
  </r>
  <r>
    <n v="1252049"/>
    <x v="0"/>
    <x v="0"/>
    <x v="0"/>
    <n v="67"/>
    <x v="0"/>
    <n v="1"/>
    <x v="1"/>
    <n v="2"/>
    <n v="1"/>
    <n v="2"/>
    <n v="2"/>
    <n v="1"/>
    <n v="2"/>
    <n v="1"/>
    <m/>
    <s v="Widowed"/>
    <n v="2"/>
    <x v="1"/>
    <n v="0"/>
    <n v="33400"/>
    <n v="33400"/>
    <n v="49"/>
    <s v="UT"/>
  </r>
  <r>
    <n v="1248844"/>
    <x v="0"/>
    <x v="0"/>
    <x v="110"/>
    <n v="65"/>
    <x v="0"/>
    <n v="1"/>
    <x v="1"/>
    <n v="1"/>
    <n v="1"/>
    <n v="2"/>
    <n v="2"/>
    <n v="2"/>
    <n v="2"/>
    <n v="1"/>
    <m/>
    <s v="Widowed"/>
    <n v="4"/>
    <x v="0"/>
    <n v="0"/>
    <n v="33400"/>
    <n v="33400"/>
    <n v="49"/>
    <s v="UT"/>
  </r>
  <r>
    <n v="717360"/>
    <x v="3"/>
    <x v="3"/>
    <x v="63"/>
    <n v="70"/>
    <x v="0"/>
    <n v="1"/>
    <x v="0"/>
    <n v="2"/>
    <n v="1"/>
    <n v="2"/>
    <n v="2"/>
    <n v="2"/>
    <n v="2"/>
    <n v="1"/>
    <m/>
    <s v="Widowed"/>
    <n v="4"/>
    <x v="0"/>
    <n v="0"/>
    <n v="33500"/>
    <n v="33500"/>
    <n v="30"/>
    <s v="MT"/>
  </r>
  <r>
    <n v="1418127"/>
    <x v="1"/>
    <x v="1"/>
    <x v="146"/>
    <n v="64"/>
    <x v="0"/>
    <n v="1"/>
    <x v="1"/>
    <n v="1"/>
    <n v="1"/>
    <n v="2"/>
    <n v="2"/>
    <n v="2"/>
    <n v="2"/>
    <n v="1"/>
    <m/>
    <s v="Married"/>
    <n v="4"/>
    <x v="0"/>
    <n v="0"/>
    <n v="33600"/>
    <n v="33600"/>
    <n v="53"/>
    <s v="WA"/>
  </r>
  <r>
    <n v="1411182"/>
    <x v="1"/>
    <x v="1"/>
    <x v="249"/>
    <n v="79"/>
    <x v="0"/>
    <n v="1"/>
    <x v="0"/>
    <n v="2"/>
    <n v="1"/>
    <n v="2"/>
    <n v="2"/>
    <n v="2"/>
    <n v="2"/>
    <n v="1"/>
    <m/>
    <s v="Married"/>
    <n v="4"/>
    <x v="0"/>
    <n v="0"/>
    <n v="33700"/>
    <n v="33700"/>
    <n v="47"/>
    <n v="47"/>
  </r>
  <r>
    <n v="1429216"/>
    <x v="1"/>
    <x v="1"/>
    <x v="12"/>
    <n v="67"/>
    <x v="0"/>
    <n v="1"/>
    <x v="1"/>
    <n v="2"/>
    <n v="1"/>
    <n v="2"/>
    <n v="2"/>
    <n v="2"/>
    <n v="2"/>
    <n v="1"/>
    <m/>
    <s v="Divorced"/>
    <n v="2"/>
    <x v="1"/>
    <n v="8800"/>
    <n v="33800"/>
    <n v="33800"/>
    <n v="34"/>
    <n v="34"/>
  </r>
  <r>
    <n v="722565"/>
    <x v="3"/>
    <x v="3"/>
    <x v="157"/>
    <n v="74"/>
    <x v="0"/>
    <n v="1"/>
    <x v="0"/>
    <n v="2"/>
    <n v="1"/>
    <n v="2"/>
    <n v="2"/>
    <n v="2"/>
    <n v="2"/>
    <n v="1"/>
    <n v="55"/>
    <s v="Married"/>
    <n v="4"/>
    <x v="0"/>
    <n v="14600"/>
    <n v="33800"/>
    <n v="33800"/>
    <n v="47"/>
    <n v="47"/>
  </r>
  <r>
    <n v="1258427"/>
    <x v="0"/>
    <x v="0"/>
    <x v="40"/>
    <n v="67"/>
    <x v="0"/>
    <n v="4"/>
    <x v="0"/>
    <n v="2"/>
    <n v="1"/>
    <n v="2"/>
    <n v="2"/>
    <n v="2"/>
    <n v="2"/>
    <n v="1"/>
    <n v="20"/>
    <s v="Married"/>
    <n v="4"/>
    <x v="1"/>
    <n v="20000"/>
    <n v="33800"/>
    <n v="33800"/>
    <n v="363"/>
    <n v="363"/>
  </r>
  <r>
    <n v="719082"/>
    <x v="3"/>
    <x v="3"/>
    <x v="218"/>
    <n v="80"/>
    <x v="0"/>
    <n v="1"/>
    <x v="1"/>
    <n v="1"/>
    <n v="1"/>
    <n v="2"/>
    <n v="2"/>
    <n v="2"/>
    <n v="2"/>
    <n v="1"/>
    <m/>
    <s v="Married"/>
    <n v="4"/>
    <x v="0"/>
    <n v="0"/>
    <n v="33800"/>
    <n v="33800"/>
    <n v="39"/>
    <n v="39"/>
  </r>
  <r>
    <n v="712419"/>
    <x v="3"/>
    <x v="3"/>
    <x v="302"/>
    <n v="79"/>
    <x v="0"/>
    <n v="1"/>
    <x v="1"/>
    <n v="1"/>
    <n v="1"/>
    <n v="2"/>
    <n v="2"/>
    <n v="2"/>
    <n v="1"/>
    <n v="1"/>
    <n v="10"/>
    <s v="Widowed"/>
    <n v="4"/>
    <x v="0"/>
    <n v="6800"/>
    <n v="33980"/>
    <n v="33980"/>
    <n v="2"/>
    <n v="2"/>
  </r>
  <r>
    <n v="1263366"/>
    <x v="0"/>
    <x v="0"/>
    <x v="32"/>
    <n v="82"/>
    <x v="0"/>
    <n v="1"/>
    <x v="1"/>
    <n v="1"/>
    <n v="1"/>
    <n v="2"/>
    <n v="2"/>
    <n v="2"/>
    <n v="2"/>
    <n v="1"/>
    <m/>
    <s v="Widowed"/>
    <n v="4"/>
    <x v="0"/>
    <n v="0"/>
    <n v="34000"/>
    <n v="34000"/>
    <n v="49"/>
    <s v="UT"/>
  </r>
  <r>
    <n v="1385849"/>
    <x v="1"/>
    <x v="1"/>
    <x v="10"/>
    <n v="45"/>
    <x v="0"/>
    <n v="4"/>
    <x v="0"/>
    <n v="2"/>
    <n v="2"/>
    <n v="2"/>
    <n v="2"/>
    <n v="2"/>
    <n v="2"/>
    <n v="1"/>
    <n v="15"/>
    <s v="Married"/>
    <n v="4"/>
    <x v="1"/>
    <n v="31000"/>
    <n v="34000"/>
    <n v="34000"/>
    <n v="303"/>
    <n v="303"/>
  </r>
  <r>
    <n v="63778"/>
    <x v="4"/>
    <x v="4"/>
    <x v="80"/>
    <n v="36"/>
    <x v="0"/>
    <n v="1"/>
    <x v="0"/>
    <n v="2"/>
    <n v="2"/>
    <n v="2"/>
    <n v="1"/>
    <n v="1"/>
    <n v="2"/>
    <n v="1"/>
    <n v="30"/>
    <s v="Separated"/>
    <n v="2"/>
    <x v="1"/>
    <n v="13000"/>
    <n v="34000"/>
    <n v="34000"/>
    <n v="18"/>
    <n v="18"/>
  </r>
  <r>
    <n v="1273373"/>
    <x v="0"/>
    <x v="0"/>
    <x v="149"/>
    <n v="28"/>
    <x v="0"/>
    <n v="1"/>
    <x v="0"/>
    <n v="2"/>
    <n v="2"/>
    <n v="2"/>
    <n v="2"/>
    <n v="2"/>
    <n v="2"/>
    <n v="1"/>
    <n v="15"/>
    <s v="NeverMarriedORUnder15"/>
    <n v="4"/>
    <x v="1"/>
    <n v="34000"/>
    <n v="34000"/>
    <n v="34000"/>
    <n v="49"/>
    <s v="UT"/>
  </r>
  <r>
    <n v="1424155"/>
    <x v="1"/>
    <x v="1"/>
    <x v="85"/>
    <n v="34"/>
    <x v="0"/>
    <n v="1"/>
    <x v="0"/>
    <n v="2"/>
    <n v="2"/>
    <n v="2"/>
    <n v="2"/>
    <n v="2"/>
    <n v="2"/>
    <n v="1"/>
    <n v="15"/>
    <s v="NeverMarriedORUnder15"/>
    <n v="4"/>
    <x v="0"/>
    <n v="34000"/>
    <n v="34000"/>
    <n v="34000"/>
    <n v="16"/>
    <n v="16"/>
  </r>
  <r>
    <n v="1251959"/>
    <x v="0"/>
    <x v="0"/>
    <x v="97"/>
    <n v="65"/>
    <x v="0"/>
    <n v="1"/>
    <x v="0"/>
    <n v="2"/>
    <n v="1"/>
    <n v="2"/>
    <n v="2"/>
    <n v="2"/>
    <n v="2"/>
    <n v="1"/>
    <n v="20"/>
    <s v="Married"/>
    <n v="4"/>
    <x v="0"/>
    <n v="34000"/>
    <n v="34000"/>
    <n v="34000"/>
    <n v="49"/>
    <s v="UT"/>
  </r>
  <r>
    <n v="1406408"/>
    <x v="1"/>
    <x v="1"/>
    <x v="73"/>
    <n v="90"/>
    <x v="0"/>
    <n v="1"/>
    <x v="0"/>
    <n v="1"/>
    <n v="1"/>
    <n v="1"/>
    <n v="2"/>
    <n v="2"/>
    <n v="2"/>
    <n v="1"/>
    <m/>
    <s v="Married"/>
    <n v="4"/>
    <x v="0"/>
    <n v="0"/>
    <n v="34000"/>
    <n v="34000"/>
    <n v="17"/>
    <n v="17"/>
  </r>
  <r>
    <n v="1426715"/>
    <x v="1"/>
    <x v="1"/>
    <x v="303"/>
    <n v="34"/>
    <x v="0"/>
    <n v="1"/>
    <x v="0"/>
    <n v="2"/>
    <n v="2"/>
    <n v="2"/>
    <n v="2"/>
    <n v="2"/>
    <n v="2"/>
    <n v="1"/>
    <n v="5"/>
    <s v="NeverMarriedORUnder15"/>
    <n v="4"/>
    <x v="0"/>
    <n v="34000"/>
    <n v="34000"/>
    <n v="34000"/>
    <n v="53"/>
    <s v="WA"/>
  </r>
  <r>
    <n v="1264483"/>
    <x v="0"/>
    <x v="0"/>
    <x v="0"/>
    <n v="66"/>
    <x v="0"/>
    <n v="1"/>
    <x v="0"/>
    <n v="2"/>
    <n v="1"/>
    <n v="2"/>
    <n v="2"/>
    <n v="2"/>
    <n v="2"/>
    <n v="1"/>
    <n v="15"/>
    <s v="Divorced"/>
    <n v="4"/>
    <x v="0"/>
    <n v="34100"/>
    <n v="34100"/>
    <n v="34100"/>
    <n v="6"/>
    <s v="CA"/>
  </r>
  <r>
    <n v="697200"/>
    <x v="3"/>
    <x v="3"/>
    <x v="172"/>
    <n v="64"/>
    <x v="0"/>
    <n v="1"/>
    <x v="1"/>
    <n v="1"/>
    <n v="2"/>
    <n v="2"/>
    <n v="2"/>
    <n v="2"/>
    <n v="2"/>
    <n v="1"/>
    <m/>
    <s v="Married"/>
    <n v="3"/>
    <x v="1"/>
    <n v="0"/>
    <n v="34100"/>
    <n v="34100"/>
    <n v="16"/>
    <n v="16"/>
  </r>
  <r>
    <n v="707410"/>
    <x v="3"/>
    <x v="3"/>
    <x v="223"/>
    <n v="33"/>
    <x v="0"/>
    <n v="4"/>
    <x v="0"/>
    <n v="2"/>
    <n v="2"/>
    <n v="2"/>
    <n v="2"/>
    <n v="2"/>
    <n v="2"/>
    <n v="1"/>
    <n v="10"/>
    <s v="Married"/>
    <n v="4"/>
    <x v="1"/>
    <n v="34200"/>
    <n v="34200"/>
    <n v="34200"/>
    <n v="303"/>
    <n v="303"/>
  </r>
  <r>
    <n v="1396229"/>
    <x v="1"/>
    <x v="1"/>
    <x v="270"/>
    <n v="33"/>
    <x v="0"/>
    <n v="1"/>
    <x v="0"/>
    <n v="2"/>
    <n v="2"/>
    <n v="2"/>
    <n v="2"/>
    <n v="2"/>
    <n v="2"/>
    <n v="1"/>
    <n v="15"/>
    <s v="Divorced"/>
    <n v="4"/>
    <x v="0"/>
    <n v="34200"/>
    <n v="34200"/>
    <n v="34200"/>
    <n v="53"/>
    <s v="WA"/>
  </r>
  <r>
    <n v="1405985"/>
    <x v="1"/>
    <x v="1"/>
    <x v="74"/>
    <n v="70"/>
    <x v="0"/>
    <n v="1"/>
    <x v="0"/>
    <n v="2"/>
    <n v="1"/>
    <n v="2"/>
    <n v="2"/>
    <n v="2"/>
    <n v="2"/>
    <n v="1"/>
    <m/>
    <s v="Married"/>
    <n v="2"/>
    <x v="1"/>
    <n v="0"/>
    <n v="34300"/>
    <n v="34300"/>
    <n v="53"/>
    <s v="WA"/>
  </r>
  <r>
    <n v="1275401"/>
    <x v="0"/>
    <x v="0"/>
    <x v="10"/>
    <n v="72"/>
    <x v="0"/>
    <n v="4"/>
    <x v="1"/>
    <n v="2"/>
    <n v="1"/>
    <n v="2"/>
    <n v="2"/>
    <n v="2"/>
    <n v="2"/>
    <n v="1"/>
    <m/>
    <s v="Divorced"/>
    <n v="4"/>
    <x v="0"/>
    <n v="0"/>
    <n v="34600"/>
    <n v="34600"/>
    <n v="127"/>
    <n v="127"/>
  </r>
  <r>
    <n v="1263043"/>
    <x v="0"/>
    <x v="0"/>
    <x v="46"/>
    <n v="35"/>
    <x v="0"/>
    <n v="1"/>
    <x v="1"/>
    <n v="2"/>
    <n v="2"/>
    <n v="2"/>
    <n v="2"/>
    <n v="2"/>
    <n v="2"/>
    <n v="2"/>
    <n v="60"/>
    <s v="Widowed"/>
    <n v="4"/>
    <x v="0"/>
    <n v="19200"/>
    <n v="34700"/>
    <n v="34700"/>
    <n v="49"/>
    <s v="UT"/>
  </r>
  <r>
    <n v="710899"/>
    <x v="3"/>
    <x v="3"/>
    <x v="122"/>
    <n v="86"/>
    <x v="0"/>
    <n v="1"/>
    <x v="0"/>
    <n v="2"/>
    <n v="1"/>
    <n v="2"/>
    <n v="2"/>
    <n v="2"/>
    <n v="2"/>
    <n v="1"/>
    <m/>
    <s v="Widowed"/>
    <n v="4"/>
    <x v="0"/>
    <n v="0"/>
    <n v="34700"/>
    <n v="34700"/>
    <n v="6"/>
    <s v="CA"/>
  </r>
  <r>
    <n v="1426796"/>
    <x v="1"/>
    <x v="1"/>
    <x v="48"/>
    <n v="94"/>
    <x v="0"/>
    <n v="1"/>
    <x v="1"/>
    <n v="2"/>
    <n v="1"/>
    <n v="2"/>
    <n v="1"/>
    <n v="2"/>
    <n v="2"/>
    <n v="1"/>
    <m/>
    <s v="Widowed"/>
    <n v="2"/>
    <x v="1"/>
    <n v="0"/>
    <n v="34750"/>
    <n v="34750"/>
    <n v="27"/>
    <n v="27"/>
  </r>
  <r>
    <n v="1370057"/>
    <x v="1"/>
    <x v="1"/>
    <x v="304"/>
    <n v="82"/>
    <x v="0"/>
    <n v="1"/>
    <x v="0"/>
    <n v="2"/>
    <n v="1"/>
    <n v="2"/>
    <n v="2"/>
    <n v="2"/>
    <n v="2"/>
    <n v="1"/>
    <m/>
    <s v="Married"/>
    <n v="2"/>
    <x v="1"/>
    <n v="8000"/>
    <n v="34900"/>
    <n v="34900"/>
    <n v="4"/>
    <n v="4"/>
  </r>
  <r>
    <n v="66846"/>
    <x v="4"/>
    <x v="4"/>
    <x v="141"/>
    <n v="69"/>
    <x v="0"/>
    <n v="1"/>
    <x v="0"/>
    <n v="2"/>
    <n v="1"/>
    <n v="2"/>
    <n v="2"/>
    <n v="2"/>
    <n v="2"/>
    <n v="1"/>
    <m/>
    <s v="Divorced"/>
    <n v="3"/>
    <x v="1"/>
    <n v="0"/>
    <n v="34900"/>
    <n v="34900"/>
    <n v="53"/>
    <s v="WA"/>
  </r>
  <r>
    <n v="709471"/>
    <x v="3"/>
    <x v="3"/>
    <x v="223"/>
    <n v="35"/>
    <x v="0"/>
    <n v="1"/>
    <x v="0"/>
    <n v="2"/>
    <n v="2"/>
    <n v="2"/>
    <n v="2"/>
    <n v="2"/>
    <n v="2"/>
    <n v="1"/>
    <m/>
    <s v="Married"/>
    <n v="4"/>
    <x v="0"/>
    <n v="31900"/>
    <n v="34900"/>
    <n v="34900"/>
    <n v="4"/>
    <n v="4"/>
  </r>
  <r>
    <n v="718263"/>
    <x v="3"/>
    <x v="3"/>
    <x v="100"/>
    <n v="53"/>
    <x v="0"/>
    <n v="1"/>
    <x v="0"/>
    <n v="2"/>
    <n v="2"/>
    <n v="2"/>
    <n v="2"/>
    <n v="2"/>
    <n v="2"/>
    <n v="1"/>
    <n v="25"/>
    <s v="Married"/>
    <n v="4"/>
    <x v="0"/>
    <n v="35000"/>
    <n v="35000"/>
    <n v="35000"/>
    <n v="41"/>
    <s v="OR"/>
  </r>
  <r>
    <n v="1403334"/>
    <x v="1"/>
    <x v="1"/>
    <x v="78"/>
    <n v="58"/>
    <x v="0"/>
    <n v="1"/>
    <x v="0"/>
    <n v="2"/>
    <n v="2"/>
    <n v="2"/>
    <n v="2"/>
    <n v="2"/>
    <n v="2"/>
    <n v="1"/>
    <n v="30"/>
    <s v="Married"/>
    <n v="4"/>
    <x v="0"/>
    <n v="35000"/>
    <n v="35000"/>
    <n v="35000"/>
    <n v="53"/>
    <s v="WA"/>
  </r>
  <r>
    <n v="1259390"/>
    <x v="0"/>
    <x v="0"/>
    <x v="61"/>
    <n v="40"/>
    <x v="0"/>
    <n v="1"/>
    <x v="0"/>
    <n v="2"/>
    <n v="2"/>
    <n v="2"/>
    <n v="2"/>
    <n v="2"/>
    <n v="2"/>
    <n v="1"/>
    <n v="15"/>
    <s v="NeverMarriedORUnder15"/>
    <n v="4"/>
    <x v="1"/>
    <n v="35000"/>
    <n v="35000"/>
    <n v="35000"/>
    <n v="49"/>
    <s v="UT"/>
  </r>
  <r>
    <n v="1263718"/>
    <x v="0"/>
    <x v="0"/>
    <x v="97"/>
    <n v="34"/>
    <x v="0"/>
    <n v="1"/>
    <x v="0"/>
    <n v="2"/>
    <n v="2"/>
    <n v="2"/>
    <n v="2"/>
    <n v="2"/>
    <n v="2"/>
    <n v="1"/>
    <n v="10"/>
    <s v="Married"/>
    <n v="4"/>
    <x v="1"/>
    <n v="35000"/>
    <n v="35000"/>
    <n v="35000"/>
    <n v="49"/>
    <s v="UT"/>
  </r>
  <r>
    <n v="723560"/>
    <x v="3"/>
    <x v="3"/>
    <x v="1"/>
    <n v="57"/>
    <x v="0"/>
    <n v="1"/>
    <x v="0"/>
    <n v="2"/>
    <n v="2"/>
    <n v="2"/>
    <n v="2"/>
    <n v="2"/>
    <n v="2"/>
    <n v="1"/>
    <n v="10"/>
    <s v="Married"/>
    <n v="4"/>
    <x v="0"/>
    <n v="35000"/>
    <n v="35000"/>
    <n v="35000"/>
    <n v="4"/>
    <n v="4"/>
  </r>
  <r>
    <n v="725582"/>
    <x v="3"/>
    <x v="3"/>
    <x v="119"/>
    <n v="51"/>
    <x v="0"/>
    <n v="1"/>
    <x v="0"/>
    <n v="2"/>
    <n v="2"/>
    <n v="2"/>
    <n v="2"/>
    <n v="2"/>
    <n v="2"/>
    <n v="1"/>
    <n v="20"/>
    <s v="Widowed"/>
    <n v="4"/>
    <x v="0"/>
    <n v="27000"/>
    <n v="35000"/>
    <n v="35000"/>
    <n v="6"/>
    <s v="CA"/>
  </r>
  <r>
    <n v="62836"/>
    <x v="4"/>
    <x v="4"/>
    <x v="115"/>
    <n v="59"/>
    <x v="0"/>
    <n v="1"/>
    <x v="0"/>
    <n v="2"/>
    <n v="2"/>
    <n v="2"/>
    <n v="2"/>
    <n v="2"/>
    <n v="2"/>
    <n v="1"/>
    <n v="30"/>
    <s v="Married"/>
    <n v="4"/>
    <x v="1"/>
    <n v="0"/>
    <n v="35000"/>
    <n v="35000"/>
    <n v="30"/>
    <s v="MT"/>
  </r>
  <r>
    <n v="701437"/>
    <x v="3"/>
    <x v="3"/>
    <x v="13"/>
    <n v="42"/>
    <x v="0"/>
    <n v="1"/>
    <x v="0"/>
    <n v="2"/>
    <n v="2"/>
    <n v="2"/>
    <n v="2"/>
    <n v="2"/>
    <n v="2"/>
    <n v="1"/>
    <n v="20"/>
    <s v="Divorced"/>
    <n v="4"/>
    <x v="0"/>
    <n v="35000"/>
    <n v="35000"/>
    <n v="35000"/>
    <n v="41"/>
    <s v="OR"/>
  </r>
  <r>
    <n v="536745"/>
    <x v="2"/>
    <x v="2"/>
    <x v="305"/>
    <n v="25"/>
    <x v="0"/>
    <n v="1"/>
    <x v="1"/>
    <n v="2"/>
    <n v="2"/>
    <n v="2"/>
    <n v="1"/>
    <n v="2"/>
    <n v="2"/>
    <n v="1"/>
    <n v="10"/>
    <s v="Married"/>
    <n v="2"/>
    <x v="1"/>
    <n v="35000"/>
    <n v="35000"/>
    <n v="35000"/>
    <n v="18"/>
    <n v="18"/>
  </r>
  <r>
    <n v="1268114"/>
    <x v="0"/>
    <x v="0"/>
    <x v="46"/>
    <n v="16"/>
    <x v="1"/>
    <n v="1"/>
    <x v="1"/>
    <n v="2"/>
    <n v="2"/>
    <n v="2"/>
    <n v="1"/>
    <n v="2"/>
    <n v="2"/>
    <n v="1"/>
    <m/>
    <s v="NeverMarriedORUnder15"/>
    <m/>
    <x v="1"/>
    <n v="35000"/>
    <n v="35000"/>
    <n v="35000"/>
    <n v="49"/>
    <s v="UT"/>
  </r>
  <r>
    <n v="1260072"/>
    <x v="0"/>
    <x v="0"/>
    <x v="116"/>
    <n v="50"/>
    <x v="0"/>
    <n v="1"/>
    <x v="1"/>
    <n v="1"/>
    <n v="2"/>
    <n v="2"/>
    <n v="2"/>
    <n v="2"/>
    <n v="2"/>
    <n v="1"/>
    <n v="3"/>
    <s v="Married"/>
    <n v="4"/>
    <x v="0"/>
    <n v="35000"/>
    <n v="35000"/>
    <n v="35000"/>
    <n v="53"/>
    <s v="WA"/>
  </r>
  <r>
    <n v="1425285"/>
    <x v="1"/>
    <x v="1"/>
    <x v="21"/>
    <n v="28"/>
    <x v="0"/>
    <n v="1"/>
    <x v="0"/>
    <n v="2"/>
    <n v="2"/>
    <n v="2"/>
    <n v="2"/>
    <n v="2"/>
    <n v="2"/>
    <n v="1"/>
    <n v="15"/>
    <s v="Married"/>
    <n v="4"/>
    <x v="0"/>
    <n v="35000"/>
    <n v="35000"/>
    <n v="35000"/>
    <n v="51"/>
    <n v="51"/>
  </r>
  <r>
    <n v="69963"/>
    <x v="4"/>
    <x v="4"/>
    <x v="139"/>
    <n v="59"/>
    <x v="0"/>
    <n v="1"/>
    <x v="0"/>
    <n v="2"/>
    <n v="2"/>
    <n v="2"/>
    <n v="2"/>
    <n v="2"/>
    <n v="2"/>
    <n v="1"/>
    <n v="45"/>
    <s v="Married"/>
    <n v="4"/>
    <x v="0"/>
    <n v="35000"/>
    <n v="35000"/>
    <n v="35000"/>
    <n v="30"/>
    <s v="MT"/>
  </r>
  <r>
    <n v="1414227"/>
    <x v="1"/>
    <x v="1"/>
    <x v="168"/>
    <n v="28"/>
    <x v="0"/>
    <n v="1"/>
    <x v="1"/>
    <n v="2"/>
    <n v="2"/>
    <n v="2"/>
    <n v="2"/>
    <n v="2"/>
    <n v="2"/>
    <n v="2"/>
    <m/>
    <s v="NeverMarriedORUnder15"/>
    <n v="4"/>
    <x v="1"/>
    <n v="0"/>
    <n v="35000"/>
    <n v="35000"/>
    <n v="53"/>
    <s v="WA"/>
  </r>
  <r>
    <n v="1372351"/>
    <x v="1"/>
    <x v="1"/>
    <x v="34"/>
    <n v="53"/>
    <x v="0"/>
    <n v="1"/>
    <x v="0"/>
    <n v="2"/>
    <n v="2"/>
    <n v="2"/>
    <n v="2"/>
    <n v="2"/>
    <n v="2"/>
    <n v="1"/>
    <n v="30"/>
    <s v="Married"/>
    <n v="2"/>
    <x v="1"/>
    <n v="35000"/>
    <n v="35000"/>
    <n v="35000"/>
    <n v="53"/>
    <s v="WA"/>
  </r>
  <r>
    <n v="1386513"/>
    <x v="1"/>
    <x v="1"/>
    <x v="12"/>
    <n v="52"/>
    <x v="0"/>
    <n v="5"/>
    <x v="0"/>
    <n v="2"/>
    <n v="2"/>
    <n v="2"/>
    <n v="2"/>
    <n v="2"/>
    <n v="2"/>
    <n v="1"/>
    <n v="5"/>
    <s v="Married"/>
    <n v="4"/>
    <x v="1"/>
    <n v="35000"/>
    <n v="35000"/>
    <n v="35000"/>
    <n v="303"/>
    <n v="303"/>
  </r>
  <r>
    <n v="695690"/>
    <x v="3"/>
    <x v="3"/>
    <x v="85"/>
    <n v="50"/>
    <x v="0"/>
    <n v="1"/>
    <x v="0"/>
    <n v="2"/>
    <n v="2"/>
    <n v="2"/>
    <n v="2"/>
    <n v="2"/>
    <n v="2"/>
    <n v="1"/>
    <n v="20"/>
    <s v="Married"/>
    <n v="4"/>
    <x v="0"/>
    <n v="35000"/>
    <n v="35000"/>
    <n v="35000"/>
    <n v="6"/>
    <s v="CA"/>
  </r>
  <r>
    <n v="70538"/>
    <x v="4"/>
    <x v="4"/>
    <x v="173"/>
    <n v="39"/>
    <x v="0"/>
    <n v="1"/>
    <x v="1"/>
    <n v="1"/>
    <n v="2"/>
    <n v="2"/>
    <n v="2"/>
    <n v="2"/>
    <n v="2"/>
    <n v="1"/>
    <n v="1"/>
    <s v="Married"/>
    <n v="4"/>
    <x v="1"/>
    <n v="15000"/>
    <n v="35000"/>
    <n v="35000"/>
    <n v="30"/>
    <s v="MT"/>
  </r>
  <r>
    <n v="1410027"/>
    <x v="1"/>
    <x v="1"/>
    <x v="18"/>
    <n v="27"/>
    <x v="0"/>
    <n v="1"/>
    <x v="0"/>
    <n v="2"/>
    <n v="2"/>
    <n v="2"/>
    <n v="2"/>
    <n v="2"/>
    <n v="2"/>
    <n v="1"/>
    <n v="30"/>
    <s v="Married"/>
    <n v="4"/>
    <x v="0"/>
    <n v="35000"/>
    <n v="35000"/>
    <n v="35000"/>
    <n v="53"/>
    <s v="WA"/>
  </r>
  <r>
    <n v="65165"/>
    <x v="4"/>
    <x v="4"/>
    <x v="202"/>
    <n v="30"/>
    <x v="0"/>
    <n v="1"/>
    <x v="1"/>
    <n v="1"/>
    <n v="2"/>
    <n v="1"/>
    <n v="2"/>
    <n v="2"/>
    <n v="2"/>
    <n v="1"/>
    <n v="20"/>
    <s v="Married"/>
    <n v="4"/>
    <x v="0"/>
    <n v="35000"/>
    <n v="35000"/>
    <n v="35000"/>
    <n v="48"/>
    <n v="48"/>
  </r>
  <r>
    <n v="61710"/>
    <x v="4"/>
    <x v="4"/>
    <x v="280"/>
    <n v="63"/>
    <x v="0"/>
    <n v="1"/>
    <x v="0"/>
    <n v="2"/>
    <n v="2"/>
    <n v="2"/>
    <n v="2"/>
    <n v="2"/>
    <n v="2"/>
    <n v="1"/>
    <n v="15"/>
    <s v="Widowed"/>
    <n v="3"/>
    <x v="1"/>
    <n v="35000"/>
    <n v="35000"/>
    <n v="35000"/>
    <n v="30"/>
    <s v="MT"/>
  </r>
  <r>
    <n v="1254810"/>
    <x v="0"/>
    <x v="0"/>
    <x v="245"/>
    <n v="48"/>
    <x v="0"/>
    <n v="1"/>
    <x v="0"/>
    <n v="2"/>
    <n v="2"/>
    <n v="2"/>
    <n v="2"/>
    <n v="2"/>
    <n v="2"/>
    <n v="1"/>
    <n v="10"/>
    <s v="Married"/>
    <n v="4"/>
    <x v="0"/>
    <n v="35000"/>
    <n v="35000"/>
    <n v="35000"/>
    <n v="49"/>
    <s v="UT"/>
  </r>
  <r>
    <n v="1266205"/>
    <x v="0"/>
    <x v="0"/>
    <x v="223"/>
    <n v="54"/>
    <x v="0"/>
    <n v="1"/>
    <x v="0"/>
    <n v="2"/>
    <n v="2"/>
    <n v="2"/>
    <n v="2"/>
    <n v="2"/>
    <n v="2"/>
    <n v="1"/>
    <n v="25"/>
    <s v="Married"/>
    <n v="4"/>
    <x v="1"/>
    <n v="35000"/>
    <n v="35000"/>
    <n v="35000"/>
    <n v="49"/>
    <s v="UT"/>
  </r>
  <r>
    <n v="1411687"/>
    <x v="1"/>
    <x v="1"/>
    <x v="66"/>
    <n v="34"/>
    <x v="0"/>
    <n v="1"/>
    <x v="0"/>
    <n v="2"/>
    <n v="2"/>
    <n v="2"/>
    <n v="2"/>
    <n v="2"/>
    <n v="2"/>
    <n v="1"/>
    <n v="15"/>
    <s v="Married"/>
    <n v="2"/>
    <x v="1"/>
    <n v="35000"/>
    <n v="35000"/>
    <n v="35000"/>
    <n v="53"/>
    <s v="WA"/>
  </r>
  <r>
    <n v="1390250"/>
    <x v="1"/>
    <x v="1"/>
    <x v="119"/>
    <n v="21"/>
    <x v="0"/>
    <n v="1"/>
    <x v="0"/>
    <n v="2"/>
    <n v="2"/>
    <n v="2"/>
    <n v="2"/>
    <n v="2"/>
    <n v="2"/>
    <n v="1"/>
    <n v="30"/>
    <s v="Married"/>
    <n v="4"/>
    <x v="1"/>
    <n v="35000"/>
    <n v="35000"/>
    <n v="35000"/>
    <n v="53"/>
    <s v="WA"/>
  </r>
  <r>
    <n v="1424353"/>
    <x v="1"/>
    <x v="1"/>
    <x v="12"/>
    <n v="46"/>
    <x v="0"/>
    <n v="3"/>
    <x v="0"/>
    <n v="2"/>
    <n v="2"/>
    <n v="2"/>
    <n v="2"/>
    <n v="2"/>
    <n v="2"/>
    <n v="1"/>
    <n v="7"/>
    <s v="Divorced"/>
    <n v="2"/>
    <x v="0"/>
    <n v="35000"/>
    <n v="35000"/>
    <n v="35000"/>
    <n v="110"/>
    <n v="110"/>
  </r>
  <r>
    <n v="1390110"/>
    <x v="1"/>
    <x v="1"/>
    <x v="4"/>
    <n v="34"/>
    <x v="0"/>
    <n v="1"/>
    <x v="0"/>
    <n v="2"/>
    <n v="2"/>
    <n v="2"/>
    <n v="2"/>
    <n v="2"/>
    <n v="2"/>
    <n v="1"/>
    <n v="5"/>
    <s v="Married"/>
    <n v="4"/>
    <x v="0"/>
    <n v="35000"/>
    <n v="35000"/>
    <n v="35000"/>
    <n v="53"/>
    <s v="WA"/>
  </r>
  <r>
    <n v="718603"/>
    <x v="3"/>
    <x v="3"/>
    <x v="13"/>
    <n v="73"/>
    <x v="0"/>
    <n v="5"/>
    <x v="0"/>
    <n v="1"/>
    <n v="2"/>
    <n v="2"/>
    <n v="2"/>
    <n v="2"/>
    <n v="2"/>
    <n v="1"/>
    <m/>
    <s v="Divorced"/>
    <n v="4"/>
    <x v="0"/>
    <n v="0"/>
    <n v="35200"/>
    <n v="35200"/>
    <n v="138"/>
    <n v="138"/>
  </r>
  <r>
    <n v="705485"/>
    <x v="3"/>
    <x v="3"/>
    <x v="181"/>
    <n v="79"/>
    <x v="0"/>
    <n v="1"/>
    <x v="1"/>
    <n v="2"/>
    <n v="1"/>
    <n v="2"/>
    <n v="2"/>
    <n v="2"/>
    <n v="2"/>
    <n v="1"/>
    <m/>
    <s v="Widowed"/>
    <n v="4"/>
    <x v="0"/>
    <n v="0"/>
    <n v="35400"/>
    <n v="35400"/>
    <n v="40"/>
    <n v="40"/>
  </r>
  <r>
    <n v="1380483"/>
    <x v="1"/>
    <x v="1"/>
    <x v="306"/>
    <n v="27"/>
    <x v="0"/>
    <n v="5"/>
    <x v="1"/>
    <n v="2"/>
    <n v="2"/>
    <n v="2"/>
    <n v="2"/>
    <n v="2"/>
    <n v="2"/>
    <n v="2"/>
    <n v="3"/>
    <s v="Married"/>
    <n v="4"/>
    <x v="1"/>
    <n v="35500"/>
    <n v="35500"/>
    <n v="35500"/>
    <n v="303"/>
    <n v="303"/>
  </r>
  <r>
    <n v="695812"/>
    <x v="3"/>
    <x v="3"/>
    <x v="8"/>
    <n v="47"/>
    <x v="0"/>
    <n v="1"/>
    <x v="0"/>
    <n v="2"/>
    <n v="2"/>
    <n v="2"/>
    <n v="2"/>
    <n v="2"/>
    <n v="2"/>
    <n v="1"/>
    <n v="3"/>
    <s v="Divorced"/>
    <n v="4"/>
    <x v="0"/>
    <n v="35500"/>
    <n v="35500"/>
    <n v="35500"/>
    <n v="41"/>
    <s v="OR"/>
  </r>
  <r>
    <n v="65305"/>
    <x v="4"/>
    <x v="4"/>
    <x v="4"/>
    <n v="58"/>
    <x v="0"/>
    <n v="1"/>
    <x v="0"/>
    <n v="2"/>
    <n v="2"/>
    <n v="2"/>
    <n v="2"/>
    <n v="2"/>
    <n v="2"/>
    <n v="1"/>
    <n v="60"/>
    <s v="Married"/>
    <n v="4"/>
    <x v="1"/>
    <n v="35500"/>
    <n v="35500"/>
    <n v="35500"/>
    <n v="30"/>
    <s v="MT"/>
  </r>
  <r>
    <n v="1398528"/>
    <x v="1"/>
    <x v="1"/>
    <x v="247"/>
    <n v="94"/>
    <x v="0"/>
    <n v="1"/>
    <x v="1"/>
    <n v="2"/>
    <n v="1"/>
    <n v="2"/>
    <n v="1"/>
    <n v="2"/>
    <n v="2"/>
    <n v="1"/>
    <m/>
    <s v="Widowed"/>
    <n v="4"/>
    <x v="0"/>
    <n v="0"/>
    <n v="35500"/>
    <n v="35500"/>
    <n v="53"/>
    <s v="WA"/>
  </r>
  <r>
    <n v="1369691"/>
    <x v="1"/>
    <x v="1"/>
    <x v="307"/>
    <n v="67"/>
    <x v="0"/>
    <n v="1"/>
    <x v="1"/>
    <n v="2"/>
    <n v="1"/>
    <n v="2"/>
    <n v="2"/>
    <n v="1"/>
    <n v="2"/>
    <n v="1"/>
    <m/>
    <s v="Married"/>
    <n v="2"/>
    <x v="1"/>
    <n v="0"/>
    <n v="35600"/>
    <n v="35600"/>
    <n v="50"/>
    <n v="50"/>
  </r>
  <r>
    <n v="710889"/>
    <x v="3"/>
    <x v="3"/>
    <x v="33"/>
    <n v="72"/>
    <x v="0"/>
    <n v="1"/>
    <x v="0"/>
    <n v="2"/>
    <n v="1"/>
    <n v="2"/>
    <n v="2"/>
    <n v="2"/>
    <n v="2"/>
    <n v="1"/>
    <n v="20"/>
    <s v="Married"/>
    <n v="2"/>
    <x v="1"/>
    <n v="11700"/>
    <n v="35720"/>
    <n v="35720"/>
    <n v="41"/>
    <s v="OR"/>
  </r>
  <r>
    <n v="1252242"/>
    <x v="0"/>
    <x v="0"/>
    <x v="60"/>
    <n v="67"/>
    <x v="0"/>
    <n v="1"/>
    <x v="0"/>
    <n v="2"/>
    <n v="1"/>
    <n v="2"/>
    <n v="2"/>
    <n v="2"/>
    <n v="2"/>
    <n v="1"/>
    <m/>
    <s v="Married"/>
    <n v="4"/>
    <x v="0"/>
    <n v="0"/>
    <n v="35990"/>
    <n v="35990"/>
    <n v="49"/>
    <s v="UT"/>
  </r>
  <r>
    <n v="712631"/>
    <x v="3"/>
    <x v="3"/>
    <x v="13"/>
    <n v="52"/>
    <x v="0"/>
    <n v="4"/>
    <x v="0"/>
    <n v="1"/>
    <n v="2"/>
    <n v="1"/>
    <n v="2"/>
    <n v="2"/>
    <n v="2"/>
    <n v="1"/>
    <n v="20"/>
    <s v="Married"/>
    <n v="4"/>
    <x v="1"/>
    <n v="36000"/>
    <n v="36000"/>
    <n v="36000"/>
    <n v="303"/>
    <n v="303"/>
  </r>
  <r>
    <n v="66346"/>
    <x v="4"/>
    <x v="4"/>
    <x v="84"/>
    <n v="61"/>
    <x v="0"/>
    <n v="1"/>
    <x v="1"/>
    <n v="2"/>
    <n v="2"/>
    <n v="2"/>
    <n v="2"/>
    <n v="2"/>
    <n v="2"/>
    <n v="2"/>
    <n v="30"/>
    <s v="NeverMarriedORUnder15"/>
    <n v="4"/>
    <x v="0"/>
    <n v="36000"/>
    <n v="36000"/>
    <n v="36000"/>
    <n v="35"/>
    <n v="35"/>
  </r>
  <r>
    <n v="725522"/>
    <x v="3"/>
    <x v="3"/>
    <x v="227"/>
    <n v="65"/>
    <x v="0"/>
    <n v="4"/>
    <x v="1"/>
    <n v="2"/>
    <n v="1"/>
    <n v="2"/>
    <n v="2"/>
    <n v="2"/>
    <n v="2"/>
    <n v="1"/>
    <n v="60"/>
    <s v="Married"/>
    <n v="4"/>
    <x v="1"/>
    <n v="14000"/>
    <n v="36000"/>
    <n v="36000"/>
    <n v="303"/>
    <n v="303"/>
  </r>
  <r>
    <n v="1273064"/>
    <x v="0"/>
    <x v="0"/>
    <x v="102"/>
    <n v="34"/>
    <x v="0"/>
    <n v="1"/>
    <x v="0"/>
    <n v="2"/>
    <n v="2"/>
    <n v="2"/>
    <n v="2"/>
    <n v="2"/>
    <n v="2"/>
    <n v="1"/>
    <n v="5"/>
    <s v="Married"/>
    <n v="4"/>
    <x v="1"/>
    <n v="36000"/>
    <n v="36000"/>
    <n v="36000"/>
    <n v="49"/>
    <s v="UT"/>
  </r>
  <r>
    <n v="720359"/>
    <x v="3"/>
    <x v="3"/>
    <x v="122"/>
    <n v="66"/>
    <x v="0"/>
    <n v="1"/>
    <x v="0"/>
    <n v="2"/>
    <n v="1"/>
    <n v="2"/>
    <n v="2"/>
    <n v="2"/>
    <n v="2"/>
    <n v="1"/>
    <n v="45"/>
    <s v="Married"/>
    <n v="2"/>
    <x v="1"/>
    <n v="29600"/>
    <n v="36000"/>
    <n v="36000"/>
    <n v="6"/>
    <s v="CA"/>
  </r>
  <r>
    <n v="1421928"/>
    <x v="1"/>
    <x v="1"/>
    <x v="122"/>
    <n v="22"/>
    <x v="0"/>
    <n v="1"/>
    <x v="1"/>
    <n v="2"/>
    <n v="2"/>
    <n v="2"/>
    <n v="1"/>
    <n v="2"/>
    <n v="2"/>
    <n v="1"/>
    <n v="25"/>
    <s v="Married"/>
    <n v="1"/>
    <x v="1"/>
    <n v="36000"/>
    <n v="36000"/>
    <n v="36000"/>
    <n v="32"/>
    <n v="32"/>
  </r>
  <r>
    <n v="1434082"/>
    <x v="1"/>
    <x v="1"/>
    <x v="21"/>
    <n v="55"/>
    <x v="0"/>
    <n v="1"/>
    <x v="0"/>
    <n v="2"/>
    <n v="2"/>
    <n v="2"/>
    <n v="2"/>
    <n v="2"/>
    <n v="2"/>
    <n v="1"/>
    <n v="35"/>
    <s v="Divorced"/>
    <n v="4"/>
    <x v="0"/>
    <n v="36000"/>
    <n v="36000"/>
    <n v="36000"/>
    <n v="53"/>
    <s v="WA"/>
  </r>
  <r>
    <n v="1276784"/>
    <x v="0"/>
    <x v="0"/>
    <x v="10"/>
    <n v="27"/>
    <x v="0"/>
    <n v="1"/>
    <x v="0"/>
    <n v="2"/>
    <n v="2"/>
    <n v="2"/>
    <n v="2"/>
    <n v="2"/>
    <n v="2"/>
    <n v="1"/>
    <n v="20"/>
    <s v="Married"/>
    <n v="4"/>
    <x v="1"/>
    <n v="36000"/>
    <n v="36000"/>
    <n v="36000"/>
    <n v="49"/>
    <s v="UT"/>
  </r>
  <r>
    <n v="1393413"/>
    <x v="1"/>
    <x v="1"/>
    <x v="226"/>
    <n v="45"/>
    <x v="0"/>
    <n v="4"/>
    <x v="0"/>
    <n v="2"/>
    <n v="2"/>
    <n v="1"/>
    <n v="2"/>
    <n v="2"/>
    <n v="2"/>
    <n v="1"/>
    <n v="15"/>
    <s v="Married"/>
    <n v="4"/>
    <x v="1"/>
    <n v="36000"/>
    <n v="36000"/>
    <n v="36000"/>
    <n v="303"/>
    <n v="303"/>
  </r>
  <r>
    <n v="1276807"/>
    <x v="0"/>
    <x v="0"/>
    <x v="99"/>
    <n v="54"/>
    <x v="0"/>
    <n v="1"/>
    <x v="0"/>
    <n v="1"/>
    <n v="2"/>
    <n v="2"/>
    <n v="2"/>
    <n v="2"/>
    <n v="2"/>
    <n v="1"/>
    <n v="5"/>
    <s v="Married"/>
    <n v="4"/>
    <x v="0"/>
    <n v="36000"/>
    <n v="36000"/>
    <n v="36000"/>
    <n v="49"/>
    <s v="UT"/>
  </r>
  <r>
    <n v="1261239"/>
    <x v="0"/>
    <x v="0"/>
    <x v="9"/>
    <n v="54"/>
    <x v="0"/>
    <n v="1"/>
    <x v="0"/>
    <n v="2"/>
    <n v="1"/>
    <n v="2"/>
    <n v="2"/>
    <n v="2"/>
    <n v="2"/>
    <n v="1"/>
    <m/>
    <s v="Married"/>
    <n v="4"/>
    <x v="1"/>
    <n v="0"/>
    <n v="36000"/>
    <n v="36000"/>
    <n v="49"/>
    <s v="UT"/>
  </r>
  <r>
    <n v="1426800"/>
    <x v="1"/>
    <x v="1"/>
    <x v="33"/>
    <n v="55"/>
    <x v="0"/>
    <n v="1"/>
    <x v="0"/>
    <n v="2"/>
    <n v="2"/>
    <n v="2"/>
    <n v="2"/>
    <n v="2"/>
    <n v="2"/>
    <n v="1"/>
    <n v="20"/>
    <s v="Married"/>
    <n v="4"/>
    <x v="0"/>
    <n v="36000"/>
    <n v="36000"/>
    <n v="36000"/>
    <n v="48"/>
    <n v="48"/>
  </r>
  <r>
    <n v="1400749"/>
    <x v="1"/>
    <x v="1"/>
    <x v="139"/>
    <n v="32"/>
    <x v="0"/>
    <n v="1"/>
    <x v="1"/>
    <n v="2"/>
    <n v="2"/>
    <n v="2"/>
    <n v="1"/>
    <n v="2"/>
    <n v="2"/>
    <n v="1"/>
    <n v="30"/>
    <s v="Separated"/>
    <n v="1"/>
    <x v="1"/>
    <n v="36000"/>
    <n v="36000"/>
    <n v="36000"/>
    <n v="6"/>
    <s v="CA"/>
  </r>
  <r>
    <n v="1402100"/>
    <x v="1"/>
    <x v="1"/>
    <x v="78"/>
    <n v="59"/>
    <x v="0"/>
    <n v="1"/>
    <x v="0"/>
    <n v="2"/>
    <n v="2"/>
    <n v="2"/>
    <n v="2"/>
    <n v="2"/>
    <n v="2"/>
    <n v="1"/>
    <n v="10"/>
    <s v="Divorced"/>
    <n v="4"/>
    <x v="0"/>
    <n v="36000"/>
    <n v="36000"/>
    <n v="36000"/>
    <n v="53"/>
    <s v="WA"/>
  </r>
  <r>
    <n v="1404637"/>
    <x v="1"/>
    <x v="1"/>
    <x v="104"/>
    <n v="44"/>
    <x v="0"/>
    <n v="1"/>
    <x v="0"/>
    <n v="2"/>
    <n v="2"/>
    <n v="2"/>
    <n v="2"/>
    <n v="2"/>
    <n v="2"/>
    <n v="1"/>
    <n v="30"/>
    <s v="Married"/>
    <n v="4"/>
    <x v="1"/>
    <n v="36000"/>
    <n v="36000"/>
    <n v="36000"/>
    <n v="6"/>
    <s v="CA"/>
  </r>
  <r>
    <n v="1405279"/>
    <x v="1"/>
    <x v="1"/>
    <x v="142"/>
    <n v="55"/>
    <x v="0"/>
    <n v="1"/>
    <x v="1"/>
    <n v="2"/>
    <n v="2"/>
    <n v="2"/>
    <n v="2"/>
    <n v="2"/>
    <n v="2"/>
    <n v="2"/>
    <n v="10"/>
    <s v="Married"/>
    <n v="4"/>
    <x v="1"/>
    <n v="36000"/>
    <n v="36090"/>
    <n v="36090"/>
    <n v="30"/>
    <s v="MT"/>
  </r>
  <r>
    <n v="1275602"/>
    <x v="0"/>
    <x v="0"/>
    <x v="60"/>
    <n v="82"/>
    <x v="0"/>
    <n v="1"/>
    <x v="1"/>
    <n v="2"/>
    <n v="1"/>
    <n v="2"/>
    <n v="2"/>
    <n v="2"/>
    <n v="2"/>
    <n v="1"/>
    <m/>
    <s v="Married"/>
    <n v="2"/>
    <x v="1"/>
    <n v="0"/>
    <n v="36260"/>
    <n v="36260"/>
    <n v="49"/>
    <s v="UT"/>
  </r>
  <r>
    <n v="1436024"/>
    <x v="1"/>
    <x v="1"/>
    <x v="127"/>
    <n v="45"/>
    <x v="0"/>
    <n v="1"/>
    <x v="0"/>
    <n v="2"/>
    <n v="2"/>
    <n v="2"/>
    <n v="2"/>
    <n v="2"/>
    <n v="2"/>
    <n v="1"/>
    <n v="30"/>
    <s v="Divorced"/>
    <n v="4"/>
    <x v="0"/>
    <n v="36400"/>
    <n v="36400"/>
    <n v="36400"/>
    <n v="53"/>
    <s v="WA"/>
  </r>
  <r>
    <n v="1406644"/>
    <x v="1"/>
    <x v="1"/>
    <x v="78"/>
    <n v="59"/>
    <x v="0"/>
    <n v="4"/>
    <x v="1"/>
    <n v="2"/>
    <n v="2"/>
    <n v="2"/>
    <n v="1"/>
    <n v="2"/>
    <n v="2"/>
    <n v="1"/>
    <n v="15"/>
    <s v="Married"/>
    <n v="4"/>
    <x v="0"/>
    <n v="36400"/>
    <n v="36400"/>
    <n v="36400"/>
    <n v="233"/>
    <n v="233"/>
  </r>
  <r>
    <n v="1404593"/>
    <x v="1"/>
    <x v="1"/>
    <x v="80"/>
    <n v="32"/>
    <x v="0"/>
    <n v="4"/>
    <x v="0"/>
    <n v="2"/>
    <n v="2"/>
    <n v="2"/>
    <n v="2"/>
    <n v="2"/>
    <n v="2"/>
    <n v="1"/>
    <n v="40"/>
    <s v="Married"/>
    <n v="4"/>
    <x v="1"/>
    <n v="36300"/>
    <n v="36400"/>
    <n v="36400"/>
    <n v="217"/>
    <n v="217"/>
  </r>
  <r>
    <n v="731969"/>
    <x v="3"/>
    <x v="3"/>
    <x v="165"/>
    <n v="25"/>
    <x v="0"/>
    <n v="1"/>
    <x v="0"/>
    <n v="2"/>
    <n v="2"/>
    <n v="2"/>
    <n v="2"/>
    <n v="2"/>
    <n v="2"/>
    <n v="1"/>
    <m/>
    <s v="Married"/>
    <n v="4"/>
    <x v="1"/>
    <n v="36500"/>
    <n v="36500"/>
    <n v="36500"/>
    <n v="53"/>
    <s v="WA"/>
  </r>
  <r>
    <n v="63802"/>
    <x v="4"/>
    <x v="4"/>
    <x v="159"/>
    <n v="55"/>
    <x v="0"/>
    <n v="1"/>
    <x v="1"/>
    <n v="1"/>
    <n v="2"/>
    <n v="2"/>
    <n v="2"/>
    <n v="2"/>
    <n v="2"/>
    <n v="1"/>
    <n v="10"/>
    <s v="Married"/>
    <n v="4"/>
    <x v="0"/>
    <n v="33000"/>
    <n v="36600"/>
    <n v="36600"/>
    <n v="30"/>
    <s v="MT"/>
  </r>
  <r>
    <n v="712177"/>
    <x v="3"/>
    <x v="3"/>
    <x v="122"/>
    <n v="89"/>
    <x v="0"/>
    <n v="1"/>
    <x v="0"/>
    <n v="1"/>
    <n v="1"/>
    <n v="2"/>
    <n v="2"/>
    <n v="2"/>
    <n v="2"/>
    <n v="1"/>
    <m/>
    <s v="Married"/>
    <n v="2"/>
    <x v="1"/>
    <n v="0"/>
    <n v="36800"/>
    <n v="36800"/>
    <n v="42"/>
    <n v="42"/>
  </r>
  <r>
    <n v="712266"/>
    <x v="3"/>
    <x v="3"/>
    <x v="72"/>
    <n v="51"/>
    <x v="0"/>
    <n v="1"/>
    <x v="0"/>
    <n v="2"/>
    <n v="2"/>
    <n v="2"/>
    <n v="2"/>
    <n v="2"/>
    <n v="2"/>
    <n v="1"/>
    <n v="20"/>
    <s v="Married"/>
    <n v="4"/>
    <x v="1"/>
    <n v="26600"/>
    <n v="36800"/>
    <n v="36800"/>
    <n v="41"/>
    <s v="OR"/>
  </r>
  <r>
    <n v="723469"/>
    <x v="3"/>
    <x v="3"/>
    <x v="183"/>
    <n v="68"/>
    <x v="0"/>
    <n v="5"/>
    <x v="0"/>
    <n v="2"/>
    <n v="1"/>
    <n v="2"/>
    <n v="2"/>
    <n v="2"/>
    <n v="2"/>
    <n v="1"/>
    <m/>
    <s v="Widowed"/>
    <n v="4"/>
    <x v="0"/>
    <n v="0"/>
    <n v="37000"/>
    <n v="37000"/>
    <n v="301"/>
    <n v="301"/>
  </r>
  <r>
    <n v="1411062"/>
    <x v="1"/>
    <x v="1"/>
    <x v="72"/>
    <n v="66"/>
    <x v="0"/>
    <n v="4"/>
    <x v="0"/>
    <n v="1"/>
    <n v="1"/>
    <n v="2"/>
    <n v="2"/>
    <n v="2"/>
    <n v="2"/>
    <n v="1"/>
    <n v="2"/>
    <s v="Married"/>
    <n v="4"/>
    <x v="0"/>
    <n v="19600"/>
    <n v="37000"/>
    <n v="37000"/>
    <n v="233"/>
    <n v="233"/>
  </r>
  <r>
    <n v="70307"/>
    <x v="4"/>
    <x v="4"/>
    <x v="258"/>
    <n v="56"/>
    <x v="0"/>
    <n v="1"/>
    <x v="0"/>
    <n v="1"/>
    <n v="2"/>
    <n v="2"/>
    <n v="2"/>
    <n v="2"/>
    <n v="2"/>
    <n v="1"/>
    <n v="3"/>
    <s v="Married"/>
    <n v="4"/>
    <x v="0"/>
    <n v="37000"/>
    <n v="37000"/>
    <n v="37000"/>
    <n v="30"/>
    <s v="MT"/>
  </r>
  <r>
    <n v="1426833"/>
    <x v="1"/>
    <x v="1"/>
    <x v="124"/>
    <n v="94"/>
    <x v="0"/>
    <n v="1"/>
    <x v="1"/>
    <n v="2"/>
    <n v="1"/>
    <n v="1"/>
    <n v="2"/>
    <n v="2"/>
    <n v="2"/>
    <n v="1"/>
    <m/>
    <s v="Widowed"/>
    <n v="4"/>
    <x v="0"/>
    <n v="0"/>
    <n v="37000"/>
    <n v="37000"/>
    <n v="48"/>
    <n v="48"/>
  </r>
  <r>
    <n v="722840"/>
    <x v="3"/>
    <x v="3"/>
    <x v="5"/>
    <n v="70"/>
    <x v="0"/>
    <n v="1"/>
    <x v="1"/>
    <n v="1"/>
    <n v="1"/>
    <n v="2"/>
    <n v="2"/>
    <n v="2"/>
    <n v="2"/>
    <n v="1"/>
    <m/>
    <s v="Married"/>
    <n v="2"/>
    <x v="1"/>
    <n v="0"/>
    <n v="37030"/>
    <n v="37030"/>
    <n v="41"/>
    <s v="OR"/>
  </r>
  <r>
    <n v="696570"/>
    <x v="3"/>
    <x v="3"/>
    <x v="142"/>
    <n v="80"/>
    <x v="0"/>
    <n v="1"/>
    <x v="1"/>
    <n v="2"/>
    <n v="1"/>
    <n v="2"/>
    <n v="2"/>
    <n v="2"/>
    <n v="2"/>
    <n v="1"/>
    <m/>
    <s v="NeverMarriedORUnder15"/>
    <n v="4"/>
    <x v="0"/>
    <n v="0"/>
    <n v="37200"/>
    <n v="37200"/>
    <n v="41"/>
    <s v="OR"/>
  </r>
  <r>
    <n v="722348"/>
    <x v="3"/>
    <x v="3"/>
    <x v="13"/>
    <n v="48"/>
    <x v="0"/>
    <n v="1"/>
    <x v="0"/>
    <n v="2"/>
    <n v="2"/>
    <n v="2"/>
    <n v="2"/>
    <n v="2"/>
    <n v="2"/>
    <n v="1"/>
    <n v="35"/>
    <s v="Married"/>
    <n v="4"/>
    <x v="0"/>
    <n v="33000"/>
    <n v="37400"/>
    <n v="37400"/>
    <n v="6"/>
    <s v="CA"/>
  </r>
  <r>
    <n v="1413869"/>
    <x v="1"/>
    <x v="1"/>
    <x v="146"/>
    <n v="37"/>
    <x v="0"/>
    <n v="1"/>
    <x v="0"/>
    <n v="2"/>
    <n v="2"/>
    <n v="2"/>
    <n v="2"/>
    <n v="2"/>
    <n v="2"/>
    <n v="1"/>
    <n v="30"/>
    <s v="Married"/>
    <n v="4"/>
    <x v="1"/>
    <n v="37500"/>
    <n v="37500"/>
    <n v="37500"/>
    <n v="17"/>
    <n v="17"/>
  </r>
  <r>
    <n v="709178"/>
    <x v="3"/>
    <x v="3"/>
    <x v="68"/>
    <n v="60"/>
    <x v="0"/>
    <n v="1"/>
    <x v="1"/>
    <n v="1"/>
    <n v="2"/>
    <n v="2"/>
    <n v="2"/>
    <n v="2"/>
    <n v="2"/>
    <n v="1"/>
    <n v="10"/>
    <s v="Married"/>
    <n v="4"/>
    <x v="1"/>
    <n v="12500"/>
    <n v="37500"/>
    <n v="37500"/>
    <n v="41"/>
    <s v="OR"/>
  </r>
  <r>
    <n v="1405264"/>
    <x v="1"/>
    <x v="1"/>
    <x v="86"/>
    <n v="74"/>
    <x v="0"/>
    <n v="4"/>
    <x v="1"/>
    <n v="1"/>
    <n v="1"/>
    <n v="2"/>
    <n v="2"/>
    <n v="2"/>
    <n v="2"/>
    <n v="1"/>
    <m/>
    <s v="Married"/>
    <n v="4"/>
    <x v="0"/>
    <n v="0"/>
    <n v="37700"/>
    <n v="37700"/>
    <n v="102"/>
    <n v="102"/>
  </r>
  <r>
    <n v="65819"/>
    <x v="4"/>
    <x v="4"/>
    <x v="99"/>
    <n v="87"/>
    <x v="0"/>
    <n v="1"/>
    <x v="1"/>
    <n v="2"/>
    <n v="1"/>
    <n v="2"/>
    <n v="2"/>
    <n v="1"/>
    <n v="2"/>
    <n v="1"/>
    <m/>
    <s v="Widowed"/>
    <n v="2"/>
    <x v="0"/>
    <n v="0"/>
    <n v="37800"/>
    <n v="37800"/>
    <n v="30"/>
    <s v="MT"/>
  </r>
  <r>
    <n v="1371219"/>
    <x v="1"/>
    <x v="1"/>
    <x v="153"/>
    <n v="40"/>
    <x v="0"/>
    <n v="1"/>
    <x v="1"/>
    <n v="2"/>
    <n v="2"/>
    <n v="2"/>
    <n v="1"/>
    <n v="2"/>
    <n v="2"/>
    <n v="1"/>
    <m/>
    <s v="Married"/>
    <n v="2"/>
    <x v="1"/>
    <n v="24000"/>
    <n v="38000"/>
    <n v="38000"/>
    <n v="6"/>
    <s v="CA"/>
  </r>
  <r>
    <n v="1264910"/>
    <x v="0"/>
    <x v="0"/>
    <x v="51"/>
    <n v="56"/>
    <x v="0"/>
    <n v="1"/>
    <x v="0"/>
    <n v="2"/>
    <n v="2"/>
    <n v="2"/>
    <n v="2"/>
    <n v="2"/>
    <n v="2"/>
    <n v="1"/>
    <n v="20"/>
    <s v="Married"/>
    <n v="4"/>
    <x v="1"/>
    <n v="38000"/>
    <n v="38000"/>
    <n v="38000"/>
    <n v="49"/>
    <s v="UT"/>
  </r>
  <r>
    <n v="1428905"/>
    <x v="1"/>
    <x v="1"/>
    <x v="196"/>
    <n v="66"/>
    <x v="0"/>
    <n v="1"/>
    <x v="1"/>
    <n v="1"/>
    <n v="1"/>
    <n v="2"/>
    <n v="2"/>
    <n v="2"/>
    <n v="2"/>
    <n v="1"/>
    <m/>
    <s v="Married"/>
    <n v="4"/>
    <x v="1"/>
    <n v="0"/>
    <n v="38000"/>
    <n v="38000"/>
    <n v="53"/>
    <s v="WA"/>
  </r>
  <r>
    <n v="1255227"/>
    <x v="0"/>
    <x v="0"/>
    <x v="38"/>
    <n v="54"/>
    <x v="0"/>
    <n v="1"/>
    <x v="0"/>
    <n v="2"/>
    <n v="2"/>
    <n v="2"/>
    <n v="2"/>
    <n v="2"/>
    <n v="2"/>
    <n v="1"/>
    <n v="5"/>
    <s v="Married"/>
    <n v="4"/>
    <x v="0"/>
    <n v="38000"/>
    <n v="38000"/>
    <n v="38000"/>
    <n v="49"/>
    <s v="UT"/>
  </r>
  <r>
    <n v="1267989"/>
    <x v="0"/>
    <x v="0"/>
    <x v="0"/>
    <n v="56"/>
    <x v="0"/>
    <n v="1"/>
    <x v="0"/>
    <n v="2"/>
    <n v="2"/>
    <n v="2"/>
    <n v="2"/>
    <n v="2"/>
    <n v="2"/>
    <n v="1"/>
    <n v="20"/>
    <s v="Married"/>
    <n v="4"/>
    <x v="1"/>
    <n v="38000"/>
    <n v="38000"/>
    <n v="38000"/>
    <n v="35"/>
    <n v="35"/>
  </r>
  <r>
    <n v="1260995"/>
    <x v="0"/>
    <x v="0"/>
    <x v="168"/>
    <n v="61"/>
    <x v="0"/>
    <n v="1"/>
    <x v="0"/>
    <n v="2"/>
    <n v="2"/>
    <n v="2"/>
    <n v="2"/>
    <n v="2"/>
    <n v="2"/>
    <n v="1"/>
    <m/>
    <s v="Married"/>
    <n v="3"/>
    <x v="1"/>
    <n v="0"/>
    <n v="38000"/>
    <n v="38000"/>
    <n v="49"/>
    <s v="UT"/>
  </r>
  <r>
    <n v="1402296"/>
    <x v="1"/>
    <x v="1"/>
    <x v="54"/>
    <n v="51"/>
    <x v="0"/>
    <n v="1"/>
    <x v="0"/>
    <n v="2"/>
    <n v="2"/>
    <n v="2"/>
    <n v="2"/>
    <n v="2"/>
    <n v="2"/>
    <n v="1"/>
    <n v="10"/>
    <s v="Married"/>
    <n v="4"/>
    <x v="0"/>
    <n v="38000"/>
    <n v="38000"/>
    <n v="38000"/>
    <n v="53"/>
    <s v="WA"/>
  </r>
  <r>
    <n v="1266387"/>
    <x v="0"/>
    <x v="0"/>
    <x v="215"/>
    <n v="57"/>
    <x v="0"/>
    <n v="1"/>
    <x v="0"/>
    <n v="2"/>
    <n v="2"/>
    <n v="2"/>
    <n v="2"/>
    <n v="2"/>
    <n v="2"/>
    <n v="1"/>
    <n v="40"/>
    <s v="Married"/>
    <n v="4"/>
    <x v="0"/>
    <n v="38000"/>
    <n v="38000"/>
    <n v="38000"/>
    <n v="6"/>
    <s v="CA"/>
  </r>
  <r>
    <n v="533785"/>
    <x v="2"/>
    <x v="2"/>
    <x v="99"/>
    <n v="46"/>
    <x v="0"/>
    <n v="1"/>
    <x v="1"/>
    <n v="2"/>
    <n v="2"/>
    <n v="2"/>
    <n v="1"/>
    <n v="2"/>
    <n v="2"/>
    <n v="1"/>
    <n v="20"/>
    <s v="Married"/>
    <n v="4"/>
    <x v="0"/>
    <n v="38000"/>
    <n v="38000"/>
    <n v="38000"/>
    <n v="19"/>
    <n v="19"/>
  </r>
  <r>
    <n v="718753"/>
    <x v="3"/>
    <x v="3"/>
    <x v="41"/>
    <n v="43"/>
    <x v="0"/>
    <n v="1"/>
    <x v="1"/>
    <n v="2"/>
    <n v="2"/>
    <n v="2"/>
    <n v="2"/>
    <n v="2"/>
    <n v="2"/>
    <n v="2"/>
    <n v="25"/>
    <s v="NeverMarriedORUnder15"/>
    <n v="4"/>
    <x v="1"/>
    <n v="38000"/>
    <n v="38000"/>
    <n v="38000"/>
    <n v="6"/>
    <s v="CA"/>
  </r>
  <r>
    <n v="1406659"/>
    <x v="1"/>
    <x v="1"/>
    <x v="73"/>
    <n v="49"/>
    <x v="0"/>
    <n v="1"/>
    <x v="1"/>
    <n v="1"/>
    <n v="2"/>
    <n v="2"/>
    <n v="2"/>
    <n v="2"/>
    <n v="2"/>
    <n v="1"/>
    <n v="30"/>
    <s v="Married"/>
    <n v="4"/>
    <x v="1"/>
    <n v="38000"/>
    <n v="38000"/>
    <n v="38000"/>
    <n v="36"/>
    <n v="36"/>
  </r>
  <r>
    <n v="1263830"/>
    <x v="0"/>
    <x v="0"/>
    <x v="308"/>
    <n v="74"/>
    <x v="0"/>
    <n v="1"/>
    <x v="1"/>
    <n v="2"/>
    <n v="1"/>
    <n v="2"/>
    <n v="2"/>
    <n v="2"/>
    <n v="2"/>
    <n v="1"/>
    <m/>
    <s v="Widowed"/>
    <n v="4"/>
    <x v="0"/>
    <n v="0"/>
    <n v="38000"/>
    <n v="38000"/>
    <n v="27"/>
    <n v="27"/>
  </r>
  <r>
    <n v="1399705"/>
    <x v="1"/>
    <x v="1"/>
    <x v="33"/>
    <n v="47"/>
    <x v="0"/>
    <n v="1"/>
    <x v="0"/>
    <n v="2"/>
    <n v="2"/>
    <n v="2"/>
    <n v="2"/>
    <n v="2"/>
    <n v="1"/>
    <n v="1"/>
    <n v="40"/>
    <s v="Married"/>
    <n v="4"/>
    <x v="0"/>
    <n v="38000"/>
    <n v="38000"/>
    <n v="38000"/>
    <n v="53"/>
    <s v="WA"/>
  </r>
  <r>
    <n v="1255879"/>
    <x v="0"/>
    <x v="0"/>
    <x v="41"/>
    <n v="73"/>
    <x v="0"/>
    <n v="1"/>
    <x v="0"/>
    <n v="2"/>
    <n v="1"/>
    <n v="2"/>
    <n v="2"/>
    <n v="2"/>
    <n v="2"/>
    <n v="1"/>
    <m/>
    <s v="Married"/>
    <n v="4"/>
    <x v="1"/>
    <n v="0"/>
    <n v="38100"/>
    <n v="38100"/>
    <n v="55"/>
    <n v="55"/>
  </r>
  <r>
    <n v="1387751"/>
    <x v="1"/>
    <x v="1"/>
    <x v="61"/>
    <n v="81"/>
    <x v="0"/>
    <n v="1"/>
    <x v="1"/>
    <n v="1"/>
    <n v="1"/>
    <n v="2"/>
    <n v="2"/>
    <n v="2"/>
    <n v="2"/>
    <n v="1"/>
    <m/>
    <s v="Married"/>
    <n v="3"/>
    <x v="1"/>
    <n v="0"/>
    <n v="38400"/>
    <n v="38400"/>
    <n v="6"/>
    <s v="CA"/>
  </r>
  <r>
    <n v="1266466"/>
    <x v="0"/>
    <x v="0"/>
    <x v="74"/>
    <n v="78"/>
    <x v="0"/>
    <n v="1"/>
    <x v="1"/>
    <n v="1"/>
    <n v="1"/>
    <n v="2"/>
    <n v="2"/>
    <n v="2"/>
    <n v="2"/>
    <n v="1"/>
    <m/>
    <s v="Married"/>
    <n v="4"/>
    <x v="1"/>
    <n v="0"/>
    <n v="38660"/>
    <n v="38660"/>
    <n v="49"/>
    <s v="UT"/>
  </r>
  <r>
    <n v="725941"/>
    <x v="3"/>
    <x v="3"/>
    <x v="24"/>
    <n v="71"/>
    <x v="0"/>
    <n v="1"/>
    <x v="0"/>
    <n v="2"/>
    <n v="1"/>
    <n v="2"/>
    <n v="2"/>
    <n v="2"/>
    <n v="2"/>
    <n v="1"/>
    <n v="20"/>
    <s v="Married"/>
    <n v="4"/>
    <x v="0"/>
    <n v="9000"/>
    <n v="38700"/>
    <n v="38700"/>
    <n v="6"/>
    <s v="CA"/>
  </r>
  <r>
    <n v="71247"/>
    <x v="4"/>
    <x v="4"/>
    <x v="227"/>
    <n v="64"/>
    <x v="0"/>
    <n v="1"/>
    <x v="0"/>
    <n v="2"/>
    <n v="2"/>
    <n v="2"/>
    <n v="2"/>
    <n v="2"/>
    <n v="2"/>
    <n v="1"/>
    <n v="5"/>
    <s v="Married"/>
    <n v="4"/>
    <x v="0"/>
    <n v="26800"/>
    <n v="38800"/>
    <n v="38800"/>
    <n v="53"/>
    <s v="WA"/>
  </r>
  <r>
    <n v="1393971"/>
    <x v="1"/>
    <x v="1"/>
    <x v="90"/>
    <n v="78"/>
    <x v="0"/>
    <n v="1"/>
    <x v="1"/>
    <n v="1"/>
    <n v="1"/>
    <n v="2"/>
    <n v="2"/>
    <n v="2"/>
    <n v="2"/>
    <n v="1"/>
    <n v="5"/>
    <s v="Widowed"/>
    <n v="4"/>
    <x v="0"/>
    <n v="0"/>
    <n v="38960"/>
    <n v="38960"/>
    <n v="53"/>
    <s v="WA"/>
  </r>
  <r>
    <n v="716923"/>
    <x v="3"/>
    <x v="3"/>
    <x v="49"/>
    <n v="38"/>
    <x v="0"/>
    <n v="1"/>
    <x v="0"/>
    <n v="2"/>
    <n v="2"/>
    <n v="2"/>
    <n v="2"/>
    <n v="2"/>
    <n v="2"/>
    <n v="1"/>
    <m/>
    <s v="Married"/>
    <n v="4"/>
    <x v="0"/>
    <n v="39000"/>
    <n v="39000"/>
    <n v="39000"/>
    <n v="55"/>
    <n v="55"/>
  </r>
  <r>
    <n v="536136"/>
    <x v="2"/>
    <x v="2"/>
    <x v="52"/>
    <n v="78"/>
    <x v="0"/>
    <n v="1"/>
    <x v="1"/>
    <n v="2"/>
    <n v="1"/>
    <n v="2"/>
    <n v="2"/>
    <n v="2"/>
    <n v="2"/>
    <n v="1"/>
    <n v="5"/>
    <s v="Married"/>
    <n v="3"/>
    <x v="1"/>
    <n v="0"/>
    <n v="39000"/>
    <n v="39000"/>
    <n v="38"/>
    <s v="ND"/>
  </r>
  <r>
    <n v="1429225"/>
    <x v="1"/>
    <x v="1"/>
    <x v="87"/>
    <n v="40"/>
    <x v="0"/>
    <n v="1"/>
    <x v="0"/>
    <n v="2"/>
    <n v="2"/>
    <n v="2"/>
    <n v="2"/>
    <n v="2"/>
    <n v="2"/>
    <n v="1"/>
    <n v="30"/>
    <s v="NeverMarriedORUnder15"/>
    <n v="4"/>
    <x v="0"/>
    <n v="39000"/>
    <n v="39000"/>
    <n v="39000"/>
    <n v="25"/>
    <n v="25"/>
  </r>
  <r>
    <n v="1256534"/>
    <x v="0"/>
    <x v="0"/>
    <x v="48"/>
    <n v="73"/>
    <x v="0"/>
    <n v="1"/>
    <x v="1"/>
    <n v="2"/>
    <n v="1"/>
    <n v="2"/>
    <n v="2"/>
    <n v="2"/>
    <n v="2"/>
    <n v="1"/>
    <m/>
    <s v="Married"/>
    <n v="3"/>
    <x v="1"/>
    <n v="0"/>
    <n v="39000"/>
    <n v="39000"/>
    <n v="49"/>
    <s v="UT"/>
  </r>
  <r>
    <n v="727608"/>
    <x v="3"/>
    <x v="3"/>
    <x v="68"/>
    <n v="41"/>
    <x v="0"/>
    <n v="1"/>
    <x v="0"/>
    <n v="2"/>
    <n v="2"/>
    <n v="2"/>
    <n v="2"/>
    <n v="2"/>
    <n v="2"/>
    <n v="1"/>
    <n v="10"/>
    <s v="Married"/>
    <n v="4"/>
    <x v="1"/>
    <n v="39000"/>
    <n v="39000"/>
    <n v="39000"/>
    <n v="41"/>
    <s v="OR"/>
  </r>
  <r>
    <n v="699505"/>
    <x v="3"/>
    <x v="3"/>
    <x v="98"/>
    <n v="75"/>
    <x v="0"/>
    <n v="1"/>
    <x v="0"/>
    <n v="2"/>
    <n v="1"/>
    <n v="2"/>
    <n v="2"/>
    <n v="2"/>
    <n v="2"/>
    <n v="1"/>
    <n v="5"/>
    <s v="Married"/>
    <n v="4"/>
    <x v="1"/>
    <n v="12000"/>
    <n v="39000"/>
    <n v="39000"/>
    <n v="6"/>
    <s v="CA"/>
  </r>
  <r>
    <n v="1419140"/>
    <x v="1"/>
    <x v="1"/>
    <x v="183"/>
    <n v="59"/>
    <x v="0"/>
    <n v="1"/>
    <x v="0"/>
    <n v="2"/>
    <n v="2"/>
    <n v="2"/>
    <n v="2"/>
    <n v="2"/>
    <n v="2"/>
    <n v="1"/>
    <n v="10"/>
    <s v="Married"/>
    <n v="4"/>
    <x v="1"/>
    <n v="39000"/>
    <n v="39000"/>
    <n v="39000"/>
    <n v="53"/>
    <s v="WA"/>
  </r>
  <r>
    <n v="1370786"/>
    <x v="1"/>
    <x v="1"/>
    <x v="41"/>
    <n v="52"/>
    <x v="0"/>
    <n v="1"/>
    <x v="0"/>
    <n v="2"/>
    <n v="2"/>
    <n v="2"/>
    <n v="2"/>
    <n v="2"/>
    <n v="2"/>
    <n v="1"/>
    <n v="50"/>
    <s v="Divorced"/>
    <n v="4"/>
    <x v="0"/>
    <n v="35000"/>
    <n v="39200"/>
    <n v="39200"/>
    <n v="6"/>
    <s v="CA"/>
  </r>
  <r>
    <n v="71321"/>
    <x v="4"/>
    <x v="4"/>
    <x v="96"/>
    <n v="82"/>
    <x v="0"/>
    <n v="1"/>
    <x v="1"/>
    <n v="2"/>
    <n v="1"/>
    <n v="2"/>
    <n v="2"/>
    <n v="1"/>
    <n v="2"/>
    <n v="1"/>
    <m/>
    <s v="Married"/>
    <n v="2"/>
    <x v="1"/>
    <n v="0"/>
    <n v="39300"/>
    <n v="39300"/>
    <n v="46"/>
    <n v="46"/>
  </r>
  <r>
    <n v="718997"/>
    <x v="3"/>
    <x v="3"/>
    <x v="309"/>
    <n v="46"/>
    <x v="0"/>
    <n v="1"/>
    <x v="0"/>
    <n v="2"/>
    <n v="2"/>
    <n v="2"/>
    <n v="2"/>
    <n v="2"/>
    <n v="2"/>
    <n v="1"/>
    <n v="20"/>
    <s v="Married"/>
    <n v="4"/>
    <x v="1"/>
    <n v="31000"/>
    <n v="39400"/>
    <n v="39400"/>
    <n v="16"/>
    <n v="16"/>
  </r>
  <r>
    <n v="1392225"/>
    <x v="1"/>
    <x v="1"/>
    <x v="33"/>
    <n v="62"/>
    <x v="0"/>
    <n v="4"/>
    <x v="0"/>
    <n v="2"/>
    <n v="2"/>
    <n v="2"/>
    <n v="2"/>
    <n v="2"/>
    <n v="2"/>
    <n v="1"/>
    <n v="10"/>
    <s v="Married"/>
    <n v="4"/>
    <x v="0"/>
    <n v="39600"/>
    <n v="39600"/>
    <n v="39600"/>
    <n v="207"/>
    <n v="207"/>
  </r>
  <r>
    <n v="1411061"/>
    <x v="1"/>
    <x v="1"/>
    <x v="113"/>
    <n v="79"/>
    <x v="0"/>
    <n v="1"/>
    <x v="0"/>
    <n v="1"/>
    <n v="1"/>
    <n v="2"/>
    <n v="2"/>
    <n v="2"/>
    <n v="2"/>
    <n v="1"/>
    <m/>
    <s v="Married"/>
    <n v="2"/>
    <x v="1"/>
    <n v="0"/>
    <n v="39600"/>
    <n v="39600"/>
    <n v="6"/>
    <s v="CA"/>
  </r>
  <r>
    <n v="728878"/>
    <x v="3"/>
    <x v="3"/>
    <x v="310"/>
    <n v="43"/>
    <x v="0"/>
    <n v="1"/>
    <x v="0"/>
    <n v="2"/>
    <n v="2"/>
    <n v="2"/>
    <n v="2"/>
    <n v="2"/>
    <n v="2"/>
    <n v="1"/>
    <n v="10"/>
    <s v="Married"/>
    <n v="4"/>
    <x v="1"/>
    <n v="40000"/>
    <n v="40000"/>
    <n v="40000"/>
    <n v="41"/>
    <s v="OR"/>
  </r>
  <r>
    <n v="1417414"/>
    <x v="1"/>
    <x v="1"/>
    <x v="138"/>
    <n v="53"/>
    <x v="0"/>
    <n v="1"/>
    <x v="1"/>
    <n v="1"/>
    <n v="2"/>
    <n v="2"/>
    <n v="2"/>
    <n v="2"/>
    <n v="2"/>
    <n v="1"/>
    <n v="17"/>
    <s v="Married"/>
    <n v="4"/>
    <x v="0"/>
    <n v="40000"/>
    <n v="40000"/>
    <n v="40000"/>
    <n v="53"/>
    <s v="WA"/>
  </r>
  <r>
    <n v="1258483"/>
    <x v="0"/>
    <x v="0"/>
    <x v="98"/>
    <n v="31"/>
    <x v="0"/>
    <n v="1"/>
    <x v="0"/>
    <n v="2"/>
    <n v="2"/>
    <n v="2"/>
    <n v="2"/>
    <n v="2"/>
    <n v="2"/>
    <n v="1"/>
    <n v="30"/>
    <s v="Married"/>
    <n v="4"/>
    <x v="0"/>
    <n v="40000"/>
    <n v="40000"/>
    <n v="40000"/>
    <n v="49"/>
    <s v="UT"/>
  </r>
  <r>
    <n v="733786"/>
    <x v="3"/>
    <x v="3"/>
    <x v="116"/>
    <n v="25"/>
    <x v="0"/>
    <n v="1"/>
    <x v="0"/>
    <n v="2"/>
    <n v="2"/>
    <n v="2"/>
    <n v="2"/>
    <n v="2"/>
    <n v="2"/>
    <n v="1"/>
    <n v="30"/>
    <s v="Married"/>
    <n v="4"/>
    <x v="1"/>
    <n v="40000"/>
    <n v="40000"/>
    <n v="40000"/>
    <n v="41"/>
    <s v="OR"/>
  </r>
  <r>
    <n v="713885"/>
    <x v="3"/>
    <x v="3"/>
    <x v="34"/>
    <n v="35"/>
    <x v="0"/>
    <n v="1"/>
    <x v="1"/>
    <n v="2"/>
    <n v="2"/>
    <n v="2"/>
    <n v="2"/>
    <n v="1"/>
    <n v="2"/>
    <n v="1"/>
    <m/>
    <s v="Married"/>
    <n v="2"/>
    <x v="1"/>
    <n v="0"/>
    <n v="40000"/>
    <n v="40000"/>
    <n v="6"/>
    <s v="CA"/>
  </r>
  <r>
    <n v="1435169"/>
    <x v="1"/>
    <x v="1"/>
    <x v="311"/>
    <n v="58"/>
    <x v="0"/>
    <n v="1"/>
    <x v="0"/>
    <n v="2"/>
    <n v="2"/>
    <n v="2"/>
    <n v="2"/>
    <n v="2"/>
    <n v="2"/>
    <n v="1"/>
    <n v="20"/>
    <s v="Married"/>
    <n v="4"/>
    <x v="0"/>
    <n v="40000"/>
    <n v="40000"/>
    <n v="40000"/>
    <n v="17"/>
    <n v="17"/>
  </r>
  <r>
    <n v="538844"/>
    <x v="2"/>
    <x v="2"/>
    <x v="209"/>
    <n v="31"/>
    <x v="0"/>
    <n v="1"/>
    <x v="1"/>
    <n v="2"/>
    <n v="2"/>
    <n v="2"/>
    <n v="2"/>
    <n v="2"/>
    <n v="2"/>
    <n v="2"/>
    <n v="20"/>
    <s v="NeverMarriedORUnder15"/>
    <n v="2"/>
    <x v="1"/>
    <n v="40000"/>
    <n v="40000"/>
    <n v="40000"/>
    <n v="38"/>
    <s v="ND"/>
  </r>
  <r>
    <n v="729790"/>
    <x v="3"/>
    <x v="3"/>
    <x v="281"/>
    <n v="32"/>
    <x v="0"/>
    <n v="1"/>
    <x v="0"/>
    <n v="2"/>
    <n v="2"/>
    <n v="2"/>
    <n v="2"/>
    <n v="2"/>
    <n v="2"/>
    <n v="1"/>
    <n v="5"/>
    <s v="NeverMarriedORUnder15"/>
    <n v="4"/>
    <x v="1"/>
    <n v="40000"/>
    <n v="40000"/>
    <n v="40000"/>
    <n v="39"/>
    <n v="39"/>
  </r>
  <r>
    <n v="1250347"/>
    <x v="0"/>
    <x v="0"/>
    <x v="18"/>
    <n v="26"/>
    <x v="0"/>
    <n v="1"/>
    <x v="0"/>
    <n v="2"/>
    <n v="2"/>
    <n v="2"/>
    <n v="2"/>
    <n v="2"/>
    <n v="2"/>
    <n v="1"/>
    <n v="30"/>
    <s v="Married"/>
    <n v="4"/>
    <x v="0"/>
    <n v="40000"/>
    <n v="40000"/>
    <n v="40000"/>
    <n v="49"/>
    <s v="UT"/>
  </r>
  <r>
    <n v="1253664"/>
    <x v="0"/>
    <x v="0"/>
    <x v="146"/>
    <n v="48"/>
    <x v="0"/>
    <n v="1"/>
    <x v="1"/>
    <n v="2"/>
    <n v="2"/>
    <n v="2"/>
    <n v="2"/>
    <n v="2"/>
    <n v="2"/>
    <n v="2"/>
    <n v="3"/>
    <s v="Married"/>
    <n v="4"/>
    <x v="0"/>
    <n v="40000"/>
    <n v="40000"/>
    <n v="40000"/>
    <n v="49"/>
    <s v="UT"/>
  </r>
  <r>
    <n v="1265962"/>
    <x v="0"/>
    <x v="0"/>
    <x v="139"/>
    <n v="69"/>
    <x v="0"/>
    <n v="1"/>
    <x v="1"/>
    <n v="2"/>
    <n v="1"/>
    <n v="2"/>
    <n v="2"/>
    <n v="2"/>
    <n v="2"/>
    <n v="1"/>
    <n v="7"/>
    <s v="Married"/>
    <n v="4"/>
    <x v="1"/>
    <n v="0"/>
    <n v="40000"/>
    <n v="40000"/>
    <n v="49"/>
    <s v="UT"/>
  </r>
  <r>
    <n v="724973"/>
    <x v="3"/>
    <x v="3"/>
    <x v="247"/>
    <n v="61"/>
    <x v="0"/>
    <n v="1"/>
    <x v="1"/>
    <n v="2"/>
    <n v="1"/>
    <n v="2"/>
    <n v="2"/>
    <n v="2"/>
    <n v="2"/>
    <n v="1"/>
    <n v="80"/>
    <s v="Divorced"/>
    <n v="2"/>
    <x v="1"/>
    <n v="40000"/>
    <n v="40000"/>
    <n v="40000"/>
    <n v="41"/>
    <s v="OR"/>
  </r>
  <r>
    <n v="1383400"/>
    <x v="1"/>
    <x v="1"/>
    <x v="5"/>
    <n v="40"/>
    <x v="0"/>
    <n v="1"/>
    <x v="0"/>
    <n v="2"/>
    <n v="2"/>
    <n v="2"/>
    <n v="2"/>
    <n v="2"/>
    <n v="2"/>
    <n v="1"/>
    <n v="30"/>
    <s v="NeverMarriedORUnder15"/>
    <n v="4"/>
    <x v="0"/>
    <n v="40000"/>
    <n v="40000"/>
    <n v="40000"/>
    <n v="53"/>
    <s v="WA"/>
  </r>
  <r>
    <n v="536414"/>
    <x v="2"/>
    <x v="2"/>
    <x v="78"/>
    <n v="53"/>
    <x v="0"/>
    <n v="1"/>
    <x v="0"/>
    <n v="2"/>
    <n v="2"/>
    <n v="2"/>
    <n v="2"/>
    <n v="2"/>
    <n v="2"/>
    <n v="1"/>
    <n v="75"/>
    <s v="Divorced"/>
    <n v="2"/>
    <x v="1"/>
    <n v="40000"/>
    <n v="40000"/>
    <n v="40000"/>
    <n v="42"/>
    <n v="42"/>
  </r>
  <r>
    <n v="1396005"/>
    <x v="1"/>
    <x v="1"/>
    <x v="312"/>
    <n v="27"/>
    <x v="0"/>
    <n v="1"/>
    <x v="0"/>
    <n v="2"/>
    <n v="2"/>
    <n v="2"/>
    <n v="2"/>
    <n v="2"/>
    <n v="2"/>
    <n v="1"/>
    <n v="20"/>
    <s v="NeverMarriedORUnder15"/>
    <n v="4"/>
    <x v="1"/>
    <n v="40000"/>
    <n v="40000"/>
    <n v="40000"/>
    <n v="53"/>
    <s v="WA"/>
  </r>
  <r>
    <n v="700335"/>
    <x v="3"/>
    <x v="3"/>
    <x v="60"/>
    <n v="55"/>
    <x v="0"/>
    <n v="1"/>
    <x v="0"/>
    <n v="2"/>
    <n v="2"/>
    <n v="2"/>
    <n v="2"/>
    <n v="2"/>
    <n v="2"/>
    <n v="1"/>
    <n v="30"/>
    <s v="Married"/>
    <n v="4"/>
    <x v="1"/>
    <n v="40000"/>
    <n v="40000"/>
    <n v="40000"/>
    <n v="35"/>
    <n v="35"/>
  </r>
  <r>
    <n v="729620"/>
    <x v="3"/>
    <x v="3"/>
    <x v="63"/>
    <n v="73"/>
    <x v="0"/>
    <n v="1"/>
    <x v="1"/>
    <n v="2"/>
    <n v="1"/>
    <n v="2"/>
    <n v="2"/>
    <n v="2"/>
    <n v="2"/>
    <n v="1"/>
    <m/>
    <s v="Married"/>
    <n v="3"/>
    <x v="1"/>
    <n v="0"/>
    <n v="40000"/>
    <n v="40000"/>
    <n v="53"/>
    <s v="WA"/>
  </r>
  <r>
    <n v="1250924"/>
    <x v="0"/>
    <x v="0"/>
    <x v="19"/>
    <n v="53"/>
    <x v="0"/>
    <n v="1"/>
    <x v="0"/>
    <n v="2"/>
    <n v="2"/>
    <n v="2"/>
    <n v="2"/>
    <n v="2"/>
    <n v="2"/>
    <n v="1"/>
    <m/>
    <s v="Married"/>
    <n v="4"/>
    <x v="1"/>
    <n v="40000"/>
    <n v="40000"/>
    <n v="40000"/>
    <n v="49"/>
    <s v="UT"/>
  </r>
  <r>
    <n v="68053"/>
    <x v="4"/>
    <x v="4"/>
    <x v="52"/>
    <n v="29"/>
    <x v="0"/>
    <n v="1"/>
    <x v="0"/>
    <n v="2"/>
    <n v="2"/>
    <n v="2"/>
    <n v="2"/>
    <n v="2"/>
    <n v="2"/>
    <n v="1"/>
    <n v="3"/>
    <s v="NeverMarriedORUnder15"/>
    <n v="4"/>
    <x v="1"/>
    <n v="40000"/>
    <n v="40000"/>
    <n v="40000"/>
    <n v="6"/>
    <s v="CA"/>
  </r>
  <r>
    <n v="1389213"/>
    <x v="1"/>
    <x v="1"/>
    <x v="197"/>
    <n v="37"/>
    <x v="0"/>
    <n v="1"/>
    <x v="0"/>
    <n v="2"/>
    <n v="2"/>
    <n v="2"/>
    <n v="2"/>
    <n v="2"/>
    <n v="2"/>
    <n v="1"/>
    <n v="20"/>
    <s v="Married"/>
    <n v="4"/>
    <x v="0"/>
    <n v="40000"/>
    <n v="40000"/>
    <n v="40000"/>
    <n v="53"/>
    <s v="WA"/>
  </r>
  <r>
    <n v="1407720"/>
    <x v="1"/>
    <x v="1"/>
    <x v="97"/>
    <n v="22"/>
    <x v="0"/>
    <n v="1"/>
    <x v="0"/>
    <n v="2"/>
    <n v="2"/>
    <n v="2"/>
    <n v="2"/>
    <n v="2"/>
    <n v="2"/>
    <n v="1"/>
    <n v="15"/>
    <s v="NeverMarriedORUnder15"/>
    <n v="4"/>
    <x v="0"/>
    <n v="40000"/>
    <n v="40000"/>
    <n v="40000"/>
    <n v="53"/>
    <s v="WA"/>
  </r>
  <r>
    <n v="1389783"/>
    <x v="1"/>
    <x v="1"/>
    <x v="173"/>
    <n v="59"/>
    <x v="0"/>
    <n v="1"/>
    <x v="0"/>
    <n v="2"/>
    <n v="2"/>
    <n v="2"/>
    <n v="2"/>
    <n v="2"/>
    <n v="2"/>
    <n v="1"/>
    <m/>
    <s v="Married"/>
    <n v="4"/>
    <x v="1"/>
    <n v="40000"/>
    <n v="40000"/>
    <n v="40000"/>
    <n v="13"/>
    <n v="13"/>
  </r>
  <r>
    <n v="1433879"/>
    <x v="1"/>
    <x v="1"/>
    <x v="92"/>
    <n v="59"/>
    <x v="0"/>
    <n v="1"/>
    <x v="0"/>
    <n v="2"/>
    <n v="2"/>
    <n v="2"/>
    <n v="2"/>
    <n v="2"/>
    <n v="2"/>
    <n v="1"/>
    <n v="5"/>
    <s v="Married"/>
    <n v="2"/>
    <x v="1"/>
    <n v="40000"/>
    <n v="40000"/>
    <n v="40000"/>
    <n v="53"/>
    <s v="WA"/>
  </r>
  <r>
    <n v="1254394"/>
    <x v="0"/>
    <x v="0"/>
    <x v="10"/>
    <n v="62"/>
    <x v="0"/>
    <n v="1"/>
    <x v="0"/>
    <n v="2"/>
    <n v="2"/>
    <n v="2"/>
    <n v="2"/>
    <n v="2"/>
    <n v="2"/>
    <n v="1"/>
    <n v="5"/>
    <s v="Married"/>
    <n v="4"/>
    <x v="0"/>
    <n v="40000"/>
    <n v="40000"/>
    <n v="40000"/>
    <n v="16"/>
    <n v="16"/>
  </r>
  <r>
    <n v="734004"/>
    <x v="3"/>
    <x v="3"/>
    <x v="86"/>
    <n v="30"/>
    <x v="0"/>
    <n v="1"/>
    <x v="0"/>
    <n v="2"/>
    <n v="2"/>
    <n v="2"/>
    <n v="2"/>
    <n v="2"/>
    <n v="2"/>
    <n v="1"/>
    <n v="20"/>
    <s v="Separated"/>
    <n v="4"/>
    <x v="0"/>
    <n v="40000"/>
    <n v="40000"/>
    <n v="40000"/>
    <n v="41"/>
    <s v="OR"/>
  </r>
  <r>
    <n v="1432784"/>
    <x v="1"/>
    <x v="1"/>
    <x v="109"/>
    <n v="58"/>
    <x v="0"/>
    <n v="1"/>
    <x v="1"/>
    <n v="2"/>
    <n v="2"/>
    <n v="2"/>
    <n v="2"/>
    <n v="2"/>
    <n v="2"/>
    <n v="2"/>
    <m/>
    <s v="Divorced"/>
    <n v="4"/>
    <x v="1"/>
    <n v="0"/>
    <n v="40000"/>
    <n v="40000"/>
    <n v="16"/>
    <n v="16"/>
  </r>
  <r>
    <n v="697738"/>
    <x v="3"/>
    <x v="3"/>
    <x v="83"/>
    <n v="43"/>
    <x v="0"/>
    <n v="1"/>
    <x v="1"/>
    <n v="2"/>
    <n v="2"/>
    <n v="2"/>
    <n v="2"/>
    <n v="2"/>
    <n v="2"/>
    <n v="2"/>
    <n v="10"/>
    <s v="Married"/>
    <n v="4"/>
    <x v="0"/>
    <n v="40000"/>
    <n v="40000"/>
    <n v="40000"/>
    <n v="16"/>
    <n v="16"/>
  </r>
  <r>
    <n v="1435007"/>
    <x v="1"/>
    <x v="1"/>
    <x v="175"/>
    <n v="41"/>
    <x v="0"/>
    <n v="4"/>
    <x v="0"/>
    <n v="2"/>
    <n v="2"/>
    <n v="2"/>
    <n v="1"/>
    <n v="2"/>
    <n v="2"/>
    <n v="1"/>
    <n v="30"/>
    <s v="Married"/>
    <n v="3"/>
    <x v="0"/>
    <n v="40000"/>
    <n v="40000"/>
    <n v="40000"/>
    <n v="523"/>
    <n v="523"/>
  </r>
  <r>
    <n v="1256901"/>
    <x v="0"/>
    <x v="0"/>
    <x v="69"/>
    <n v="29"/>
    <x v="0"/>
    <n v="1"/>
    <x v="1"/>
    <n v="1"/>
    <n v="2"/>
    <n v="2"/>
    <n v="2"/>
    <n v="2"/>
    <n v="2"/>
    <n v="1"/>
    <m/>
    <s v="Married"/>
    <n v="4"/>
    <x v="0"/>
    <n v="40000"/>
    <n v="40000"/>
    <n v="40000"/>
    <n v="49"/>
    <s v="UT"/>
  </r>
  <r>
    <n v="1375415"/>
    <x v="1"/>
    <x v="1"/>
    <x v="95"/>
    <n v="33"/>
    <x v="0"/>
    <n v="3"/>
    <x v="0"/>
    <n v="2"/>
    <n v="2"/>
    <n v="2"/>
    <n v="2"/>
    <n v="2"/>
    <n v="2"/>
    <n v="1"/>
    <n v="40"/>
    <s v="Married"/>
    <n v="4"/>
    <x v="0"/>
    <n v="40000"/>
    <n v="40000"/>
    <n v="40000"/>
    <n v="110"/>
    <n v="110"/>
  </r>
  <r>
    <n v="1431026"/>
    <x v="1"/>
    <x v="1"/>
    <x v="104"/>
    <n v="37"/>
    <x v="0"/>
    <n v="1"/>
    <x v="0"/>
    <n v="2"/>
    <n v="2"/>
    <n v="2"/>
    <n v="2"/>
    <n v="2"/>
    <n v="2"/>
    <n v="1"/>
    <n v="20"/>
    <s v="Married"/>
    <n v="4"/>
    <x v="1"/>
    <n v="40000"/>
    <n v="40000"/>
    <n v="40000"/>
    <n v="53"/>
    <s v="WA"/>
  </r>
  <r>
    <n v="728074"/>
    <x v="3"/>
    <x v="3"/>
    <x v="68"/>
    <n v="52"/>
    <x v="0"/>
    <n v="1"/>
    <x v="0"/>
    <n v="2"/>
    <n v="2"/>
    <n v="2"/>
    <n v="2"/>
    <n v="2"/>
    <n v="2"/>
    <n v="1"/>
    <n v="45"/>
    <s v="Married"/>
    <n v="4"/>
    <x v="1"/>
    <n v="40000"/>
    <n v="40000"/>
    <n v="40000"/>
    <n v="41"/>
    <s v="OR"/>
  </r>
  <r>
    <n v="1248693"/>
    <x v="0"/>
    <x v="0"/>
    <x v="217"/>
    <n v="31"/>
    <x v="0"/>
    <n v="1"/>
    <x v="0"/>
    <n v="2"/>
    <n v="2"/>
    <n v="2"/>
    <n v="2"/>
    <n v="2"/>
    <n v="2"/>
    <n v="1"/>
    <m/>
    <s v="Divorced"/>
    <n v="4"/>
    <x v="0"/>
    <n v="40000"/>
    <n v="40000"/>
    <n v="40000"/>
    <n v="49"/>
    <s v="UT"/>
  </r>
  <r>
    <n v="68560"/>
    <x v="4"/>
    <x v="4"/>
    <x v="147"/>
    <n v="36"/>
    <x v="0"/>
    <n v="1"/>
    <x v="0"/>
    <n v="2"/>
    <n v="2"/>
    <n v="2"/>
    <n v="2"/>
    <n v="2"/>
    <n v="2"/>
    <n v="1"/>
    <n v="45"/>
    <s v="Divorced"/>
    <n v="4"/>
    <x v="0"/>
    <n v="40000"/>
    <n v="40000"/>
    <n v="40000"/>
    <n v="41"/>
    <s v="OR"/>
  </r>
  <r>
    <n v="1431595"/>
    <x v="1"/>
    <x v="1"/>
    <x v="49"/>
    <n v="52"/>
    <x v="0"/>
    <n v="1"/>
    <x v="0"/>
    <n v="2"/>
    <n v="2"/>
    <n v="2"/>
    <n v="2"/>
    <n v="2"/>
    <n v="2"/>
    <n v="1"/>
    <n v="15"/>
    <s v="Divorced"/>
    <n v="4"/>
    <x v="0"/>
    <n v="40000"/>
    <n v="40000"/>
    <n v="40000"/>
    <n v="53"/>
    <s v="WA"/>
  </r>
  <r>
    <n v="1389470"/>
    <x v="1"/>
    <x v="1"/>
    <x v="99"/>
    <n v="60"/>
    <x v="0"/>
    <n v="1"/>
    <x v="0"/>
    <n v="2"/>
    <n v="2"/>
    <n v="2"/>
    <n v="2"/>
    <n v="2"/>
    <n v="2"/>
    <n v="1"/>
    <n v="45"/>
    <s v="Married"/>
    <n v="4"/>
    <x v="0"/>
    <n v="40000"/>
    <n v="40000"/>
    <n v="40000"/>
    <n v="53"/>
    <s v="WA"/>
  </r>
  <r>
    <n v="728288"/>
    <x v="3"/>
    <x v="3"/>
    <x v="44"/>
    <n v="38"/>
    <x v="0"/>
    <n v="1"/>
    <x v="0"/>
    <n v="2"/>
    <n v="2"/>
    <n v="2"/>
    <n v="2"/>
    <n v="2"/>
    <n v="2"/>
    <n v="1"/>
    <n v="45"/>
    <s v="Married"/>
    <n v="4"/>
    <x v="1"/>
    <n v="40000"/>
    <n v="40000"/>
    <n v="40000"/>
    <n v="41"/>
    <s v="OR"/>
  </r>
  <r>
    <n v="536635"/>
    <x v="2"/>
    <x v="2"/>
    <x v="8"/>
    <n v="48"/>
    <x v="0"/>
    <n v="1"/>
    <x v="1"/>
    <n v="1"/>
    <n v="2"/>
    <n v="2"/>
    <n v="2"/>
    <n v="2"/>
    <n v="2"/>
    <n v="1"/>
    <n v="15"/>
    <s v="Divorced"/>
    <n v="4"/>
    <x v="0"/>
    <n v="40000"/>
    <n v="40000"/>
    <n v="40000"/>
    <n v="38"/>
    <s v="ND"/>
  </r>
  <r>
    <n v="1415241"/>
    <x v="1"/>
    <x v="1"/>
    <x v="155"/>
    <n v="56"/>
    <x v="0"/>
    <n v="1"/>
    <x v="0"/>
    <n v="2"/>
    <n v="2"/>
    <n v="2"/>
    <n v="2"/>
    <n v="2"/>
    <n v="2"/>
    <n v="1"/>
    <n v="140"/>
    <s v="Divorced"/>
    <n v="4"/>
    <x v="1"/>
    <n v="40000"/>
    <n v="40070"/>
    <n v="40070"/>
    <n v="53"/>
    <s v="WA"/>
  </r>
  <r>
    <n v="1368923"/>
    <x v="1"/>
    <x v="1"/>
    <x v="50"/>
    <n v="61"/>
    <x v="0"/>
    <n v="1"/>
    <x v="0"/>
    <n v="2"/>
    <n v="2"/>
    <n v="2"/>
    <n v="2"/>
    <n v="2"/>
    <n v="2"/>
    <n v="1"/>
    <n v="15"/>
    <s v="Married"/>
    <n v="4"/>
    <x v="1"/>
    <n v="40000"/>
    <n v="40080"/>
    <n v="40080"/>
    <n v="53"/>
    <s v="WA"/>
  </r>
  <r>
    <n v="1386497"/>
    <x v="1"/>
    <x v="1"/>
    <x v="46"/>
    <n v="41"/>
    <x v="0"/>
    <n v="1"/>
    <x v="0"/>
    <n v="2"/>
    <n v="2"/>
    <n v="2"/>
    <n v="2"/>
    <n v="2"/>
    <n v="2"/>
    <n v="1"/>
    <n v="15"/>
    <s v="Divorced"/>
    <n v="4"/>
    <x v="1"/>
    <n v="40100"/>
    <n v="40100"/>
    <n v="40100"/>
    <n v="6"/>
    <s v="CA"/>
  </r>
  <r>
    <n v="1368785"/>
    <x v="1"/>
    <x v="1"/>
    <x v="178"/>
    <n v="38"/>
    <x v="0"/>
    <n v="1"/>
    <x v="0"/>
    <n v="2"/>
    <n v="2"/>
    <n v="2"/>
    <n v="2"/>
    <n v="2"/>
    <n v="2"/>
    <n v="1"/>
    <n v="20"/>
    <s v="NeverMarriedORUnder15"/>
    <n v="4"/>
    <x v="1"/>
    <n v="40400"/>
    <n v="40400"/>
    <n v="40400"/>
    <n v="53"/>
    <s v="WA"/>
  </r>
  <r>
    <n v="69744"/>
    <x v="4"/>
    <x v="4"/>
    <x v="29"/>
    <n v="55"/>
    <x v="0"/>
    <n v="1"/>
    <x v="0"/>
    <n v="2"/>
    <n v="2"/>
    <n v="2"/>
    <n v="2"/>
    <n v="2"/>
    <n v="2"/>
    <n v="1"/>
    <n v="10"/>
    <s v="Married"/>
    <n v="4"/>
    <x v="1"/>
    <n v="32200"/>
    <n v="40600"/>
    <n v="40600"/>
    <n v="30"/>
    <s v="MT"/>
  </r>
  <r>
    <n v="1394988"/>
    <x v="1"/>
    <x v="1"/>
    <x v="109"/>
    <n v="49"/>
    <x v="0"/>
    <n v="1"/>
    <x v="0"/>
    <n v="2"/>
    <n v="2"/>
    <n v="2"/>
    <n v="2"/>
    <n v="2"/>
    <n v="2"/>
    <n v="1"/>
    <n v="18"/>
    <s v="Divorced"/>
    <n v="4"/>
    <x v="0"/>
    <n v="32900"/>
    <n v="40700"/>
    <n v="40700"/>
    <n v="6"/>
    <s v="CA"/>
  </r>
  <r>
    <n v="728275"/>
    <x v="3"/>
    <x v="3"/>
    <x v="68"/>
    <n v="63"/>
    <x v="0"/>
    <n v="1"/>
    <x v="0"/>
    <n v="2"/>
    <n v="2"/>
    <n v="2"/>
    <n v="2"/>
    <n v="2"/>
    <n v="2"/>
    <n v="1"/>
    <m/>
    <s v="Married"/>
    <n v="2"/>
    <x v="1"/>
    <n v="0"/>
    <n v="40730"/>
    <n v="40730"/>
    <n v="41"/>
    <s v="OR"/>
  </r>
  <r>
    <n v="1382308"/>
    <x v="1"/>
    <x v="1"/>
    <x v="146"/>
    <n v="67"/>
    <x v="0"/>
    <n v="1"/>
    <x v="0"/>
    <n v="1"/>
    <n v="1"/>
    <n v="2"/>
    <n v="2"/>
    <n v="1"/>
    <n v="2"/>
    <n v="1"/>
    <m/>
    <s v="Married"/>
    <n v="2"/>
    <x v="1"/>
    <n v="4500"/>
    <n v="41000"/>
    <n v="41000"/>
    <n v="53"/>
    <s v="WA"/>
  </r>
  <r>
    <n v="1385098"/>
    <x v="1"/>
    <x v="1"/>
    <x v="34"/>
    <n v="59"/>
    <x v="0"/>
    <n v="1"/>
    <x v="0"/>
    <n v="2"/>
    <n v="2"/>
    <n v="2"/>
    <n v="2"/>
    <n v="2"/>
    <n v="2"/>
    <n v="1"/>
    <n v="15"/>
    <s v="Married"/>
    <n v="4"/>
    <x v="0"/>
    <n v="41000"/>
    <n v="41000"/>
    <n v="41000"/>
    <n v="56"/>
    <n v="56"/>
  </r>
  <r>
    <n v="1380978"/>
    <x v="1"/>
    <x v="1"/>
    <x v="32"/>
    <n v="68"/>
    <x v="0"/>
    <n v="1"/>
    <x v="0"/>
    <n v="2"/>
    <n v="1"/>
    <n v="1"/>
    <n v="2"/>
    <n v="2"/>
    <n v="2"/>
    <n v="1"/>
    <m/>
    <s v="Divorced"/>
    <n v="4"/>
    <x v="0"/>
    <n v="0"/>
    <n v="41000"/>
    <n v="41000"/>
    <n v="39"/>
    <n v="39"/>
  </r>
  <r>
    <n v="1263900"/>
    <x v="0"/>
    <x v="0"/>
    <x v="6"/>
    <n v="42"/>
    <x v="0"/>
    <n v="1"/>
    <x v="1"/>
    <n v="2"/>
    <n v="2"/>
    <n v="2"/>
    <n v="2"/>
    <n v="2"/>
    <n v="2"/>
    <n v="2"/>
    <n v="7"/>
    <s v="Divorced"/>
    <n v="4"/>
    <x v="0"/>
    <n v="35000"/>
    <n v="41000"/>
    <n v="41000"/>
    <n v="49"/>
    <s v="UT"/>
  </r>
  <r>
    <n v="1423354"/>
    <x v="1"/>
    <x v="1"/>
    <x v="99"/>
    <n v="26"/>
    <x v="0"/>
    <n v="1"/>
    <x v="0"/>
    <n v="2"/>
    <n v="2"/>
    <n v="1"/>
    <n v="2"/>
    <n v="2"/>
    <n v="2"/>
    <n v="1"/>
    <n v="2"/>
    <s v="Married"/>
    <n v="4"/>
    <x v="0"/>
    <n v="32000"/>
    <n v="41000"/>
    <n v="41000"/>
    <n v="53"/>
    <s v="WA"/>
  </r>
  <r>
    <n v="1377644"/>
    <x v="1"/>
    <x v="1"/>
    <x v="54"/>
    <n v="61"/>
    <x v="0"/>
    <n v="1"/>
    <x v="0"/>
    <n v="2"/>
    <n v="2"/>
    <n v="2"/>
    <n v="2"/>
    <n v="2"/>
    <n v="2"/>
    <n v="1"/>
    <n v="7"/>
    <s v="Married"/>
    <n v="4"/>
    <x v="0"/>
    <n v="41500"/>
    <n v="41520"/>
    <n v="41520"/>
    <n v="54"/>
    <n v="54"/>
  </r>
  <r>
    <n v="1368946"/>
    <x v="1"/>
    <x v="1"/>
    <x v="8"/>
    <n v="75"/>
    <x v="0"/>
    <n v="1"/>
    <x v="1"/>
    <n v="1"/>
    <n v="1"/>
    <n v="2"/>
    <n v="2"/>
    <n v="2"/>
    <n v="2"/>
    <n v="1"/>
    <m/>
    <s v="Divorced"/>
    <n v="3"/>
    <x v="1"/>
    <n v="2000"/>
    <n v="41600"/>
    <n v="41600"/>
    <n v="53"/>
    <s v="WA"/>
  </r>
  <r>
    <n v="63028"/>
    <x v="4"/>
    <x v="4"/>
    <x v="69"/>
    <n v="64"/>
    <x v="0"/>
    <n v="1"/>
    <x v="0"/>
    <n v="2"/>
    <n v="2"/>
    <n v="2"/>
    <n v="2"/>
    <n v="2"/>
    <n v="2"/>
    <n v="1"/>
    <m/>
    <s v="Married"/>
    <n v="4"/>
    <x v="1"/>
    <n v="0"/>
    <n v="41900"/>
    <n v="41900"/>
    <n v="30"/>
    <s v="MT"/>
  </r>
  <r>
    <n v="730753"/>
    <x v="3"/>
    <x v="3"/>
    <x v="141"/>
    <n v="56"/>
    <x v="0"/>
    <n v="5"/>
    <x v="0"/>
    <n v="2"/>
    <n v="2"/>
    <n v="2"/>
    <n v="2"/>
    <n v="2"/>
    <n v="2"/>
    <n v="1"/>
    <n v="15"/>
    <s v="Married"/>
    <n v="4"/>
    <x v="0"/>
    <n v="41700"/>
    <n v="41900"/>
    <n v="41900"/>
    <n v="139"/>
    <n v="139"/>
  </r>
  <r>
    <n v="712005"/>
    <x v="3"/>
    <x v="3"/>
    <x v="136"/>
    <n v="53"/>
    <x v="0"/>
    <n v="1"/>
    <x v="0"/>
    <n v="2"/>
    <n v="2"/>
    <n v="2"/>
    <n v="2"/>
    <n v="2"/>
    <n v="2"/>
    <n v="1"/>
    <n v="20"/>
    <s v="Married"/>
    <n v="4"/>
    <x v="1"/>
    <n v="42000"/>
    <n v="42000"/>
    <n v="42000"/>
    <n v="6"/>
    <s v="CA"/>
  </r>
  <r>
    <n v="1387336"/>
    <x v="1"/>
    <x v="1"/>
    <x v="132"/>
    <n v="60"/>
    <x v="0"/>
    <n v="1"/>
    <x v="1"/>
    <n v="2"/>
    <n v="1"/>
    <n v="2"/>
    <n v="2"/>
    <n v="2"/>
    <n v="2"/>
    <n v="1"/>
    <m/>
    <s v="Widowed"/>
    <n v="4"/>
    <x v="0"/>
    <n v="0"/>
    <n v="42000"/>
    <n v="42000"/>
    <n v="41"/>
    <s v="OR"/>
  </r>
  <r>
    <n v="1424950"/>
    <x v="1"/>
    <x v="1"/>
    <x v="160"/>
    <n v="45"/>
    <x v="0"/>
    <n v="1"/>
    <x v="0"/>
    <n v="2"/>
    <n v="2"/>
    <n v="2"/>
    <n v="2"/>
    <n v="2"/>
    <n v="2"/>
    <n v="1"/>
    <n v="140"/>
    <s v="Divorced"/>
    <n v="4"/>
    <x v="1"/>
    <n v="42000"/>
    <n v="42000"/>
    <n v="42000"/>
    <n v="4"/>
    <n v="4"/>
  </r>
  <r>
    <n v="733163"/>
    <x v="3"/>
    <x v="3"/>
    <x v="0"/>
    <n v="56"/>
    <x v="0"/>
    <n v="1"/>
    <x v="0"/>
    <n v="2"/>
    <n v="2"/>
    <n v="2"/>
    <n v="2"/>
    <n v="2"/>
    <n v="2"/>
    <n v="1"/>
    <n v="26"/>
    <s v="Married"/>
    <n v="4"/>
    <x v="0"/>
    <n v="42000"/>
    <n v="42000"/>
    <n v="42000"/>
    <n v="19"/>
    <n v="19"/>
  </r>
  <r>
    <n v="66229"/>
    <x v="4"/>
    <x v="4"/>
    <x v="45"/>
    <n v="42"/>
    <x v="0"/>
    <n v="1"/>
    <x v="0"/>
    <n v="2"/>
    <n v="2"/>
    <n v="2"/>
    <n v="2"/>
    <n v="2"/>
    <n v="2"/>
    <n v="1"/>
    <n v="7"/>
    <s v="NeverMarriedORUnder15"/>
    <n v="4"/>
    <x v="1"/>
    <n v="42000"/>
    <n v="42000"/>
    <n v="42000"/>
    <n v="6"/>
    <s v="CA"/>
  </r>
  <r>
    <n v="1258820"/>
    <x v="0"/>
    <x v="0"/>
    <x v="100"/>
    <n v="46"/>
    <x v="0"/>
    <n v="1"/>
    <x v="0"/>
    <n v="2"/>
    <n v="2"/>
    <n v="2"/>
    <n v="2"/>
    <n v="2"/>
    <n v="2"/>
    <n v="1"/>
    <n v="2"/>
    <s v="Married"/>
    <n v="4"/>
    <x v="0"/>
    <n v="42000"/>
    <n v="42000"/>
    <n v="42000"/>
    <n v="49"/>
    <s v="UT"/>
  </r>
  <r>
    <n v="711360"/>
    <x v="3"/>
    <x v="3"/>
    <x v="68"/>
    <n v="34"/>
    <x v="0"/>
    <n v="1"/>
    <x v="0"/>
    <n v="2"/>
    <n v="2"/>
    <n v="2"/>
    <n v="2"/>
    <n v="2"/>
    <n v="2"/>
    <n v="1"/>
    <n v="20"/>
    <s v="Married"/>
    <n v="4"/>
    <x v="1"/>
    <n v="42000"/>
    <n v="42000"/>
    <n v="42000"/>
    <n v="41"/>
    <s v="OR"/>
  </r>
  <r>
    <n v="700842"/>
    <x v="3"/>
    <x v="3"/>
    <x v="182"/>
    <n v="54"/>
    <x v="0"/>
    <n v="1"/>
    <x v="0"/>
    <n v="2"/>
    <n v="2"/>
    <n v="2"/>
    <n v="2"/>
    <n v="2"/>
    <n v="2"/>
    <n v="1"/>
    <n v="2"/>
    <s v="Married"/>
    <n v="4"/>
    <x v="0"/>
    <n v="42000"/>
    <n v="42000"/>
    <n v="42000"/>
    <n v="6"/>
    <s v="CA"/>
  </r>
  <r>
    <n v="1271485"/>
    <x v="0"/>
    <x v="0"/>
    <x v="249"/>
    <n v="34"/>
    <x v="0"/>
    <n v="1"/>
    <x v="0"/>
    <n v="2"/>
    <n v="2"/>
    <n v="2"/>
    <n v="2"/>
    <n v="2"/>
    <n v="2"/>
    <n v="1"/>
    <n v="15"/>
    <s v="Married"/>
    <n v="4"/>
    <x v="1"/>
    <n v="42000"/>
    <n v="42000"/>
    <n v="42000"/>
    <n v="49"/>
    <s v="UT"/>
  </r>
  <r>
    <n v="727880"/>
    <x v="3"/>
    <x v="3"/>
    <x v="66"/>
    <n v="54"/>
    <x v="0"/>
    <n v="1"/>
    <x v="0"/>
    <n v="2"/>
    <n v="2"/>
    <n v="2"/>
    <n v="2"/>
    <n v="2"/>
    <n v="2"/>
    <n v="1"/>
    <n v="15"/>
    <s v="Divorced"/>
    <n v="4"/>
    <x v="0"/>
    <n v="42000"/>
    <n v="42000"/>
    <n v="42000"/>
    <n v="20"/>
    <n v="20"/>
  </r>
  <r>
    <n v="1252909"/>
    <x v="0"/>
    <x v="0"/>
    <x v="63"/>
    <n v="62"/>
    <x v="0"/>
    <n v="1"/>
    <x v="0"/>
    <n v="2"/>
    <n v="2"/>
    <n v="2"/>
    <n v="1"/>
    <n v="2"/>
    <n v="2"/>
    <n v="1"/>
    <m/>
    <s v="Married"/>
    <n v="2"/>
    <x v="1"/>
    <n v="0"/>
    <n v="42000"/>
    <n v="42000"/>
    <n v="49"/>
    <s v="UT"/>
  </r>
  <r>
    <n v="1249932"/>
    <x v="0"/>
    <x v="0"/>
    <x v="138"/>
    <n v="46"/>
    <x v="0"/>
    <n v="1"/>
    <x v="0"/>
    <n v="2"/>
    <n v="2"/>
    <n v="2"/>
    <n v="2"/>
    <n v="2"/>
    <n v="2"/>
    <n v="1"/>
    <n v="12"/>
    <s v="Married"/>
    <n v="4"/>
    <x v="0"/>
    <n v="42000"/>
    <n v="42000"/>
    <n v="42000"/>
    <n v="49"/>
    <s v="UT"/>
  </r>
  <r>
    <n v="71811"/>
    <x v="4"/>
    <x v="4"/>
    <x v="4"/>
    <n v="53"/>
    <x v="0"/>
    <n v="1"/>
    <x v="0"/>
    <n v="2"/>
    <n v="2"/>
    <n v="2"/>
    <n v="2"/>
    <n v="2"/>
    <n v="2"/>
    <n v="1"/>
    <n v="5"/>
    <s v="Divorced"/>
    <n v="4"/>
    <x v="0"/>
    <n v="42000"/>
    <n v="42000"/>
    <n v="42000"/>
    <n v="30"/>
    <s v="MT"/>
  </r>
  <r>
    <n v="728159"/>
    <x v="3"/>
    <x v="3"/>
    <x v="201"/>
    <n v="46"/>
    <x v="0"/>
    <n v="1"/>
    <x v="0"/>
    <n v="2"/>
    <n v="2"/>
    <n v="2"/>
    <n v="2"/>
    <n v="2"/>
    <n v="2"/>
    <n v="1"/>
    <n v="20"/>
    <s v="Divorced"/>
    <n v="4"/>
    <x v="0"/>
    <n v="32000"/>
    <n v="42000"/>
    <n v="42000"/>
    <n v="41"/>
    <s v="OR"/>
  </r>
  <r>
    <n v="538430"/>
    <x v="2"/>
    <x v="2"/>
    <x v="153"/>
    <n v="35"/>
    <x v="0"/>
    <n v="1"/>
    <x v="0"/>
    <n v="1"/>
    <n v="2"/>
    <n v="2"/>
    <n v="2"/>
    <n v="2"/>
    <n v="2"/>
    <n v="1"/>
    <n v="1"/>
    <s v="Married"/>
    <n v="4"/>
    <x v="0"/>
    <n v="42000"/>
    <n v="42000"/>
    <n v="42000"/>
    <n v="38"/>
    <s v="ND"/>
  </r>
  <r>
    <n v="1372231"/>
    <x v="1"/>
    <x v="1"/>
    <x v="28"/>
    <n v="57"/>
    <x v="0"/>
    <n v="1"/>
    <x v="0"/>
    <n v="2"/>
    <n v="2"/>
    <n v="2"/>
    <n v="2"/>
    <n v="2"/>
    <n v="2"/>
    <n v="1"/>
    <n v="75"/>
    <s v="NeverMarriedORUnder15"/>
    <n v="4"/>
    <x v="1"/>
    <n v="42000"/>
    <n v="42000"/>
    <n v="42000"/>
    <n v="34"/>
    <n v="34"/>
  </r>
  <r>
    <n v="718345"/>
    <x v="3"/>
    <x v="3"/>
    <x v="48"/>
    <n v="59"/>
    <x v="0"/>
    <n v="1"/>
    <x v="1"/>
    <n v="2"/>
    <n v="2"/>
    <n v="2"/>
    <n v="2"/>
    <n v="2"/>
    <n v="2"/>
    <n v="2"/>
    <n v="45"/>
    <s v="Married"/>
    <n v="2"/>
    <x v="0"/>
    <n v="42300"/>
    <n v="42300"/>
    <n v="42300"/>
    <n v="41"/>
    <s v="OR"/>
  </r>
  <r>
    <n v="1253707"/>
    <x v="0"/>
    <x v="0"/>
    <x v="66"/>
    <n v="29"/>
    <x v="0"/>
    <n v="1"/>
    <x v="0"/>
    <n v="2"/>
    <n v="2"/>
    <n v="2"/>
    <n v="2"/>
    <n v="2"/>
    <n v="2"/>
    <n v="1"/>
    <n v="30"/>
    <s v="Married"/>
    <n v="4"/>
    <x v="1"/>
    <n v="30000"/>
    <n v="42400"/>
    <n v="42400"/>
    <n v="49"/>
    <s v="UT"/>
  </r>
  <r>
    <n v="1419514"/>
    <x v="1"/>
    <x v="1"/>
    <x v="83"/>
    <n v="37"/>
    <x v="0"/>
    <n v="1"/>
    <x v="0"/>
    <n v="2"/>
    <n v="2"/>
    <n v="2"/>
    <n v="2"/>
    <n v="2"/>
    <n v="2"/>
    <n v="1"/>
    <n v="15"/>
    <s v="NeverMarriedORUnder15"/>
    <n v="4"/>
    <x v="0"/>
    <n v="40000"/>
    <n v="42400"/>
    <n v="42400"/>
    <n v="53"/>
    <s v="WA"/>
  </r>
  <r>
    <n v="715397"/>
    <x v="3"/>
    <x v="3"/>
    <x v="313"/>
    <n v="33"/>
    <x v="0"/>
    <n v="1"/>
    <x v="1"/>
    <n v="2"/>
    <n v="2"/>
    <n v="2"/>
    <n v="2"/>
    <n v="2"/>
    <n v="2"/>
    <n v="2"/>
    <n v="30"/>
    <s v="NeverMarriedORUnder15"/>
    <n v="4"/>
    <x v="1"/>
    <n v="42500"/>
    <n v="42500"/>
    <n v="42500"/>
    <n v="6"/>
    <s v="CA"/>
  </r>
  <r>
    <n v="716684"/>
    <x v="3"/>
    <x v="3"/>
    <x v="21"/>
    <n v="39"/>
    <x v="0"/>
    <n v="1"/>
    <x v="0"/>
    <n v="2"/>
    <n v="2"/>
    <n v="2"/>
    <n v="2"/>
    <n v="2"/>
    <n v="2"/>
    <n v="1"/>
    <n v="30"/>
    <s v="NeverMarriedORUnder15"/>
    <n v="4"/>
    <x v="0"/>
    <n v="42500"/>
    <n v="42500"/>
    <n v="42500"/>
    <n v="41"/>
    <s v="OR"/>
  </r>
  <r>
    <n v="708674"/>
    <x v="3"/>
    <x v="3"/>
    <x v="42"/>
    <n v="69"/>
    <x v="0"/>
    <n v="1"/>
    <x v="1"/>
    <n v="1"/>
    <n v="1"/>
    <n v="2"/>
    <n v="2"/>
    <n v="2"/>
    <n v="2"/>
    <n v="1"/>
    <n v="12"/>
    <s v="Married"/>
    <n v="4"/>
    <x v="1"/>
    <n v="2500"/>
    <n v="42500"/>
    <n v="42500"/>
    <n v="53"/>
    <s v="WA"/>
  </r>
  <r>
    <n v="1431170"/>
    <x v="1"/>
    <x v="1"/>
    <x v="303"/>
    <n v="77"/>
    <x v="0"/>
    <n v="1"/>
    <x v="1"/>
    <n v="2"/>
    <n v="1"/>
    <n v="2"/>
    <n v="2"/>
    <n v="2"/>
    <n v="2"/>
    <n v="1"/>
    <m/>
    <s v="Married"/>
    <n v="4"/>
    <x v="1"/>
    <n v="0"/>
    <n v="42500"/>
    <n v="42500"/>
    <n v="53"/>
    <s v="WA"/>
  </r>
  <r>
    <n v="1390907"/>
    <x v="1"/>
    <x v="1"/>
    <x v="82"/>
    <n v="70"/>
    <x v="0"/>
    <n v="1"/>
    <x v="1"/>
    <n v="1"/>
    <n v="1"/>
    <n v="2"/>
    <n v="2"/>
    <n v="2"/>
    <n v="2"/>
    <n v="1"/>
    <m/>
    <s v="Divorced"/>
    <n v="4"/>
    <x v="1"/>
    <n v="0"/>
    <n v="42500"/>
    <n v="42500"/>
    <n v="29"/>
    <n v="29"/>
  </r>
  <r>
    <n v="1391159"/>
    <x v="1"/>
    <x v="1"/>
    <x v="84"/>
    <n v="63"/>
    <x v="0"/>
    <n v="1"/>
    <x v="1"/>
    <n v="2"/>
    <n v="2"/>
    <n v="2"/>
    <n v="1"/>
    <n v="2"/>
    <n v="2"/>
    <n v="1"/>
    <m/>
    <s v="Married"/>
    <n v="2"/>
    <x v="0"/>
    <n v="0"/>
    <n v="42700"/>
    <n v="42700"/>
    <n v="30"/>
    <s v="MT"/>
  </r>
  <r>
    <n v="1403989"/>
    <x v="1"/>
    <x v="1"/>
    <x v="32"/>
    <n v="82"/>
    <x v="0"/>
    <n v="1"/>
    <x v="0"/>
    <n v="2"/>
    <n v="1"/>
    <n v="2"/>
    <n v="1"/>
    <n v="2"/>
    <n v="2"/>
    <n v="1"/>
    <m/>
    <s v="Divorced"/>
    <n v="2"/>
    <x v="1"/>
    <n v="0"/>
    <n v="42900"/>
    <n v="42900"/>
    <n v="16"/>
    <n v="16"/>
  </r>
  <r>
    <n v="702431"/>
    <x v="3"/>
    <x v="3"/>
    <x v="112"/>
    <n v="35"/>
    <x v="0"/>
    <n v="1"/>
    <x v="0"/>
    <n v="2"/>
    <n v="2"/>
    <n v="2"/>
    <n v="2"/>
    <n v="2"/>
    <n v="2"/>
    <n v="1"/>
    <n v="20"/>
    <s v="Married"/>
    <n v="4"/>
    <x v="1"/>
    <n v="43000"/>
    <n v="43000"/>
    <n v="43000"/>
    <n v="6"/>
    <s v="CA"/>
  </r>
  <r>
    <n v="67825"/>
    <x v="4"/>
    <x v="4"/>
    <x v="3"/>
    <n v="58"/>
    <x v="0"/>
    <n v="1"/>
    <x v="0"/>
    <n v="2"/>
    <n v="2"/>
    <n v="2"/>
    <n v="2"/>
    <n v="2"/>
    <n v="2"/>
    <n v="1"/>
    <n v="15"/>
    <s v="Married"/>
    <n v="4"/>
    <x v="1"/>
    <n v="43000"/>
    <n v="43000"/>
    <n v="43000"/>
    <n v="36"/>
    <n v="36"/>
  </r>
  <r>
    <n v="1375473"/>
    <x v="1"/>
    <x v="1"/>
    <x v="81"/>
    <n v="54"/>
    <x v="0"/>
    <n v="1"/>
    <x v="1"/>
    <n v="2"/>
    <n v="2"/>
    <n v="2"/>
    <n v="2"/>
    <n v="2"/>
    <n v="2"/>
    <n v="2"/>
    <n v="15"/>
    <s v="Married"/>
    <n v="4"/>
    <x v="1"/>
    <n v="0"/>
    <n v="43000"/>
    <n v="43000"/>
    <n v="53"/>
    <s v="WA"/>
  </r>
  <r>
    <n v="1376429"/>
    <x v="1"/>
    <x v="1"/>
    <x v="96"/>
    <n v="67"/>
    <x v="0"/>
    <n v="1"/>
    <x v="1"/>
    <n v="1"/>
    <n v="1"/>
    <n v="2"/>
    <n v="2"/>
    <n v="2"/>
    <n v="2"/>
    <n v="1"/>
    <n v="15"/>
    <s v="Divorced"/>
    <n v="4"/>
    <x v="0"/>
    <n v="23000"/>
    <n v="43000"/>
    <n v="43000"/>
    <n v="46"/>
    <n v="46"/>
  </r>
  <r>
    <n v="696658"/>
    <x v="3"/>
    <x v="3"/>
    <x v="247"/>
    <n v="42"/>
    <x v="0"/>
    <n v="1"/>
    <x v="0"/>
    <n v="2"/>
    <n v="2"/>
    <n v="2"/>
    <n v="2"/>
    <n v="2"/>
    <n v="2"/>
    <n v="1"/>
    <n v="15"/>
    <s v="Married"/>
    <n v="4"/>
    <x v="1"/>
    <n v="43000"/>
    <n v="43000"/>
    <n v="43000"/>
    <n v="12"/>
    <n v="12"/>
  </r>
  <r>
    <n v="1267421"/>
    <x v="0"/>
    <x v="0"/>
    <x v="105"/>
    <n v="35"/>
    <x v="0"/>
    <n v="1"/>
    <x v="1"/>
    <n v="2"/>
    <n v="2"/>
    <n v="2"/>
    <n v="2"/>
    <n v="2"/>
    <n v="2"/>
    <n v="2"/>
    <n v="30"/>
    <s v="Married"/>
    <n v="4"/>
    <x v="1"/>
    <n v="43000"/>
    <n v="43000"/>
    <n v="43000"/>
    <n v="49"/>
    <s v="UT"/>
  </r>
  <r>
    <n v="1401194"/>
    <x v="1"/>
    <x v="1"/>
    <x v="68"/>
    <n v="30"/>
    <x v="0"/>
    <n v="1"/>
    <x v="0"/>
    <n v="2"/>
    <n v="2"/>
    <n v="2"/>
    <n v="2"/>
    <n v="2"/>
    <n v="2"/>
    <n v="1"/>
    <n v="60"/>
    <s v="Married"/>
    <n v="4"/>
    <x v="1"/>
    <n v="43000"/>
    <n v="43000"/>
    <n v="43000"/>
    <n v="53"/>
    <s v="WA"/>
  </r>
  <r>
    <n v="1422292"/>
    <x v="1"/>
    <x v="1"/>
    <x v="14"/>
    <n v="68"/>
    <x v="0"/>
    <n v="1"/>
    <x v="1"/>
    <n v="1"/>
    <n v="1"/>
    <n v="2"/>
    <n v="2"/>
    <n v="2"/>
    <n v="2"/>
    <n v="1"/>
    <m/>
    <s v="Divorced"/>
    <n v="4"/>
    <x v="0"/>
    <n v="0"/>
    <n v="43200"/>
    <n v="43200"/>
    <n v="13"/>
    <n v="13"/>
  </r>
  <r>
    <n v="1401284"/>
    <x v="1"/>
    <x v="1"/>
    <x v="183"/>
    <n v="65"/>
    <x v="0"/>
    <n v="1"/>
    <x v="1"/>
    <n v="1"/>
    <n v="1"/>
    <n v="2"/>
    <n v="2"/>
    <n v="2"/>
    <n v="2"/>
    <n v="1"/>
    <m/>
    <s v="Married"/>
    <n v="2"/>
    <x v="1"/>
    <n v="0"/>
    <n v="43200"/>
    <n v="43200"/>
    <n v="53"/>
    <s v="WA"/>
  </r>
  <r>
    <n v="1403660"/>
    <x v="1"/>
    <x v="1"/>
    <x v="217"/>
    <n v="26"/>
    <x v="0"/>
    <n v="1"/>
    <x v="0"/>
    <n v="2"/>
    <n v="2"/>
    <n v="2"/>
    <n v="1"/>
    <n v="2"/>
    <n v="2"/>
    <n v="1"/>
    <n v="15"/>
    <s v="Married"/>
    <n v="1"/>
    <x v="1"/>
    <n v="43200"/>
    <n v="43200"/>
    <n v="43200"/>
    <n v="51"/>
    <n v="51"/>
  </r>
  <r>
    <n v="1413901"/>
    <x v="1"/>
    <x v="1"/>
    <x v="49"/>
    <n v="46"/>
    <x v="0"/>
    <n v="1"/>
    <x v="0"/>
    <n v="2"/>
    <n v="2"/>
    <n v="2"/>
    <n v="2"/>
    <n v="1"/>
    <n v="2"/>
    <n v="1"/>
    <m/>
    <s v="Married"/>
    <n v="2"/>
    <x v="1"/>
    <n v="0"/>
    <n v="43200"/>
    <n v="43200"/>
    <n v="2"/>
    <n v="2"/>
  </r>
  <r>
    <n v="1388656"/>
    <x v="1"/>
    <x v="1"/>
    <x v="47"/>
    <n v="71"/>
    <x v="0"/>
    <n v="1"/>
    <x v="0"/>
    <n v="1"/>
    <n v="1"/>
    <n v="2"/>
    <n v="2"/>
    <n v="2"/>
    <n v="2"/>
    <n v="1"/>
    <n v="75"/>
    <s v="Divorced"/>
    <n v="4"/>
    <x v="0"/>
    <n v="7600"/>
    <n v="43300"/>
    <n v="43300"/>
    <n v="36"/>
    <n v="36"/>
  </r>
  <r>
    <n v="1385665"/>
    <x v="1"/>
    <x v="1"/>
    <x v="314"/>
    <n v="52"/>
    <x v="0"/>
    <n v="1"/>
    <x v="1"/>
    <n v="2"/>
    <n v="1"/>
    <n v="1"/>
    <n v="1"/>
    <n v="1"/>
    <n v="2"/>
    <n v="1"/>
    <m/>
    <s v="Married"/>
    <n v="2"/>
    <x v="1"/>
    <n v="0"/>
    <n v="43320"/>
    <n v="43320"/>
    <n v="47"/>
    <n v="47"/>
  </r>
  <r>
    <n v="705869"/>
    <x v="3"/>
    <x v="3"/>
    <x v="60"/>
    <n v="51"/>
    <x v="0"/>
    <n v="1"/>
    <x v="0"/>
    <n v="2"/>
    <n v="2"/>
    <n v="2"/>
    <n v="2"/>
    <n v="2"/>
    <n v="2"/>
    <n v="1"/>
    <n v="5"/>
    <s v="Divorced"/>
    <n v="4"/>
    <x v="0"/>
    <n v="35000"/>
    <n v="43400"/>
    <n v="43400"/>
    <n v="29"/>
    <n v="29"/>
  </r>
  <r>
    <n v="724356"/>
    <x v="3"/>
    <x v="3"/>
    <x v="210"/>
    <n v="64"/>
    <x v="0"/>
    <n v="1"/>
    <x v="0"/>
    <n v="2"/>
    <n v="2"/>
    <n v="2"/>
    <n v="1"/>
    <n v="1"/>
    <n v="2"/>
    <n v="1"/>
    <m/>
    <s v="Divorced"/>
    <n v="3"/>
    <x v="0"/>
    <n v="0"/>
    <n v="43400"/>
    <n v="43400"/>
    <n v="22"/>
    <n v="22"/>
  </r>
  <r>
    <n v="1375944"/>
    <x v="1"/>
    <x v="1"/>
    <x v="51"/>
    <n v="69"/>
    <x v="0"/>
    <n v="1"/>
    <x v="0"/>
    <n v="1"/>
    <n v="1"/>
    <n v="2"/>
    <n v="2"/>
    <n v="2"/>
    <n v="2"/>
    <n v="1"/>
    <m/>
    <s v="Married"/>
    <n v="4"/>
    <x v="1"/>
    <n v="0"/>
    <n v="43500"/>
    <n v="43500"/>
    <n v="49"/>
    <s v="UT"/>
  </r>
  <r>
    <n v="1405617"/>
    <x v="1"/>
    <x v="1"/>
    <x v="204"/>
    <n v="50"/>
    <x v="0"/>
    <n v="1"/>
    <x v="0"/>
    <n v="2"/>
    <n v="2"/>
    <n v="2"/>
    <n v="2"/>
    <n v="2"/>
    <n v="2"/>
    <n v="1"/>
    <n v="30"/>
    <s v="NeverMarriedORUnder15"/>
    <n v="4"/>
    <x v="0"/>
    <n v="35000"/>
    <n v="43500"/>
    <n v="43500"/>
    <n v="53"/>
    <s v="WA"/>
  </r>
  <r>
    <n v="1404245"/>
    <x v="1"/>
    <x v="1"/>
    <x v="131"/>
    <n v="40"/>
    <x v="0"/>
    <n v="5"/>
    <x v="0"/>
    <n v="2"/>
    <n v="2"/>
    <n v="2"/>
    <n v="2"/>
    <n v="2"/>
    <n v="2"/>
    <n v="1"/>
    <n v="10"/>
    <s v="Married"/>
    <n v="4"/>
    <x v="0"/>
    <n v="35500"/>
    <n v="43500"/>
    <n v="43500"/>
    <n v="217"/>
    <n v="217"/>
  </r>
  <r>
    <n v="63415"/>
    <x v="4"/>
    <x v="4"/>
    <x v="208"/>
    <n v="63"/>
    <x v="0"/>
    <n v="1"/>
    <x v="0"/>
    <n v="2"/>
    <n v="2"/>
    <n v="2"/>
    <n v="2"/>
    <n v="2"/>
    <n v="2"/>
    <n v="1"/>
    <n v="6"/>
    <s v="Widowed"/>
    <n v="2"/>
    <x v="0"/>
    <n v="23000"/>
    <n v="43530"/>
    <n v="43530"/>
    <n v="36"/>
    <n v="36"/>
  </r>
  <r>
    <n v="1419791"/>
    <x v="1"/>
    <x v="1"/>
    <x v="156"/>
    <n v="74"/>
    <x v="0"/>
    <n v="1"/>
    <x v="0"/>
    <n v="2"/>
    <n v="1"/>
    <n v="2"/>
    <n v="2"/>
    <n v="2"/>
    <n v="2"/>
    <n v="1"/>
    <m/>
    <s v="Married"/>
    <n v="4"/>
    <x v="1"/>
    <n v="0"/>
    <n v="43600"/>
    <n v="43600"/>
    <n v="53"/>
    <s v="WA"/>
  </r>
  <r>
    <n v="70120"/>
    <x v="4"/>
    <x v="4"/>
    <x v="124"/>
    <n v="66"/>
    <x v="0"/>
    <n v="1"/>
    <x v="0"/>
    <n v="1"/>
    <n v="1"/>
    <n v="2"/>
    <n v="2"/>
    <n v="2"/>
    <n v="2"/>
    <n v="1"/>
    <m/>
    <s v="Married"/>
    <n v="4"/>
    <x v="1"/>
    <n v="0"/>
    <n v="43700"/>
    <n v="43700"/>
    <n v="38"/>
    <s v="ND"/>
  </r>
  <r>
    <n v="540071"/>
    <x v="2"/>
    <x v="2"/>
    <x v="165"/>
    <n v="55"/>
    <x v="0"/>
    <n v="1"/>
    <x v="0"/>
    <n v="2"/>
    <n v="2"/>
    <n v="2"/>
    <n v="2"/>
    <n v="2"/>
    <n v="2"/>
    <n v="1"/>
    <n v="5"/>
    <s v="Married"/>
    <n v="4"/>
    <x v="0"/>
    <n v="36200"/>
    <n v="43710"/>
    <n v="43710"/>
    <n v="46"/>
    <n v="46"/>
  </r>
  <r>
    <n v="1386609"/>
    <x v="1"/>
    <x v="1"/>
    <x v="122"/>
    <n v="63"/>
    <x v="0"/>
    <n v="1"/>
    <x v="0"/>
    <n v="2"/>
    <n v="2"/>
    <n v="2"/>
    <n v="2"/>
    <n v="2"/>
    <n v="2"/>
    <n v="1"/>
    <n v="30"/>
    <s v="Married"/>
    <n v="4"/>
    <x v="0"/>
    <n v="44000"/>
    <n v="44000"/>
    <n v="44000"/>
    <n v="53"/>
    <s v="WA"/>
  </r>
  <r>
    <n v="1378575"/>
    <x v="1"/>
    <x v="1"/>
    <x v="11"/>
    <n v="35"/>
    <x v="0"/>
    <n v="1"/>
    <x v="0"/>
    <n v="2"/>
    <n v="2"/>
    <n v="2"/>
    <n v="2"/>
    <n v="2"/>
    <n v="2"/>
    <n v="1"/>
    <n v="20"/>
    <s v="Married"/>
    <n v="4"/>
    <x v="0"/>
    <n v="44000"/>
    <n v="44000"/>
    <n v="44000"/>
    <n v="53"/>
    <s v="WA"/>
  </r>
  <r>
    <n v="1377413"/>
    <x v="1"/>
    <x v="1"/>
    <x v="181"/>
    <n v="45"/>
    <x v="0"/>
    <n v="1"/>
    <x v="0"/>
    <n v="2"/>
    <n v="2"/>
    <n v="2"/>
    <n v="2"/>
    <n v="2"/>
    <n v="2"/>
    <n v="1"/>
    <n v="35"/>
    <s v="Married"/>
    <n v="4"/>
    <x v="0"/>
    <n v="44000"/>
    <n v="44000"/>
    <n v="44000"/>
    <n v="25"/>
    <n v="25"/>
  </r>
  <r>
    <n v="716079"/>
    <x v="3"/>
    <x v="3"/>
    <x v="253"/>
    <n v="42"/>
    <x v="0"/>
    <n v="1"/>
    <x v="0"/>
    <n v="1"/>
    <n v="2"/>
    <n v="2"/>
    <n v="2"/>
    <n v="2"/>
    <n v="2"/>
    <n v="1"/>
    <n v="25"/>
    <s v="Married"/>
    <n v="4"/>
    <x v="0"/>
    <n v="44000"/>
    <n v="44000"/>
    <n v="44000"/>
    <n v="41"/>
    <s v="OR"/>
  </r>
  <r>
    <n v="1421369"/>
    <x v="1"/>
    <x v="1"/>
    <x v="315"/>
    <n v="29"/>
    <x v="0"/>
    <n v="1"/>
    <x v="0"/>
    <n v="2"/>
    <n v="2"/>
    <n v="2"/>
    <n v="1"/>
    <n v="2"/>
    <n v="2"/>
    <n v="1"/>
    <n v="65"/>
    <s v="Married"/>
    <n v="2"/>
    <x v="0"/>
    <n v="44000"/>
    <n v="44000"/>
    <n v="44000"/>
    <n v="48"/>
    <n v="48"/>
  </r>
  <r>
    <n v="710260"/>
    <x v="3"/>
    <x v="3"/>
    <x v="215"/>
    <n v="84"/>
    <x v="0"/>
    <n v="1"/>
    <x v="0"/>
    <n v="1"/>
    <n v="1"/>
    <n v="2"/>
    <n v="2"/>
    <n v="2"/>
    <n v="2"/>
    <n v="1"/>
    <m/>
    <s v="Widowed"/>
    <n v="4"/>
    <x v="0"/>
    <n v="0"/>
    <n v="44100"/>
    <n v="44100"/>
    <n v="53"/>
    <s v="WA"/>
  </r>
  <r>
    <n v="718739"/>
    <x v="3"/>
    <x v="3"/>
    <x v="316"/>
    <n v="56"/>
    <x v="0"/>
    <n v="1"/>
    <x v="0"/>
    <n v="2"/>
    <n v="1"/>
    <n v="2"/>
    <n v="1"/>
    <n v="1"/>
    <n v="2"/>
    <n v="1"/>
    <m/>
    <s v="Divorced"/>
    <n v="2"/>
    <x v="1"/>
    <n v="0"/>
    <n v="44130"/>
    <n v="44130"/>
    <n v="39"/>
    <n v="39"/>
  </r>
  <r>
    <n v="710520"/>
    <x v="3"/>
    <x v="3"/>
    <x v="82"/>
    <n v="69"/>
    <x v="0"/>
    <n v="1"/>
    <x v="1"/>
    <n v="1"/>
    <n v="1"/>
    <n v="2"/>
    <n v="2"/>
    <n v="2"/>
    <n v="2"/>
    <n v="1"/>
    <m/>
    <s v="Married"/>
    <n v="3"/>
    <x v="1"/>
    <n v="0"/>
    <n v="44200"/>
    <n v="44200"/>
    <n v="41"/>
    <s v="OR"/>
  </r>
  <r>
    <n v="1381816"/>
    <x v="1"/>
    <x v="1"/>
    <x v="160"/>
    <n v="31"/>
    <x v="0"/>
    <n v="1"/>
    <x v="0"/>
    <n v="2"/>
    <n v="2"/>
    <n v="2"/>
    <n v="2"/>
    <n v="2"/>
    <n v="2"/>
    <n v="1"/>
    <n v="140"/>
    <s v="Married"/>
    <n v="2"/>
    <x v="1"/>
    <n v="43100"/>
    <n v="44200"/>
    <n v="44200"/>
    <n v="53"/>
    <s v="WA"/>
  </r>
  <r>
    <n v="733527"/>
    <x v="3"/>
    <x v="3"/>
    <x v="15"/>
    <n v="57"/>
    <x v="0"/>
    <n v="1"/>
    <x v="0"/>
    <n v="2"/>
    <n v="2"/>
    <n v="2"/>
    <n v="2"/>
    <n v="2"/>
    <n v="2"/>
    <n v="1"/>
    <n v="12"/>
    <s v="Divorced"/>
    <n v="4"/>
    <x v="0"/>
    <n v="44000"/>
    <n v="44300"/>
    <n v="44300"/>
    <n v="41"/>
    <s v="OR"/>
  </r>
  <r>
    <n v="1275560"/>
    <x v="0"/>
    <x v="0"/>
    <x v="139"/>
    <n v="83"/>
    <x v="0"/>
    <n v="1"/>
    <x v="1"/>
    <n v="2"/>
    <n v="1"/>
    <n v="2"/>
    <n v="1"/>
    <n v="1"/>
    <n v="2"/>
    <n v="1"/>
    <m/>
    <s v="Married"/>
    <n v="2"/>
    <x v="0"/>
    <n v="0"/>
    <n v="44400"/>
    <n v="44400"/>
    <n v="48"/>
    <n v="48"/>
  </r>
  <r>
    <n v="1383582"/>
    <x v="1"/>
    <x v="1"/>
    <x v="215"/>
    <n v="83"/>
    <x v="0"/>
    <n v="1"/>
    <x v="1"/>
    <n v="2"/>
    <n v="1"/>
    <n v="2"/>
    <n v="2"/>
    <n v="2"/>
    <n v="2"/>
    <n v="1"/>
    <m/>
    <s v="Married"/>
    <n v="2"/>
    <x v="1"/>
    <n v="0"/>
    <n v="44520"/>
    <n v="44520"/>
    <n v="29"/>
    <n v="29"/>
  </r>
  <r>
    <n v="1417618"/>
    <x v="1"/>
    <x v="1"/>
    <x v="154"/>
    <n v="72"/>
    <x v="0"/>
    <n v="1"/>
    <x v="0"/>
    <n v="2"/>
    <n v="1"/>
    <n v="2"/>
    <n v="2"/>
    <n v="2"/>
    <n v="2"/>
    <n v="1"/>
    <m/>
    <s v="Married"/>
    <n v="4"/>
    <x v="1"/>
    <n v="0"/>
    <n v="44600"/>
    <n v="44600"/>
    <n v="53"/>
    <s v="WA"/>
  </r>
  <r>
    <n v="1396913"/>
    <x v="1"/>
    <x v="1"/>
    <x v="119"/>
    <n v="59"/>
    <x v="0"/>
    <n v="1"/>
    <x v="0"/>
    <n v="2"/>
    <n v="2"/>
    <n v="2"/>
    <n v="2"/>
    <n v="2"/>
    <n v="2"/>
    <n v="1"/>
    <n v="15"/>
    <s v="Married"/>
    <n v="2"/>
    <x v="1"/>
    <n v="44600"/>
    <n v="44600"/>
    <n v="44600"/>
    <n v="53"/>
    <s v="WA"/>
  </r>
  <r>
    <n v="1368864"/>
    <x v="1"/>
    <x v="1"/>
    <x v="303"/>
    <n v="79"/>
    <x v="0"/>
    <n v="1"/>
    <x v="1"/>
    <n v="2"/>
    <n v="1"/>
    <n v="2"/>
    <n v="2"/>
    <n v="2"/>
    <n v="2"/>
    <n v="1"/>
    <m/>
    <s v="Divorced"/>
    <n v="4"/>
    <x v="0"/>
    <n v="0"/>
    <n v="44700"/>
    <n v="44700"/>
    <n v="25"/>
    <n v="25"/>
  </r>
  <r>
    <n v="1272453"/>
    <x v="0"/>
    <x v="0"/>
    <x v="317"/>
    <n v="37"/>
    <x v="0"/>
    <n v="1"/>
    <x v="0"/>
    <n v="2"/>
    <n v="2"/>
    <n v="2"/>
    <n v="2"/>
    <n v="2"/>
    <n v="2"/>
    <n v="1"/>
    <n v="15"/>
    <s v="Divorced"/>
    <n v="4"/>
    <x v="0"/>
    <n v="40000"/>
    <n v="44800"/>
    <n v="44800"/>
    <n v="49"/>
    <s v="UT"/>
  </r>
  <r>
    <n v="1380871"/>
    <x v="1"/>
    <x v="1"/>
    <x v="46"/>
    <n v="48"/>
    <x v="0"/>
    <n v="1"/>
    <x v="0"/>
    <n v="2"/>
    <n v="2"/>
    <n v="2"/>
    <n v="2"/>
    <n v="2"/>
    <n v="2"/>
    <n v="1"/>
    <m/>
    <s v="Divorced"/>
    <n v="4"/>
    <x v="1"/>
    <n v="45000"/>
    <n v="45000"/>
    <n v="45000"/>
    <n v="6"/>
    <s v="CA"/>
  </r>
  <r>
    <n v="1265041"/>
    <x v="0"/>
    <x v="0"/>
    <x v="111"/>
    <n v="65"/>
    <x v="0"/>
    <n v="1"/>
    <x v="0"/>
    <n v="2"/>
    <n v="2"/>
    <n v="2"/>
    <n v="2"/>
    <n v="2"/>
    <n v="2"/>
    <n v="1"/>
    <n v="8"/>
    <s v="Married"/>
    <n v="4"/>
    <x v="1"/>
    <n v="45000"/>
    <n v="45000"/>
    <n v="45000"/>
    <n v="49"/>
    <s v="UT"/>
  </r>
  <r>
    <n v="733271"/>
    <x v="3"/>
    <x v="3"/>
    <x v="120"/>
    <n v="31"/>
    <x v="0"/>
    <n v="1"/>
    <x v="0"/>
    <n v="2"/>
    <n v="2"/>
    <n v="2"/>
    <n v="2"/>
    <n v="2"/>
    <n v="2"/>
    <n v="1"/>
    <n v="5"/>
    <s v="NeverMarriedORUnder15"/>
    <n v="4"/>
    <x v="1"/>
    <n v="45000"/>
    <n v="45000"/>
    <n v="45000"/>
    <n v="53"/>
    <s v="WA"/>
  </r>
  <r>
    <n v="696706"/>
    <x v="3"/>
    <x v="3"/>
    <x v="149"/>
    <n v="47"/>
    <x v="0"/>
    <n v="1"/>
    <x v="1"/>
    <n v="2"/>
    <n v="2"/>
    <n v="2"/>
    <n v="2"/>
    <n v="2"/>
    <n v="2"/>
    <n v="2"/>
    <n v="30"/>
    <s v="Married"/>
    <n v="4"/>
    <x v="1"/>
    <n v="45000"/>
    <n v="45000"/>
    <n v="45000"/>
    <n v="40"/>
    <n v="40"/>
  </r>
  <r>
    <n v="1416285"/>
    <x v="1"/>
    <x v="1"/>
    <x v="61"/>
    <n v="33"/>
    <x v="0"/>
    <n v="1"/>
    <x v="0"/>
    <n v="2"/>
    <n v="2"/>
    <n v="2"/>
    <n v="2"/>
    <n v="2"/>
    <n v="2"/>
    <n v="1"/>
    <n v="30"/>
    <s v="Married"/>
    <n v="4"/>
    <x v="0"/>
    <n v="45000"/>
    <n v="45000"/>
    <n v="45000"/>
    <n v="53"/>
    <s v="WA"/>
  </r>
  <r>
    <n v="1396558"/>
    <x v="1"/>
    <x v="1"/>
    <x v="83"/>
    <n v="25"/>
    <x v="0"/>
    <n v="1"/>
    <x v="0"/>
    <n v="2"/>
    <n v="2"/>
    <n v="2"/>
    <n v="2"/>
    <n v="2"/>
    <n v="2"/>
    <n v="1"/>
    <n v="30"/>
    <s v="Married"/>
    <n v="4"/>
    <x v="1"/>
    <n v="10000"/>
    <n v="45000"/>
    <n v="45000"/>
    <n v="8"/>
    <n v="8"/>
  </r>
  <r>
    <n v="1406488"/>
    <x v="1"/>
    <x v="1"/>
    <x v="184"/>
    <n v="45"/>
    <x v="0"/>
    <n v="1"/>
    <x v="0"/>
    <n v="2"/>
    <n v="2"/>
    <n v="2"/>
    <n v="2"/>
    <n v="2"/>
    <n v="2"/>
    <n v="1"/>
    <n v="20"/>
    <s v="Married"/>
    <n v="4"/>
    <x v="1"/>
    <n v="45000"/>
    <n v="45000"/>
    <n v="45000"/>
    <n v="16"/>
    <n v="16"/>
  </r>
  <r>
    <n v="1261622"/>
    <x v="0"/>
    <x v="0"/>
    <x v="109"/>
    <n v="27"/>
    <x v="0"/>
    <n v="1"/>
    <x v="0"/>
    <n v="2"/>
    <n v="2"/>
    <n v="2"/>
    <n v="2"/>
    <n v="2"/>
    <n v="2"/>
    <n v="1"/>
    <n v="15"/>
    <s v="NeverMarriedORUnder15"/>
    <n v="4"/>
    <x v="1"/>
    <n v="45000"/>
    <n v="45000"/>
    <n v="45000"/>
    <n v="49"/>
    <s v="UT"/>
  </r>
  <r>
    <n v="68491"/>
    <x v="4"/>
    <x v="4"/>
    <x v="56"/>
    <n v="62"/>
    <x v="0"/>
    <n v="1"/>
    <x v="1"/>
    <n v="2"/>
    <n v="1"/>
    <n v="2"/>
    <n v="2"/>
    <n v="2"/>
    <n v="2"/>
    <n v="1"/>
    <n v="75"/>
    <s v="Divorced"/>
    <n v="4"/>
    <x v="1"/>
    <n v="36000"/>
    <n v="45000"/>
    <n v="45000"/>
    <n v="47"/>
    <n v="47"/>
  </r>
  <r>
    <n v="1370387"/>
    <x v="1"/>
    <x v="1"/>
    <x v="104"/>
    <n v="60"/>
    <x v="0"/>
    <n v="1"/>
    <x v="0"/>
    <n v="2"/>
    <n v="2"/>
    <n v="2"/>
    <n v="2"/>
    <n v="2"/>
    <n v="2"/>
    <n v="1"/>
    <m/>
    <s v="Married"/>
    <n v="4"/>
    <x v="1"/>
    <n v="0"/>
    <n v="45000"/>
    <n v="45000"/>
    <n v="53"/>
    <s v="WA"/>
  </r>
  <r>
    <n v="722701"/>
    <x v="3"/>
    <x v="3"/>
    <x v="9"/>
    <n v="59"/>
    <x v="0"/>
    <n v="1"/>
    <x v="0"/>
    <n v="2"/>
    <n v="2"/>
    <n v="2"/>
    <n v="2"/>
    <n v="2"/>
    <n v="2"/>
    <n v="1"/>
    <n v="15"/>
    <s v="Married"/>
    <n v="4"/>
    <x v="0"/>
    <n v="0"/>
    <n v="45000"/>
    <n v="45000"/>
    <n v="26"/>
    <n v="26"/>
  </r>
  <r>
    <n v="1265413"/>
    <x v="0"/>
    <x v="0"/>
    <x v="103"/>
    <n v="32"/>
    <x v="0"/>
    <n v="1"/>
    <x v="0"/>
    <n v="2"/>
    <n v="2"/>
    <n v="2"/>
    <n v="2"/>
    <n v="2"/>
    <n v="2"/>
    <n v="1"/>
    <n v="5"/>
    <s v="Married"/>
    <n v="4"/>
    <x v="1"/>
    <n v="45000"/>
    <n v="45000"/>
    <n v="45000"/>
    <n v="16"/>
    <n v="16"/>
  </r>
  <r>
    <n v="1367673"/>
    <x v="1"/>
    <x v="1"/>
    <x v="32"/>
    <n v="33"/>
    <x v="0"/>
    <n v="1"/>
    <x v="0"/>
    <n v="2"/>
    <n v="2"/>
    <n v="2"/>
    <n v="2"/>
    <n v="2"/>
    <n v="2"/>
    <n v="1"/>
    <n v="10"/>
    <s v="Married"/>
    <n v="4"/>
    <x v="0"/>
    <n v="45000"/>
    <n v="45000"/>
    <n v="45000"/>
    <n v="41"/>
    <s v="OR"/>
  </r>
  <r>
    <n v="1383947"/>
    <x v="1"/>
    <x v="1"/>
    <x v="51"/>
    <n v="57"/>
    <x v="0"/>
    <n v="1"/>
    <x v="0"/>
    <n v="2"/>
    <n v="2"/>
    <n v="2"/>
    <n v="2"/>
    <n v="2"/>
    <n v="2"/>
    <n v="1"/>
    <n v="60"/>
    <s v="NeverMarriedORUnder15"/>
    <n v="4"/>
    <x v="0"/>
    <n v="45000"/>
    <n v="45000"/>
    <n v="45000"/>
    <n v="53"/>
    <s v="WA"/>
  </r>
  <r>
    <n v="733976"/>
    <x v="3"/>
    <x v="3"/>
    <x v="46"/>
    <n v="51"/>
    <x v="0"/>
    <n v="1"/>
    <x v="0"/>
    <n v="2"/>
    <n v="2"/>
    <n v="2"/>
    <n v="2"/>
    <n v="2"/>
    <n v="2"/>
    <n v="1"/>
    <n v="45"/>
    <s v="Married"/>
    <n v="4"/>
    <x v="1"/>
    <n v="45000"/>
    <n v="45000"/>
    <n v="45000"/>
    <n v="6"/>
    <s v="CA"/>
  </r>
  <r>
    <n v="1424176"/>
    <x v="1"/>
    <x v="1"/>
    <x v="132"/>
    <n v="64"/>
    <x v="0"/>
    <n v="1"/>
    <x v="1"/>
    <n v="1"/>
    <n v="2"/>
    <n v="2"/>
    <n v="2"/>
    <n v="2"/>
    <n v="2"/>
    <n v="1"/>
    <n v="13"/>
    <s v="Married"/>
    <n v="2"/>
    <x v="1"/>
    <n v="45000"/>
    <n v="45000"/>
    <n v="45000"/>
    <n v="38"/>
    <s v="ND"/>
  </r>
  <r>
    <n v="1412872"/>
    <x v="1"/>
    <x v="1"/>
    <x v="155"/>
    <n v="44"/>
    <x v="0"/>
    <n v="1"/>
    <x v="0"/>
    <n v="2"/>
    <n v="2"/>
    <n v="2"/>
    <n v="2"/>
    <n v="2"/>
    <n v="2"/>
    <n v="1"/>
    <n v="20"/>
    <s v="Married"/>
    <n v="2"/>
    <x v="1"/>
    <n v="45000"/>
    <n v="45000"/>
    <n v="45000"/>
    <n v="53"/>
    <s v="WA"/>
  </r>
  <r>
    <n v="1390900"/>
    <x v="1"/>
    <x v="1"/>
    <x v="6"/>
    <n v="57"/>
    <x v="0"/>
    <n v="1"/>
    <x v="0"/>
    <n v="2"/>
    <n v="2"/>
    <n v="2"/>
    <n v="2"/>
    <n v="2"/>
    <n v="2"/>
    <n v="1"/>
    <n v="20"/>
    <s v="Married"/>
    <n v="4"/>
    <x v="0"/>
    <n v="45000"/>
    <n v="45000"/>
    <n v="45000"/>
    <n v="53"/>
    <s v="WA"/>
  </r>
  <r>
    <n v="1383600"/>
    <x v="1"/>
    <x v="1"/>
    <x v="102"/>
    <n v="53"/>
    <x v="0"/>
    <n v="1"/>
    <x v="0"/>
    <n v="2"/>
    <n v="2"/>
    <n v="2"/>
    <n v="2"/>
    <n v="2"/>
    <n v="2"/>
    <n v="1"/>
    <n v="60"/>
    <s v="Married"/>
    <n v="4"/>
    <x v="1"/>
    <n v="45000"/>
    <n v="45000"/>
    <n v="45000"/>
    <n v="6"/>
    <s v="CA"/>
  </r>
  <r>
    <n v="1369742"/>
    <x v="1"/>
    <x v="1"/>
    <x v="48"/>
    <n v="39"/>
    <x v="0"/>
    <n v="4"/>
    <x v="0"/>
    <n v="2"/>
    <n v="2"/>
    <n v="2"/>
    <n v="2"/>
    <n v="2"/>
    <n v="2"/>
    <n v="1"/>
    <n v="140"/>
    <s v="Married"/>
    <n v="4"/>
    <x v="1"/>
    <n v="45000"/>
    <n v="45000"/>
    <n v="45000"/>
    <n v="207"/>
    <n v="207"/>
  </r>
  <r>
    <n v="1268301"/>
    <x v="0"/>
    <x v="0"/>
    <x v="74"/>
    <n v="55"/>
    <x v="0"/>
    <n v="1"/>
    <x v="0"/>
    <n v="2"/>
    <n v="2"/>
    <n v="2"/>
    <n v="2"/>
    <n v="2"/>
    <n v="2"/>
    <n v="1"/>
    <n v="15"/>
    <s v="Married"/>
    <n v="4"/>
    <x v="1"/>
    <n v="45000"/>
    <n v="45000"/>
    <n v="45000"/>
    <n v="49"/>
    <s v="UT"/>
  </r>
  <r>
    <n v="1434614"/>
    <x v="1"/>
    <x v="1"/>
    <x v="104"/>
    <n v="50"/>
    <x v="0"/>
    <n v="1"/>
    <x v="1"/>
    <n v="2"/>
    <n v="2"/>
    <n v="2"/>
    <n v="1"/>
    <n v="2"/>
    <n v="2"/>
    <n v="1"/>
    <m/>
    <s v="Married"/>
    <n v="2"/>
    <x v="0"/>
    <n v="45000"/>
    <n v="45000"/>
    <n v="45000"/>
    <n v="12"/>
    <n v="12"/>
  </r>
  <r>
    <n v="1395152"/>
    <x v="1"/>
    <x v="1"/>
    <x v="262"/>
    <n v="63"/>
    <x v="0"/>
    <n v="1"/>
    <x v="0"/>
    <n v="1"/>
    <n v="1"/>
    <n v="2"/>
    <n v="2"/>
    <n v="2"/>
    <n v="2"/>
    <n v="1"/>
    <n v="20"/>
    <s v="Married"/>
    <n v="4"/>
    <x v="1"/>
    <n v="45000"/>
    <n v="45000"/>
    <n v="45000"/>
    <n v="53"/>
    <s v="WA"/>
  </r>
  <r>
    <n v="533246"/>
    <x v="2"/>
    <x v="2"/>
    <x v="136"/>
    <n v="43"/>
    <x v="0"/>
    <n v="1"/>
    <x v="0"/>
    <n v="2"/>
    <n v="2"/>
    <n v="2"/>
    <n v="2"/>
    <n v="2"/>
    <n v="2"/>
    <n v="1"/>
    <n v="20"/>
    <s v="Divorced"/>
    <n v="4"/>
    <x v="1"/>
    <n v="45000"/>
    <n v="45000"/>
    <n v="45000"/>
    <n v="38"/>
    <s v="ND"/>
  </r>
  <r>
    <n v="1392305"/>
    <x v="1"/>
    <x v="1"/>
    <x v="4"/>
    <n v="66"/>
    <x v="0"/>
    <n v="1"/>
    <x v="0"/>
    <n v="1"/>
    <n v="1"/>
    <n v="2"/>
    <n v="2"/>
    <n v="2"/>
    <n v="2"/>
    <n v="1"/>
    <m/>
    <s v="Married"/>
    <n v="2"/>
    <x v="1"/>
    <n v="0"/>
    <n v="45000"/>
    <n v="45000"/>
    <n v="53"/>
    <s v="WA"/>
  </r>
  <r>
    <n v="539553"/>
    <x v="2"/>
    <x v="2"/>
    <x v="191"/>
    <n v="47"/>
    <x v="0"/>
    <n v="1"/>
    <x v="0"/>
    <n v="2"/>
    <n v="2"/>
    <n v="2"/>
    <n v="2"/>
    <n v="2"/>
    <n v="2"/>
    <n v="1"/>
    <n v="5"/>
    <s v="Married"/>
    <n v="4"/>
    <x v="0"/>
    <n v="45000"/>
    <n v="45000"/>
    <n v="45000"/>
    <n v="38"/>
    <s v="ND"/>
  </r>
  <r>
    <n v="1379049"/>
    <x v="1"/>
    <x v="1"/>
    <x v="77"/>
    <n v="40"/>
    <x v="0"/>
    <n v="1"/>
    <x v="0"/>
    <n v="2"/>
    <n v="2"/>
    <n v="2"/>
    <n v="2"/>
    <n v="2"/>
    <n v="2"/>
    <n v="1"/>
    <n v="15"/>
    <s v="Widowed"/>
    <n v="4"/>
    <x v="1"/>
    <n v="45000"/>
    <n v="45000"/>
    <n v="45000"/>
    <n v="53"/>
    <s v="WA"/>
  </r>
  <r>
    <n v="1275944"/>
    <x v="0"/>
    <x v="0"/>
    <x v="69"/>
    <n v="51"/>
    <x v="0"/>
    <n v="1"/>
    <x v="0"/>
    <n v="1"/>
    <n v="2"/>
    <n v="2"/>
    <n v="2"/>
    <n v="2"/>
    <n v="2"/>
    <n v="1"/>
    <n v="20"/>
    <s v="Married"/>
    <n v="4"/>
    <x v="0"/>
    <n v="45000"/>
    <n v="45000"/>
    <n v="45000"/>
    <n v="49"/>
    <s v="UT"/>
  </r>
  <r>
    <n v="1433106"/>
    <x v="1"/>
    <x v="1"/>
    <x v="102"/>
    <n v="61"/>
    <x v="0"/>
    <n v="1"/>
    <x v="1"/>
    <n v="2"/>
    <n v="2"/>
    <n v="2"/>
    <n v="2"/>
    <n v="2"/>
    <n v="2"/>
    <n v="2"/>
    <n v="45"/>
    <s v="Widowed"/>
    <n v="2"/>
    <x v="1"/>
    <n v="45000"/>
    <n v="45000"/>
    <n v="45000"/>
    <n v="6"/>
    <s v="CA"/>
  </r>
  <r>
    <n v="1387895"/>
    <x v="1"/>
    <x v="1"/>
    <x v="132"/>
    <n v="59"/>
    <x v="0"/>
    <n v="1"/>
    <x v="1"/>
    <n v="2"/>
    <n v="2"/>
    <n v="2"/>
    <n v="2"/>
    <n v="2"/>
    <n v="1"/>
    <n v="2"/>
    <n v="25"/>
    <s v="Married"/>
    <n v="4"/>
    <x v="0"/>
    <n v="45000"/>
    <n v="45000"/>
    <n v="45000"/>
    <n v="53"/>
    <s v="WA"/>
  </r>
  <r>
    <n v="1266445"/>
    <x v="0"/>
    <x v="0"/>
    <x v="0"/>
    <n v="26"/>
    <x v="0"/>
    <n v="1"/>
    <x v="0"/>
    <n v="2"/>
    <n v="2"/>
    <n v="2"/>
    <n v="2"/>
    <n v="2"/>
    <n v="2"/>
    <n v="1"/>
    <n v="15"/>
    <s v="Married"/>
    <n v="4"/>
    <x v="1"/>
    <n v="45000"/>
    <n v="45100"/>
    <n v="45100"/>
    <n v="49"/>
    <s v="UT"/>
  </r>
  <r>
    <n v="1261446"/>
    <x v="0"/>
    <x v="0"/>
    <x v="83"/>
    <n v="35"/>
    <x v="0"/>
    <n v="1"/>
    <x v="1"/>
    <n v="2"/>
    <n v="2"/>
    <n v="2"/>
    <n v="2"/>
    <n v="2"/>
    <n v="2"/>
    <n v="2"/>
    <n v="10"/>
    <s v="Married"/>
    <n v="4"/>
    <x v="0"/>
    <n v="45200"/>
    <n v="45201"/>
    <n v="45201"/>
    <n v="49"/>
    <s v="UT"/>
  </r>
  <r>
    <n v="707487"/>
    <x v="3"/>
    <x v="3"/>
    <x v="189"/>
    <n v="27"/>
    <x v="0"/>
    <n v="1"/>
    <x v="0"/>
    <n v="2"/>
    <n v="2"/>
    <n v="2"/>
    <n v="2"/>
    <n v="2"/>
    <n v="2"/>
    <n v="1"/>
    <m/>
    <s v="NeverMarriedORUnder15"/>
    <n v="4"/>
    <x v="0"/>
    <n v="45500"/>
    <n v="45500"/>
    <n v="45500"/>
    <n v="49"/>
    <s v="UT"/>
  </r>
  <r>
    <n v="1391385"/>
    <x v="1"/>
    <x v="1"/>
    <x v="116"/>
    <n v="40"/>
    <x v="0"/>
    <n v="4"/>
    <x v="0"/>
    <n v="2"/>
    <n v="2"/>
    <n v="2"/>
    <n v="2"/>
    <n v="2"/>
    <n v="2"/>
    <n v="1"/>
    <n v="13"/>
    <s v="Married"/>
    <n v="4"/>
    <x v="1"/>
    <n v="45600"/>
    <n v="45600"/>
    <n v="45600"/>
    <n v="233"/>
    <n v="233"/>
  </r>
  <r>
    <n v="1405403"/>
    <x v="1"/>
    <x v="1"/>
    <x v="13"/>
    <n v="46"/>
    <x v="0"/>
    <n v="1"/>
    <x v="0"/>
    <n v="2"/>
    <n v="2"/>
    <n v="2"/>
    <n v="2"/>
    <n v="2"/>
    <n v="2"/>
    <n v="1"/>
    <n v="20"/>
    <s v="Married"/>
    <n v="4"/>
    <x v="0"/>
    <n v="45000"/>
    <n v="45600"/>
    <n v="45600"/>
    <n v="4"/>
    <n v="4"/>
  </r>
  <r>
    <n v="1367091"/>
    <x v="1"/>
    <x v="1"/>
    <x v="116"/>
    <n v="59"/>
    <x v="0"/>
    <n v="1"/>
    <x v="0"/>
    <n v="2"/>
    <n v="2"/>
    <n v="2"/>
    <n v="2"/>
    <n v="2"/>
    <n v="2"/>
    <n v="1"/>
    <n v="12"/>
    <s v="Married"/>
    <n v="4"/>
    <x v="0"/>
    <n v="45700"/>
    <n v="45700"/>
    <n v="45700"/>
    <n v="53"/>
    <s v="WA"/>
  </r>
  <r>
    <n v="533210"/>
    <x v="2"/>
    <x v="2"/>
    <x v="58"/>
    <n v="59"/>
    <x v="0"/>
    <n v="1"/>
    <x v="0"/>
    <n v="2"/>
    <n v="2"/>
    <n v="2"/>
    <n v="2"/>
    <n v="2"/>
    <n v="2"/>
    <n v="1"/>
    <n v="10"/>
    <s v="Married"/>
    <n v="4"/>
    <x v="0"/>
    <n v="45800"/>
    <n v="45800"/>
    <n v="45800"/>
    <n v="38"/>
    <s v="ND"/>
  </r>
  <r>
    <n v="536993"/>
    <x v="2"/>
    <x v="2"/>
    <x v="147"/>
    <n v="56"/>
    <x v="0"/>
    <n v="1"/>
    <x v="0"/>
    <n v="2"/>
    <n v="2"/>
    <n v="2"/>
    <n v="2"/>
    <n v="2"/>
    <n v="2"/>
    <n v="1"/>
    <n v="2"/>
    <s v="Married"/>
    <n v="4"/>
    <x v="1"/>
    <n v="45000"/>
    <n v="45900"/>
    <n v="45900"/>
    <n v="38"/>
    <s v="ND"/>
  </r>
  <r>
    <n v="539675"/>
    <x v="2"/>
    <x v="2"/>
    <x v="87"/>
    <n v="43"/>
    <x v="0"/>
    <n v="1"/>
    <x v="0"/>
    <n v="2"/>
    <n v="2"/>
    <n v="2"/>
    <n v="2"/>
    <n v="2"/>
    <n v="2"/>
    <n v="1"/>
    <n v="12"/>
    <s v="NeverMarriedORUnder15"/>
    <n v="4"/>
    <x v="1"/>
    <n v="46000"/>
    <n v="46000"/>
    <n v="46000"/>
    <n v="38"/>
    <s v="ND"/>
  </r>
  <r>
    <n v="721510"/>
    <x v="3"/>
    <x v="3"/>
    <x v="101"/>
    <n v="23"/>
    <x v="0"/>
    <n v="1"/>
    <x v="0"/>
    <n v="1"/>
    <n v="2"/>
    <n v="2"/>
    <n v="2"/>
    <n v="2"/>
    <n v="2"/>
    <n v="1"/>
    <n v="10"/>
    <s v="NeverMarriedORUnder15"/>
    <n v="4"/>
    <x v="0"/>
    <n v="25000"/>
    <n v="46000"/>
    <n v="46000"/>
    <n v="41"/>
    <s v="OR"/>
  </r>
  <r>
    <n v="717174"/>
    <x v="3"/>
    <x v="3"/>
    <x v="61"/>
    <n v="52"/>
    <x v="0"/>
    <n v="1"/>
    <x v="0"/>
    <n v="2"/>
    <n v="2"/>
    <n v="2"/>
    <n v="2"/>
    <n v="2"/>
    <n v="2"/>
    <n v="1"/>
    <n v="10"/>
    <s v="Married"/>
    <n v="4"/>
    <x v="1"/>
    <n v="46000"/>
    <n v="46000"/>
    <n v="46000"/>
    <n v="6"/>
    <s v="CA"/>
  </r>
  <r>
    <n v="718510"/>
    <x v="3"/>
    <x v="3"/>
    <x v="69"/>
    <n v="53"/>
    <x v="0"/>
    <n v="1"/>
    <x v="0"/>
    <n v="2"/>
    <n v="2"/>
    <n v="2"/>
    <n v="2"/>
    <n v="2"/>
    <n v="2"/>
    <n v="1"/>
    <n v="20"/>
    <s v="Married"/>
    <n v="4"/>
    <x v="1"/>
    <n v="46000"/>
    <n v="46010"/>
    <n v="46010"/>
    <n v="41"/>
    <s v="OR"/>
  </r>
  <r>
    <n v="1404848"/>
    <x v="1"/>
    <x v="1"/>
    <x v="170"/>
    <n v="66"/>
    <x v="0"/>
    <n v="4"/>
    <x v="1"/>
    <n v="2"/>
    <n v="1"/>
    <n v="2"/>
    <n v="2"/>
    <n v="2"/>
    <n v="2"/>
    <n v="1"/>
    <n v="45"/>
    <s v="Married"/>
    <n v="4"/>
    <x v="0"/>
    <n v="0"/>
    <n v="46100"/>
    <n v="46100"/>
    <n v="140"/>
    <n v="140"/>
  </r>
  <r>
    <n v="1417157"/>
    <x v="1"/>
    <x v="1"/>
    <x v="111"/>
    <n v="58"/>
    <x v="0"/>
    <n v="1"/>
    <x v="0"/>
    <n v="2"/>
    <n v="2"/>
    <n v="2"/>
    <n v="2"/>
    <n v="2"/>
    <n v="2"/>
    <n v="1"/>
    <m/>
    <s v="Married"/>
    <n v="4"/>
    <x v="0"/>
    <n v="200"/>
    <n v="46200"/>
    <n v="46200"/>
    <n v="53"/>
    <s v="WA"/>
  </r>
  <r>
    <n v="700026"/>
    <x v="3"/>
    <x v="3"/>
    <x v="79"/>
    <n v="84"/>
    <x v="0"/>
    <n v="1"/>
    <x v="0"/>
    <n v="2"/>
    <n v="1"/>
    <n v="2"/>
    <n v="2"/>
    <n v="2"/>
    <n v="2"/>
    <n v="1"/>
    <m/>
    <s v="Married"/>
    <n v="4"/>
    <x v="1"/>
    <n v="0"/>
    <n v="46300"/>
    <n v="46300"/>
    <n v="8"/>
    <n v="8"/>
  </r>
  <r>
    <n v="1402591"/>
    <x v="1"/>
    <x v="1"/>
    <x v="47"/>
    <n v="36"/>
    <x v="0"/>
    <n v="4"/>
    <x v="0"/>
    <n v="2"/>
    <n v="2"/>
    <n v="2"/>
    <n v="2"/>
    <n v="2"/>
    <n v="2"/>
    <n v="1"/>
    <n v="2"/>
    <s v="Married"/>
    <n v="4"/>
    <x v="1"/>
    <n v="43000"/>
    <n v="46300"/>
    <n v="46300"/>
    <n v="303"/>
    <n v="303"/>
  </r>
  <r>
    <n v="1262485"/>
    <x v="0"/>
    <x v="0"/>
    <x v="40"/>
    <n v="34"/>
    <x v="0"/>
    <n v="1"/>
    <x v="0"/>
    <n v="2"/>
    <n v="2"/>
    <n v="2"/>
    <n v="2"/>
    <n v="2"/>
    <n v="2"/>
    <n v="1"/>
    <n v="35"/>
    <s v="Married"/>
    <n v="4"/>
    <x v="1"/>
    <n v="46400"/>
    <n v="46400"/>
    <n v="46400"/>
    <n v="49"/>
    <s v="UT"/>
  </r>
  <r>
    <n v="1387954"/>
    <x v="1"/>
    <x v="1"/>
    <x v="318"/>
    <n v="36"/>
    <x v="0"/>
    <n v="1"/>
    <x v="0"/>
    <n v="2"/>
    <n v="2"/>
    <n v="2"/>
    <n v="2"/>
    <n v="2"/>
    <n v="2"/>
    <n v="1"/>
    <n v="6"/>
    <s v="Married"/>
    <n v="4"/>
    <x v="0"/>
    <n v="46500"/>
    <n v="46500"/>
    <n v="46500"/>
    <n v="53"/>
    <s v="WA"/>
  </r>
  <r>
    <n v="1257157"/>
    <x v="0"/>
    <x v="0"/>
    <x v="206"/>
    <n v="53"/>
    <x v="0"/>
    <n v="4"/>
    <x v="0"/>
    <n v="2"/>
    <n v="2"/>
    <n v="2"/>
    <n v="2"/>
    <n v="2"/>
    <n v="2"/>
    <n v="1"/>
    <n v="20"/>
    <s v="Married"/>
    <n v="4"/>
    <x v="1"/>
    <n v="46900"/>
    <n v="46900"/>
    <n v="46900"/>
    <n v="233"/>
    <n v="233"/>
  </r>
  <r>
    <n v="1428793"/>
    <x v="1"/>
    <x v="1"/>
    <x v="319"/>
    <n v="41"/>
    <x v="0"/>
    <n v="1"/>
    <x v="1"/>
    <n v="2"/>
    <n v="2"/>
    <n v="2"/>
    <n v="1"/>
    <n v="2"/>
    <n v="2"/>
    <n v="1"/>
    <m/>
    <s v="Married"/>
    <n v="1"/>
    <x v="1"/>
    <n v="47000"/>
    <n v="47000"/>
    <n v="47000"/>
    <n v="29"/>
    <n v="29"/>
  </r>
  <r>
    <n v="64134"/>
    <x v="4"/>
    <x v="4"/>
    <x v="184"/>
    <n v="32"/>
    <x v="0"/>
    <n v="1"/>
    <x v="0"/>
    <n v="2"/>
    <n v="2"/>
    <n v="2"/>
    <n v="2"/>
    <n v="2"/>
    <n v="2"/>
    <n v="1"/>
    <n v="15"/>
    <s v="Married"/>
    <n v="4"/>
    <x v="1"/>
    <n v="34900"/>
    <n v="47000"/>
    <n v="47000"/>
    <n v="26"/>
    <n v="26"/>
  </r>
  <r>
    <n v="1387831"/>
    <x v="1"/>
    <x v="1"/>
    <x v="6"/>
    <n v="50"/>
    <x v="0"/>
    <n v="1"/>
    <x v="0"/>
    <n v="2"/>
    <n v="2"/>
    <n v="2"/>
    <n v="2"/>
    <n v="2"/>
    <n v="2"/>
    <n v="1"/>
    <n v="60"/>
    <s v="Divorced"/>
    <n v="4"/>
    <x v="0"/>
    <n v="47000"/>
    <n v="47000"/>
    <n v="47000"/>
    <n v="53"/>
    <s v="WA"/>
  </r>
  <r>
    <n v="534843"/>
    <x v="2"/>
    <x v="2"/>
    <x v="42"/>
    <n v="65"/>
    <x v="0"/>
    <n v="1"/>
    <x v="1"/>
    <n v="1"/>
    <n v="1"/>
    <n v="2"/>
    <n v="2"/>
    <n v="2"/>
    <n v="2"/>
    <n v="1"/>
    <n v="5"/>
    <s v="Married"/>
    <n v="4"/>
    <x v="0"/>
    <n v="12000"/>
    <n v="47000"/>
    <n v="47000"/>
    <n v="31"/>
    <n v="31"/>
  </r>
  <r>
    <n v="1255805"/>
    <x v="0"/>
    <x v="0"/>
    <x v="49"/>
    <n v="28"/>
    <x v="0"/>
    <n v="1"/>
    <x v="0"/>
    <n v="2"/>
    <n v="2"/>
    <n v="2"/>
    <n v="2"/>
    <n v="2"/>
    <n v="2"/>
    <n v="1"/>
    <n v="30"/>
    <s v="Married"/>
    <n v="4"/>
    <x v="0"/>
    <n v="47000"/>
    <n v="47000"/>
    <n v="47000"/>
    <n v="48"/>
    <n v="48"/>
  </r>
  <r>
    <n v="723699"/>
    <x v="3"/>
    <x v="3"/>
    <x v="146"/>
    <n v="38"/>
    <x v="0"/>
    <n v="1"/>
    <x v="0"/>
    <n v="2"/>
    <n v="2"/>
    <n v="2"/>
    <n v="2"/>
    <n v="2"/>
    <n v="2"/>
    <n v="1"/>
    <n v="5"/>
    <s v="NeverMarriedORUnder15"/>
    <n v="4"/>
    <x v="1"/>
    <n v="47000"/>
    <n v="47000"/>
    <n v="47000"/>
    <n v="6"/>
    <s v="CA"/>
  </r>
  <r>
    <n v="1413991"/>
    <x v="1"/>
    <x v="1"/>
    <x v="181"/>
    <n v="39"/>
    <x v="0"/>
    <n v="1"/>
    <x v="1"/>
    <n v="2"/>
    <n v="2"/>
    <n v="2"/>
    <n v="2"/>
    <n v="2"/>
    <n v="2"/>
    <n v="2"/>
    <m/>
    <s v="Married"/>
    <n v="2"/>
    <x v="1"/>
    <n v="47000"/>
    <n v="47000"/>
    <n v="47000"/>
    <n v="17"/>
    <n v="17"/>
  </r>
  <r>
    <n v="1415824"/>
    <x v="1"/>
    <x v="1"/>
    <x v="219"/>
    <n v="50"/>
    <x v="0"/>
    <n v="1"/>
    <x v="0"/>
    <n v="2"/>
    <n v="2"/>
    <n v="2"/>
    <n v="2"/>
    <n v="2"/>
    <n v="2"/>
    <n v="1"/>
    <n v="35"/>
    <s v="Divorced"/>
    <n v="4"/>
    <x v="0"/>
    <n v="40000"/>
    <n v="47000"/>
    <n v="47000"/>
    <n v="53"/>
    <s v="WA"/>
  </r>
  <r>
    <n v="715880"/>
    <x v="3"/>
    <x v="3"/>
    <x v="54"/>
    <n v="66"/>
    <x v="0"/>
    <n v="1"/>
    <x v="1"/>
    <n v="1"/>
    <n v="1"/>
    <n v="2"/>
    <n v="2"/>
    <n v="2"/>
    <n v="2"/>
    <n v="1"/>
    <m/>
    <s v="Married"/>
    <n v="2"/>
    <x v="0"/>
    <n v="0"/>
    <n v="47400"/>
    <n v="47400"/>
    <n v="2"/>
    <n v="2"/>
  </r>
  <r>
    <n v="65474"/>
    <x v="4"/>
    <x v="4"/>
    <x v="83"/>
    <n v="49"/>
    <x v="0"/>
    <n v="1"/>
    <x v="0"/>
    <n v="2"/>
    <n v="1"/>
    <n v="2"/>
    <n v="2"/>
    <n v="2"/>
    <n v="2"/>
    <n v="1"/>
    <m/>
    <s v="Married"/>
    <n v="4"/>
    <x v="0"/>
    <n v="0"/>
    <n v="47400"/>
    <n v="47400"/>
    <n v="6"/>
    <s v="CA"/>
  </r>
  <r>
    <n v="1254012"/>
    <x v="0"/>
    <x v="0"/>
    <x v="215"/>
    <n v="26"/>
    <x v="0"/>
    <n v="1"/>
    <x v="0"/>
    <n v="2"/>
    <n v="2"/>
    <n v="2"/>
    <n v="2"/>
    <n v="2"/>
    <n v="2"/>
    <n v="1"/>
    <n v="30"/>
    <s v="Married"/>
    <n v="4"/>
    <x v="1"/>
    <n v="48000"/>
    <n v="48000"/>
    <n v="48000"/>
    <n v="49"/>
    <s v="UT"/>
  </r>
  <r>
    <n v="1409311"/>
    <x v="1"/>
    <x v="1"/>
    <x v="46"/>
    <n v="88"/>
    <x v="0"/>
    <n v="1"/>
    <x v="1"/>
    <n v="2"/>
    <n v="1"/>
    <n v="2"/>
    <n v="2"/>
    <n v="1"/>
    <n v="2"/>
    <n v="1"/>
    <m/>
    <s v="Married"/>
    <n v="2"/>
    <x v="1"/>
    <n v="0"/>
    <n v="48000"/>
    <n v="48000"/>
    <n v="53"/>
    <s v="WA"/>
  </r>
  <r>
    <n v="1428719"/>
    <x v="1"/>
    <x v="1"/>
    <x v="39"/>
    <n v="64"/>
    <x v="0"/>
    <n v="1"/>
    <x v="0"/>
    <n v="2"/>
    <n v="2"/>
    <n v="2"/>
    <n v="2"/>
    <n v="2"/>
    <n v="2"/>
    <n v="1"/>
    <n v="20"/>
    <s v="Married"/>
    <n v="4"/>
    <x v="1"/>
    <n v="48000"/>
    <n v="48000"/>
    <n v="48000"/>
    <n v="53"/>
    <s v="WA"/>
  </r>
  <r>
    <n v="1264359"/>
    <x v="0"/>
    <x v="0"/>
    <x v="183"/>
    <n v="50"/>
    <x v="0"/>
    <n v="4"/>
    <x v="0"/>
    <n v="2"/>
    <n v="2"/>
    <n v="2"/>
    <n v="2"/>
    <n v="2"/>
    <n v="2"/>
    <n v="1"/>
    <n v="20"/>
    <s v="Married"/>
    <n v="4"/>
    <x v="1"/>
    <n v="48000"/>
    <n v="48000"/>
    <n v="48000"/>
    <n v="523"/>
    <n v="523"/>
  </r>
  <r>
    <n v="1434700"/>
    <x v="1"/>
    <x v="1"/>
    <x v="273"/>
    <n v="59"/>
    <x v="0"/>
    <n v="1"/>
    <x v="0"/>
    <n v="2"/>
    <n v="2"/>
    <n v="2"/>
    <n v="2"/>
    <n v="2"/>
    <n v="2"/>
    <n v="1"/>
    <n v="30"/>
    <s v="Married"/>
    <n v="4"/>
    <x v="1"/>
    <n v="0"/>
    <n v="48000"/>
    <n v="48000"/>
    <n v="53"/>
    <s v="WA"/>
  </r>
  <r>
    <n v="1408982"/>
    <x v="1"/>
    <x v="1"/>
    <x v="101"/>
    <n v="45"/>
    <x v="0"/>
    <n v="1"/>
    <x v="0"/>
    <n v="2"/>
    <n v="2"/>
    <n v="2"/>
    <n v="2"/>
    <n v="2"/>
    <n v="2"/>
    <n v="1"/>
    <n v="12"/>
    <s v="Married"/>
    <n v="4"/>
    <x v="0"/>
    <n v="48000"/>
    <n v="48000"/>
    <n v="48000"/>
    <n v="53"/>
    <s v="WA"/>
  </r>
  <r>
    <n v="1371802"/>
    <x v="1"/>
    <x v="1"/>
    <x v="8"/>
    <n v="44"/>
    <x v="0"/>
    <n v="1"/>
    <x v="1"/>
    <n v="2"/>
    <n v="2"/>
    <n v="2"/>
    <n v="2"/>
    <n v="2"/>
    <n v="2"/>
    <n v="2"/>
    <n v="45"/>
    <s v="Married"/>
    <n v="4"/>
    <x v="1"/>
    <n v="48000"/>
    <n v="48000"/>
    <n v="48000"/>
    <n v="53"/>
    <s v="WA"/>
  </r>
  <r>
    <n v="727338"/>
    <x v="3"/>
    <x v="3"/>
    <x v="320"/>
    <n v="45"/>
    <x v="0"/>
    <n v="1"/>
    <x v="1"/>
    <n v="2"/>
    <n v="2"/>
    <n v="1"/>
    <n v="2"/>
    <n v="2"/>
    <n v="2"/>
    <n v="1"/>
    <n v="25"/>
    <s v="Separated"/>
    <n v="4"/>
    <x v="0"/>
    <n v="48000"/>
    <n v="48000"/>
    <n v="48000"/>
    <n v="6"/>
    <s v="CA"/>
  </r>
  <r>
    <n v="1432095"/>
    <x v="1"/>
    <x v="1"/>
    <x v="115"/>
    <n v="63"/>
    <x v="0"/>
    <n v="1"/>
    <x v="0"/>
    <n v="2"/>
    <n v="2"/>
    <n v="2"/>
    <n v="2"/>
    <n v="2"/>
    <n v="2"/>
    <n v="1"/>
    <n v="15"/>
    <s v="Married"/>
    <n v="4"/>
    <x v="1"/>
    <n v="48000"/>
    <n v="48000"/>
    <n v="48000"/>
    <n v="53"/>
    <s v="WA"/>
  </r>
  <r>
    <n v="1258686"/>
    <x v="0"/>
    <x v="0"/>
    <x v="51"/>
    <n v="46"/>
    <x v="0"/>
    <n v="1"/>
    <x v="0"/>
    <n v="2"/>
    <n v="2"/>
    <n v="2"/>
    <n v="2"/>
    <n v="2"/>
    <n v="2"/>
    <n v="1"/>
    <n v="20"/>
    <s v="NeverMarriedORUnder15"/>
    <n v="4"/>
    <x v="0"/>
    <n v="48000"/>
    <n v="48000"/>
    <n v="48000"/>
    <n v="42"/>
    <n v="42"/>
  </r>
  <r>
    <n v="1405015"/>
    <x v="1"/>
    <x v="1"/>
    <x v="82"/>
    <n v="67"/>
    <x v="0"/>
    <n v="1"/>
    <x v="1"/>
    <n v="2"/>
    <n v="1"/>
    <n v="2"/>
    <n v="1"/>
    <n v="1"/>
    <n v="2"/>
    <n v="1"/>
    <m/>
    <s v="Married"/>
    <n v="2"/>
    <x v="1"/>
    <n v="0"/>
    <n v="48000"/>
    <n v="48000"/>
    <n v="42"/>
    <n v="42"/>
  </r>
  <r>
    <n v="1403091"/>
    <x v="1"/>
    <x v="1"/>
    <x v="98"/>
    <n v="46"/>
    <x v="0"/>
    <n v="4"/>
    <x v="0"/>
    <n v="2"/>
    <n v="2"/>
    <n v="2"/>
    <n v="2"/>
    <n v="2"/>
    <n v="2"/>
    <n v="1"/>
    <n v="5"/>
    <s v="Married"/>
    <n v="4"/>
    <x v="1"/>
    <n v="48000"/>
    <n v="48000"/>
    <n v="48000"/>
    <n v="303"/>
    <n v="303"/>
  </r>
  <r>
    <n v="1432285"/>
    <x v="1"/>
    <x v="1"/>
    <x v="11"/>
    <n v="49"/>
    <x v="0"/>
    <n v="1"/>
    <x v="0"/>
    <n v="2"/>
    <n v="2"/>
    <n v="2"/>
    <n v="2"/>
    <n v="2"/>
    <n v="2"/>
    <n v="1"/>
    <n v="45"/>
    <s v="Divorced"/>
    <n v="4"/>
    <x v="0"/>
    <n v="48000"/>
    <n v="48000"/>
    <n v="48000"/>
    <n v="53"/>
    <s v="WA"/>
  </r>
  <r>
    <n v="1382193"/>
    <x v="1"/>
    <x v="1"/>
    <x v="29"/>
    <n v="26"/>
    <x v="0"/>
    <n v="1"/>
    <x v="1"/>
    <n v="2"/>
    <n v="2"/>
    <n v="2"/>
    <n v="2"/>
    <n v="2"/>
    <n v="2"/>
    <n v="2"/>
    <n v="30"/>
    <s v="NeverMarriedORUnder15"/>
    <n v="4"/>
    <x v="1"/>
    <n v="48000"/>
    <n v="48000"/>
    <n v="48000"/>
    <n v="21"/>
    <n v="21"/>
  </r>
  <r>
    <n v="726215"/>
    <x v="3"/>
    <x v="3"/>
    <x v="287"/>
    <n v="55"/>
    <x v="0"/>
    <n v="1"/>
    <x v="0"/>
    <n v="2"/>
    <n v="2"/>
    <n v="2"/>
    <n v="2"/>
    <n v="2"/>
    <n v="2"/>
    <n v="1"/>
    <n v="10"/>
    <s v="Divorced"/>
    <n v="4"/>
    <x v="1"/>
    <n v="48000"/>
    <n v="48000"/>
    <n v="48000"/>
    <n v="41"/>
    <s v="OR"/>
  </r>
  <r>
    <n v="1260681"/>
    <x v="0"/>
    <x v="0"/>
    <x v="115"/>
    <n v="52"/>
    <x v="0"/>
    <n v="1"/>
    <x v="0"/>
    <n v="2"/>
    <n v="2"/>
    <n v="2"/>
    <n v="2"/>
    <n v="2"/>
    <n v="2"/>
    <n v="1"/>
    <n v="30"/>
    <s v="Married"/>
    <n v="2"/>
    <x v="1"/>
    <n v="40000"/>
    <n v="48100"/>
    <n v="48100"/>
    <n v="49"/>
    <s v="UT"/>
  </r>
  <r>
    <n v="1386804"/>
    <x v="1"/>
    <x v="1"/>
    <x v="32"/>
    <n v="48"/>
    <x v="0"/>
    <n v="1"/>
    <x v="1"/>
    <n v="1"/>
    <n v="2"/>
    <n v="2"/>
    <n v="2"/>
    <n v="2"/>
    <n v="2"/>
    <n v="1"/>
    <n v="30"/>
    <s v="Married"/>
    <n v="4"/>
    <x v="1"/>
    <n v="39500"/>
    <n v="48300"/>
    <n v="48300"/>
    <n v="53"/>
    <s v="WA"/>
  </r>
  <r>
    <n v="708715"/>
    <x v="3"/>
    <x v="3"/>
    <x v="131"/>
    <n v="75"/>
    <x v="0"/>
    <n v="1"/>
    <x v="0"/>
    <n v="2"/>
    <n v="1"/>
    <n v="2"/>
    <n v="1"/>
    <n v="2"/>
    <n v="2"/>
    <n v="1"/>
    <m/>
    <s v="Married"/>
    <n v="3"/>
    <x v="1"/>
    <n v="0"/>
    <n v="48510"/>
    <n v="48510"/>
    <n v="27"/>
    <n v="27"/>
  </r>
  <r>
    <n v="1409283"/>
    <x v="1"/>
    <x v="1"/>
    <x v="121"/>
    <n v="83"/>
    <x v="0"/>
    <n v="1"/>
    <x v="0"/>
    <n v="2"/>
    <n v="1"/>
    <n v="2"/>
    <n v="2"/>
    <n v="2"/>
    <n v="2"/>
    <n v="1"/>
    <m/>
    <s v="Married"/>
    <n v="4"/>
    <x v="0"/>
    <n v="0"/>
    <n v="48600"/>
    <n v="48600"/>
    <n v="30"/>
    <s v="MT"/>
  </r>
  <r>
    <n v="1251499"/>
    <x v="0"/>
    <x v="0"/>
    <x v="38"/>
    <n v="32"/>
    <x v="0"/>
    <n v="1"/>
    <x v="0"/>
    <n v="2"/>
    <n v="2"/>
    <n v="2"/>
    <n v="2"/>
    <n v="2"/>
    <n v="2"/>
    <n v="1"/>
    <n v="10"/>
    <s v="Married"/>
    <n v="4"/>
    <x v="0"/>
    <n v="48600"/>
    <n v="48600"/>
    <n v="48600"/>
    <n v="49"/>
    <s v="UT"/>
  </r>
  <r>
    <n v="702601"/>
    <x v="3"/>
    <x v="3"/>
    <x v="227"/>
    <n v="77"/>
    <x v="0"/>
    <n v="1"/>
    <x v="0"/>
    <n v="1"/>
    <n v="1"/>
    <n v="2"/>
    <n v="1"/>
    <n v="2"/>
    <n v="2"/>
    <n v="1"/>
    <m/>
    <s v="Married"/>
    <n v="2"/>
    <x v="1"/>
    <n v="0"/>
    <n v="48920"/>
    <n v="48920"/>
    <n v="53"/>
    <s v="WA"/>
  </r>
  <r>
    <n v="695835"/>
    <x v="3"/>
    <x v="3"/>
    <x v="78"/>
    <n v="59"/>
    <x v="0"/>
    <n v="1"/>
    <x v="0"/>
    <n v="2"/>
    <n v="2"/>
    <n v="2"/>
    <n v="2"/>
    <n v="2"/>
    <n v="2"/>
    <n v="1"/>
    <n v="30"/>
    <s v="Married"/>
    <n v="2"/>
    <x v="1"/>
    <n v="49000"/>
    <n v="49000"/>
    <n v="49000"/>
    <n v="41"/>
    <s v="OR"/>
  </r>
  <r>
    <n v="539372"/>
    <x v="2"/>
    <x v="2"/>
    <x v="319"/>
    <n v="45"/>
    <x v="0"/>
    <n v="1"/>
    <x v="1"/>
    <n v="2"/>
    <n v="2"/>
    <n v="2"/>
    <n v="2"/>
    <n v="2"/>
    <n v="2"/>
    <n v="2"/>
    <n v="10"/>
    <s v="NeverMarriedORUnder15"/>
    <n v="4"/>
    <x v="1"/>
    <n v="49000"/>
    <n v="49000"/>
    <n v="49000"/>
    <n v="38"/>
    <s v="ND"/>
  </r>
  <r>
    <n v="1432223"/>
    <x v="1"/>
    <x v="1"/>
    <x v="13"/>
    <n v="42"/>
    <x v="0"/>
    <n v="4"/>
    <x v="0"/>
    <n v="2"/>
    <n v="2"/>
    <n v="2"/>
    <n v="2"/>
    <n v="2"/>
    <n v="2"/>
    <n v="1"/>
    <n v="15"/>
    <s v="Married"/>
    <n v="4"/>
    <x v="1"/>
    <n v="49000"/>
    <n v="49000"/>
    <n v="49000"/>
    <n v="150"/>
    <n v="150"/>
  </r>
  <r>
    <n v="1395694"/>
    <x v="1"/>
    <x v="1"/>
    <x v="16"/>
    <n v="70"/>
    <x v="0"/>
    <n v="1"/>
    <x v="1"/>
    <n v="2"/>
    <n v="1"/>
    <n v="2"/>
    <n v="2"/>
    <n v="2"/>
    <n v="1"/>
    <n v="1"/>
    <m/>
    <s v="Widowed"/>
    <n v="4"/>
    <x v="0"/>
    <n v="0"/>
    <n v="49000"/>
    <n v="49000"/>
    <n v="53"/>
    <s v="WA"/>
  </r>
  <r>
    <n v="701983"/>
    <x v="3"/>
    <x v="3"/>
    <x v="48"/>
    <n v="44"/>
    <x v="0"/>
    <n v="3"/>
    <x v="0"/>
    <n v="2"/>
    <n v="2"/>
    <n v="2"/>
    <n v="2"/>
    <n v="2"/>
    <n v="2"/>
    <n v="1"/>
    <n v="15"/>
    <s v="Married"/>
    <n v="4"/>
    <x v="1"/>
    <n v="45000"/>
    <n v="49040"/>
    <n v="49040"/>
    <n v="110"/>
    <n v="110"/>
  </r>
  <r>
    <n v="1430649"/>
    <x v="1"/>
    <x v="1"/>
    <x v="223"/>
    <n v="29"/>
    <x v="0"/>
    <n v="1"/>
    <x v="0"/>
    <n v="2"/>
    <n v="2"/>
    <n v="2"/>
    <n v="2"/>
    <n v="2"/>
    <n v="2"/>
    <n v="1"/>
    <n v="10"/>
    <s v="Married"/>
    <n v="4"/>
    <x v="1"/>
    <n v="49100"/>
    <n v="49100"/>
    <n v="49100"/>
    <n v="53"/>
    <s v="WA"/>
  </r>
  <r>
    <n v="1433310"/>
    <x v="1"/>
    <x v="1"/>
    <x v="49"/>
    <n v="62"/>
    <x v="0"/>
    <n v="1"/>
    <x v="1"/>
    <n v="2"/>
    <n v="1"/>
    <n v="2"/>
    <n v="2"/>
    <n v="1"/>
    <n v="2"/>
    <n v="1"/>
    <m/>
    <s v="Married"/>
    <n v="2"/>
    <x v="1"/>
    <n v="0"/>
    <n v="49200"/>
    <n v="49200"/>
    <n v="48"/>
    <n v="48"/>
  </r>
  <r>
    <n v="729712"/>
    <x v="3"/>
    <x v="3"/>
    <x v="32"/>
    <n v="49"/>
    <x v="0"/>
    <n v="1"/>
    <x v="1"/>
    <n v="2"/>
    <n v="1"/>
    <n v="1"/>
    <n v="2"/>
    <n v="1"/>
    <n v="2"/>
    <n v="1"/>
    <m/>
    <s v="Divorced"/>
    <n v="2"/>
    <x v="0"/>
    <n v="0"/>
    <n v="49600"/>
    <n v="49600"/>
    <n v="53"/>
    <s v="WA"/>
  </r>
  <r>
    <n v="1401655"/>
    <x v="1"/>
    <x v="1"/>
    <x v="72"/>
    <n v="76"/>
    <x v="0"/>
    <n v="1"/>
    <x v="1"/>
    <n v="1"/>
    <n v="1"/>
    <n v="2"/>
    <n v="2"/>
    <n v="2"/>
    <n v="2"/>
    <n v="1"/>
    <m/>
    <s v="Widowed"/>
    <n v="4"/>
    <x v="0"/>
    <n v="0"/>
    <n v="49900"/>
    <n v="49900"/>
    <n v="6"/>
    <s v="CA"/>
  </r>
  <r>
    <n v="706894"/>
    <x v="3"/>
    <x v="3"/>
    <x v="21"/>
    <n v="58"/>
    <x v="0"/>
    <n v="1"/>
    <x v="0"/>
    <n v="2"/>
    <n v="2"/>
    <n v="2"/>
    <n v="2"/>
    <n v="2"/>
    <n v="2"/>
    <n v="1"/>
    <n v="20"/>
    <s v="Married"/>
    <n v="4"/>
    <x v="0"/>
    <n v="56000"/>
    <n v="49950"/>
    <n v="49950"/>
    <n v="41"/>
    <s v="OR"/>
  </r>
  <r>
    <n v="711800"/>
    <x v="3"/>
    <x v="3"/>
    <x v="21"/>
    <n v="66"/>
    <x v="0"/>
    <n v="1"/>
    <x v="1"/>
    <n v="1"/>
    <n v="1"/>
    <n v="2"/>
    <n v="2"/>
    <n v="2"/>
    <n v="2"/>
    <n v="1"/>
    <m/>
    <s v="Married"/>
    <n v="4"/>
    <x v="0"/>
    <n v="0"/>
    <n v="49990"/>
    <n v="49990"/>
    <n v="41"/>
    <s v="OR"/>
  </r>
  <r>
    <n v="1420879"/>
    <x v="1"/>
    <x v="1"/>
    <x v="32"/>
    <n v="48"/>
    <x v="0"/>
    <n v="4"/>
    <x v="1"/>
    <n v="2"/>
    <n v="2"/>
    <n v="2"/>
    <n v="2"/>
    <n v="2"/>
    <n v="2"/>
    <n v="2"/>
    <n v="60"/>
    <s v="Married"/>
    <n v="4"/>
    <x v="1"/>
    <n v="50000"/>
    <n v="50000"/>
    <n v="50000"/>
    <n v="164"/>
    <n v="164"/>
  </r>
  <r>
    <n v="1251778"/>
    <x v="0"/>
    <x v="0"/>
    <x v="168"/>
    <n v="36"/>
    <x v="0"/>
    <n v="1"/>
    <x v="0"/>
    <n v="2"/>
    <n v="2"/>
    <n v="2"/>
    <n v="2"/>
    <n v="2"/>
    <n v="2"/>
    <n v="1"/>
    <n v="20"/>
    <s v="Married"/>
    <n v="4"/>
    <x v="1"/>
    <n v="50000"/>
    <n v="50000"/>
    <n v="50000"/>
    <n v="49"/>
    <s v="UT"/>
  </r>
  <r>
    <n v="1249442"/>
    <x v="0"/>
    <x v="0"/>
    <x v="9"/>
    <n v="59"/>
    <x v="0"/>
    <n v="1"/>
    <x v="0"/>
    <n v="2"/>
    <n v="2"/>
    <n v="2"/>
    <n v="2"/>
    <n v="2"/>
    <n v="2"/>
    <n v="1"/>
    <n v="30"/>
    <s v="Married"/>
    <n v="4"/>
    <x v="0"/>
    <n v="50000"/>
    <n v="50000"/>
    <n v="50000"/>
    <n v="6"/>
    <s v="CA"/>
  </r>
  <r>
    <n v="1430011"/>
    <x v="1"/>
    <x v="1"/>
    <x v="81"/>
    <n v="60"/>
    <x v="0"/>
    <n v="1"/>
    <x v="0"/>
    <n v="2"/>
    <n v="2"/>
    <n v="2"/>
    <n v="2"/>
    <n v="2"/>
    <n v="2"/>
    <n v="1"/>
    <n v="30"/>
    <s v="Divorced"/>
    <n v="4"/>
    <x v="1"/>
    <n v="50000"/>
    <n v="50000"/>
    <n v="50000"/>
    <n v="41"/>
    <s v="OR"/>
  </r>
  <r>
    <n v="1394858"/>
    <x v="1"/>
    <x v="1"/>
    <x v="5"/>
    <n v="44"/>
    <x v="0"/>
    <n v="1"/>
    <x v="0"/>
    <n v="2"/>
    <n v="2"/>
    <n v="2"/>
    <n v="2"/>
    <n v="2"/>
    <n v="2"/>
    <n v="1"/>
    <n v="45"/>
    <s v="Married"/>
    <n v="2"/>
    <x v="1"/>
    <n v="50000"/>
    <n v="50000"/>
    <n v="50000"/>
    <n v="53"/>
    <s v="WA"/>
  </r>
  <r>
    <n v="1421168"/>
    <x v="1"/>
    <x v="1"/>
    <x v="251"/>
    <n v="47"/>
    <x v="0"/>
    <n v="1"/>
    <x v="0"/>
    <n v="2"/>
    <n v="2"/>
    <n v="2"/>
    <n v="2"/>
    <n v="2"/>
    <n v="2"/>
    <n v="1"/>
    <n v="2"/>
    <s v="Married"/>
    <n v="4"/>
    <x v="0"/>
    <n v="40000"/>
    <n v="50000"/>
    <n v="50000"/>
    <n v="53"/>
    <s v="WA"/>
  </r>
  <r>
    <n v="1249295"/>
    <x v="0"/>
    <x v="0"/>
    <x v="46"/>
    <n v="49"/>
    <x v="0"/>
    <n v="1"/>
    <x v="0"/>
    <n v="2"/>
    <n v="2"/>
    <n v="2"/>
    <n v="2"/>
    <n v="2"/>
    <n v="2"/>
    <n v="1"/>
    <n v="30"/>
    <s v="NeverMarriedORUnder15"/>
    <n v="4"/>
    <x v="1"/>
    <n v="50000"/>
    <n v="50000"/>
    <n v="50000"/>
    <n v="6"/>
    <s v="CA"/>
  </r>
  <r>
    <n v="1381696"/>
    <x v="1"/>
    <x v="1"/>
    <x v="103"/>
    <n v="53"/>
    <x v="0"/>
    <n v="1"/>
    <x v="0"/>
    <n v="2"/>
    <n v="2"/>
    <n v="2"/>
    <n v="2"/>
    <n v="2"/>
    <n v="2"/>
    <n v="1"/>
    <n v="5"/>
    <s v="Married"/>
    <n v="4"/>
    <x v="0"/>
    <n v="50000"/>
    <n v="50000"/>
    <n v="50000"/>
    <n v="53"/>
    <s v="WA"/>
  </r>
  <r>
    <n v="1414753"/>
    <x v="1"/>
    <x v="1"/>
    <x v="116"/>
    <n v="38"/>
    <x v="0"/>
    <n v="1"/>
    <x v="0"/>
    <n v="2"/>
    <n v="2"/>
    <n v="2"/>
    <n v="2"/>
    <n v="2"/>
    <n v="2"/>
    <n v="1"/>
    <n v="30"/>
    <s v="Married"/>
    <n v="4"/>
    <x v="0"/>
    <n v="50000"/>
    <n v="50000"/>
    <n v="50000"/>
    <n v="53"/>
    <s v="WA"/>
  </r>
  <r>
    <n v="1374131"/>
    <x v="1"/>
    <x v="1"/>
    <x v="11"/>
    <n v="62"/>
    <x v="0"/>
    <n v="1"/>
    <x v="0"/>
    <n v="2"/>
    <n v="2"/>
    <n v="2"/>
    <n v="2"/>
    <n v="2"/>
    <n v="2"/>
    <n v="1"/>
    <n v="40"/>
    <s v="Married"/>
    <n v="4"/>
    <x v="1"/>
    <n v="50000"/>
    <n v="50000"/>
    <n v="50000"/>
    <n v="53"/>
    <s v="WA"/>
  </r>
  <r>
    <n v="701503"/>
    <x v="3"/>
    <x v="3"/>
    <x v="68"/>
    <n v="51"/>
    <x v="0"/>
    <n v="1"/>
    <x v="1"/>
    <n v="2"/>
    <n v="2"/>
    <n v="2"/>
    <n v="2"/>
    <n v="2"/>
    <n v="2"/>
    <n v="2"/>
    <n v="10"/>
    <s v="NeverMarriedORUnder15"/>
    <n v="4"/>
    <x v="1"/>
    <n v="50000"/>
    <n v="50000"/>
    <n v="50000"/>
    <n v="41"/>
    <s v="OR"/>
  </r>
  <r>
    <n v="1385920"/>
    <x v="1"/>
    <x v="1"/>
    <x v="28"/>
    <n v="56"/>
    <x v="0"/>
    <n v="1"/>
    <x v="0"/>
    <n v="2"/>
    <n v="2"/>
    <n v="2"/>
    <n v="2"/>
    <n v="2"/>
    <n v="2"/>
    <n v="1"/>
    <n v="3"/>
    <s v="Married"/>
    <n v="4"/>
    <x v="1"/>
    <n v="50000"/>
    <n v="50000"/>
    <n v="50000"/>
    <n v="6"/>
    <s v="CA"/>
  </r>
  <r>
    <n v="1392377"/>
    <x v="1"/>
    <x v="1"/>
    <x v="276"/>
    <n v="44"/>
    <x v="0"/>
    <n v="1"/>
    <x v="0"/>
    <n v="2"/>
    <n v="2"/>
    <n v="2"/>
    <n v="2"/>
    <n v="2"/>
    <n v="2"/>
    <n v="1"/>
    <n v="60"/>
    <s v="NeverMarriedORUnder15"/>
    <n v="4"/>
    <x v="1"/>
    <n v="50000"/>
    <n v="50000"/>
    <n v="50000"/>
    <n v="53"/>
    <s v="WA"/>
  </r>
  <r>
    <n v="1385958"/>
    <x v="1"/>
    <x v="1"/>
    <x v="168"/>
    <n v="48"/>
    <x v="0"/>
    <n v="1"/>
    <x v="0"/>
    <n v="2"/>
    <n v="2"/>
    <n v="2"/>
    <n v="2"/>
    <n v="2"/>
    <n v="2"/>
    <n v="1"/>
    <n v="30"/>
    <s v="Divorced"/>
    <n v="4"/>
    <x v="0"/>
    <n v="50000"/>
    <n v="50000"/>
    <n v="50000"/>
    <n v="41"/>
    <s v="OR"/>
  </r>
  <r>
    <n v="535143"/>
    <x v="2"/>
    <x v="2"/>
    <x v="50"/>
    <n v="46"/>
    <x v="0"/>
    <n v="1"/>
    <x v="0"/>
    <n v="2"/>
    <n v="2"/>
    <n v="2"/>
    <n v="2"/>
    <n v="2"/>
    <n v="2"/>
    <n v="1"/>
    <n v="20"/>
    <s v="Married"/>
    <n v="4"/>
    <x v="1"/>
    <n v="0"/>
    <n v="50000"/>
    <n v="50000"/>
    <n v="38"/>
    <s v="ND"/>
  </r>
  <r>
    <n v="1248741"/>
    <x v="0"/>
    <x v="0"/>
    <x v="255"/>
    <n v="43"/>
    <x v="0"/>
    <n v="1"/>
    <x v="1"/>
    <n v="2"/>
    <n v="2"/>
    <n v="2"/>
    <n v="2"/>
    <n v="2"/>
    <n v="2"/>
    <n v="2"/>
    <n v="15"/>
    <s v="NeverMarriedORUnder15"/>
    <n v="4"/>
    <x v="1"/>
    <n v="0"/>
    <n v="50000"/>
    <n v="50000"/>
    <n v="49"/>
    <s v="UT"/>
  </r>
  <r>
    <n v="537324"/>
    <x v="2"/>
    <x v="2"/>
    <x v="132"/>
    <n v="57"/>
    <x v="0"/>
    <n v="1"/>
    <x v="1"/>
    <n v="1"/>
    <n v="2"/>
    <n v="2"/>
    <n v="2"/>
    <n v="2"/>
    <n v="2"/>
    <n v="1"/>
    <n v="1"/>
    <s v="Married"/>
    <n v="4"/>
    <x v="1"/>
    <n v="50000"/>
    <n v="50000"/>
    <n v="50000"/>
    <n v="50"/>
    <n v="50"/>
  </r>
  <r>
    <n v="1400389"/>
    <x v="1"/>
    <x v="1"/>
    <x v="113"/>
    <n v="48"/>
    <x v="0"/>
    <n v="1"/>
    <x v="0"/>
    <n v="2"/>
    <n v="2"/>
    <n v="2"/>
    <n v="2"/>
    <n v="2"/>
    <n v="2"/>
    <n v="1"/>
    <n v="20"/>
    <s v="Married"/>
    <n v="2"/>
    <x v="1"/>
    <n v="50000"/>
    <n v="50000"/>
    <n v="50000"/>
    <n v="48"/>
    <n v="48"/>
  </r>
  <r>
    <n v="1427616"/>
    <x v="1"/>
    <x v="1"/>
    <x v="104"/>
    <n v="35"/>
    <x v="0"/>
    <n v="1"/>
    <x v="0"/>
    <n v="2"/>
    <n v="2"/>
    <n v="2"/>
    <n v="2"/>
    <n v="2"/>
    <n v="2"/>
    <n v="1"/>
    <n v="50"/>
    <s v="Married"/>
    <n v="4"/>
    <x v="0"/>
    <n v="50000"/>
    <n v="50000"/>
    <n v="50000"/>
    <n v="53"/>
    <s v="WA"/>
  </r>
  <r>
    <n v="1421693"/>
    <x v="1"/>
    <x v="1"/>
    <x v="8"/>
    <n v="32"/>
    <x v="0"/>
    <n v="1"/>
    <x v="1"/>
    <n v="2"/>
    <n v="2"/>
    <n v="2"/>
    <n v="2"/>
    <n v="2"/>
    <n v="2"/>
    <n v="2"/>
    <m/>
    <s v="NeverMarriedORUnder15"/>
    <n v="4"/>
    <x v="1"/>
    <n v="0"/>
    <n v="50000"/>
    <n v="50000"/>
    <n v="53"/>
    <s v="WA"/>
  </r>
  <r>
    <n v="710427"/>
    <x v="3"/>
    <x v="3"/>
    <x v="16"/>
    <n v="32"/>
    <x v="0"/>
    <n v="1"/>
    <x v="1"/>
    <n v="1"/>
    <n v="2"/>
    <n v="2"/>
    <n v="2"/>
    <n v="2"/>
    <n v="2"/>
    <n v="1"/>
    <n v="20"/>
    <s v="Married"/>
    <n v="4"/>
    <x v="1"/>
    <n v="50000"/>
    <n v="50000"/>
    <n v="50000"/>
    <n v="53"/>
    <s v="WA"/>
  </r>
  <r>
    <n v="1429277"/>
    <x v="1"/>
    <x v="1"/>
    <x v="10"/>
    <n v="39"/>
    <x v="0"/>
    <n v="1"/>
    <x v="0"/>
    <n v="2"/>
    <n v="2"/>
    <n v="2"/>
    <n v="2"/>
    <n v="2"/>
    <n v="2"/>
    <n v="1"/>
    <n v="30"/>
    <s v="Married"/>
    <n v="4"/>
    <x v="0"/>
    <n v="50000"/>
    <n v="50000"/>
    <n v="50000"/>
    <n v="53"/>
    <s v="WA"/>
  </r>
  <r>
    <n v="538617"/>
    <x v="2"/>
    <x v="2"/>
    <x v="183"/>
    <n v="53"/>
    <x v="0"/>
    <n v="1"/>
    <x v="1"/>
    <n v="1"/>
    <n v="2"/>
    <n v="2"/>
    <n v="2"/>
    <n v="2"/>
    <n v="2"/>
    <n v="1"/>
    <m/>
    <s v="Divorced"/>
    <n v="4"/>
    <x v="0"/>
    <n v="0"/>
    <n v="50000"/>
    <n v="50000"/>
    <n v="38"/>
    <s v="ND"/>
  </r>
  <r>
    <n v="1403496"/>
    <x v="1"/>
    <x v="1"/>
    <x v="13"/>
    <n v="32"/>
    <x v="0"/>
    <n v="5"/>
    <x v="0"/>
    <n v="1"/>
    <n v="2"/>
    <n v="2"/>
    <n v="2"/>
    <n v="2"/>
    <n v="2"/>
    <n v="1"/>
    <n v="15"/>
    <s v="Married"/>
    <n v="4"/>
    <x v="1"/>
    <n v="50000"/>
    <n v="50000"/>
    <n v="50000"/>
    <n v="215"/>
    <n v="215"/>
  </r>
  <r>
    <n v="1387375"/>
    <x v="1"/>
    <x v="1"/>
    <x v="4"/>
    <n v="54"/>
    <x v="0"/>
    <n v="1"/>
    <x v="0"/>
    <n v="2"/>
    <n v="2"/>
    <n v="2"/>
    <n v="2"/>
    <n v="2"/>
    <n v="2"/>
    <n v="1"/>
    <n v="4"/>
    <s v="Divorced"/>
    <n v="4"/>
    <x v="0"/>
    <n v="50000"/>
    <n v="50000"/>
    <n v="50000"/>
    <n v="53"/>
    <s v="WA"/>
  </r>
  <r>
    <n v="1272898"/>
    <x v="0"/>
    <x v="0"/>
    <x v="139"/>
    <n v="53"/>
    <x v="0"/>
    <n v="4"/>
    <x v="0"/>
    <n v="2"/>
    <n v="2"/>
    <n v="2"/>
    <n v="2"/>
    <n v="2"/>
    <n v="2"/>
    <n v="1"/>
    <n v="15"/>
    <s v="Married"/>
    <n v="4"/>
    <x v="1"/>
    <n v="50000"/>
    <n v="50000"/>
    <n v="50000"/>
    <n v="139"/>
    <n v="139"/>
  </r>
  <r>
    <n v="1412675"/>
    <x v="1"/>
    <x v="1"/>
    <x v="104"/>
    <n v="46"/>
    <x v="0"/>
    <n v="1"/>
    <x v="1"/>
    <n v="1"/>
    <n v="2"/>
    <n v="2"/>
    <n v="2"/>
    <n v="2"/>
    <n v="2"/>
    <n v="1"/>
    <n v="5"/>
    <s v="Married"/>
    <n v="4"/>
    <x v="0"/>
    <n v="0"/>
    <n v="50000"/>
    <n v="50000"/>
    <n v="53"/>
    <s v="WA"/>
  </r>
  <r>
    <n v="1404384"/>
    <x v="1"/>
    <x v="1"/>
    <x v="78"/>
    <n v="62"/>
    <x v="0"/>
    <n v="1"/>
    <x v="0"/>
    <n v="2"/>
    <n v="2"/>
    <n v="2"/>
    <n v="2"/>
    <n v="2"/>
    <n v="2"/>
    <n v="1"/>
    <n v="30"/>
    <s v="Married"/>
    <n v="4"/>
    <x v="0"/>
    <n v="50000"/>
    <n v="50000"/>
    <n v="50000"/>
    <n v="4"/>
    <n v="4"/>
  </r>
  <r>
    <n v="1402201"/>
    <x v="1"/>
    <x v="1"/>
    <x v="106"/>
    <n v="88"/>
    <x v="0"/>
    <n v="1"/>
    <x v="0"/>
    <n v="2"/>
    <n v="1"/>
    <n v="2"/>
    <n v="2"/>
    <n v="2"/>
    <n v="2"/>
    <n v="1"/>
    <m/>
    <s v="Married"/>
    <n v="2"/>
    <x v="1"/>
    <n v="0"/>
    <n v="50000"/>
    <n v="50000"/>
    <n v="53"/>
    <s v="WA"/>
  </r>
  <r>
    <n v="1392857"/>
    <x v="1"/>
    <x v="1"/>
    <x v="79"/>
    <n v="51"/>
    <x v="0"/>
    <n v="1"/>
    <x v="0"/>
    <n v="2"/>
    <n v="2"/>
    <n v="2"/>
    <n v="2"/>
    <n v="2"/>
    <n v="2"/>
    <n v="1"/>
    <n v="45"/>
    <s v="Married"/>
    <n v="4"/>
    <x v="1"/>
    <n v="50000"/>
    <n v="50000"/>
    <n v="50000"/>
    <n v="53"/>
    <s v="WA"/>
  </r>
  <r>
    <n v="1258221"/>
    <x v="0"/>
    <x v="0"/>
    <x v="69"/>
    <n v="56"/>
    <x v="0"/>
    <n v="1"/>
    <x v="0"/>
    <n v="2"/>
    <n v="2"/>
    <n v="2"/>
    <n v="2"/>
    <n v="2"/>
    <n v="2"/>
    <n v="1"/>
    <m/>
    <s v="Married"/>
    <n v="4"/>
    <x v="0"/>
    <n v="0"/>
    <n v="50000"/>
    <n v="50000"/>
    <n v="49"/>
    <s v="UT"/>
  </r>
  <r>
    <n v="717531"/>
    <x v="3"/>
    <x v="3"/>
    <x v="122"/>
    <n v="47"/>
    <x v="0"/>
    <n v="1"/>
    <x v="0"/>
    <n v="2"/>
    <n v="2"/>
    <n v="2"/>
    <n v="2"/>
    <n v="2"/>
    <n v="2"/>
    <n v="1"/>
    <n v="10"/>
    <s v="Married"/>
    <n v="4"/>
    <x v="0"/>
    <n v="50000"/>
    <n v="50100"/>
    <n v="50100"/>
    <n v="19"/>
    <n v="19"/>
  </r>
  <r>
    <n v="1416515"/>
    <x v="1"/>
    <x v="1"/>
    <x v="167"/>
    <n v="33"/>
    <x v="0"/>
    <n v="1"/>
    <x v="0"/>
    <n v="2"/>
    <n v="2"/>
    <n v="2"/>
    <n v="2"/>
    <n v="2"/>
    <n v="2"/>
    <n v="1"/>
    <n v="10"/>
    <s v="Married"/>
    <n v="4"/>
    <x v="0"/>
    <n v="44800"/>
    <n v="50200"/>
    <n v="50200"/>
    <n v="53"/>
    <s v="WA"/>
  </r>
  <r>
    <n v="66275"/>
    <x v="4"/>
    <x v="4"/>
    <x v="96"/>
    <n v="69"/>
    <x v="0"/>
    <n v="1"/>
    <x v="1"/>
    <n v="2"/>
    <n v="1"/>
    <n v="1"/>
    <n v="2"/>
    <n v="2"/>
    <n v="2"/>
    <n v="1"/>
    <n v="7"/>
    <s v="Married"/>
    <n v="2"/>
    <x v="1"/>
    <n v="12000"/>
    <n v="50300"/>
    <n v="50300"/>
    <n v="30"/>
    <s v="MT"/>
  </r>
  <r>
    <n v="1408378"/>
    <x v="1"/>
    <x v="1"/>
    <x v="139"/>
    <n v="84"/>
    <x v="0"/>
    <n v="1"/>
    <x v="1"/>
    <n v="1"/>
    <n v="1"/>
    <n v="2"/>
    <n v="2"/>
    <n v="2"/>
    <n v="2"/>
    <n v="1"/>
    <m/>
    <s v="Married"/>
    <n v="4"/>
    <x v="1"/>
    <n v="0"/>
    <n v="50700"/>
    <n v="50700"/>
    <n v="16"/>
    <n v="16"/>
  </r>
  <r>
    <n v="1268276"/>
    <x v="0"/>
    <x v="0"/>
    <x v="19"/>
    <n v="29"/>
    <x v="0"/>
    <n v="1"/>
    <x v="0"/>
    <n v="2"/>
    <n v="2"/>
    <n v="2"/>
    <n v="2"/>
    <n v="2"/>
    <n v="2"/>
    <n v="1"/>
    <n v="20"/>
    <s v="NeverMarriedORUnder15"/>
    <n v="4"/>
    <x v="0"/>
    <n v="48000"/>
    <n v="51000"/>
    <n v="51000"/>
    <n v="49"/>
    <s v="UT"/>
  </r>
  <r>
    <n v="1431621"/>
    <x v="1"/>
    <x v="1"/>
    <x v="33"/>
    <n v="53"/>
    <x v="0"/>
    <n v="1"/>
    <x v="0"/>
    <n v="2"/>
    <n v="2"/>
    <n v="2"/>
    <n v="2"/>
    <n v="2"/>
    <n v="2"/>
    <n v="1"/>
    <m/>
    <s v="Married"/>
    <n v="4"/>
    <x v="0"/>
    <n v="51000"/>
    <n v="51000"/>
    <n v="51000"/>
    <n v="53"/>
    <s v="WA"/>
  </r>
  <r>
    <n v="1416933"/>
    <x v="1"/>
    <x v="1"/>
    <x v="95"/>
    <n v="47"/>
    <x v="0"/>
    <n v="4"/>
    <x v="0"/>
    <n v="2"/>
    <n v="2"/>
    <n v="2"/>
    <n v="1"/>
    <n v="2"/>
    <n v="2"/>
    <n v="1"/>
    <n v="15"/>
    <s v="Married"/>
    <n v="4"/>
    <x v="0"/>
    <n v="42000"/>
    <n v="51000"/>
    <n v="51000"/>
    <n v="233"/>
    <n v="233"/>
  </r>
  <r>
    <n v="699347"/>
    <x v="3"/>
    <x v="3"/>
    <x v="52"/>
    <n v="61"/>
    <x v="0"/>
    <n v="1"/>
    <x v="1"/>
    <n v="1"/>
    <n v="2"/>
    <n v="2"/>
    <n v="2"/>
    <n v="2"/>
    <n v="2"/>
    <n v="1"/>
    <m/>
    <s v="NeverMarriedORUnder15"/>
    <n v="4"/>
    <x v="0"/>
    <n v="0"/>
    <n v="51000"/>
    <n v="51000"/>
    <n v="11"/>
    <n v="11"/>
  </r>
  <r>
    <n v="721174"/>
    <x v="3"/>
    <x v="3"/>
    <x v="122"/>
    <n v="67"/>
    <x v="0"/>
    <n v="1"/>
    <x v="1"/>
    <n v="1"/>
    <n v="1"/>
    <n v="2"/>
    <n v="2"/>
    <n v="2"/>
    <n v="2"/>
    <n v="1"/>
    <m/>
    <s v="Widowed"/>
    <n v="4"/>
    <x v="0"/>
    <n v="0"/>
    <n v="51000"/>
    <n v="51000"/>
    <n v="6"/>
    <s v="CA"/>
  </r>
  <r>
    <n v="535578"/>
    <x v="2"/>
    <x v="2"/>
    <x v="170"/>
    <n v="66"/>
    <x v="0"/>
    <n v="1"/>
    <x v="0"/>
    <n v="2"/>
    <n v="2"/>
    <n v="2"/>
    <n v="2"/>
    <n v="2"/>
    <n v="2"/>
    <n v="1"/>
    <n v="10"/>
    <s v="Married"/>
    <n v="2"/>
    <x v="1"/>
    <n v="50000"/>
    <n v="51200"/>
    <n v="51200"/>
    <n v="39"/>
    <n v="39"/>
  </r>
  <r>
    <n v="1268198"/>
    <x v="0"/>
    <x v="0"/>
    <x v="26"/>
    <n v="78"/>
    <x v="0"/>
    <n v="4"/>
    <x v="0"/>
    <n v="2"/>
    <n v="1"/>
    <n v="2"/>
    <n v="2"/>
    <n v="2"/>
    <n v="2"/>
    <n v="1"/>
    <m/>
    <s v="Divorced"/>
    <n v="4"/>
    <x v="0"/>
    <n v="0"/>
    <n v="51500"/>
    <n v="51500"/>
    <n v="150"/>
    <n v="150"/>
  </r>
  <r>
    <n v="1426203"/>
    <x v="1"/>
    <x v="1"/>
    <x v="28"/>
    <n v="41"/>
    <x v="0"/>
    <n v="4"/>
    <x v="1"/>
    <n v="2"/>
    <n v="2"/>
    <n v="1"/>
    <n v="2"/>
    <n v="2"/>
    <n v="2"/>
    <n v="1"/>
    <n v="20"/>
    <s v="Divorced"/>
    <n v="4"/>
    <x v="0"/>
    <n v="50000"/>
    <n v="51600"/>
    <n v="51600"/>
    <n v="303"/>
    <n v="303"/>
  </r>
  <r>
    <n v="537382"/>
    <x v="2"/>
    <x v="2"/>
    <x v="81"/>
    <n v="82"/>
    <x v="0"/>
    <n v="1"/>
    <x v="1"/>
    <n v="1"/>
    <n v="1"/>
    <n v="2"/>
    <n v="2"/>
    <n v="2"/>
    <n v="2"/>
    <n v="1"/>
    <m/>
    <s v="Widowed"/>
    <n v="4"/>
    <x v="0"/>
    <n v="0"/>
    <n v="51900"/>
    <n v="51900"/>
    <n v="38"/>
    <s v="ND"/>
  </r>
  <r>
    <n v="1255301"/>
    <x v="0"/>
    <x v="0"/>
    <x v="74"/>
    <n v="23"/>
    <x v="0"/>
    <n v="1"/>
    <x v="1"/>
    <n v="2"/>
    <n v="2"/>
    <n v="2"/>
    <n v="2"/>
    <n v="2"/>
    <n v="2"/>
    <n v="2"/>
    <n v="5"/>
    <s v="Married"/>
    <n v="4"/>
    <x v="1"/>
    <n v="52000"/>
    <n v="52000"/>
    <n v="52000"/>
    <n v="53"/>
    <s v="WA"/>
  </r>
  <r>
    <n v="1422975"/>
    <x v="1"/>
    <x v="1"/>
    <x v="21"/>
    <n v="51"/>
    <x v="0"/>
    <n v="1"/>
    <x v="0"/>
    <n v="2"/>
    <n v="2"/>
    <n v="2"/>
    <n v="2"/>
    <n v="2"/>
    <n v="2"/>
    <n v="1"/>
    <n v="30"/>
    <s v="Married"/>
    <n v="4"/>
    <x v="1"/>
    <n v="52000"/>
    <n v="52000"/>
    <n v="52000"/>
    <n v="53"/>
    <s v="WA"/>
  </r>
  <r>
    <n v="1418959"/>
    <x v="1"/>
    <x v="1"/>
    <x v="273"/>
    <n v="57"/>
    <x v="0"/>
    <n v="1"/>
    <x v="1"/>
    <n v="2"/>
    <n v="2"/>
    <n v="2"/>
    <n v="2"/>
    <n v="2"/>
    <n v="2"/>
    <n v="2"/>
    <n v="8"/>
    <s v="Married"/>
    <n v="4"/>
    <x v="1"/>
    <n v="52000"/>
    <n v="52000"/>
    <n v="52000"/>
    <n v="6"/>
    <s v="CA"/>
  </r>
  <r>
    <n v="699149"/>
    <x v="3"/>
    <x v="3"/>
    <x v="8"/>
    <n v="65"/>
    <x v="0"/>
    <n v="1"/>
    <x v="0"/>
    <n v="2"/>
    <n v="2"/>
    <n v="2"/>
    <n v="2"/>
    <n v="2"/>
    <n v="2"/>
    <n v="1"/>
    <n v="60"/>
    <s v="Divorced"/>
    <n v="4"/>
    <x v="1"/>
    <n v="52000"/>
    <n v="52000"/>
    <n v="52000"/>
    <n v="41"/>
    <s v="OR"/>
  </r>
  <r>
    <n v="70279"/>
    <x v="4"/>
    <x v="4"/>
    <x v="33"/>
    <n v="41"/>
    <x v="0"/>
    <n v="1"/>
    <x v="0"/>
    <n v="2"/>
    <n v="2"/>
    <n v="2"/>
    <n v="2"/>
    <n v="2"/>
    <n v="2"/>
    <n v="1"/>
    <n v="5"/>
    <s v="Married"/>
    <n v="4"/>
    <x v="0"/>
    <n v="52000"/>
    <n v="52000"/>
    <n v="52000"/>
    <n v="30"/>
    <s v="MT"/>
  </r>
  <r>
    <n v="723622"/>
    <x v="3"/>
    <x v="3"/>
    <x v="42"/>
    <n v="82"/>
    <x v="0"/>
    <n v="1"/>
    <x v="1"/>
    <n v="1"/>
    <n v="1"/>
    <n v="2"/>
    <n v="2"/>
    <n v="2"/>
    <n v="2"/>
    <n v="1"/>
    <m/>
    <s v="Married"/>
    <n v="2"/>
    <x v="1"/>
    <n v="0"/>
    <n v="52000"/>
    <n v="52000"/>
    <n v="41"/>
    <s v="OR"/>
  </r>
  <r>
    <n v="1377148"/>
    <x v="1"/>
    <x v="1"/>
    <x v="170"/>
    <n v="44"/>
    <x v="0"/>
    <n v="1"/>
    <x v="0"/>
    <n v="2"/>
    <n v="2"/>
    <n v="2"/>
    <n v="2"/>
    <n v="2"/>
    <n v="2"/>
    <n v="1"/>
    <n v="10"/>
    <s v="Divorced"/>
    <n v="2"/>
    <x v="0"/>
    <n v="52000"/>
    <n v="52000"/>
    <n v="52000"/>
    <n v="53"/>
    <s v="WA"/>
  </r>
  <r>
    <n v="1372918"/>
    <x v="1"/>
    <x v="1"/>
    <x v="321"/>
    <n v="46"/>
    <x v="0"/>
    <n v="1"/>
    <x v="0"/>
    <n v="2"/>
    <n v="2"/>
    <n v="2"/>
    <n v="2"/>
    <n v="2"/>
    <n v="2"/>
    <n v="1"/>
    <n v="15"/>
    <s v="Married"/>
    <n v="4"/>
    <x v="1"/>
    <n v="52000"/>
    <n v="52000"/>
    <n v="52000"/>
    <n v="53"/>
    <s v="WA"/>
  </r>
  <r>
    <n v="1257407"/>
    <x v="0"/>
    <x v="0"/>
    <x v="201"/>
    <n v="31"/>
    <x v="0"/>
    <n v="1"/>
    <x v="0"/>
    <n v="2"/>
    <n v="2"/>
    <n v="2"/>
    <n v="2"/>
    <n v="2"/>
    <n v="2"/>
    <n v="1"/>
    <n v="40"/>
    <s v="Divorced"/>
    <n v="4"/>
    <x v="1"/>
    <n v="52000"/>
    <n v="52000"/>
    <n v="52000"/>
    <n v="49"/>
    <s v="UT"/>
  </r>
  <r>
    <n v="1415085"/>
    <x v="1"/>
    <x v="1"/>
    <x v="13"/>
    <n v="45"/>
    <x v="0"/>
    <n v="1"/>
    <x v="0"/>
    <n v="2"/>
    <n v="2"/>
    <n v="2"/>
    <n v="2"/>
    <n v="2"/>
    <n v="2"/>
    <n v="1"/>
    <n v="30"/>
    <s v="Married"/>
    <n v="4"/>
    <x v="1"/>
    <n v="52000"/>
    <n v="52000"/>
    <n v="52000"/>
    <n v="41"/>
    <s v="OR"/>
  </r>
  <r>
    <n v="533012"/>
    <x v="2"/>
    <x v="2"/>
    <x v="95"/>
    <n v="53"/>
    <x v="0"/>
    <n v="1"/>
    <x v="0"/>
    <n v="2"/>
    <n v="2"/>
    <n v="2"/>
    <n v="2"/>
    <n v="2"/>
    <n v="2"/>
    <n v="1"/>
    <n v="7"/>
    <s v="NeverMarriedORUnder15"/>
    <n v="4"/>
    <x v="0"/>
    <n v="52000"/>
    <n v="52090"/>
    <n v="52090"/>
    <n v="38"/>
    <s v="ND"/>
  </r>
  <r>
    <n v="1430212"/>
    <x v="1"/>
    <x v="1"/>
    <x v="23"/>
    <n v="76"/>
    <x v="0"/>
    <n v="1"/>
    <x v="1"/>
    <n v="1"/>
    <n v="1"/>
    <n v="2"/>
    <n v="2"/>
    <n v="2"/>
    <n v="2"/>
    <n v="1"/>
    <m/>
    <s v="Widowed"/>
    <n v="4"/>
    <x v="0"/>
    <n v="0"/>
    <n v="52400"/>
    <n v="52400"/>
    <n v="16"/>
    <n v="16"/>
  </r>
  <r>
    <n v="1411787"/>
    <x v="1"/>
    <x v="1"/>
    <x v="168"/>
    <n v="26"/>
    <x v="0"/>
    <n v="1"/>
    <x v="1"/>
    <n v="2"/>
    <n v="2"/>
    <n v="2"/>
    <n v="2"/>
    <n v="2"/>
    <n v="2"/>
    <n v="2"/>
    <n v="10"/>
    <s v="NeverMarriedORUnder15"/>
    <n v="4"/>
    <x v="1"/>
    <n v="45500"/>
    <n v="52700"/>
    <n v="52700"/>
    <n v="41"/>
    <s v="OR"/>
  </r>
  <r>
    <n v="713308"/>
    <x v="3"/>
    <x v="3"/>
    <x v="26"/>
    <n v="36"/>
    <x v="0"/>
    <n v="1"/>
    <x v="0"/>
    <n v="2"/>
    <n v="2"/>
    <n v="2"/>
    <n v="2"/>
    <n v="2"/>
    <n v="2"/>
    <n v="1"/>
    <n v="30"/>
    <s v="Married"/>
    <n v="4"/>
    <x v="0"/>
    <n v="53000"/>
    <n v="53000"/>
    <n v="53000"/>
    <n v="26"/>
    <n v="26"/>
  </r>
  <r>
    <n v="698772"/>
    <x v="3"/>
    <x v="3"/>
    <x v="51"/>
    <n v="76"/>
    <x v="0"/>
    <n v="1"/>
    <x v="0"/>
    <n v="2"/>
    <n v="1"/>
    <n v="2"/>
    <n v="2"/>
    <n v="1"/>
    <n v="2"/>
    <n v="1"/>
    <m/>
    <s v="Married"/>
    <n v="2"/>
    <x v="1"/>
    <n v="0"/>
    <n v="53000"/>
    <n v="53000"/>
    <n v="6"/>
    <s v="CA"/>
  </r>
  <r>
    <n v="1272254"/>
    <x v="0"/>
    <x v="0"/>
    <x v="21"/>
    <n v="27"/>
    <x v="0"/>
    <n v="1"/>
    <x v="1"/>
    <n v="2"/>
    <n v="2"/>
    <n v="2"/>
    <n v="1"/>
    <n v="2"/>
    <n v="2"/>
    <n v="1"/>
    <n v="5"/>
    <s v="Married"/>
    <n v="4"/>
    <x v="0"/>
    <n v="41000"/>
    <n v="53000"/>
    <n v="53000"/>
    <n v="26"/>
    <n v="26"/>
  </r>
  <r>
    <n v="700709"/>
    <x v="3"/>
    <x v="3"/>
    <x v="41"/>
    <n v="63"/>
    <x v="0"/>
    <n v="1"/>
    <x v="0"/>
    <n v="2"/>
    <n v="2"/>
    <n v="2"/>
    <n v="2"/>
    <n v="2"/>
    <n v="2"/>
    <n v="1"/>
    <n v="55"/>
    <s v="Divorced"/>
    <n v="4"/>
    <x v="0"/>
    <n v="53000"/>
    <n v="53000"/>
    <n v="53000"/>
    <n v="41"/>
    <s v="OR"/>
  </r>
  <r>
    <n v="1432801"/>
    <x v="1"/>
    <x v="1"/>
    <x v="13"/>
    <n v="49"/>
    <x v="0"/>
    <n v="1"/>
    <x v="0"/>
    <n v="2"/>
    <n v="2"/>
    <n v="2"/>
    <n v="2"/>
    <n v="2"/>
    <n v="2"/>
    <n v="1"/>
    <n v="40"/>
    <s v="NeverMarriedORUnder15"/>
    <n v="4"/>
    <x v="0"/>
    <n v="53000"/>
    <n v="53030"/>
    <n v="53030"/>
    <n v="39"/>
    <n v="39"/>
  </r>
  <r>
    <n v="696765"/>
    <x v="3"/>
    <x v="3"/>
    <x v="168"/>
    <n v="82"/>
    <x v="0"/>
    <n v="1"/>
    <x v="0"/>
    <n v="2"/>
    <n v="1"/>
    <n v="2"/>
    <n v="1"/>
    <n v="1"/>
    <n v="2"/>
    <n v="1"/>
    <m/>
    <s v="Widowed"/>
    <n v="2"/>
    <x v="1"/>
    <n v="0"/>
    <n v="53230"/>
    <n v="53230"/>
    <n v="6"/>
    <s v="CA"/>
  </r>
  <r>
    <n v="1390943"/>
    <x v="1"/>
    <x v="1"/>
    <x v="247"/>
    <n v="66"/>
    <x v="0"/>
    <n v="1"/>
    <x v="1"/>
    <n v="1"/>
    <n v="1"/>
    <n v="2"/>
    <n v="2"/>
    <n v="1"/>
    <n v="2"/>
    <n v="1"/>
    <m/>
    <s v="Married"/>
    <n v="2"/>
    <x v="1"/>
    <n v="0"/>
    <n v="53600"/>
    <n v="53600"/>
    <n v="31"/>
    <n v="31"/>
  </r>
  <r>
    <n v="1256695"/>
    <x v="0"/>
    <x v="0"/>
    <x v="191"/>
    <n v="67"/>
    <x v="0"/>
    <n v="1"/>
    <x v="1"/>
    <n v="1"/>
    <n v="1"/>
    <n v="2"/>
    <n v="2"/>
    <n v="2"/>
    <n v="2"/>
    <n v="1"/>
    <m/>
    <s v="Married"/>
    <n v="4"/>
    <x v="1"/>
    <n v="0"/>
    <n v="53800"/>
    <n v="53800"/>
    <n v="49"/>
    <s v="UT"/>
  </r>
  <r>
    <n v="70994"/>
    <x v="4"/>
    <x v="4"/>
    <x v="99"/>
    <n v="62"/>
    <x v="0"/>
    <n v="1"/>
    <x v="0"/>
    <n v="2"/>
    <n v="2"/>
    <n v="2"/>
    <n v="2"/>
    <n v="2"/>
    <n v="2"/>
    <n v="1"/>
    <n v="5"/>
    <s v="Married"/>
    <n v="2"/>
    <x v="1"/>
    <n v="50000"/>
    <n v="53800"/>
    <n v="53800"/>
    <n v="30"/>
    <s v="MT"/>
  </r>
  <r>
    <n v="1372261"/>
    <x v="1"/>
    <x v="1"/>
    <x v="131"/>
    <n v="89"/>
    <x v="0"/>
    <n v="1"/>
    <x v="1"/>
    <n v="1"/>
    <n v="1"/>
    <n v="1"/>
    <n v="2"/>
    <n v="2"/>
    <n v="2"/>
    <n v="1"/>
    <m/>
    <s v="Married"/>
    <n v="2"/>
    <x v="1"/>
    <n v="0"/>
    <n v="53900"/>
    <n v="53900"/>
    <n v="53"/>
    <s v="WA"/>
  </r>
  <r>
    <n v="65288"/>
    <x v="4"/>
    <x v="4"/>
    <x v="6"/>
    <n v="54"/>
    <x v="0"/>
    <n v="1"/>
    <x v="1"/>
    <n v="2"/>
    <n v="2"/>
    <n v="2"/>
    <n v="2"/>
    <n v="2"/>
    <n v="2"/>
    <n v="2"/>
    <n v="1"/>
    <s v="Divorced"/>
    <n v="4"/>
    <x v="0"/>
    <n v="54000"/>
    <n v="54000"/>
    <n v="54000"/>
    <n v="30"/>
    <s v="MT"/>
  </r>
  <r>
    <n v="720252"/>
    <x v="3"/>
    <x v="3"/>
    <x v="21"/>
    <n v="68"/>
    <x v="0"/>
    <n v="1"/>
    <x v="0"/>
    <n v="2"/>
    <n v="1"/>
    <n v="2"/>
    <n v="2"/>
    <n v="2"/>
    <n v="2"/>
    <n v="1"/>
    <m/>
    <s v="Married"/>
    <n v="4"/>
    <x v="1"/>
    <n v="0"/>
    <n v="54000"/>
    <n v="54000"/>
    <n v="8"/>
    <n v="8"/>
  </r>
  <r>
    <n v="61858"/>
    <x v="4"/>
    <x v="4"/>
    <x v="122"/>
    <n v="55"/>
    <x v="0"/>
    <n v="1"/>
    <x v="0"/>
    <n v="2"/>
    <n v="2"/>
    <n v="2"/>
    <n v="2"/>
    <n v="2"/>
    <n v="2"/>
    <n v="1"/>
    <n v="15"/>
    <s v="Married"/>
    <n v="4"/>
    <x v="0"/>
    <n v="45000"/>
    <n v="54000"/>
    <n v="54000"/>
    <n v="16"/>
    <n v="16"/>
  </r>
  <r>
    <n v="1385334"/>
    <x v="1"/>
    <x v="1"/>
    <x v="78"/>
    <n v="77"/>
    <x v="0"/>
    <n v="1"/>
    <x v="1"/>
    <n v="1"/>
    <n v="1"/>
    <n v="2"/>
    <n v="2"/>
    <n v="2"/>
    <n v="2"/>
    <n v="1"/>
    <m/>
    <s v="Widowed"/>
    <n v="4"/>
    <x v="0"/>
    <n v="0"/>
    <n v="54000"/>
    <n v="54000"/>
    <n v="16"/>
    <n v="16"/>
  </r>
  <r>
    <n v="710096"/>
    <x v="3"/>
    <x v="3"/>
    <x v="73"/>
    <n v="22"/>
    <x v="0"/>
    <n v="1"/>
    <x v="1"/>
    <n v="2"/>
    <n v="2"/>
    <n v="2"/>
    <n v="2"/>
    <n v="2"/>
    <n v="2"/>
    <n v="2"/>
    <n v="20"/>
    <s v="NeverMarriedORUnder15"/>
    <n v="4"/>
    <x v="1"/>
    <n v="50000"/>
    <n v="54000"/>
    <n v="54000"/>
    <n v="16"/>
    <n v="16"/>
  </r>
  <r>
    <n v="70894"/>
    <x v="4"/>
    <x v="4"/>
    <x v="109"/>
    <n v="46"/>
    <x v="0"/>
    <n v="3"/>
    <x v="0"/>
    <n v="2"/>
    <n v="2"/>
    <n v="2"/>
    <n v="1"/>
    <n v="1"/>
    <n v="2"/>
    <n v="1"/>
    <n v="3"/>
    <s v="Married"/>
    <n v="2"/>
    <x v="1"/>
    <n v="30000"/>
    <n v="54000"/>
    <n v="54000"/>
    <n v="233"/>
    <n v="233"/>
  </r>
  <r>
    <n v="1389002"/>
    <x v="1"/>
    <x v="1"/>
    <x v="106"/>
    <n v="46"/>
    <x v="0"/>
    <n v="4"/>
    <x v="0"/>
    <n v="2"/>
    <n v="2"/>
    <n v="2"/>
    <n v="2"/>
    <n v="2"/>
    <n v="2"/>
    <n v="1"/>
    <n v="65"/>
    <s v="Married"/>
    <n v="4"/>
    <x v="0"/>
    <n v="54000"/>
    <n v="54000"/>
    <n v="54000"/>
    <n v="301"/>
    <n v="301"/>
  </r>
  <r>
    <n v="65936"/>
    <x v="4"/>
    <x v="4"/>
    <x v="146"/>
    <n v="70"/>
    <x v="0"/>
    <n v="1"/>
    <x v="1"/>
    <n v="1"/>
    <n v="1"/>
    <n v="2"/>
    <n v="2"/>
    <n v="2"/>
    <n v="2"/>
    <n v="1"/>
    <m/>
    <s v="Divorced"/>
    <n v="4"/>
    <x v="0"/>
    <n v="0"/>
    <n v="54090"/>
    <n v="54090"/>
    <n v="38"/>
    <s v="ND"/>
  </r>
  <r>
    <n v="718112"/>
    <x v="3"/>
    <x v="3"/>
    <x v="98"/>
    <n v="76"/>
    <x v="0"/>
    <n v="1"/>
    <x v="0"/>
    <n v="2"/>
    <n v="1"/>
    <n v="2"/>
    <n v="2"/>
    <n v="2"/>
    <n v="2"/>
    <n v="1"/>
    <n v="35"/>
    <s v="Married"/>
    <n v="4"/>
    <x v="1"/>
    <n v="35000"/>
    <n v="54200"/>
    <n v="54200"/>
    <n v="19"/>
    <n v="19"/>
  </r>
  <r>
    <n v="1375756"/>
    <x v="1"/>
    <x v="1"/>
    <x v="132"/>
    <n v="36"/>
    <x v="0"/>
    <n v="1"/>
    <x v="0"/>
    <n v="2"/>
    <n v="2"/>
    <n v="2"/>
    <n v="2"/>
    <n v="2"/>
    <n v="2"/>
    <n v="1"/>
    <n v="20"/>
    <s v="Married"/>
    <n v="4"/>
    <x v="1"/>
    <n v="55000"/>
    <n v="55000"/>
    <n v="55000"/>
    <n v="53"/>
    <s v="WA"/>
  </r>
  <r>
    <n v="701671"/>
    <x v="3"/>
    <x v="3"/>
    <x v="170"/>
    <n v="41"/>
    <x v="0"/>
    <n v="1"/>
    <x v="0"/>
    <n v="2"/>
    <n v="2"/>
    <n v="2"/>
    <n v="2"/>
    <n v="2"/>
    <n v="2"/>
    <n v="1"/>
    <n v="20"/>
    <s v="Married"/>
    <n v="4"/>
    <x v="0"/>
    <n v="55000"/>
    <n v="55000"/>
    <n v="55000"/>
    <n v="29"/>
    <n v="29"/>
  </r>
  <r>
    <n v="721670"/>
    <x v="3"/>
    <x v="3"/>
    <x v="322"/>
    <n v="39"/>
    <x v="0"/>
    <n v="1"/>
    <x v="0"/>
    <n v="2"/>
    <n v="2"/>
    <n v="2"/>
    <n v="2"/>
    <n v="2"/>
    <n v="2"/>
    <n v="1"/>
    <n v="5"/>
    <s v="NeverMarriedORUnder15"/>
    <n v="4"/>
    <x v="1"/>
    <n v="55000"/>
    <n v="55000"/>
    <n v="55000"/>
    <n v="41"/>
    <s v="OR"/>
  </r>
  <r>
    <n v="1401910"/>
    <x v="1"/>
    <x v="1"/>
    <x v="31"/>
    <n v="34"/>
    <x v="0"/>
    <n v="1"/>
    <x v="0"/>
    <n v="2"/>
    <n v="2"/>
    <n v="1"/>
    <n v="2"/>
    <n v="2"/>
    <n v="2"/>
    <n v="1"/>
    <n v="140"/>
    <s v="NeverMarriedORUnder15"/>
    <n v="4"/>
    <x v="0"/>
    <n v="55000"/>
    <n v="55000"/>
    <n v="55000"/>
    <n v="53"/>
    <s v="WA"/>
  </r>
  <r>
    <n v="1427839"/>
    <x v="1"/>
    <x v="1"/>
    <x v="51"/>
    <n v="47"/>
    <x v="0"/>
    <n v="1"/>
    <x v="0"/>
    <n v="2"/>
    <n v="2"/>
    <n v="2"/>
    <n v="2"/>
    <n v="2"/>
    <n v="2"/>
    <n v="1"/>
    <n v="30"/>
    <s v="Married"/>
    <n v="3"/>
    <x v="1"/>
    <n v="55000"/>
    <n v="55000"/>
    <n v="55000"/>
    <n v="41"/>
    <s v="OR"/>
  </r>
  <r>
    <n v="66268"/>
    <x v="4"/>
    <x v="4"/>
    <x v="94"/>
    <n v="41"/>
    <x v="0"/>
    <n v="1"/>
    <x v="0"/>
    <n v="2"/>
    <n v="2"/>
    <n v="2"/>
    <n v="2"/>
    <n v="2"/>
    <n v="2"/>
    <n v="1"/>
    <n v="1"/>
    <s v="Married"/>
    <n v="4"/>
    <x v="1"/>
    <n v="55000"/>
    <n v="55000"/>
    <n v="55000"/>
    <n v="30"/>
    <s v="MT"/>
  </r>
  <r>
    <n v="1267576"/>
    <x v="0"/>
    <x v="0"/>
    <x v="141"/>
    <n v="29"/>
    <x v="0"/>
    <n v="4"/>
    <x v="0"/>
    <n v="2"/>
    <n v="2"/>
    <n v="2"/>
    <n v="2"/>
    <n v="2"/>
    <n v="2"/>
    <n v="1"/>
    <n v="30"/>
    <s v="Married"/>
    <n v="4"/>
    <x v="0"/>
    <n v="55000"/>
    <n v="55000"/>
    <n v="55000"/>
    <n v="207"/>
    <n v="207"/>
  </r>
  <r>
    <n v="703339"/>
    <x v="3"/>
    <x v="3"/>
    <x v="227"/>
    <n v="60"/>
    <x v="0"/>
    <n v="1"/>
    <x v="0"/>
    <n v="2"/>
    <n v="2"/>
    <n v="2"/>
    <n v="2"/>
    <n v="2"/>
    <n v="2"/>
    <n v="1"/>
    <n v="20"/>
    <s v="Married"/>
    <n v="4"/>
    <x v="0"/>
    <n v="55000"/>
    <n v="55000"/>
    <n v="55000"/>
    <n v="36"/>
    <n v="36"/>
  </r>
  <r>
    <n v="705156"/>
    <x v="3"/>
    <x v="3"/>
    <x v="247"/>
    <n v="51"/>
    <x v="0"/>
    <n v="1"/>
    <x v="0"/>
    <n v="2"/>
    <n v="2"/>
    <n v="2"/>
    <n v="2"/>
    <n v="2"/>
    <n v="2"/>
    <n v="1"/>
    <n v="45"/>
    <s v="NeverMarriedORUnder15"/>
    <n v="4"/>
    <x v="1"/>
    <n v="55000"/>
    <n v="55000"/>
    <n v="55000"/>
    <n v="41"/>
    <s v="OR"/>
  </r>
  <r>
    <n v="729086"/>
    <x v="3"/>
    <x v="3"/>
    <x v="49"/>
    <n v="39"/>
    <x v="0"/>
    <n v="1"/>
    <x v="0"/>
    <n v="2"/>
    <n v="2"/>
    <n v="2"/>
    <n v="2"/>
    <n v="2"/>
    <n v="2"/>
    <n v="1"/>
    <n v="15"/>
    <s v="Married"/>
    <n v="4"/>
    <x v="1"/>
    <n v="55000"/>
    <n v="55000"/>
    <n v="55000"/>
    <n v="41"/>
    <s v="OR"/>
  </r>
  <r>
    <n v="1435310"/>
    <x v="1"/>
    <x v="1"/>
    <x v="83"/>
    <n v="46"/>
    <x v="0"/>
    <n v="1"/>
    <x v="0"/>
    <n v="2"/>
    <n v="2"/>
    <n v="2"/>
    <n v="2"/>
    <n v="2"/>
    <n v="2"/>
    <n v="1"/>
    <n v="20"/>
    <s v="Married"/>
    <n v="4"/>
    <x v="1"/>
    <n v="55000"/>
    <n v="55000"/>
    <n v="55000"/>
    <n v="5"/>
    <n v="5"/>
  </r>
  <r>
    <n v="1376533"/>
    <x v="1"/>
    <x v="1"/>
    <x v="155"/>
    <n v="61"/>
    <x v="0"/>
    <n v="1"/>
    <x v="0"/>
    <n v="2"/>
    <n v="2"/>
    <n v="2"/>
    <n v="2"/>
    <n v="2"/>
    <n v="2"/>
    <n v="1"/>
    <m/>
    <s v="Married"/>
    <n v="4"/>
    <x v="1"/>
    <n v="0"/>
    <n v="55030"/>
    <n v="55030"/>
    <n v="37"/>
    <n v="37"/>
  </r>
  <r>
    <n v="695478"/>
    <x v="3"/>
    <x v="3"/>
    <x v="32"/>
    <n v="33"/>
    <x v="0"/>
    <n v="1"/>
    <x v="0"/>
    <n v="2"/>
    <n v="2"/>
    <n v="2"/>
    <n v="2"/>
    <n v="2"/>
    <n v="2"/>
    <n v="1"/>
    <n v="30"/>
    <s v="Married"/>
    <n v="4"/>
    <x v="1"/>
    <n v="55000"/>
    <n v="55050"/>
    <n v="55050"/>
    <n v="41"/>
    <s v="OR"/>
  </r>
  <r>
    <n v="1401097"/>
    <x v="1"/>
    <x v="1"/>
    <x v="178"/>
    <n v="55"/>
    <x v="0"/>
    <n v="1"/>
    <x v="0"/>
    <n v="2"/>
    <n v="2"/>
    <n v="2"/>
    <n v="2"/>
    <n v="2"/>
    <n v="2"/>
    <n v="1"/>
    <n v="15"/>
    <s v="Married"/>
    <n v="4"/>
    <x v="1"/>
    <n v="55000"/>
    <n v="55090"/>
    <n v="55090"/>
    <n v="48"/>
    <n v="48"/>
  </r>
  <r>
    <n v="1435308"/>
    <x v="1"/>
    <x v="1"/>
    <x v="126"/>
    <n v="65"/>
    <x v="0"/>
    <n v="1"/>
    <x v="1"/>
    <n v="2"/>
    <n v="1"/>
    <n v="2"/>
    <n v="2"/>
    <n v="2"/>
    <n v="2"/>
    <n v="1"/>
    <m/>
    <s v="Married"/>
    <n v="4"/>
    <x v="0"/>
    <n v="0"/>
    <n v="55100"/>
    <n v="55100"/>
    <n v="6"/>
    <s v="CA"/>
  </r>
  <r>
    <n v="1388651"/>
    <x v="1"/>
    <x v="1"/>
    <x v="109"/>
    <n v="49"/>
    <x v="0"/>
    <n v="1"/>
    <x v="0"/>
    <n v="2"/>
    <n v="2"/>
    <n v="2"/>
    <n v="2"/>
    <n v="2"/>
    <n v="2"/>
    <n v="1"/>
    <n v="10"/>
    <s v="Married"/>
    <n v="2"/>
    <x v="1"/>
    <n v="52000"/>
    <n v="55500"/>
    <n v="55500"/>
    <n v="6"/>
    <s v="CA"/>
  </r>
  <r>
    <n v="710717"/>
    <x v="3"/>
    <x v="3"/>
    <x v="83"/>
    <n v="54"/>
    <x v="0"/>
    <n v="1"/>
    <x v="0"/>
    <n v="2"/>
    <n v="2"/>
    <n v="2"/>
    <n v="2"/>
    <n v="2"/>
    <n v="2"/>
    <n v="1"/>
    <n v="10"/>
    <s v="Divorced"/>
    <n v="4"/>
    <x v="0"/>
    <n v="50000"/>
    <n v="55600"/>
    <n v="55600"/>
    <n v="27"/>
    <n v="27"/>
  </r>
  <r>
    <n v="1410529"/>
    <x v="1"/>
    <x v="1"/>
    <x v="323"/>
    <n v="29"/>
    <x v="0"/>
    <n v="1"/>
    <x v="0"/>
    <n v="2"/>
    <n v="2"/>
    <n v="2"/>
    <n v="2"/>
    <n v="2"/>
    <n v="2"/>
    <n v="1"/>
    <n v="90"/>
    <s v="Married"/>
    <n v="2"/>
    <x v="1"/>
    <n v="44000"/>
    <n v="56000"/>
    <n v="56000"/>
    <n v="53"/>
    <s v="WA"/>
  </r>
  <r>
    <n v="1415984"/>
    <x v="1"/>
    <x v="1"/>
    <x v="23"/>
    <n v="48"/>
    <x v="0"/>
    <n v="1"/>
    <x v="0"/>
    <n v="2"/>
    <n v="2"/>
    <n v="2"/>
    <n v="2"/>
    <n v="2"/>
    <n v="2"/>
    <n v="1"/>
    <n v="25"/>
    <s v="Married"/>
    <n v="4"/>
    <x v="0"/>
    <n v="56000"/>
    <n v="56000"/>
    <n v="56000"/>
    <n v="53"/>
    <s v="WA"/>
  </r>
  <r>
    <n v="1374945"/>
    <x v="1"/>
    <x v="1"/>
    <x v="52"/>
    <n v="58"/>
    <x v="0"/>
    <n v="1"/>
    <x v="1"/>
    <n v="1"/>
    <n v="2"/>
    <n v="2"/>
    <n v="2"/>
    <n v="2"/>
    <n v="2"/>
    <n v="1"/>
    <m/>
    <s v="Married"/>
    <n v="4"/>
    <x v="1"/>
    <n v="56000"/>
    <n v="56000"/>
    <n v="56000"/>
    <n v="16"/>
    <n v="16"/>
  </r>
  <r>
    <n v="1374556"/>
    <x v="1"/>
    <x v="1"/>
    <x v="60"/>
    <n v="36"/>
    <x v="0"/>
    <n v="1"/>
    <x v="0"/>
    <n v="2"/>
    <n v="2"/>
    <n v="2"/>
    <n v="2"/>
    <n v="2"/>
    <n v="2"/>
    <n v="1"/>
    <n v="25"/>
    <s v="NeverMarriedORUnder15"/>
    <n v="4"/>
    <x v="0"/>
    <n v="56000"/>
    <n v="56000"/>
    <n v="56000"/>
    <n v="27"/>
    <n v="27"/>
  </r>
  <r>
    <n v="537068"/>
    <x v="2"/>
    <x v="2"/>
    <x v="48"/>
    <n v="51"/>
    <x v="0"/>
    <n v="1"/>
    <x v="0"/>
    <n v="1"/>
    <n v="2"/>
    <n v="2"/>
    <n v="2"/>
    <n v="2"/>
    <n v="2"/>
    <n v="1"/>
    <n v="15"/>
    <s v="Married"/>
    <n v="4"/>
    <x v="1"/>
    <n v="56000"/>
    <n v="56000"/>
    <n v="56000"/>
    <n v="27"/>
    <n v="27"/>
  </r>
  <r>
    <n v="1421883"/>
    <x v="1"/>
    <x v="1"/>
    <x v="32"/>
    <n v="62"/>
    <x v="0"/>
    <n v="1"/>
    <x v="0"/>
    <n v="2"/>
    <n v="2"/>
    <n v="2"/>
    <n v="2"/>
    <n v="2"/>
    <n v="2"/>
    <n v="1"/>
    <n v="40"/>
    <s v="Married"/>
    <n v="2"/>
    <x v="1"/>
    <n v="56000"/>
    <n v="56000"/>
    <n v="56000"/>
    <n v="53"/>
    <s v="WA"/>
  </r>
  <r>
    <n v="1419223"/>
    <x v="1"/>
    <x v="1"/>
    <x v="68"/>
    <n v="33"/>
    <x v="0"/>
    <n v="1"/>
    <x v="0"/>
    <n v="2"/>
    <n v="2"/>
    <n v="2"/>
    <n v="2"/>
    <n v="2"/>
    <n v="2"/>
    <n v="1"/>
    <n v="30"/>
    <s v="NeverMarriedORUnder15"/>
    <n v="4"/>
    <x v="0"/>
    <n v="55000"/>
    <n v="56500"/>
    <n v="56500"/>
    <n v="13"/>
    <n v="13"/>
  </r>
  <r>
    <n v="1257719"/>
    <x v="0"/>
    <x v="0"/>
    <x v="191"/>
    <n v="54"/>
    <x v="0"/>
    <n v="4"/>
    <x v="0"/>
    <n v="2"/>
    <n v="2"/>
    <n v="2"/>
    <n v="2"/>
    <n v="2"/>
    <n v="2"/>
    <n v="1"/>
    <n v="45"/>
    <s v="Married"/>
    <n v="4"/>
    <x v="1"/>
    <n v="57000"/>
    <n v="57000"/>
    <n v="57000"/>
    <n v="370"/>
    <n v="370"/>
  </r>
  <r>
    <n v="1378444"/>
    <x v="1"/>
    <x v="1"/>
    <x v="38"/>
    <n v="33"/>
    <x v="0"/>
    <n v="1"/>
    <x v="0"/>
    <n v="2"/>
    <n v="2"/>
    <n v="2"/>
    <n v="2"/>
    <n v="2"/>
    <n v="2"/>
    <n v="1"/>
    <n v="75"/>
    <s v="Married"/>
    <n v="4"/>
    <x v="1"/>
    <n v="57000"/>
    <n v="57000"/>
    <n v="57000"/>
    <n v="53"/>
    <s v="WA"/>
  </r>
  <r>
    <n v="1434469"/>
    <x v="1"/>
    <x v="1"/>
    <x v="122"/>
    <n v="48"/>
    <x v="0"/>
    <n v="1"/>
    <x v="0"/>
    <n v="2"/>
    <n v="2"/>
    <n v="2"/>
    <n v="2"/>
    <n v="2"/>
    <n v="2"/>
    <n v="1"/>
    <n v="20"/>
    <s v="NeverMarriedORUnder15"/>
    <n v="4"/>
    <x v="1"/>
    <n v="57000"/>
    <n v="57000"/>
    <n v="57000"/>
    <n v="53"/>
    <s v="WA"/>
  </r>
  <r>
    <n v="1367464"/>
    <x v="1"/>
    <x v="1"/>
    <x v="170"/>
    <n v="84"/>
    <x v="0"/>
    <n v="1"/>
    <x v="0"/>
    <n v="2"/>
    <n v="1"/>
    <n v="2"/>
    <n v="2"/>
    <n v="2"/>
    <n v="2"/>
    <n v="1"/>
    <m/>
    <s v="Widowed"/>
    <n v="4"/>
    <x v="0"/>
    <n v="0"/>
    <n v="57000"/>
    <n v="57000"/>
    <n v="6"/>
    <s v="CA"/>
  </r>
  <r>
    <n v="1406548"/>
    <x v="1"/>
    <x v="1"/>
    <x v="221"/>
    <n v="63"/>
    <x v="0"/>
    <n v="1"/>
    <x v="0"/>
    <n v="2"/>
    <n v="2"/>
    <n v="2"/>
    <n v="2"/>
    <n v="2"/>
    <n v="2"/>
    <n v="1"/>
    <m/>
    <s v="Married"/>
    <n v="4"/>
    <x v="0"/>
    <n v="0"/>
    <n v="57000"/>
    <n v="57000"/>
    <n v="53"/>
    <s v="WA"/>
  </r>
  <r>
    <n v="1405278"/>
    <x v="1"/>
    <x v="1"/>
    <x v="37"/>
    <n v="66"/>
    <x v="0"/>
    <n v="1"/>
    <x v="1"/>
    <n v="1"/>
    <n v="1"/>
    <n v="2"/>
    <n v="2"/>
    <n v="2"/>
    <n v="2"/>
    <n v="1"/>
    <m/>
    <s v="Married"/>
    <n v="2"/>
    <x v="1"/>
    <n v="0"/>
    <n v="57190"/>
    <n v="57190"/>
    <n v="53"/>
    <s v="WA"/>
  </r>
  <r>
    <n v="1431487"/>
    <x v="1"/>
    <x v="1"/>
    <x v="156"/>
    <n v="75"/>
    <x v="0"/>
    <n v="1"/>
    <x v="1"/>
    <n v="1"/>
    <n v="1"/>
    <n v="2"/>
    <n v="2"/>
    <n v="2"/>
    <n v="2"/>
    <n v="1"/>
    <m/>
    <s v="Married"/>
    <n v="4"/>
    <x v="0"/>
    <n v="0"/>
    <n v="57200"/>
    <n v="57200"/>
    <n v="53"/>
    <s v="WA"/>
  </r>
  <r>
    <n v="1384994"/>
    <x v="1"/>
    <x v="1"/>
    <x v="110"/>
    <n v="36"/>
    <x v="0"/>
    <n v="1"/>
    <x v="1"/>
    <n v="1"/>
    <n v="2"/>
    <n v="2"/>
    <n v="2"/>
    <n v="2"/>
    <n v="2"/>
    <n v="1"/>
    <n v="15"/>
    <s v="NeverMarriedORUnder15"/>
    <n v="4"/>
    <x v="1"/>
    <n v="50000"/>
    <n v="58000"/>
    <n v="58000"/>
    <n v="53"/>
    <s v="WA"/>
  </r>
  <r>
    <n v="1264921"/>
    <x v="0"/>
    <x v="0"/>
    <x v="314"/>
    <n v="25"/>
    <x v="0"/>
    <n v="1"/>
    <x v="0"/>
    <n v="2"/>
    <n v="2"/>
    <n v="2"/>
    <n v="2"/>
    <n v="2"/>
    <n v="2"/>
    <n v="1"/>
    <n v="15"/>
    <s v="Married"/>
    <n v="4"/>
    <x v="1"/>
    <n v="58000"/>
    <n v="58000"/>
    <n v="58000"/>
    <n v="49"/>
    <s v="UT"/>
  </r>
  <r>
    <n v="729266"/>
    <x v="3"/>
    <x v="3"/>
    <x v="104"/>
    <n v="79"/>
    <x v="0"/>
    <n v="1"/>
    <x v="1"/>
    <n v="1"/>
    <n v="1"/>
    <n v="2"/>
    <n v="2"/>
    <n v="1"/>
    <n v="2"/>
    <n v="1"/>
    <n v="1"/>
    <s v="Married"/>
    <n v="2"/>
    <x v="1"/>
    <n v="36000"/>
    <n v="58000"/>
    <n v="58000"/>
    <n v="54"/>
    <n v="54"/>
  </r>
  <r>
    <n v="1380631"/>
    <x v="1"/>
    <x v="1"/>
    <x v="56"/>
    <n v="35"/>
    <x v="0"/>
    <n v="1"/>
    <x v="0"/>
    <n v="1"/>
    <n v="2"/>
    <n v="2"/>
    <n v="2"/>
    <n v="2"/>
    <n v="2"/>
    <n v="1"/>
    <n v="40"/>
    <s v="Married"/>
    <n v="2"/>
    <x v="1"/>
    <n v="58000"/>
    <n v="58000"/>
    <n v="58000"/>
    <n v="29"/>
    <n v="29"/>
  </r>
  <r>
    <n v="61838"/>
    <x v="4"/>
    <x v="4"/>
    <x v="249"/>
    <n v="60"/>
    <x v="0"/>
    <n v="3"/>
    <x v="0"/>
    <n v="2"/>
    <n v="2"/>
    <n v="2"/>
    <n v="2"/>
    <n v="2"/>
    <n v="1"/>
    <n v="1"/>
    <m/>
    <s v="Married"/>
    <n v="4"/>
    <x v="1"/>
    <n v="25000"/>
    <n v="58000"/>
    <n v="58000"/>
    <n v="301"/>
    <n v="301"/>
  </r>
  <r>
    <n v="1270771"/>
    <x v="0"/>
    <x v="0"/>
    <x v="141"/>
    <n v="58"/>
    <x v="0"/>
    <n v="1"/>
    <x v="0"/>
    <n v="1"/>
    <n v="2"/>
    <n v="2"/>
    <n v="2"/>
    <n v="2"/>
    <n v="2"/>
    <n v="1"/>
    <n v="20"/>
    <s v="Married"/>
    <n v="4"/>
    <x v="1"/>
    <n v="58000"/>
    <n v="58000"/>
    <n v="58000"/>
    <n v="49"/>
    <s v="UT"/>
  </r>
  <r>
    <n v="1432265"/>
    <x v="1"/>
    <x v="1"/>
    <x v="6"/>
    <n v="48"/>
    <x v="0"/>
    <n v="1"/>
    <x v="0"/>
    <n v="2"/>
    <n v="2"/>
    <n v="2"/>
    <n v="2"/>
    <n v="2"/>
    <n v="2"/>
    <n v="1"/>
    <n v="8"/>
    <s v="Married"/>
    <n v="4"/>
    <x v="0"/>
    <n v="58000"/>
    <n v="58000"/>
    <n v="58000"/>
    <n v="53"/>
    <s v="WA"/>
  </r>
  <r>
    <n v="1395623"/>
    <x v="1"/>
    <x v="1"/>
    <x v="14"/>
    <n v="58"/>
    <x v="0"/>
    <n v="1"/>
    <x v="0"/>
    <n v="2"/>
    <n v="2"/>
    <n v="2"/>
    <n v="2"/>
    <n v="2"/>
    <n v="2"/>
    <n v="1"/>
    <n v="30"/>
    <s v="Married"/>
    <n v="4"/>
    <x v="1"/>
    <n v="58000"/>
    <n v="58000"/>
    <n v="58000"/>
    <n v="53"/>
    <s v="WA"/>
  </r>
  <r>
    <n v="1408762"/>
    <x v="1"/>
    <x v="1"/>
    <x v="100"/>
    <n v="31"/>
    <x v="0"/>
    <n v="1"/>
    <x v="0"/>
    <n v="2"/>
    <n v="2"/>
    <n v="2"/>
    <n v="2"/>
    <n v="2"/>
    <n v="2"/>
    <n v="1"/>
    <n v="60"/>
    <s v="Married"/>
    <n v="4"/>
    <x v="1"/>
    <n v="58000"/>
    <n v="58000"/>
    <n v="58000"/>
    <n v="53"/>
    <s v="WA"/>
  </r>
  <r>
    <n v="1428047"/>
    <x v="1"/>
    <x v="1"/>
    <x v="9"/>
    <n v="54"/>
    <x v="0"/>
    <n v="1"/>
    <x v="0"/>
    <n v="2"/>
    <n v="2"/>
    <n v="2"/>
    <n v="2"/>
    <n v="2"/>
    <n v="2"/>
    <n v="1"/>
    <n v="25"/>
    <s v="Divorced"/>
    <n v="4"/>
    <x v="0"/>
    <n v="58000"/>
    <n v="58000"/>
    <n v="58000"/>
    <n v="38"/>
    <s v="ND"/>
  </r>
  <r>
    <n v="69872"/>
    <x v="4"/>
    <x v="4"/>
    <x v="182"/>
    <n v="65"/>
    <x v="0"/>
    <n v="1"/>
    <x v="1"/>
    <n v="2"/>
    <n v="1"/>
    <n v="2"/>
    <n v="2"/>
    <n v="2"/>
    <n v="2"/>
    <n v="1"/>
    <m/>
    <s v="Divorced"/>
    <n v="2"/>
    <x v="1"/>
    <n v="0"/>
    <n v="58100"/>
    <n v="58100"/>
    <n v="26"/>
    <n v="26"/>
  </r>
  <r>
    <n v="1270319"/>
    <x v="0"/>
    <x v="0"/>
    <x v="29"/>
    <n v="38"/>
    <x v="0"/>
    <n v="4"/>
    <x v="0"/>
    <n v="2"/>
    <n v="2"/>
    <n v="2"/>
    <n v="2"/>
    <n v="2"/>
    <n v="2"/>
    <n v="1"/>
    <n v="30"/>
    <s v="Married"/>
    <n v="4"/>
    <x v="1"/>
    <n v="57000"/>
    <n v="58500"/>
    <n v="58500"/>
    <n v="247"/>
    <n v="247"/>
  </r>
  <r>
    <n v="1383472"/>
    <x v="1"/>
    <x v="1"/>
    <x v="65"/>
    <n v="65"/>
    <x v="0"/>
    <n v="1"/>
    <x v="0"/>
    <n v="2"/>
    <n v="1"/>
    <n v="2"/>
    <n v="2"/>
    <n v="2"/>
    <n v="2"/>
    <n v="1"/>
    <n v="30"/>
    <s v="Married"/>
    <n v="4"/>
    <x v="0"/>
    <n v="59000"/>
    <n v="59000"/>
    <n v="59000"/>
    <n v="16"/>
    <n v="16"/>
  </r>
  <r>
    <n v="730971"/>
    <x v="3"/>
    <x v="3"/>
    <x v="32"/>
    <n v="62"/>
    <x v="0"/>
    <n v="1"/>
    <x v="0"/>
    <n v="2"/>
    <n v="2"/>
    <n v="2"/>
    <n v="2"/>
    <n v="2"/>
    <n v="2"/>
    <n v="1"/>
    <n v="15"/>
    <s v="Married"/>
    <n v="4"/>
    <x v="0"/>
    <n v="59000"/>
    <n v="59000"/>
    <n v="59000"/>
    <n v="19"/>
    <n v="19"/>
  </r>
  <r>
    <n v="1252164"/>
    <x v="0"/>
    <x v="0"/>
    <x v="29"/>
    <n v="37"/>
    <x v="0"/>
    <n v="1"/>
    <x v="0"/>
    <n v="2"/>
    <n v="2"/>
    <n v="2"/>
    <n v="2"/>
    <n v="2"/>
    <n v="2"/>
    <n v="1"/>
    <n v="25"/>
    <s v="Married"/>
    <n v="4"/>
    <x v="0"/>
    <n v="59000"/>
    <n v="59000"/>
    <n v="59000"/>
    <n v="53"/>
    <s v="WA"/>
  </r>
  <r>
    <n v="697761"/>
    <x v="3"/>
    <x v="3"/>
    <x v="324"/>
    <n v="34"/>
    <x v="0"/>
    <n v="1"/>
    <x v="0"/>
    <n v="2"/>
    <n v="2"/>
    <n v="2"/>
    <n v="2"/>
    <n v="2"/>
    <n v="2"/>
    <n v="1"/>
    <n v="5"/>
    <s v="Divorced"/>
    <n v="4"/>
    <x v="1"/>
    <n v="59000"/>
    <n v="59000"/>
    <n v="59000"/>
    <n v="41"/>
    <s v="OR"/>
  </r>
  <r>
    <n v="1271158"/>
    <x v="0"/>
    <x v="0"/>
    <x v="19"/>
    <n v="36"/>
    <x v="0"/>
    <n v="1"/>
    <x v="0"/>
    <n v="2"/>
    <n v="2"/>
    <n v="2"/>
    <n v="2"/>
    <n v="2"/>
    <n v="2"/>
    <n v="1"/>
    <n v="40"/>
    <s v="Married"/>
    <n v="4"/>
    <x v="1"/>
    <n v="59000"/>
    <n v="59000"/>
    <n v="59000"/>
    <n v="31"/>
    <n v="31"/>
  </r>
  <r>
    <n v="1393979"/>
    <x v="1"/>
    <x v="1"/>
    <x v="325"/>
    <n v="31"/>
    <x v="0"/>
    <n v="1"/>
    <x v="0"/>
    <n v="2"/>
    <n v="2"/>
    <n v="2"/>
    <n v="2"/>
    <n v="2"/>
    <n v="2"/>
    <n v="1"/>
    <n v="20"/>
    <s v="Married"/>
    <n v="4"/>
    <x v="0"/>
    <n v="59000"/>
    <n v="59000"/>
    <n v="59000"/>
    <n v="16"/>
    <n v="16"/>
  </r>
  <r>
    <n v="1402836"/>
    <x v="1"/>
    <x v="1"/>
    <x v="66"/>
    <n v="66"/>
    <x v="0"/>
    <n v="1"/>
    <x v="1"/>
    <n v="1"/>
    <n v="1"/>
    <n v="2"/>
    <n v="2"/>
    <n v="2"/>
    <n v="2"/>
    <n v="1"/>
    <m/>
    <s v="Married"/>
    <n v="2"/>
    <x v="1"/>
    <n v="0"/>
    <n v="59100"/>
    <n v="59100"/>
    <n v="31"/>
    <n v="31"/>
  </r>
  <r>
    <n v="1398345"/>
    <x v="1"/>
    <x v="1"/>
    <x v="156"/>
    <n v="80"/>
    <x v="0"/>
    <n v="1"/>
    <x v="1"/>
    <n v="2"/>
    <n v="1"/>
    <n v="2"/>
    <n v="2"/>
    <n v="2"/>
    <n v="2"/>
    <n v="1"/>
    <m/>
    <s v="Married"/>
    <n v="2"/>
    <x v="1"/>
    <n v="0"/>
    <n v="59400"/>
    <n v="59400"/>
    <n v="53"/>
    <s v="WA"/>
  </r>
  <r>
    <n v="537124"/>
    <x v="2"/>
    <x v="2"/>
    <x v="21"/>
    <n v="42"/>
    <x v="0"/>
    <n v="1"/>
    <x v="0"/>
    <n v="2"/>
    <n v="2"/>
    <n v="2"/>
    <n v="2"/>
    <n v="2"/>
    <n v="2"/>
    <n v="1"/>
    <n v="10"/>
    <s v="Married"/>
    <n v="4"/>
    <x v="1"/>
    <n v="45800"/>
    <n v="59600"/>
    <n v="59600"/>
    <n v="38"/>
    <s v="ND"/>
  </r>
  <r>
    <n v="1418324"/>
    <x v="1"/>
    <x v="1"/>
    <x v="201"/>
    <n v="42"/>
    <x v="0"/>
    <n v="1"/>
    <x v="0"/>
    <n v="2"/>
    <n v="2"/>
    <n v="2"/>
    <n v="2"/>
    <n v="2"/>
    <n v="2"/>
    <n v="1"/>
    <n v="5"/>
    <s v="Married"/>
    <n v="4"/>
    <x v="1"/>
    <n v="60000"/>
    <n v="60000"/>
    <n v="60000"/>
    <n v="36"/>
    <n v="36"/>
  </r>
  <r>
    <n v="1410550"/>
    <x v="1"/>
    <x v="1"/>
    <x v="326"/>
    <n v="52"/>
    <x v="0"/>
    <n v="1"/>
    <x v="1"/>
    <n v="2"/>
    <n v="2"/>
    <n v="2"/>
    <n v="2"/>
    <n v="2"/>
    <n v="2"/>
    <n v="2"/>
    <n v="15"/>
    <s v="Married"/>
    <n v="4"/>
    <x v="1"/>
    <n v="0"/>
    <n v="60000"/>
    <n v="60000"/>
    <n v="53"/>
    <s v="WA"/>
  </r>
  <r>
    <n v="713537"/>
    <x v="3"/>
    <x v="3"/>
    <x v="39"/>
    <n v="59"/>
    <x v="0"/>
    <n v="1"/>
    <x v="0"/>
    <n v="2"/>
    <n v="2"/>
    <n v="2"/>
    <n v="2"/>
    <n v="2"/>
    <n v="2"/>
    <n v="1"/>
    <m/>
    <s v="Married"/>
    <n v="4"/>
    <x v="1"/>
    <n v="0"/>
    <n v="60000"/>
    <n v="60000"/>
    <n v="6"/>
    <s v="CA"/>
  </r>
  <r>
    <n v="733760"/>
    <x v="3"/>
    <x v="3"/>
    <x v="23"/>
    <n v="71"/>
    <x v="0"/>
    <n v="1"/>
    <x v="1"/>
    <n v="1"/>
    <n v="1"/>
    <n v="2"/>
    <n v="2"/>
    <n v="1"/>
    <n v="2"/>
    <n v="1"/>
    <m/>
    <s v="Married"/>
    <n v="2"/>
    <x v="1"/>
    <n v="0"/>
    <n v="60000"/>
    <n v="60000"/>
    <n v="48"/>
    <n v="48"/>
  </r>
  <r>
    <n v="1256698"/>
    <x v="0"/>
    <x v="0"/>
    <x v="49"/>
    <n v="53"/>
    <x v="0"/>
    <n v="1"/>
    <x v="0"/>
    <n v="2"/>
    <n v="2"/>
    <n v="2"/>
    <n v="2"/>
    <n v="2"/>
    <n v="2"/>
    <n v="1"/>
    <n v="55"/>
    <s v="Married"/>
    <n v="4"/>
    <x v="1"/>
    <n v="60000"/>
    <n v="60000"/>
    <n v="60000"/>
    <n v="6"/>
    <s v="CA"/>
  </r>
  <r>
    <n v="1391111"/>
    <x v="1"/>
    <x v="1"/>
    <x v="13"/>
    <n v="34"/>
    <x v="0"/>
    <n v="1"/>
    <x v="0"/>
    <n v="2"/>
    <n v="2"/>
    <n v="2"/>
    <n v="2"/>
    <n v="2"/>
    <n v="2"/>
    <n v="1"/>
    <n v="60"/>
    <s v="Divorced"/>
    <n v="4"/>
    <x v="1"/>
    <n v="60000"/>
    <n v="60000"/>
    <n v="60000"/>
    <n v="53"/>
    <s v="WA"/>
  </r>
  <r>
    <n v="726524"/>
    <x v="3"/>
    <x v="3"/>
    <x v="327"/>
    <n v="53"/>
    <x v="0"/>
    <n v="1"/>
    <x v="0"/>
    <n v="2"/>
    <n v="2"/>
    <n v="2"/>
    <n v="2"/>
    <n v="2"/>
    <n v="2"/>
    <n v="1"/>
    <n v="60"/>
    <s v="Married"/>
    <n v="4"/>
    <x v="0"/>
    <n v="60000"/>
    <n v="60000"/>
    <n v="60000"/>
    <n v="6"/>
    <s v="CA"/>
  </r>
  <r>
    <n v="1431140"/>
    <x v="1"/>
    <x v="1"/>
    <x v="22"/>
    <n v="29"/>
    <x v="0"/>
    <n v="1"/>
    <x v="0"/>
    <n v="2"/>
    <n v="2"/>
    <n v="2"/>
    <n v="1"/>
    <n v="2"/>
    <n v="2"/>
    <n v="1"/>
    <n v="15"/>
    <s v="Married"/>
    <n v="1"/>
    <x v="1"/>
    <n v="60000"/>
    <n v="60000"/>
    <n v="60000"/>
    <n v="39"/>
    <n v="39"/>
  </r>
  <r>
    <n v="1381034"/>
    <x v="1"/>
    <x v="1"/>
    <x v="103"/>
    <n v="32"/>
    <x v="0"/>
    <n v="1"/>
    <x v="1"/>
    <n v="2"/>
    <n v="2"/>
    <n v="2"/>
    <n v="1"/>
    <n v="2"/>
    <n v="2"/>
    <n v="1"/>
    <n v="15"/>
    <s v="Married"/>
    <n v="1"/>
    <x v="1"/>
    <n v="60000"/>
    <n v="60000"/>
    <n v="60000"/>
    <n v="49"/>
    <s v="UT"/>
  </r>
  <r>
    <n v="538170"/>
    <x v="2"/>
    <x v="2"/>
    <x v="74"/>
    <n v="62"/>
    <x v="0"/>
    <n v="1"/>
    <x v="1"/>
    <n v="1"/>
    <n v="2"/>
    <n v="2"/>
    <n v="2"/>
    <n v="2"/>
    <n v="2"/>
    <n v="1"/>
    <m/>
    <s v="NeverMarriedORUnder15"/>
    <n v="4"/>
    <x v="1"/>
    <n v="0"/>
    <n v="60000"/>
    <n v="60000"/>
    <n v="38"/>
    <s v="ND"/>
  </r>
  <r>
    <n v="711388"/>
    <x v="3"/>
    <x v="3"/>
    <x v="168"/>
    <n v="52"/>
    <x v="0"/>
    <n v="1"/>
    <x v="0"/>
    <n v="2"/>
    <n v="2"/>
    <n v="2"/>
    <n v="2"/>
    <n v="2"/>
    <n v="2"/>
    <n v="1"/>
    <n v="15"/>
    <s v="Married"/>
    <n v="4"/>
    <x v="0"/>
    <n v="60000"/>
    <n v="60000"/>
    <n v="60000"/>
    <n v="41"/>
    <s v="OR"/>
  </r>
  <r>
    <n v="1426838"/>
    <x v="1"/>
    <x v="1"/>
    <x v="0"/>
    <n v="58"/>
    <x v="0"/>
    <n v="1"/>
    <x v="1"/>
    <n v="1"/>
    <n v="2"/>
    <n v="2"/>
    <n v="2"/>
    <n v="2"/>
    <n v="2"/>
    <n v="1"/>
    <m/>
    <s v="Married"/>
    <n v="4"/>
    <x v="0"/>
    <n v="60000"/>
    <n v="60000"/>
    <n v="60000"/>
    <n v="53"/>
    <s v="WA"/>
  </r>
  <r>
    <n v="1422148"/>
    <x v="1"/>
    <x v="1"/>
    <x v="97"/>
    <n v="32"/>
    <x v="0"/>
    <n v="1"/>
    <x v="0"/>
    <n v="2"/>
    <n v="2"/>
    <n v="2"/>
    <n v="1"/>
    <n v="1"/>
    <n v="2"/>
    <n v="1"/>
    <n v="5"/>
    <s v="Married"/>
    <n v="2"/>
    <x v="1"/>
    <n v="12700"/>
    <n v="60000"/>
    <n v="60000"/>
    <n v="6"/>
    <s v="CA"/>
  </r>
  <r>
    <n v="1430941"/>
    <x v="1"/>
    <x v="1"/>
    <x v="63"/>
    <n v="55"/>
    <x v="0"/>
    <n v="1"/>
    <x v="1"/>
    <n v="1"/>
    <n v="2"/>
    <n v="2"/>
    <n v="2"/>
    <n v="2"/>
    <n v="2"/>
    <n v="1"/>
    <n v="60"/>
    <s v="Married"/>
    <n v="4"/>
    <x v="1"/>
    <n v="60000"/>
    <n v="60000"/>
    <n v="60000"/>
    <n v="53"/>
    <s v="WA"/>
  </r>
  <r>
    <n v="1423444"/>
    <x v="1"/>
    <x v="1"/>
    <x v="303"/>
    <n v="63"/>
    <x v="0"/>
    <n v="1"/>
    <x v="0"/>
    <n v="2"/>
    <n v="2"/>
    <n v="2"/>
    <n v="2"/>
    <n v="2"/>
    <n v="2"/>
    <n v="1"/>
    <n v="20"/>
    <s v="Married"/>
    <n v="4"/>
    <x v="1"/>
    <n v="60000"/>
    <n v="60000"/>
    <n v="60000"/>
    <n v="6"/>
    <s v="CA"/>
  </r>
  <r>
    <n v="1385445"/>
    <x v="1"/>
    <x v="1"/>
    <x v="219"/>
    <n v="30"/>
    <x v="0"/>
    <n v="1"/>
    <x v="0"/>
    <n v="2"/>
    <n v="2"/>
    <n v="2"/>
    <n v="2"/>
    <n v="2"/>
    <n v="2"/>
    <n v="1"/>
    <n v="20"/>
    <s v="NeverMarriedORUnder15"/>
    <n v="4"/>
    <x v="1"/>
    <n v="60000"/>
    <n v="60000"/>
    <n v="60000"/>
    <n v="53"/>
    <s v="WA"/>
  </r>
  <r>
    <n v="1421024"/>
    <x v="1"/>
    <x v="1"/>
    <x v="39"/>
    <n v="44"/>
    <x v="0"/>
    <n v="1"/>
    <x v="0"/>
    <n v="2"/>
    <n v="2"/>
    <n v="2"/>
    <n v="2"/>
    <n v="2"/>
    <n v="2"/>
    <n v="1"/>
    <n v="20"/>
    <s v="NeverMarriedORUnder15"/>
    <n v="2"/>
    <x v="1"/>
    <n v="60000"/>
    <n v="60000"/>
    <n v="60000"/>
    <n v="53"/>
    <s v="WA"/>
  </r>
  <r>
    <n v="63482"/>
    <x v="4"/>
    <x v="4"/>
    <x v="155"/>
    <n v="38"/>
    <x v="0"/>
    <n v="1"/>
    <x v="1"/>
    <n v="1"/>
    <n v="2"/>
    <n v="2"/>
    <n v="2"/>
    <n v="2"/>
    <n v="2"/>
    <n v="1"/>
    <m/>
    <s v="Married"/>
    <n v="4"/>
    <x v="1"/>
    <n v="0"/>
    <n v="60000"/>
    <n v="60000"/>
    <n v="6"/>
    <s v="CA"/>
  </r>
  <r>
    <n v="1408719"/>
    <x v="1"/>
    <x v="1"/>
    <x v="131"/>
    <n v="40"/>
    <x v="0"/>
    <n v="1"/>
    <x v="0"/>
    <n v="2"/>
    <n v="2"/>
    <n v="2"/>
    <n v="2"/>
    <n v="2"/>
    <n v="2"/>
    <n v="1"/>
    <n v="40"/>
    <s v="Married"/>
    <n v="4"/>
    <x v="1"/>
    <n v="60000"/>
    <n v="60000"/>
    <n v="60000"/>
    <n v="53"/>
    <s v="WA"/>
  </r>
  <r>
    <n v="1265630"/>
    <x v="0"/>
    <x v="0"/>
    <x v="238"/>
    <n v="32"/>
    <x v="0"/>
    <n v="1"/>
    <x v="0"/>
    <n v="2"/>
    <n v="2"/>
    <n v="2"/>
    <n v="2"/>
    <n v="2"/>
    <n v="2"/>
    <n v="1"/>
    <n v="10"/>
    <s v="Married"/>
    <n v="4"/>
    <x v="0"/>
    <n v="60000"/>
    <n v="60000"/>
    <n v="60000"/>
    <n v="49"/>
    <s v="UT"/>
  </r>
  <r>
    <n v="725032"/>
    <x v="3"/>
    <x v="3"/>
    <x v="19"/>
    <n v="34"/>
    <x v="0"/>
    <n v="1"/>
    <x v="0"/>
    <n v="2"/>
    <n v="2"/>
    <n v="2"/>
    <n v="2"/>
    <n v="2"/>
    <n v="2"/>
    <n v="1"/>
    <n v="15"/>
    <s v="Married"/>
    <n v="4"/>
    <x v="0"/>
    <n v="60000"/>
    <n v="60000"/>
    <n v="60000"/>
    <n v="55"/>
    <n v="55"/>
  </r>
  <r>
    <n v="1262971"/>
    <x v="0"/>
    <x v="0"/>
    <x v="218"/>
    <n v="48"/>
    <x v="0"/>
    <n v="1"/>
    <x v="0"/>
    <n v="2"/>
    <n v="2"/>
    <n v="2"/>
    <n v="2"/>
    <n v="2"/>
    <n v="2"/>
    <n v="1"/>
    <n v="20"/>
    <s v="Married"/>
    <n v="3"/>
    <x v="1"/>
    <n v="60000"/>
    <n v="60000"/>
    <n v="60000"/>
    <n v="53"/>
    <s v="WA"/>
  </r>
  <r>
    <n v="1435434"/>
    <x v="1"/>
    <x v="1"/>
    <x v="79"/>
    <n v="34"/>
    <x v="0"/>
    <n v="1"/>
    <x v="0"/>
    <n v="2"/>
    <n v="2"/>
    <n v="2"/>
    <n v="2"/>
    <n v="2"/>
    <n v="2"/>
    <n v="1"/>
    <n v="45"/>
    <s v="Married"/>
    <n v="4"/>
    <x v="0"/>
    <n v="60000"/>
    <n v="60000"/>
    <n v="60000"/>
    <n v="53"/>
    <s v="WA"/>
  </r>
  <r>
    <n v="1409929"/>
    <x v="1"/>
    <x v="1"/>
    <x v="153"/>
    <n v="47"/>
    <x v="0"/>
    <n v="1"/>
    <x v="1"/>
    <n v="1"/>
    <n v="2"/>
    <n v="2"/>
    <n v="2"/>
    <n v="2"/>
    <n v="2"/>
    <n v="1"/>
    <n v="12"/>
    <s v="Married"/>
    <n v="4"/>
    <x v="1"/>
    <n v="60000"/>
    <n v="60000"/>
    <n v="60000"/>
    <n v="53"/>
    <s v="WA"/>
  </r>
  <r>
    <n v="1392587"/>
    <x v="1"/>
    <x v="1"/>
    <x v="191"/>
    <n v="61"/>
    <x v="0"/>
    <n v="1"/>
    <x v="0"/>
    <n v="2"/>
    <n v="2"/>
    <n v="2"/>
    <n v="2"/>
    <n v="2"/>
    <n v="2"/>
    <n v="1"/>
    <n v="7"/>
    <s v="Divorced"/>
    <n v="2"/>
    <x v="1"/>
    <n v="60000"/>
    <n v="60000"/>
    <n v="60000"/>
    <n v="53"/>
    <s v="WA"/>
  </r>
  <r>
    <n v="1369265"/>
    <x v="1"/>
    <x v="1"/>
    <x v="126"/>
    <n v="36"/>
    <x v="0"/>
    <n v="1"/>
    <x v="0"/>
    <n v="2"/>
    <n v="2"/>
    <n v="2"/>
    <n v="2"/>
    <n v="2"/>
    <n v="2"/>
    <n v="1"/>
    <n v="40"/>
    <s v="Married"/>
    <n v="4"/>
    <x v="1"/>
    <n v="60000"/>
    <n v="60000"/>
    <n v="60000"/>
    <n v="53"/>
    <s v="WA"/>
  </r>
  <r>
    <n v="1415098"/>
    <x v="1"/>
    <x v="1"/>
    <x v="54"/>
    <n v="50"/>
    <x v="0"/>
    <n v="1"/>
    <x v="0"/>
    <n v="2"/>
    <n v="2"/>
    <n v="2"/>
    <n v="2"/>
    <n v="2"/>
    <n v="2"/>
    <n v="1"/>
    <n v="60"/>
    <s v="Married"/>
    <n v="4"/>
    <x v="0"/>
    <n v="60000"/>
    <n v="60000"/>
    <n v="60000"/>
    <n v="17"/>
    <n v="17"/>
  </r>
  <r>
    <n v="1369700"/>
    <x v="1"/>
    <x v="1"/>
    <x v="137"/>
    <n v="33"/>
    <x v="0"/>
    <n v="4"/>
    <x v="0"/>
    <n v="2"/>
    <n v="2"/>
    <n v="2"/>
    <n v="2"/>
    <n v="2"/>
    <n v="2"/>
    <n v="1"/>
    <n v="10"/>
    <s v="Married"/>
    <n v="4"/>
    <x v="0"/>
    <n v="60000"/>
    <n v="60000"/>
    <n v="60000"/>
    <n v="215"/>
    <n v="215"/>
  </r>
  <r>
    <n v="1408219"/>
    <x v="1"/>
    <x v="1"/>
    <x v="69"/>
    <n v="35"/>
    <x v="0"/>
    <n v="1"/>
    <x v="0"/>
    <n v="2"/>
    <n v="2"/>
    <n v="2"/>
    <n v="2"/>
    <n v="2"/>
    <n v="2"/>
    <n v="1"/>
    <n v="45"/>
    <s v="Married"/>
    <n v="4"/>
    <x v="1"/>
    <n v="60000"/>
    <n v="60000"/>
    <n v="60000"/>
    <n v="53"/>
    <s v="WA"/>
  </r>
  <r>
    <n v="1376040"/>
    <x v="1"/>
    <x v="1"/>
    <x v="266"/>
    <n v="78"/>
    <x v="0"/>
    <n v="1"/>
    <x v="1"/>
    <n v="2"/>
    <n v="1"/>
    <n v="2"/>
    <n v="2"/>
    <n v="2"/>
    <n v="2"/>
    <n v="1"/>
    <m/>
    <s v="Widowed"/>
    <n v="4"/>
    <x v="0"/>
    <n v="0"/>
    <n v="60600"/>
    <n v="60600"/>
    <n v="6"/>
    <s v="CA"/>
  </r>
  <r>
    <n v="66006"/>
    <x v="4"/>
    <x v="4"/>
    <x v="262"/>
    <n v="73"/>
    <x v="0"/>
    <n v="1"/>
    <x v="1"/>
    <n v="1"/>
    <n v="1"/>
    <n v="2"/>
    <n v="2"/>
    <n v="2"/>
    <n v="2"/>
    <n v="1"/>
    <m/>
    <s v="NeverMarriedORUnder15"/>
    <n v="4"/>
    <x v="0"/>
    <n v="0"/>
    <n v="60600"/>
    <n v="60600"/>
    <n v="38"/>
    <s v="ND"/>
  </r>
  <r>
    <n v="1276805"/>
    <x v="0"/>
    <x v="0"/>
    <x v="116"/>
    <n v="69"/>
    <x v="0"/>
    <n v="1"/>
    <x v="1"/>
    <n v="2"/>
    <n v="1"/>
    <n v="2"/>
    <n v="2"/>
    <n v="2"/>
    <n v="2"/>
    <n v="1"/>
    <m/>
    <s v="Married"/>
    <n v="3"/>
    <x v="1"/>
    <n v="0"/>
    <n v="60700"/>
    <n v="60700"/>
    <n v="49"/>
    <s v="UT"/>
  </r>
  <r>
    <n v="1252591"/>
    <x v="0"/>
    <x v="0"/>
    <x v="42"/>
    <n v="51"/>
    <x v="0"/>
    <n v="1"/>
    <x v="1"/>
    <n v="1"/>
    <n v="2"/>
    <n v="2"/>
    <n v="2"/>
    <n v="2"/>
    <n v="2"/>
    <n v="1"/>
    <n v="15"/>
    <s v="Married"/>
    <n v="4"/>
    <x v="1"/>
    <n v="53000"/>
    <n v="60800"/>
    <n v="60800"/>
    <n v="49"/>
    <s v="UT"/>
  </r>
  <r>
    <n v="1399299"/>
    <x v="1"/>
    <x v="1"/>
    <x v="146"/>
    <n v="44"/>
    <x v="0"/>
    <n v="1"/>
    <x v="0"/>
    <n v="2"/>
    <n v="2"/>
    <n v="2"/>
    <n v="2"/>
    <n v="2"/>
    <n v="2"/>
    <n v="1"/>
    <m/>
    <s v="Married"/>
    <n v="4"/>
    <x v="0"/>
    <n v="61000"/>
    <n v="61000"/>
    <n v="61000"/>
    <n v="40"/>
    <n v="40"/>
  </r>
  <r>
    <n v="710001"/>
    <x v="3"/>
    <x v="3"/>
    <x v="146"/>
    <n v="35"/>
    <x v="0"/>
    <n v="1"/>
    <x v="0"/>
    <n v="2"/>
    <n v="2"/>
    <n v="2"/>
    <n v="2"/>
    <n v="2"/>
    <n v="2"/>
    <n v="1"/>
    <n v="18"/>
    <s v="Married"/>
    <n v="4"/>
    <x v="1"/>
    <n v="61000"/>
    <n v="61000"/>
    <n v="61000"/>
    <n v="41"/>
    <s v="OR"/>
  </r>
  <r>
    <n v="1435118"/>
    <x v="1"/>
    <x v="1"/>
    <x v="122"/>
    <n v="48"/>
    <x v="0"/>
    <n v="1"/>
    <x v="0"/>
    <n v="2"/>
    <n v="2"/>
    <n v="2"/>
    <n v="2"/>
    <n v="2"/>
    <n v="2"/>
    <n v="1"/>
    <n v="20"/>
    <s v="Married"/>
    <n v="4"/>
    <x v="1"/>
    <n v="61000"/>
    <n v="61000"/>
    <n v="61000"/>
    <n v="53"/>
    <s v="WA"/>
  </r>
  <r>
    <n v="1272318"/>
    <x v="0"/>
    <x v="0"/>
    <x v="173"/>
    <n v="58"/>
    <x v="0"/>
    <n v="1"/>
    <x v="0"/>
    <n v="2"/>
    <n v="2"/>
    <n v="2"/>
    <n v="2"/>
    <n v="2"/>
    <n v="2"/>
    <n v="1"/>
    <n v="1"/>
    <s v="Married"/>
    <n v="4"/>
    <x v="1"/>
    <n v="61000"/>
    <n v="61070"/>
    <n v="61070"/>
    <n v="6"/>
    <s v="CA"/>
  </r>
  <r>
    <n v="1430438"/>
    <x v="1"/>
    <x v="1"/>
    <x v="90"/>
    <n v="60"/>
    <x v="0"/>
    <n v="1"/>
    <x v="1"/>
    <n v="1"/>
    <n v="2"/>
    <n v="2"/>
    <n v="2"/>
    <n v="2"/>
    <n v="2"/>
    <n v="1"/>
    <m/>
    <s v="Married"/>
    <n v="4"/>
    <x v="0"/>
    <n v="61000"/>
    <n v="61100"/>
    <n v="61100"/>
    <n v="53"/>
    <s v="WA"/>
  </r>
  <r>
    <n v="1372263"/>
    <x v="1"/>
    <x v="1"/>
    <x v="17"/>
    <n v="70"/>
    <x v="0"/>
    <n v="1"/>
    <x v="1"/>
    <n v="1"/>
    <n v="1"/>
    <n v="2"/>
    <n v="2"/>
    <n v="2"/>
    <n v="2"/>
    <n v="1"/>
    <m/>
    <s v="Married"/>
    <n v="2"/>
    <x v="1"/>
    <n v="0"/>
    <n v="61200"/>
    <n v="61200"/>
    <n v="53"/>
    <s v="WA"/>
  </r>
  <r>
    <n v="706175"/>
    <x v="3"/>
    <x v="3"/>
    <x v="63"/>
    <n v="79"/>
    <x v="0"/>
    <n v="1"/>
    <x v="0"/>
    <n v="1"/>
    <n v="1"/>
    <n v="2"/>
    <n v="2"/>
    <n v="2"/>
    <n v="2"/>
    <n v="1"/>
    <m/>
    <s v="Married"/>
    <n v="4"/>
    <x v="1"/>
    <n v="0"/>
    <n v="61800"/>
    <n v="61800"/>
    <n v="28"/>
    <n v="28"/>
  </r>
  <r>
    <n v="1377082"/>
    <x v="1"/>
    <x v="1"/>
    <x v="222"/>
    <n v="51"/>
    <x v="0"/>
    <n v="1"/>
    <x v="0"/>
    <n v="2"/>
    <n v="2"/>
    <n v="2"/>
    <n v="2"/>
    <n v="2"/>
    <n v="2"/>
    <n v="1"/>
    <n v="30"/>
    <s v="NeverMarriedORUnder15"/>
    <n v="4"/>
    <x v="1"/>
    <n v="62000"/>
    <n v="62000"/>
    <n v="62000"/>
    <n v="53"/>
    <s v="WA"/>
  </r>
  <r>
    <n v="1398238"/>
    <x v="1"/>
    <x v="1"/>
    <x v="142"/>
    <n v="75"/>
    <x v="0"/>
    <n v="1"/>
    <x v="1"/>
    <n v="2"/>
    <n v="1"/>
    <n v="2"/>
    <n v="2"/>
    <n v="2"/>
    <n v="2"/>
    <n v="1"/>
    <n v="20"/>
    <s v="Married"/>
    <n v="2"/>
    <x v="1"/>
    <n v="29700"/>
    <n v="62000"/>
    <n v="62000"/>
    <n v="38"/>
    <s v="ND"/>
  </r>
  <r>
    <n v="1266328"/>
    <x v="0"/>
    <x v="0"/>
    <x v="43"/>
    <n v="36"/>
    <x v="0"/>
    <n v="1"/>
    <x v="0"/>
    <n v="2"/>
    <n v="2"/>
    <n v="2"/>
    <n v="2"/>
    <n v="2"/>
    <n v="2"/>
    <n v="1"/>
    <n v="20"/>
    <s v="Married"/>
    <n v="4"/>
    <x v="1"/>
    <n v="62000"/>
    <n v="62000"/>
    <n v="62000"/>
    <n v="49"/>
    <s v="UT"/>
  </r>
  <r>
    <n v="1397137"/>
    <x v="1"/>
    <x v="1"/>
    <x v="328"/>
    <n v="56"/>
    <x v="0"/>
    <n v="1"/>
    <x v="1"/>
    <n v="2"/>
    <n v="2"/>
    <n v="2"/>
    <n v="2"/>
    <n v="2"/>
    <n v="2"/>
    <n v="2"/>
    <n v="20"/>
    <s v="Married"/>
    <n v="4"/>
    <x v="0"/>
    <n v="62000"/>
    <n v="62000"/>
    <n v="62000"/>
    <n v="53"/>
    <s v="WA"/>
  </r>
  <r>
    <n v="1436449"/>
    <x v="1"/>
    <x v="1"/>
    <x v="79"/>
    <n v="40"/>
    <x v="0"/>
    <n v="1"/>
    <x v="0"/>
    <n v="2"/>
    <n v="2"/>
    <n v="2"/>
    <n v="2"/>
    <n v="2"/>
    <n v="2"/>
    <n v="1"/>
    <n v="15"/>
    <s v="Married"/>
    <n v="4"/>
    <x v="0"/>
    <n v="50000"/>
    <n v="62000"/>
    <n v="62000"/>
    <n v="44"/>
    <n v="44"/>
  </r>
  <r>
    <n v="539702"/>
    <x v="2"/>
    <x v="2"/>
    <x v="115"/>
    <n v="68"/>
    <x v="0"/>
    <n v="1"/>
    <x v="0"/>
    <n v="1"/>
    <n v="1"/>
    <n v="2"/>
    <n v="2"/>
    <n v="2"/>
    <n v="2"/>
    <n v="1"/>
    <n v="20"/>
    <s v="Married"/>
    <n v="3"/>
    <x v="1"/>
    <n v="41000"/>
    <n v="62100"/>
    <n v="62100"/>
    <n v="38"/>
    <s v="ND"/>
  </r>
  <r>
    <n v="716449"/>
    <x v="3"/>
    <x v="3"/>
    <x v="49"/>
    <n v="51"/>
    <x v="0"/>
    <n v="1"/>
    <x v="1"/>
    <n v="1"/>
    <n v="2"/>
    <n v="2"/>
    <n v="2"/>
    <n v="2"/>
    <n v="2"/>
    <n v="1"/>
    <m/>
    <s v="Divorced"/>
    <n v="4"/>
    <x v="0"/>
    <n v="48000"/>
    <n v="62400"/>
    <n v="62400"/>
    <n v="6"/>
    <s v="CA"/>
  </r>
  <r>
    <n v="1390529"/>
    <x v="1"/>
    <x v="1"/>
    <x v="116"/>
    <n v="54"/>
    <x v="0"/>
    <n v="1"/>
    <x v="0"/>
    <n v="2"/>
    <n v="2"/>
    <n v="2"/>
    <n v="2"/>
    <n v="2"/>
    <n v="2"/>
    <n v="1"/>
    <m/>
    <s v="Divorced"/>
    <n v="4"/>
    <x v="0"/>
    <n v="50000"/>
    <n v="62800"/>
    <n v="62800"/>
    <n v="42"/>
    <n v="42"/>
  </r>
  <r>
    <n v="1396679"/>
    <x v="1"/>
    <x v="1"/>
    <x v="43"/>
    <n v="47"/>
    <x v="0"/>
    <n v="1"/>
    <x v="0"/>
    <n v="2"/>
    <n v="2"/>
    <n v="2"/>
    <n v="2"/>
    <n v="2"/>
    <n v="2"/>
    <n v="1"/>
    <n v="15"/>
    <s v="Married"/>
    <n v="4"/>
    <x v="1"/>
    <n v="62000"/>
    <n v="63000"/>
    <n v="63000"/>
    <n v="53"/>
    <s v="WA"/>
  </r>
  <r>
    <n v="1378652"/>
    <x v="1"/>
    <x v="1"/>
    <x v="102"/>
    <n v="48"/>
    <x v="0"/>
    <n v="4"/>
    <x v="0"/>
    <n v="2"/>
    <n v="2"/>
    <n v="2"/>
    <n v="2"/>
    <n v="2"/>
    <n v="2"/>
    <n v="1"/>
    <n v="15"/>
    <s v="Married"/>
    <n v="4"/>
    <x v="0"/>
    <n v="63000"/>
    <n v="63000"/>
    <n v="63000"/>
    <n v="110"/>
    <n v="110"/>
  </r>
  <r>
    <n v="1258792"/>
    <x v="0"/>
    <x v="0"/>
    <x v="139"/>
    <n v="41"/>
    <x v="0"/>
    <n v="1"/>
    <x v="0"/>
    <n v="2"/>
    <n v="2"/>
    <n v="2"/>
    <n v="2"/>
    <n v="2"/>
    <n v="2"/>
    <n v="1"/>
    <n v="25"/>
    <s v="NeverMarriedORUnder15"/>
    <n v="4"/>
    <x v="0"/>
    <n v="63000"/>
    <n v="63000"/>
    <n v="63000"/>
    <n v="49"/>
    <s v="UT"/>
  </r>
  <r>
    <n v="723087"/>
    <x v="3"/>
    <x v="3"/>
    <x v="326"/>
    <n v="27"/>
    <x v="0"/>
    <n v="1"/>
    <x v="0"/>
    <n v="2"/>
    <n v="2"/>
    <n v="2"/>
    <n v="2"/>
    <n v="2"/>
    <n v="2"/>
    <n v="1"/>
    <n v="25"/>
    <s v="NeverMarriedORUnder15"/>
    <n v="4"/>
    <x v="0"/>
    <n v="63000"/>
    <n v="63000"/>
    <n v="63000"/>
    <n v="41"/>
    <s v="OR"/>
  </r>
  <r>
    <n v="709156"/>
    <x v="3"/>
    <x v="3"/>
    <x v="329"/>
    <n v="40"/>
    <x v="0"/>
    <n v="4"/>
    <x v="0"/>
    <n v="2"/>
    <n v="2"/>
    <n v="2"/>
    <n v="2"/>
    <n v="2"/>
    <n v="2"/>
    <n v="1"/>
    <n v="10"/>
    <s v="Married"/>
    <n v="4"/>
    <x v="1"/>
    <n v="63000"/>
    <n v="63000"/>
    <n v="63000"/>
    <n v="247"/>
    <n v="247"/>
  </r>
  <r>
    <n v="536452"/>
    <x v="2"/>
    <x v="2"/>
    <x v="66"/>
    <n v="50"/>
    <x v="0"/>
    <n v="1"/>
    <x v="0"/>
    <n v="2"/>
    <n v="2"/>
    <n v="2"/>
    <n v="2"/>
    <n v="2"/>
    <n v="2"/>
    <n v="1"/>
    <m/>
    <s v="NeverMarriedORUnder15"/>
    <n v="4"/>
    <x v="1"/>
    <n v="60000"/>
    <n v="63000"/>
    <n v="63000"/>
    <n v="27"/>
    <n v="27"/>
  </r>
  <r>
    <n v="1377528"/>
    <x v="1"/>
    <x v="1"/>
    <x v="126"/>
    <n v="81"/>
    <x v="0"/>
    <n v="1"/>
    <x v="0"/>
    <n v="2"/>
    <n v="1"/>
    <n v="2"/>
    <n v="2"/>
    <n v="2"/>
    <n v="2"/>
    <n v="1"/>
    <m/>
    <s v="Widowed"/>
    <n v="4"/>
    <x v="0"/>
    <n v="0"/>
    <n v="63300"/>
    <n v="63300"/>
    <n v="53"/>
    <s v="WA"/>
  </r>
  <r>
    <n v="715460"/>
    <x v="3"/>
    <x v="3"/>
    <x v="287"/>
    <n v="76"/>
    <x v="0"/>
    <n v="1"/>
    <x v="1"/>
    <n v="1"/>
    <n v="1"/>
    <n v="2"/>
    <n v="2"/>
    <n v="2"/>
    <n v="2"/>
    <n v="1"/>
    <m/>
    <s v="Widowed"/>
    <n v="4"/>
    <x v="0"/>
    <n v="0"/>
    <n v="63400"/>
    <n v="63400"/>
    <n v="41"/>
    <s v="OR"/>
  </r>
  <r>
    <n v="734781"/>
    <x v="3"/>
    <x v="3"/>
    <x v="40"/>
    <n v="73"/>
    <x v="0"/>
    <n v="1"/>
    <x v="0"/>
    <n v="1"/>
    <n v="1"/>
    <n v="2"/>
    <n v="1"/>
    <n v="2"/>
    <n v="2"/>
    <n v="1"/>
    <m/>
    <s v="Widowed"/>
    <n v="4"/>
    <x v="0"/>
    <n v="0"/>
    <n v="63400"/>
    <n v="63400"/>
    <n v="17"/>
    <n v="17"/>
  </r>
  <r>
    <n v="1427951"/>
    <x v="1"/>
    <x v="1"/>
    <x v="48"/>
    <n v="56"/>
    <x v="0"/>
    <n v="5"/>
    <x v="1"/>
    <n v="1"/>
    <n v="2"/>
    <n v="2"/>
    <n v="2"/>
    <n v="2"/>
    <n v="2"/>
    <n v="1"/>
    <n v="1"/>
    <s v="Married"/>
    <n v="4"/>
    <x v="1"/>
    <n v="0"/>
    <n v="63500"/>
    <n v="63500"/>
    <n v="126"/>
    <n v="126"/>
  </r>
  <r>
    <n v="697654"/>
    <x v="3"/>
    <x v="3"/>
    <x v="65"/>
    <n v="65"/>
    <x v="0"/>
    <n v="1"/>
    <x v="0"/>
    <n v="2"/>
    <n v="1"/>
    <n v="2"/>
    <n v="2"/>
    <n v="2"/>
    <n v="2"/>
    <n v="1"/>
    <m/>
    <s v="Married"/>
    <n v="4"/>
    <x v="0"/>
    <n v="0"/>
    <n v="63800"/>
    <n v="63800"/>
    <n v="41"/>
    <s v="OR"/>
  </r>
  <r>
    <n v="1392508"/>
    <x v="1"/>
    <x v="1"/>
    <x v="47"/>
    <n v="52"/>
    <x v="0"/>
    <n v="1"/>
    <x v="0"/>
    <n v="2"/>
    <n v="2"/>
    <n v="2"/>
    <n v="2"/>
    <n v="2"/>
    <n v="2"/>
    <n v="1"/>
    <m/>
    <s v="Married"/>
    <n v="4"/>
    <x v="0"/>
    <n v="0"/>
    <n v="64000"/>
    <n v="64000"/>
    <n v="6"/>
    <s v="CA"/>
  </r>
  <r>
    <n v="1404016"/>
    <x v="1"/>
    <x v="1"/>
    <x v="191"/>
    <n v="50"/>
    <x v="0"/>
    <n v="5"/>
    <x v="1"/>
    <n v="2"/>
    <n v="2"/>
    <n v="2"/>
    <n v="2"/>
    <n v="2"/>
    <n v="2"/>
    <n v="2"/>
    <m/>
    <s v="Married"/>
    <n v="4"/>
    <x v="1"/>
    <n v="0"/>
    <n v="64000"/>
    <n v="64000"/>
    <n v="240"/>
    <n v="240"/>
  </r>
  <r>
    <n v="1389851"/>
    <x v="1"/>
    <x v="1"/>
    <x v="119"/>
    <n v="23"/>
    <x v="0"/>
    <n v="1"/>
    <x v="0"/>
    <n v="2"/>
    <n v="2"/>
    <n v="2"/>
    <n v="1"/>
    <n v="2"/>
    <n v="2"/>
    <n v="1"/>
    <m/>
    <s v="Married"/>
    <n v="4"/>
    <x v="0"/>
    <n v="0"/>
    <n v="64000"/>
    <n v="64000"/>
    <n v="53"/>
    <s v="WA"/>
  </r>
  <r>
    <n v="1407068"/>
    <x v="1"/>
    <x v="1"/>
    <x v="328"/>
    <n v="45"/>
    <x v="0"/>
    <n v="1"/>
    <x v="0"/>
    <n v="2"/>
    <n v="2"/>
    <n v="2"/>
    <n v="2"/>
    <n v="2"/>
    <n v="2"/>
    <n v="1"/>
    <n v="60"/>
    <s v="Married"/>
    <n v="4"/>
    <x v="1"/>
    <n v="64000"/>
    <n v="64000"/>
    <n v="64000"/>
    <n v="53"/>
    <s v="WA"/>
  </r>
  <r>
    <n v="1421439"/>
    <x v="1"/>
    <x v="1"/>
    <x v="56"/>
    <n v="24"/>
    <x v="0"/>
    <n v="1"/>
    <x v="1"/>
    <n v="2"/>
    <n v="2"/>
    <n v="2"/>
    <n v="1"/>
    <n v="2"/>
    <n v="2"/>
    <n v="1"/>
    <n v="25"/>
    <s v="Married"/>
    <n v="1"/>
    <x v="1"/>
    <n v="64000"/>
    <n v="64000"/>
    <n v="64000"/>
    <n v="6"/>
    <s v="CA"/>
  </r>
  <r>
    <n v="1410741"/>
    <x v="1"/>
    <x v="1"/>
    <x v="249"/>
    <n v="32"/>
    <x v="0"/>
    <n v="1"/>
    <x v="0"/>
    <n v="2"/>
    <n v="2"/>
    <n v="2"/>
    <n v="2"/>
    <n v="2"/>
    <n v="2"/>
    <n v="1"/>
    <n v="30"/>
    <s v="NeverMarriedORUnder15"/>
    <n v="4"/>
    <x v="0"/>
    <n v="64000"/>
    <n v="64000"/>
    <n v="64000"/>
    <n v="53"/>
    <s v="WA"/>
  </r>
  <r>
    <n v="1427263"/>
    <x v="1"/>
    <x v="1"/>
    <x v="122"/>
    <n v="39"/>
    <x v="0"/>
    <n v="1"/>
    <x v="0"/>
    <n v="2"/>
    <n v="2"/>
    <n v="2"/>
    <n v="2"/>
    <n v="2"/>
    <n v="2"/>
    <n v="1"/>
    <m/>
    <s v="Married"/>
    <n v="4"/>
    <x v="0"/>
    <n v="64000"/>
    <n v="64000"/>
    <n v="64000"/>
    <n v="53"/>
    <s v="WA"/>
  </r>
  <r>
    <n v="1384904"/>
    <x v="1"/>
    <x v="1"/>
    <x v="17"/>
    <n v="63"/>
    <x v="0"/>
    <n v="1"/>
    <x v="0"/>
    <n v="2"/>
    <n v="2"/>
    <n v="2"/>
    <n v="2"/>
    <n v="2"/>
    <n v="2"/>
    <n v="1"/>
    <n v="15"/>
    <s v="Married"/>
    <n v="4"/>
    <x v="0"/>
    <n v="64000"/>
    <n v="64200"/>
    <n v="64200"/>
    <n v="53"/>
    <s v="WA"/>
  </r>
  <r>
    <n v="1374608"/>
    <x v="1"/>
    <x v="1"/>
    <x v="12"/>
    <n v="87"/>
    <x v="0"/>
    <n v="1"/>
    <x v="1"/>
    <n v="1"/>
    <n v="1"/>
    <n v="2"/>
    <n v="2"/>
    <n v="1"/>
    <n v="2"/>
    <n v="1"/>
    <m/>
    <s v="Married"/>
    <n v="2"/>
    <x v="1"/>
    <n v="0"/>
    <n v="64300"/>
    <n v="64300"/>
    <n v="6"/>
    <s v="CA"/>
  </r>
  <r>
    <n v="731020"/>
    <x v="3"/>
    <x v="3"/>
    <x v="51"/>
    <n v="71"/>
    <x v="0"/>
    <n v="1"/>
    <x v="0"/>
    <n v="2"/>
    <n v="1"/>
    <n v="2"/>
    <n v="2"/>
    <n v="2"/>
    <n v="2"/>
    <n v="1"/>
    <m/>
    <s v="Married"/>
    <n v="2"/>
    <x v="1"/>
    <n v="0"/>
    <n v="64590"/>
    <n v="64590"/>
    <n v="21"/>
    <n v="21"/>
  </r>
  <r>
    <n v="71766"/>
    <x v="4"/>
    <x v="4"/>
    <x v="205"/>
    <n v="62"/>
    <x v="0"/>
    <n v="1"/>
    <x v="1"/>
    <n v="2"/>
    <n v="2"/>
    <n v="2"/>
    <n v="2"/>
    <n v="2"/>
    <n v="2"/>
    <n v="2"/>
    <n v="15"/>
    <s v="Married"/>
    <n v="3"/>
    <x v="1"/>
    <n v="0"/>
    <n v="65000"/>
    <n v="65000"/>
    <n v="30"/>
    <s v="MT"/>
  </r>
  <r>
    <n v="1383895"/>
    <x v="1"/>
    <x v="1"/>
    <x v="330"/>
    <n v="33"/>
    <x v="0"/>
    <n v="1"/>
    <x v="0"/>
    <n v="2"/>
    <n v="2"/>
    <n v="2"/>
    <n v="2"/>
    <n v="2"/>
    <n v="2"/>
    <n v="1"/>
    <n v="20"/>
    <s v="Married"/>
    <n v="4"/>
    <x v="0"/>
    <n v="65000"/>
    <n v="65000"/>
    <n v="65000"/>
    <n v="53"/>
    <s v="WA"/>
  </r>
  <r>
    <n v="700871"/>
    <x v="3"/>
    <x v="3"/>
    <x v="6"/>
    <n v="56"/>
    <x v="0"/>
    <n v="1"/>
    <x v="0"/>
    <n v="2"/>
    <n v="2"/>
    <n v="2"/>
    <n v="2"/>
    <n v="2"/>
    <n v="2"/>
    <n v="1"/>
    <n v="20"/>
    <s v="Divorced"/>
    <n v="4"/>
    <x v="1"/>
    <n v="65000"/>
    <n v="65000"/>
    <n v="65000"/>
    <n v="36"/>
    <n v="36"/>
  </r>
  <r>
    <n v="62557"/>
    <x v="4"/>
    <x v="4"/>
    <x v="168"/>
    <n v="51"/>
    <x v="0"/>
    <n v="1"/>
    <x v="0"/>
    <n v="2"/>
    <n v="2"/>
    <n v="2"/>
    <n v="2"/>
    <n v="2"/>
    <n v="2"/>
    <n v="1"/>
    <m/>
    <s v="Married"/>
    <n v="4"/>
    <x v="1"/>
    <n v="0"/>
    <n v="65000"/>
    <n v="65000"/>
    <n v="30"/>
    <s v="MT"/>
  </r>
  <r>
    <n v="733224"/>
    <x v="3"/>
    <x v="3"/>
    <x v="48"/>
    <n v="40"/>
    <x v="0"/>
    <n v="1"/>
    <x v="0"/>
    <n v="2"/>
    <n v="2"/>
    <n v="2"/>
    <n v="2"/>
    <n v="2"/>
    <n v="2"/>
    <n v="1"/>
    <n v="30"/>
    <s v="Married"/>
    <n v="3"/>
    <x v="1"/>
    <n v="65000"/>
    <n v="65000"/>
    <n v="65000"/>
    <n v="53"/>
    <s v="WA"/>
  </r>
  <r>
    <n v="1409113"/>
    <x v="1"/>
    <x v="1"/>
    <x v="122"/>
    <n v="29"/>
    <x v="0"/>
    <n v="1"/>
    <x v="0"/>
    <n v="2"/>
    <n v="2"/>
    <n v="2"/>
    <n v="2"/>
    <n v="2"/>
    <n v="2"/>
    <n v="1"/>
    <n v="50"/>
    <s v="Married"/>
    <n v="4"/>
    <x v="0"/>
    <n v="65000"/>
    <n v="65000"/>
    <n v="65000"/>
    <n v="53"/>
    <s v="WA"/>
  </r>
  <r>
    <n v="1271036"/>
    <x v="0"/>
    <x v="0"/>
    <x v="56"/>
    <n v="55"/>
    <x v="0"/>
    <n v="1"/>
    <x v="1"/>
    <n v="2"/>
    <n v="2"/>
    <n v="2"/>
    <n v="2"/>
    <n v="2"/>
    <n v="2"/>
    <n v="2"/>
    <m/>
    <s v="Separated"/>
    <n v="4"/>
    <x v="1"/>
    <n v="0"/>
    <n v="65000"/>
    <n v="65000"/>
    <n v="35"/>
    <n v="35"/>
  </r>
  <r>
    <n v="727402"/>
    <x v="3"/>
    <x v="3"/>
    <x v="331"/>
    <n v="42"/>
    <x v="0"/>
    <n v="1"/>
    <x v="0"/>
    <n v="2"/>
    <n v="2"/>
    <n v="2"/>
    <n v="2"/>
    <n v="2"/>
    <n v="2"/>
    <n v="1"/>
    <n v="5"/>
    <s v="Married"/>
    <n v="4"/>
    <x v="1"/>
    <n v="65000"/>
    <n v="65000"/>
    <n v="65000"/>
    <n v="53"/>
    <s v="WA"/>
  </r>
  <r>
    <n v="1383128"/>
    <x v="1"/>
    <x v="1"/>
    <x v="138"/>
    <n v="32"/>
    <x v="0"/>
    <n v="1"/>
    <x v="0"/>
    <n v="1"/>
    <n v="2"/>
    <n v="2"/>
    <n v="2"/>
    <n v="2"/>
    <n v="2"/>
    <n v="1"/>
    <n v="30"/>
    <s v="Married"/>
    <n v="4"/>
    <x v="1"/>
    <n v="65000"/>
    <n v="65000"/>
    <n v="65000"/>
    <n v="53"/>
    <s v="WA"/>
  </r>
  <r>
    <n v="1268713"/>
    <x v="0"/>
    <x v="0"/>
    <x v="34"/>
    <n v="57"/>
    <x v="0"/>
    <n v="1"/>
    <x v="0"/>
    <n v="2"/>
    <n v="2"/>
    <n v="2"/>
    <n v="2"/>
    <n v="2"/>
    <n v="2"/>
    <n v="1"/>
    <n v="30"/>
    <s v="Married"/>
    <n v="4"/>
    <x v="1"/>
    <n v="65000"/>
    <n v="65000"/>
    <n v="65000"/>
    <n v="49"/>
    <s v="UT"/>
  </r>
  <r>
    <n v="1394646"/>
    <x v="1"/>
    <x v="1"/>
    <x v="249"/>
    <n v="53"/>
    <x v="0"/>
    <n v="1"/>
    <x v="0"/>
    <n v="2"/>
    <n v="2"/>
    <n v="2"/>
    <n v="2"/>
    <n v="2"/>
    <n v="2"/>
    <n v="1"/>
    <n v="22"/>
    <s v="Married"/>
    <n v="2"/>
    <x v="1"/>
    <n v="65000"/>
    <n v="65000"/>
    <n v="65000"/>
    <n v="4"/>
    <n v="4"/>
  </r>
  <r>
    <n v="705329"/>
    <x v="3"/>
    <x v="3"/>
    <x v="122"/>
    <n v="45"/>
    <x v="0"/>
    <n v="1"/>
    <x v="0"/>
    <n v="2"/>
    <n v="2"/>
    <n v="2"/>
    <n v="2"/>
    <n v="2"/>
    <n v="1"/>
    <n v="1"/>
    <n v="25"/>
    <s v="Married"/>
    <n v="4"/>
    <x v="0"/>
    <n v="65000"/>
    <n v="65000"/>
    <n v="65000"/>
    <n v="41"/>
    <s v="OR"/>
  </r>
  <r>
    <n v="1260848"/>
    <x v="0"/>
    <x v="0"/>
    <x v="157"/>
    <n v="41"/>
    <x v="0"/>
    <n v="1"/>
    <x v="0"/>
    <n v="2"/>
    <n v="2"/>
    <n v="2"/>
    <n v="2"/>
    <n v="2"/>
    <n v="2"/>
    <n v="1"/>
    <n v="20"/>
    <s v="Married"/>
    <n v="4"/>
    <x v="1"/>
    <n v="65000"/>
    <n v="65004"/>
    <n v="65004"/>
    <n v="49"/>
    <s v="UT"/>
  </r>
  <r>
    <n v="1426619"/>
    <x v="1"/>
    <x v="1"/>
    <x v="191"/>
    <n v="49"/>
    <x v="0"/>
    <n v="1"/>
    <x v="0"/>
    <n v="2"/>
    <n v="2"/>
    <n v="2"/>
    <n v="2"/>
    <n v="2"/>
    <n v="2"/>
    <n v="1"/>
    <n v="25"/>
    <s v="Married"/>
    <n v="4"/>
    <x v="0"/>
    <n v="70000"/>
    <n v="65200"/>
    <n v="65200"/>
    <n v="53"/>
    <s v="WA"/>
  </r>
  <r>
    <n v="1389735"/>
    <x v="1"/>
    <x v="1"/>
    <x v="112"/>
    <n v="75"/>
    <x v="0"/>
    <n v="1"/>
    <x v="1"/>
    <n v="1"/>
    <n v="1"/>
    <n v="2"/>
    <n v="1"/>
    <n v="1"/>
    <n v="2"/>
    <n v="1"/>
    <m/>
    <s v="Married"/>
    <n v="2"/>
    <x v="1"/>
    <n v="0"/>
    <n v="65500"/>
    <n v="65500"/>
    <n v="25"/>
    <n v="25"/>
  </r>
  <r>
    <n v="715465"/>
    <x v="3"/>
    <x v="3"/>
    <x v="0"/>
    <n v="54"/>
    <x v="0"/>
    <n v="1"/>
    <x v="0"/>
    <n v="2"/>
    <n v="2"/>
    <n v="2"/>
    <n v="2"/>
    <n v="2"/>
    <n v="2"/>
    <n v="1"/>
    <n v="20"/>
    <s v="Married"/>
    <n v="4"/>
    <x v="1"/>
    <n v="66000"/>
    <n v="66000"/>
    <n v="66000"/>
    <n v="41"/>
    <s v="OR"/>
  </r>
  <r>
    <n v="695942"/>
    <x v="3"/>
    <x v="3"/>
    <x v="127"/>
    <n v="47"/>
    <x v="0"/>
    <n v="1"/>
    <x v="0"/>
    <n v="2"/>
    <n v="2"/>
    <n v="2"/>
    <n v="2"/>
    <n v="2"/>
    <n v="2"/>
    <n v="1"/>
    <n v="10"/>
    <s v="Married"/>
    <n v="4"/>
    <x v="1"/>
    <n v="65000"/>
    <n v="66000"/>
    <n v="66000"/>
    <n v="9"/>
    <n v="9"/>
  </r>
  <r>
    <n v="67625"/>
    <x v="4"/>
    <x v="4"/>
    <x v="161"/>
    <n v="55"/>
    <x v="0"/>
    <n v="1"/>
    <x v="0"/>
    <n v="2"/>
    <n v="2"/>
    <n v="2"/>
    <n v="2"/>
    <n v="2"/>
    <n v="2"/>
    <n v="1"/>
    <n v="15"/>
    <s v="Married"/>
    <n v="2"/>
    <x v="1"/>
    <n v="66000"/>
    <n v="66000"/>
    <n v="66000"/>
    <n v="26"/>
    <n v="26"/>
  </r>
  <r>
    <n v="1406116"/>
    <x v="1"/>
    <x v="1"/>
    <x v="119"/>
    <n v="42"/>
    <x v="0"/>
    <n v="1"/>
    <x v="0"/>
    <n v="2"/>
    <n v="2"/>
    <n v="2"/>
    <n v="2"/>
    <n v="2"/>
    <n v="2"/>
    <n v="1"/>
    <n v="20"/>
    <s v="Married"/>
    <n v="4"/>
    <x v="1"/>
    <n v="66000"/>
    <n v="66000"/>
    <n v="66000"/>
    <n v="5"/>
    <n v="5"/>
  </r>
  <r>
    <n v="1419293"/>
    <x v="1"/>
    <x v="1"/>
    <x v="119"/>
    <n v="56"/>
    <x v="0"/>
    <n v="1"/>
    <x v="1"/>
    <n v="1"/>
    <n v="2"/>
    <n v="2"/>
    <n v="2"/>
    <n v="2"/>
    <n v="2"/>
    <n v="1"/>
    <n v="20"/>
    <s v="Married"/>
    <n v="4"/>
    <x v="1"/>
    <n v="24000"/>
    <n v="66000"/>
    <n v="66000"/>
    <n v="30"/>
    <s v="MT"/>
  </r>
  <r>
    <n v="1276337"/>
    <x v="0"/>
    <x v="0"/>
    <x v="146"/>
    <n v="42"/>
    <x v="0"/>
    <n v="4"/>
    <x v="0"/>
    <n v="2"/>
    <n v="2"/>
    <n v="2"/>
    <n v="2"/>
    <n v="2"/>
    <n v="2"/>
    <n v="1"/>
    <m/>
    <s v="Married"/>
    <n v="4"/>
    <x v="0"/>
    <n v="0"/>
    <n v="66020"/>
    <n v="66020"/>
    <n v="303"/>
    <n v="303"/>
  </r>
  <r>
    <n v="718071"/>
    <x v="3"/>
    <x v="3"/>
    <x v="157"/>
    <n v="57"/>
    <x v="0"/>
    <n v="1"/>
    <x v="0"/>
    <n v="2"/>
    <n v="2"/>
    <n v="2"/>
    <n v="2"/>
    <n v="2"/>
    <n v="2"/>
    <n v="1"/>
    <n v="10"/>
    <s v="Married"/>
    <n v="4"/>
    <x v="0"/>
    <n v="66000"/>
    <n v="66100"/>
    <n v="66100"/>
    <n v="22"/>
    <n v="22"/>
  </r>
  <r>
    <n v="728778"/>
    <x v="3"/>
    <x v="3"/>
    <x v="1"/>
    <n v="72"/>
    <x v="0"/>
    <n v="1"/>
    <x v="1"/>
    <n v="2"/>
    <n v="1"/>
    <n v="2"/>
    <n v="2"/>
    <n v="2"/>
    <n v="2"/>
    <n v="1"/>
    <m/>
    <s v="Widowed"/>
    <n v="2"/>
    <x v="1"/>
    <n v="0"/>
    <n v="66400"/>
    <n v="66400"/>
    <n v="6"/>
    <s v="CA"/>
  </r>
  <r>
    <n v="67712"/>
    <x v="4"/>
    <x v="4"/>
    <x v="213"/>
    <n v="61"/>
    <x v="0"/>
    <n v="1"/>
    <x v="0"/>
    <n v="2"/>
    <n v="2"/>
    <n v="2"/>
    <n v="2"/>
    <n v="2"/>
    <n v="2"/>
    <n v="1"/>
    <n v="15"/>
    <s v="Divorced"/>
    <n v="4"/>
    <x v="0"/>
    <n v="60000"/>
    <n v="66500"/>
    <n v="66500"/>
    <n v="56"/>
    <n v="56"/>
  </r>
  <r>
    <n v="1400416"/>
    <x v="1"/>
    <x v="1"/>
    <x v="183"/>
    <n v="49"/>
    <x v="0"/>
    <n v="3"/>
    <x v="0"/>
    <n v="2"/>
    <n v="2"/>
    <n v="2"/>
    <n v="1"/>
    <n v="2"/>
    <n v="2"/>
    <n v="1"/>
    <n v="50"/>
    <s v="Married"/>
    <n v="2"/>
    <x v="1"/>
    <n v="44200"/>
    <n v="66900"/>
    <n v="66900"/>
    <n v="110"/>
    <n v="110"/>
  </r>
  <r>
    <n v="730338"/>
    <x v="3"/>
    <x v="3"/>
    <x v="131"/>
    <n v="46"/>
    <x v="0"/>
    <n v="1"/>
    <x v="0"/>
    <n v="2"/>
    <n v="2"/>
    <n v="2"/>
    <n v="2"/>
    <n v="2"/>
    <n v="2"/>
    <n v="1"/>
    <n v="15"/>
    <s v="Married"/>
    <n v="4"/>
    <x v="0"/>
    <n v="67000"/>
    <n v="67000"/>
    <n v="67000"/>
    <n v="41"/>
    <s v="OR"/>
  </r>
  <r>
    <n v="1381929"/>
    <x v="1"/>
    <x v="1"/>
    <x v="101"/>
    <n v="46"/>
    <x v="0"/>
    <n v="1"/>
    <x v="0"/>
    <n v="2"/>
    <n v="2"/>
    <n v="2"/>
    <n v="2"/>
    <n v="2"/>
    <n v="2"/>
    <n v="1"/>
    <n v="10"/>
    <s v="Married"/>
    <n v="3"/>
    <x v="1"/>
    <n v="67000"/>
    <n v="67000"/>
    <n v="67000"/>
    <n v="53"/>
    <s v="WA"/>
  </r>
  <r>
    <n v="1260501"/>
    <x v="0"/>
    <x v="0"/>
    <x v="48"/>
    <n v="36"/>
    <x v="0"/>
    <n v="1"/>
    <x v="0"/>
    <n v="2"/>
    <n v="2"/>
    <n v="2"/>
    <n v="2"/>
    <n v="2"/>
    <n v="2"/>
    <n v="1"/>
    <n v="30"/>
    <s v="Married"/>
    <n v="4"/>
    <x v="1"/>
    <n v="67000"/>
    <n v="67004"/>
    <n v="67004"/>
    <n v="49"/>
    <s v="UT"/>
  </r>
  <r>
    <n v="1269244"/>
    <x v="0"/>
    <x v="0"/>
    <x v="127"/>
    <n v="67"/>
    <x v="0"/>
    <n v="1"/>
    <x v="1"/>
    <n v="1"/>
    <n v="1"/>
    <n v="2"/>
    <n v="2"/>
    <n v="2"/>
    <n v="2"/>
    <n v="1"/>
    <n v="30"/>
    <s v="Married"/>
    <n v="4"/>
    <x v="0"/>
    <n v="1500"/>
    <n v="67600"/>
    <n v="67600"/>
    <n v="6"/>
    <s v="CA"/>
  </r>
  <r>
    <n v="68372"/>
    <x v="4"/>
    <x v="4"/>
    <x v="63"/>
    <n v="47"/>
    <x v="0"/>
    <n v="1"/>
    <x v="1"/>
    <n v="2"/>
    <n v="2"/>
    <n v="2"/>
    <n v="2"/>
    <n v="2"/>
    <n v="2"/>
    <n v="2"/>
    <n v="10"/>
    <s v="Married"/>
    <n v="4"/>
    <x v="1"/>
    <n v="68000"/>
    <n v="68000"/>
    <n v="68000"/>
    <n v="30"/>
    <s v="MT"/>
  </r>
  <r>
    <n v="1267952"/>
    <x v="0"/>
    <x v="0"/>
    <x v="58"/>
    <n v="77"/>
    <x v="0"/>
    <n v="4"/>
    <x v="1"/>
    <n v="2"/>
    <n v="1"/>
    <n v="1"/>
    <n v="2"/>
    <n v="2"/>
    <n v="2"/>
    <n v="1"/>
    <m/>
    <s v="Married"/>
    <n v="4"/>
    <x v="1"/>
    <n v="0"/>
    <n v="68000"/>
    <n v="68000"/>
    <n v="301"/>
    <n v="301"/>
  </r>
  <r>
    <n v="1416113"/>
    <x v="1"/>
    <x v="1"/>
    <x v="109"/>
    <n v="34"/>
    <x v="0"/>
    <n v="1"/>
    <x v="0"/>
    <n v="2"/>
    <n v="2"/>
    <n v="2"/>
    <n v="2"/>
    <n v="2"/>
    <n v="2"/>
    <n v="1"/>
    <n v="10"/>
    <s v="Married"/>
    <n v="4"/>
    <x v="1"/>
    <n v="68000"/>
    <n v="68000"/>
    <n v="68000"/>
    <n v="53"/>
    <s v="WA"/>
  </r>
  <r>
    <n v="1400180"/>
    <x v="1"/>
    <x v="1"/>
    <x v="332"/>
    <n v="64"/>
    <x v="0"/>
    <n v="1"/>
    <x v="0"/>
    <n v="2"/>
    <n v="2"/>
    <n v="2"/>
    <n v="2"/>
    <n v="2"/>
    <n v="2"/>
    <n v="1"/>
    <n v="10"/>
    <s v="Married"/>
    <n v="2"/>
    <x v="1"/>
    <n v="68000"/>
    <n v="68000"/>
    <n v="68000"/>
    <n v="53"/>
    <s v="WA"/>
  </r>
  <r>
    <n v="733883"/>
    <x v="3"/>
    <x v="3"/>
    <x v="86"/>
    <n v="46"/>
    <x v="0"/>
    <n v="1"/>
    <x v="1"/>
    <n v="2"/>
    <n v="2"/>
    <n v="2"/>
    <n v="2"/>
    <n v="2"/>
    <n v="2"/>
    <n v="2"/>
    <n v="7"/>
    <s v="Divorced"/>
    <n v="4"/>
    <x v="1"/>
    <n v="53000"/>
    <n v="68000"/>
    <n v="68000"/>
    <n v="6"/>
    <s v="CA"/>
  </r>
  <r>
    <n v="704241"/>
    <x v="3"/>
    <x v="3"/>
    <x v="249"/>
    <n v="40"/>
    <x v="0"/>
    <n v="1"/>
    <x v="0"/>
    <n v="2"/>
    <n v="2"/>
    <n v="2"/>
    <n v="2"/>
    <n v="2"/>
    <n v="2"/>
    <n v="1"/>
    <n v="15"/>
    <s v="Married"/>
    <n v="4"/>
    <x v="1"/>
    <n v="68000"/>
    <n v="68000"/>
    <n v="68000"/>
    <n v="41"/>
    <s v="OR"/>
  </r>
  <r>
    <n v="1433791"/>
    <x v="1"/>
    <x v="1"/>
    <x v="2"/>
    <n v="65"/>
    <x v="0"/>
    <n v="4"/>
    <x v="0"/>
    <n v="2"/>
    <n v="2"/>
    <n v="2"/>
    <n v="2"/>
    <n v="2"/>
    <n v="2"/>
    <n v="1"/>
    <n v="20"/>
    <s v="Married"/>
    <n v="4"/>
    <x v="1"/>
    <n v="68000"/>
    <n v="68000"/>
    <n v="68000"/>
    <n v="164"/>
    <n v="164"/>
  </r>
  <r>
    <n v="1406131"/>
    <x v="1"/>
    <x v="1"/>
    <x v="215"/>
    <n v="38"/>
    <x v="0"/>
    <n v="1"/>
    <x v="0"/>
    <n v="2"/>
    <n v="2"/>
    <n v="2"/>
    <n v="2"/>
    <n v="2"/>
    <n v="2"/>
    <n v="1"/>
    <n v="45"/>
    <s v="Married"/>
    <n v="3"/>
    <x v="1"/>
    <n v="68000"/>
    <n v="68000"/>
    <n v="68000"/>
    <n v="53"/>
    <s v="WA"/>
  </r>
  <r>
    <n v="1408790"/>
    <x v="1"/>
    <x v="1"/>
    <x v="106"/>
    <n v="46"/>
    <x v="0"/>
    <n v="1"/>
    <x v="0"/>
    <n v="2"/>
    <n v="2"/>
    <n v="2"/>
    <n v="2"/>
    <n v="2"/>
    <n v="2"/>
    <n v="1"/>
    <n v="60"/>
    <s v="Married"/>
    <n v="4"/>
    <x v="1"/>
    <n v="68000"/>
    <n v="68010"/>
    <n v="68010"/>
    <n v="41"/>
    <s v="OR"/>
  </r>
  <r>
    <n v="1371833"/>
    <x v="1"/>
    <x v="1"/>
    <x v="78"/>
    <n v="60"/>
    <x v="0"/>
    <n v="4"/>
    <x v="1"/>
    <n v="2"/>
    <n v="2"/>
    <n v="2"/>
    <n v="1"/>
    <n v="1"/>
    <n v="2"/>
    <n v="1"/>
    <n v="15"/>
    <s v="Married"/>
    <n v="2"/>
    <x v="1"/>
    <n v="53000"/>
    <n v="68300"/>
    <n v="68300"/>
    <n v="215"/>
    <n v="215"/>
  </r>
  <r>
    <n v="1270846"/>
    <x v="0"/>
    <x v="0"/>
    <x v="18"/>
    <n v="41"/>
    <x v="0"/>
    <n v="1"/>
    <x v="0"/>
    <n v="2"/>
    <n v="2"/>
    <n v="2"/>
    <n v="1"/>
    <n v="2"/>
    <n v="2"/>
    <n v="1"/>
    <n v="15"/>
    <s v="Married"/>
    <n v="4"/>
    <x v="0"/>
    <n v="65000"/>
    <n v="68300"/>
    <n v="68300"/>
    <n v="15"/>
    <n v="15"/>
  </r>
  <r>
    <n v="721780"/>
    <x v="3"/>
    <x v="3"/>
    <x v="13"/>
    <n v="57"/>
    <x v="0"/>
    <n v="1"/>
    <x v="0"/>
    <n v="2"/>
    <n v="2"/>
    <n v="2"/>
    <n v="2"/>
    <n v="2"/>
    <n v="2"/>
    <n v="1"/>
    <n v="30"/>
    <s v="Married"/>
    <n v="4"/>
    <x v="1"/>
    <n v="68000"/>
    <n v="68860"/>
    <n v="68860"/>
    <n v="41"/>
    <s v="OR"/>
  </r>
  <r>
    <n v="725578"/>
    <x v="3"/>
    <x v="3"/>
    <x v="109"/>
    <n v="42"/>
    <x v="0"/>
    <n v="1"/>
    <x v="0"/>
    <n v="2"/>
    <n v="2"/>
    <n v="2"/>
    <n v="2"/>
    <n v="2"/>
    <n v="2"/>
    <n v="1"/>
    <n v="35"/>
    <s v="Married"/>
    <n v="4"/>
    <x v="1"/>
    <n v="69000"/>
    <n v="69000"/>
    <n v="69000"/>
    <n v="41"/>
    <s v="OR"/>
  </r>
  <r>
    <n v="1258139"/>
    <x v="0"/>
    <x v="0"/>
    <x v="153"/>
    <n v="52"/>
    <x v="0"/>
    <n v="1"/>
    <x v="0"/>
    <n v="2"/>
    <n v="2"/>
    <n v="2"/>
    <n v="2"/>
    <n v="2"/>
    <n v="2"/>
    <n v="1"/>
    <n v="118"/>
    <s v="Married"/>
    <n v="4"/>
    <x v="1"/>
    <n v="69000"/>
    <n v="69000"/>
    <n v="69000"/>
    <n v="49"/>
    <s v="UT"/>
  </r>
  <r>
    <n v="1416829"/>
    <x v="1"/>
    <x v="1"/>
    <x v="82"/>
    <n v="52"/>
    <x v="0"/>
    <n v="1"/>
    <x v="0"/>
    <n v="2"/>
    <n v="2"/>
    <n v="2"/>
    <n v="2"/>
    <n v="2"/>
    <n v="2"/>
    <n v="1"/>
    <n v="8"/>
    <s v="NeverMarriedORUnder15"/>
    <n v="4"/>
    <x v="0"/>
    <n v="69000"/>
    <n v="69000"/>
    <n v="69000"/>
    <n v="53"/>
    <s v="WA"/>
  </r>
  <r>
    <n v="1390397"/>
    <x v="1"/>
    <x v="1"/>
    <x v="0"/>
    <n v="50"/>
    <x v="0"/>
    <n v="1"/>
    <x v="0"/>
    <n v="2"/>
    <n v="2"/>
    <n v="2"/>
    <n v="2"/>
    <n v="2"/>
    <n v="2"/>
    <n v="1"/>
    <n v="15"/>
    <s v="Married"/>
    <n v="4"/>
    <x v="0"/>
    <n v="68000"/>
    <n v="69000"/>
    <n v="69000"/>
    <n v="48"/>
    <n v="48"/>
  </r>
  <r>
    <n v="1250678"/>
    <x v="0"/>
    <x v="0"/>
    <x v="96"/>
    <n v="52"/>
    <x v="0"/>
    <n v="1"/>
    <x v="0"/>
    <n v="2"/>
    <n v="2"/>
    <n v="2"/>
    <n v="2"/>
    <n v="2"/>
    <n v="2"/>
    <n v="1"/>
    <m/>
    <s v="Married"/>
    <n v="4"/>
    <x v="0"/>
    <n v="43300"/>
    <n v="69300"/>
    <n v="69300"/>
    <n v="49"/>
    <s v="UT"/>
  </r>
  <r>
    <n v="63672"/>
    <x v="4"/>
    <x v="4"/>
    <x v="217"/>
    <n v="69"/>
    <x v="0"/>
    <n v="1"/>
    <x v="0"/>
    <n v="2"/>
    <n v="1"/>
    <n v="2"/>
    <n v="2"/>
    <n v="2"/>
    <n v="2"/>
    <n v="1"/>
    <n v="10"/>
    <s v="Married"/>
    <n v="4"/>
    <x v="1"/>
    <n v="3900"/>
    <n v="69400"/>
    <n v="69400"/>
    <n v="39"/>
    <n v="39"/>
  </r>
  <r>
    <n v="1270084"/>
    <x v="0"/>
    <x v="0"/>
    <x v="47"/>
    <n v="69"/>
    <x v="0"/>
    <n v="1"/>
    <x v="0"/>
    <n v="1"/>
    <n v="1"/>
    <n v="2"/>
    <n v="2"/>
    <n v="2"/>
    <n v="2"/>
    <n v="1"/>
    <m/>
    <s v="Married"/>
    <n v="4"/>
    <x v="1"/>
    <n v="0"/>
    <n v="69400"/>
    <n v="69400"/>
    <n v="49"/>
    <s v="UT"/>
  </r>
  <r>
    <n v="1261204"/>
    <x v="0"/>
    <x v="0"/>
    <x v="100"/>
    <n v="53"/>
    <x v="0"/>
    <n v="1"/>
    <x v="1"/>
    <n v="1"/>
    <n v="2"/>
    <n v="2"/>
    <n v="2"/>
    <n v="2"/>
    <n v="2"/>
    <n v="1"/>
    <n v="5"/>
    <s v="Married"/>
    <n v="4"/>
    <x v="0"/>
    <n v="38800"/>
    <n v="69800"/>
    <n v="69800"/>
    <n v="49"/>
    <s v="UT"/>
  </r>
  <r>
    <n v="1256815"/>
    <x v="0"/>
    <x v="0"/>
    <x v="41"/>
    <n v="69"/>
    <x v="0"/>
    <n v="1"/>
    <x v="1"/>
    <n v="2"/>
    <n v="1"/>
    <n v="2"/>
    <n v="2"/>
    <n v="2"/>
    <n v="2"/>
    <n v="1"/>
    <n v="7"/>
    <s v="NeverMarriedORUnder15"/>
    <n v="4"/>
    <x v="0"/>
    <n v="24000"/>
    <n v="69800"/>
    <n v="69800"/>
    <n v="16"/>
    <n v="16"/>
  </r>
  <r>
    <n v="695567"/>
    <x v="3"/>
    <x v="3"/>
    <x v="32"/>
    <n v="32"/>
    <x v="0"/>
    <n v="1"/>
    <x v="0"/>
    <n v="2"/>
    <n v="2"/>
    <n v="2"/>
    <n v="2"/>
    <n v="2"/>
    <n v="2"/>
    <n v="1"/>
    <n v="15"/>
    <s v="Married"/>
    <n v="4"/>
    <x v="0"/>
    <n v="70000"/>
    <n v="70000"/>
    <n v="70000"/>
    <n v="41"/>
    <s v="OR"/>
  </r>
  <r>
    <n v="1368148"/>
    <x v="1"/>
    <x v="1"/>
    <x v="287"/>
    <n v="49"/>
    <x v="0"/>
    <n v="1"/>
    <x v="1"/>
    <n v="2"/>
    <n v="2"/>
    <n v="2"/>
    <n v="1"/>
    <n v="2"/>
    <n v="2"/>
    <n v="1"/>
    <n v="30"/>
    <s v="Married"/>
    <n v="2"/>
    <x v="1"/>
    <n v="60000"/>
    <n v="70000"/>
    <n v="70000"/>
    <n v="30"/>
    <s v="MT"/>
  </r>
  <r>
    <n v="1391412"/>
    <x v="1"/>
    <x v="1"/>
    <x v="240"/>
    <n v="38"/>
    <x v="0"/>
    <n v="1"/>
    <x v="1"/>
    <n v="1"/>
    <n v="2"/>
    <n v="2"/>
    <n v="2"/>
    <n v="2"/>
    <n v="2"/>
    <n v="1"/>
    <n v="20"/>
    <s v="Married"/>
    <n v="4"/>
    <x v="1"/>
    <n v="0"/>
    <n v="70000"/>
    <n v="70000"/>
    <n v="41"/>
    <s v="OR"/>
  </r>
  <r>
    <n v="1384968"/>
    <x v="1"/>
    <x v="1"/>
    <x v="154"/>
    <n v="33"/>
    <x v="0"/>
    <n v="1"/>
    <x v="1"/>
    <n v="1"/>
    <n v="2"/>
    <n v="2"/>
    <n v="2"/>
    <n v="2"/>
    <n v="2"/>
    <n v="1"/>
    <n v="20"/>
    <s v="NeverMarriedORUnder15"/>
    <n v="4"/>
    <x v="1"/>
    <n v="40000"/>
    <n v="70000"/>
    <n v="70000"/>
    <n v="53"/>
    <s v="WA"/>
  </r>
  <r>
    <n v="1399427"/>
    <x v="1"/>
    <x v="1"/>
    <x v="144"/>
    <n v="41"/>
    <x v="0"/>
    <n v="1"/>
    <x v="0"/>
    <n v="2"/>
    <n v="2"/>
    <n v="2"/>
    <n v="2"/>
    <n v="2"/>
    <n v="2"/>
    <n v="1"/>
    <n v="15"/>
    <s v="Married"/>
    <n v="4"/>
    <x v="1"/>
    <n v="70000"/>
    <n v="70000"/>
    <n v="70000"/>
    <n v="19"/>
    <n v="19"/>
  </r>
  <r>
    <n v="1401176"/>
    <x v="1"/>
    <x v="1"/>
    <x v="74"/>
    <n v="61"/>
    <x v="0"/>
    <n v="3"/>
    <x v="0"/>
    <n v="2"/>
    <n v="2"/>
    <n v="2"/>
    <n v="2"/>
    <n v="2"/>
    <n v="2"/>
    <n v="1"/>
    <n v="35"/>
    <s v="Married"/>
    <n v="4"/>
    <x v="1"/>
    <n v="70000"/>
    <n v="70000"/>
    <n v="70000"/>
    <n v="468"/>
    <n v="468"/>
  </r>
  <r>
    <n v="1371453"/>
    <x v="1"/>
    <x v="1"/>
    <x v="233"/>
    <n v="28"/>
    <x v="0"/>
    <n v="1"/>
    <x v="1"/>
    <n v="2"/>
    <n v="2"/>
    <n v="2"/>
    <n v="2"/>
    <n v="2"/>
    <n v="2"/>
    <n v="2"/>
    <n v="10"/>
    <s v="NeverMarriedORUnder15"/>
    <n v="4"/>
    <x v="1"/>
    <n v="70000"/>
    <n v="70000"/>
    <n v="70000"/>
    <n v="6"/>
    <s v="CA"/>
  </r>
  <r>
    <n v="705419"/>
    <x v="3"/>
    <x v="3"/>
    <x v="302"/>
    <n v="38"/>
    <x v="0"/>
    <n v="5"/>
    <x v="1"/>
    <n v="2"/>
    <n v="2"/>
    <n v="2"/>
    <n v="2"/>
    <n v="2"/>
    <n v="2"/>
    <n v="2"/>
    <n v="45"/>
    <s v="Married"/>
    <n v="4"/>
    <x v="1"/>
    <n v="68000"/>
    <n v="70000"/>
    <n v="70000"/>
    <n v="303"/>
    <n v="303"/>
  </r>
  <r>
    <n v="538400"/>
    <x v="2"/>
    <x v="2"/>
    <x v="38"/>
    <n v="40"/>
    <x v="0"/>
    <n v="1"/>
    <x v="0"/>
    <n v="2"/>
    <n v="2"/>
    <n v="2"/>
    <n v="2"/>
    <n v="2"/>
    <n v="2"/>
    <n v="1"/>
    <n v="20"/>
    <s v="Married"/>
    <n v="3"/>
    <x v="1"/>
    <n v="70000"/>
    <n v="70000"/>
    <n v="70000"/>
    <n v="27"/>
    <n v="27"/>
  </r>
  <r>
    <n v="1409319"/>
    <x v="1"/>
    <x v="1"/>
    <x v="111"/>
    <n v="58"/>
    <x v="0"/>
    <n v="1"/>
    <x v="0"/>
    <n v="2"/>
    <n v="2"/>
    <n v="2"/>
    <n v="2"/>
    <n v="2"/>
    <n v="2"/>
    <n v="1"/>
    <n v="30"/>
    <s v="Married"/>
    <n v="4"/>
    <x v="0"/>
    <n v="70000"/>
    <n v="70000"/>
    <n v="70000"/>
    <n v="36"/>
    <n v="36"/>
  </r>
  <r>
    <n v="1400936"/>
    <x v="1"/>
    <x v="1"/>
    <x v="115"/>
    <n v="34"/>
    <x v="0"/>
    <n v="1"/>
    <x v="1"/>
    <n v="2"/>
    <n v="2"/>
    <n v="2"/>
    <n v="2"/>
    <n v="2"/>
    <n v="2"/>
    <n v="2"/>
    <m/>
    <s v="Married"/>
    <n v="4"/>
    <x v="1"/>
    <n v="70000"/>
    <n v="70000"/>
    <n v="70000"/>
    <n v="41"/>
    <s v="OR"/>
  </r>
  <r>
    <n v="1381429"/>
    <x v="1"/>
    <x v="1"/>
    <x v="3"/>
    <n v="55"/>
    <x v="0"/>
    <n v="1"/>
    <x v="0"/>
    <n v="2"/>
    <n v="2"/>
    <n v="2"/>
    <n v="2"/>
    <n v="2"/>
    <n v="2"/>
    <n v="1"/>
    <n v="30"/>
    <s v="Married"/>
    <n v="4"/>
    <x v="1"/>
    <n v="70000"/>
    <n v="70000"/>
    <n v="70000"/>
    <n v="5"/>
    <n v="5"/>
  </r>
  <r>
    <n v="1391932"/>
    <x v="1"/>
    <x v="1"/>
    <x v="85"/>
    <n v="27"/>
    <x v="0"/>
    <n v="1"/>
    <x v="0"/>
    <n v="2"/>
    <n v="2"/>
    <n v="2"/>
    <n v="2"/>
    <n v="2"/>
    <n v="1"/>
    <n v="1"/>
    <n v="20"/>
    <s v="Married"/>
    <n v="4"/>
    <x v="1"/>
    <n v="70000"/>
    <n v="70000"/>
    <n v="70000"/>
    <n v="53"/>
    <s v="WA"/>
  </r>
  <r>
    <n v="1373145"/>
    <x v="1"/>
    <x v="1"/>
    <x v="115"/>
    <n v="60"/>
    <x v="0"/>
    <n v="1"/>
    <x v="0"/>
    <n v="2"/>
    <n v="2"/>
    <n v="2"/>
    <n v="2"/>
    <n v="2"/>
    <n v="2"/>
    <n v="1"/>
    <n v="12"/>
    <s v="Divorced"/>
    <n v="4"/>
    <x v="1"/>
    <n v="70000"/>
    <n v="70000"/>
    <n v="70000"/>
    <n v="19"/>
    <n v="19"/>
  </r>
  <r>
    <n v="65284"/>
    <x v="4"/>
    <x v="4"/>
    <x v="209"/>
    <n v="38"/>
    <x v="0"/>
    <n v="1"/>
    <x v="0"/>
    <n v="2"/>
    <n v="2"/>
    <n v="2"/>
    <n v="2"/>
    <n v="2"/>
    <n v="2"/>
    <n v="1"/>
    <n v="10"/>
    <s v="Married"/>
    <n v="4"/>
    <x v="1"/>
    <n v="70000"/>
    <n v="70000"/>
    <n v="70000"/>
    <n v="30"/>
    <s v="MT"/>
  </r>
  <r>
    <n v="705167"/>
    <x v="3"/>
    <x v="3"/>
    <x v="104"/>
    <n v="55"/>
    <x v="0"/>
    <n v="1"/>
    <x v="0"/>
    <n v="2"/>
    <n v="2"/>
    <n v="2"/>
    <n v="2"/>
    <n v="2"/>
    <n v="2"/>
    <n v="1"/>
    <n v="5"/>
    <s v="Married"/>
    <n v="4"/>
    <x v="0"/>
    <n v="70000"/>
    <n v="70000"/>
    <n v="70000"/>
    <n v="6"/>
    <s v="CA"/>
  </r>
  <r>
    <n v="1265089"/>
    <x v="0"/>
    <x v="0"/>
    <x v="144"/>
    <n v="43"/>
    <x v="0"/>
    <n v="1"/>
    <x v="0"/>
    <n v="2"/>
    <n v="2"/>
    <n v="2"/>
    <n v="2"/>
    <n v="2"/>
    <n v="2"/>
    <n v="1"/>
    <n v="20"/>
    <s v="Married"/>
    <n v="4"/>
    <x v="1"/>
    <n v="70000"/>
    <n v="70000"/>
    <n v="70000"/>
    <n v="49"/>
    <s v="UT"/>
  </r>
  <r>
    <n v="1369250"/>
    <x v="1"/>
    <x v="1"/>
    <x v="74"/>
    <n v="50"/>
    <x v="0"/>
    <n v="1"/>
    <x v="0"/>
    <n v="2"/>
    <n v="2"/>
    <n v="2"/>
    <n v="2"/>
    <n v="2"/>
    <n v="2"/>
    <n v="1"/>
    <n v="7"/>
    <s v="Married"/>
    <n v="4"/>
    <x v="1"/>
    <n v="70000"/>
    <n v="70000"/>
    <n v="70000"/>
    <n v="30"/>
    <s v="MT"/>
  </r>
  <r>
    <n v="1374141"/>
    <x v="1"/>
    <x v="1"/>
    <x v="333"/>
    <n v="49"/>
    <x v="0"/>
    <n v="1"/>
    <x v="0"/>
    <n v="2"/>
    <n v="2"/>
    <n v="2"/>
    <n v="2"/>
    <n v="2"/>
    <n v="2"/>
    <n v="1"/>
    <n v="15"/>
    <s v="Divorced"/>
    <n v="4"/>
    <x v="0"/>
    <n v="70000"/>
    <n v="70000"/>
    <n v="70000"/>
    <n v="53"/>
    <s v="WA"/>
  </r>
  <r>
    <n v="1373546"/>
    <x v="1"/>
    <x v="1"/>
    <x v="139"/>
    <n v="61"/>
    <x v="0"/>
    <n v="1"/>
    <x v="0"/>
    <n v="2"/>
    <n v="2"/>
    <n v="2"/>
    <n v="2"/>
    <n v="2"/>
    <n v="2"/>
    <n v="1"/>
    <n v="35"/>
    <s v="NeverMarriedORUnder15"/>
    <n v="4"/>
    <x v="0"/>
    <n v="70000"/>
    <n v="70000"/>
    <n v="70000"/>
    <n v="53"/>
    <s v="WA"/>
  </r>
  <r>
    <n v="1392556"/>
    <x v="1"/>
    <x v="1"/>
    <x v="26"/>
    <n v="53"/>
    <x v="0"/>
    <n v="4"/>
    <x v="1"/>
    <n v="1"/>
    <n v="2"/>
    <n v="2"/>
    <n v="2"/>
    <n v="2"/>
    <n v="2"/>
    <n v="1"/>
    <n v="20"/>
    <s v="Divorced"/>
    <n v="4"/>
    <x v="0"/>
    <n v="70000"/>
    <n v="70000"/>
    <n v="70000"/>
    <n v="163"/>
    <n v="163"/>
  </r>
  <r>
    <n v="1269322"/>
    <x v="0"/>
    <x v="0"/>
    <x v="103"/>
    <n v="47"/>
    <x v="0"/>
    <n v="1"/>
    <x v="0"/>
    <n v="2"/>
    <n v="2"/>
    <n v="2"/>
    <n v="2"/>
    <n v="2"/>
    <n v="2"/>
    <n v="1"/>
    <n v="30"/>
    <s v="Married"/>
    <n v="3"/>
    <x v="1"/>
    <n v="70000"/>
    <n v="70000"/>
    <n v="70000"/>
    <n v="49"/>
    <s v="UT"/>
  </r>
  <r>
    <n v="1251487"/>
    <x v="0"/>
    <x v="0"/>
    <x v="38"/>
    <n v="55"/>
    <x v="0"/>
    <n v="1"/>
    <x v="0"/>
    <n v="2"/>
    <n v="2"/>
    <n v="2"/>
    <n v="2"/>
    <n v="2"/>
    <n v="2"/>
    <n v="1"/>
    <n v="20"/>
    <s v="Divorced"/>
    <n v="4"/>
    <x v="0"/>
    <n v="70000"/>
    <n v="70000"/>
    <n v="70000"/>
    <n v="49"/>
    <s v="UT"/>
  </r>
  <r>
    <n v="707625"/>
    <x v="3"/>
    <x v="3"/>
    <x v="30"/>
    <n v="54"/>
    <x v="0"/>
    <n v="1"/>
    <x v="0"/>
    <n v="2"/>
    <n v="2"/>
    <n v="2"/>
    <n v="2"/>
    <n v="2"/>
    <n v="2"/>
    <n v="1"/>
    <n v="60"/>
    <s v="Married"/>
    <n v="4"/>
    <x v="1"/>
    <n v="70000"/>
    <n v="70000"/>
    <n v="70000"/>
    <n v="6"/>
    <s v="CA"/>
  </r>
  <r>
    <n v="718006"/>
    <x v="3"/>
    <x v="3"/>
    <x v="1"/>
    <n v="26"/>
    <x v="0"/>
    <n v="1"/>
    <x v="0"/>
    <n v="2"/>
    <n v="2"/>
    <n v="2"/>
    <n v="2"/>
    <n v="2"/>
    <n v="2"/>
    <n v="1"/>
    <n v="40"/>
    <s v="Married"/>
    <n v="4"/>
    <x v="0"/>
    <n v="70000"/>
    <n v="70001"/>
    <n v="70001"/>
    <n v="29"/>
    <n v="29"/>
  </r>
  <r>
    <n v="1425669"/>
    <x v="1"/>
    <x v="1"/>
    <x v="312"/>
    <n v="49"/>
    <x v="0"/>
    <n v="1"/>
    <x v="0"/>
    <n v="1"/>
    <n v="2"/>
    <n v="2"/>
    <n v="2"/>
    <n v="2"/>
    <n v="2"/>
    <n v="1"/>
    <n v="15"/>
    <s v="Married"/>
    <n v="4"/>
    <x v="1"/>
    <n v="70000"/>
    <n v="70004"/>
    <n v="70004"/>
    <n v="53"/>
    <s v="WA"/>
  </r>
  <r>
    <n v="1393157"/>
    <x v="1"/>
    <x v="1"/>
    <x v="334"/>
    <n v="29"/>
    <x v="0"/>
    <n v="1"/>
    <x v="0"/>
    <n v="2"/>
    <n v="2"/>
    <n v="2"/>
    <n v="2"/>
    <n v="2"/>
    <n v="2"/>
    <n v="1"/>
    <n v="140"/>
    <s v="NeverMarriedORUnder15"/>
    <n v="4"/>
    <x v="1"/>
    <n v="70000"/>
    <n v="70050"/>
    <n v="70050"/>
    <n v="35"/>
    <n v="35"/>
  </r>
  <r>
    <n v="537049"/>
    <x v="2"/>
    <x v="2"/>
    <x v="48"/>
    <n v="58"/>
    <x v="0"/>
    <n v="1"/>
    <x v="1"/>
    <n v="2"/>
    <n v="2"/>
    <n v="2"/>
    <n v="1"/>
    <n v="2"/>
    <n v="2"/>
    <n v="1"/>
    <n v="10"/>
    <s v="Married"/>
    <n v="2"/>
    <x v="1"/>
    <n v="42000"/>
    <n v="70300"/>
    <n v="70300"/>
    <n v="31"/>
    <n v="31"/>
  </r>
  <r>
    <n v="701798"/>
    <x v="3"/>
    <x v="3"/>
    <x v="32"/>
    <n v="87"/>
    <x v="0"/>
    <n v="1"/>
    <x v="1"/>
    <n v="1"/>
    <n v="1"/>
    <n v="2"/>
    <n v="2"/>
    <n v="2"/>
    <n v="2"/>
    <n v="1"/>
    <m/>
    <s v="Widowed"/>
    <n v="2"/>
    <x v="1"/>
    <n v="0"/>
    <n v="70800"/>
    <n v="70800"/>
    <n v="39"/>
    <n v="39"/>
  </r>
  <r>
    <n v="1410104"/>
    <x v="1"/>
    <x v="1"/>
    <x v="335"/>
    <n v="85"/>
    <x v="0"/>
    <n v="1"/>
    <x v="0"/>
    <n v="2"/>
    <n v="1"/>
    <n v="2"/>
    <n v="2"/>
    <n v="2"/>
    <n v="2"/>
    <n v="1"/>
    <n v="15"/>
    <s v="Married"/>
    <n v="2"/>
    <x v="1"/>
    <n v="53000"/>
    <n v="71000"/>
    <n v="71000"/>
    <n v="49"/>
    <s v="UT"/>
  </r>
  <r>
    <n v="706952"/>
    <x v="3"/>
    <x v="3"/>
    <x v="56"/>
    <n v="35"/>
    <x v="0"/>
    <n v="1"/>
    <x v="0"/>
    <n v="2"/>
    <n v="2"/>
    <n v="2"/>
    <n v="2"/>
    <n v="2"/>
    <n v="2"/>
    <n v="1"/>
    <n v="35"/>
    <s v="Married"/>
    <n v="4"/>
    <x v="1"/>
    <n v="71000"/>
    <n v="71000"/>
    <n v="71000"/>
    <n v="4"/>
    <n v="4"/>
  </r>
  <r>
    <n v="1380608"/>
    <x v="1"/>
    <x v="1"/>
    <x v="210"/>
    <n v="29"/>
    <x v="0"/>
    <n v="5"/>
    <x v="0"/>
    <n v="2"/>
    <n v="2"/>
    <n v="2"/>
    <n v="2"/>
    <n v="2"/>
    <n v="2"/>
    <n v="1"/>
    <n v="10"/>
    <s v="Married"/>
    <n v="4"/>
    <x v="1"/>
    <n v="71000"/>
    <n v="71100"/>
    <n v="71100"/>
    <n v="210"/>
    <n v="210"/>
  </r>
  <r>
    <n v="716972"/>
    <x v="3"/>
    <x v="3"/>
    <x v="238"/>
    <n v="54"/>
    <x v="0"/>
    <n v="1"/>
    <x v="0"/>
    <n v="2"/>
    <n v="2"/>
    <n v="2"/>
    <n v="1"/>
    <n v="2"/>
    <n v="2"/>
    <n v="1"/>
    <n v="5"/>
    <s v="Married"/>
    <n v="2"/>
    <x v="1"/>
    <n v="50000"/>
    <n v="71600"/>
    <n v="71600"/>
    <n v="21"/>
    <n v="21"/>
  </r>
  <r>
    <n v="63127"/>
    <x v="4"/>
    <x v="4"/>
    <x v="97"/>
    <n v="41"/>
    <x v="0"/>
    <n v="1"/>
    <x v="0"/>
    <n v="2"/>
    <n v="2"/>
    <n v="2"/>
    <n v="2"/>
    <n v="2"/>
    <n v="2"/>
    <n v="1"/>
    <n v="15"/>
    <s v="Married"/>
    <n v="4"/>
    <x v="0"/>
    <n v="0"/>
    <n v="71700"/>
    <n v="71700"/>
    <n v="34"/>
    <n v="34"/>
  </r>
  <r>
    <n v="539451"/>
    <x v="2"/>
    <x v="2"/>
    <x v="83"/>
    <n v="57"/>
    <x v="0"/>
    <n v="1"/>
    <x v="0"/>
    <n v="2"/>
    <n v="2"/>
    <n v="2"/>
    <n v="2"/>
    <n v="2"/>
    <n v="2"/>
    <n v="1"/>
    <n v="15"/>
    <s v="Divorced"/>
    <n v="4"/>
    <x v="0"/>
    <n v="59000"/>
    <n v="72000"/>
    <n v="72000"/>
    <n v="55"/>
    <n v="55"/>
  </r>
  <r>
    <n v="725467"/>
    <x v="3"/>
    <x v="3"/>
    <x v="73"/>
    <n v="57"/>
    <x v="0"/>
    <n v="5"/>
    <x v="0"/>
    <n v="2"/>
    <n v="2"/>
    <n v="2"/>
    <n v="2"/>
    <n v="2"/>
    <n v="2"/>
    <n v="1"/>
    <n v="50"/>
    <s v="Married"/>
    <n v="4"/>
    <x v="1"/>
    <n v="72000"/>
    <n v="72000"/>
    <n v="72000"/>
    <n v="108"/>
    <n v="108"/>
  </r>
  <r>
    <n v="1435905"/>
    <x v="1"/>
    <x v="1"/>
    <x v="158"/>
    <n v="60"/>
    <x v="0"/>
    <n v="1"/>
    <x v="0"/>
    <n v="2"/>
    <n v="2"/>
    <n v="2"/>
    <n v="2"/>
    <n v="2"/>
    <n v="2"/>
    <n v="1"/>
    <n v="20"/>
    <s v="Married"/>
    <n v="4"/>
    <x v="0"/>
    <n v="72000"/>
    <n v="72000"/>
    <n v="72000"/>
    <n v="32"/>
    <n v="32"/>
  </r>
  <r>
    <n v="1373059"/>
    <x v="1"/>
    <x v="1"/>
    <x v="127"/>
    <n v="41"/>
    <x v="0"/>
    <n v="1"/>
    <x v="0"/>
    <n v="2"/>
    <n v="2"/>
    <n v="2"/>
    <n v="2"/>
    <n v="2"/>
    <n v="2"/>
    <n v="1"/>
    <n v="10"/>
    <s v="Married"/>
    <n v="4"/>
    <x v="1"/>
    <n v="72000"/>
    <n v="72000"/>
    <n v="72000"/>
    <n v="6"/>
    <s v="CA"/>
  </r>
  <r>
    <n v="719926"/>
    <x v="3"/>
    <x v="3"/>
    <x v="146"/>
    <n v="42"/>
    <x v="0"/>
    <n v="1"/>
    <x v="0"/>
    <n v="2"/>
    <n v="2"/>
    <n v="2"/>
    <n v="2"/>
    <n v="2"/>
    <n v="2"/>
    <n v="1"/>
    <n v="16"/>
    <s v="Married"/>
    <n v="4"/>
    <x v="0"/>
    <n v="72000"/>
    <n v="72000"/>
    <n v="72000"/>
    <n v="41"/>
    <s v="OR"/>
  </r>
  <r>
    <n v="1431351"/>
    <x v="1"/>
    <x v="1"/>
    <x v="101"/>
    <n v="42"/>
    <x v="0"/>
    <n v="5"/>
    <x v="0"/>
    <n v="2"/>
    <n v="2"/>
    <n v="2"/>
    <n v="2"/>
    <n v="2"/>
    <n v="2"/>
    <n v="1"/>
    <n v="10"/>
    <s v="Married"/>
    <n v="4"/>
    <x v="1"/>
    <n v="72000"/>
    <n v="72000"/>
    <n v="72000"/>
    <n v="312"/>
    <n v="312"/>
  </r>
  <r>
    <n v="532751"/>
    <x v="2"/>
    <x v="2"/>
    <x v="336"/>
    <n v="79"/>
    <x v="0"/>
    <n v="1"/>
    <x v="1"/>
    <n v="2"/>
    <n v="1"/>
    <n v="2"/>
    <n v="2"/>
    <n v="2"/>
    <n v="2"/>
    <n v="1"/>
    <m/>
    <s v="Widowed"/>
    <n v="4"/>
    <x v="0"/>
    <n v="0"/>
    <n v="72900"/>
    <n v="72900"/>
    <n v="38"/>
    <s v="ND"/>
  </r>
  <r>
    <n v="1389939"/>
    <x v="1"/>
    <x v="1"/>
    <x v="119"/>
    <n v="44"/>
    <x v="0"/>
    <n v="1"/>
    <x v="0"/>
    <n v="2"/>
    <n v="2"/>
    <n v="2"/>
    <n v="2"/>
    <n v="2"/>
    <n v="2"/>
    <n v="1"/>
    <n v="45"/>
    <s v="Married"/>
    <n v="4"/>
    <x v="0"/>
    <n v="73000"/>
    <n v="73000"/>
    <n v="73000"/>
    <n v="53"/>
    <s v="WA"/>
  </r>
  <r>
    <n v="1424648"/>
    <x v="1"/>
    <x v="1"/>
    <x v="48"/>
    <n v="42"/>
    <x v="0"/>
    <n v="1"/>
    <x v="0"/>
    <n v="2"/>
    <n v="2"/>
    <n v="2"/>
    <n v="2"/>
    <n v="2"/>
    <n v="2"/>
    <n v="1"/>
    <n v="25"/>
    <s v="Married"/>
    <n v="2"/>
    <x v="1"/>
    <n v="73000"/>
    <n v="73000"/>
    <n v="73000"/>
    <n v="53"/>
    <s v="WA"/>
  </r>
  <r>
    <n v="1275737"/>
    <x v="0"/>
    <x v="0"/>
    <x v="21"/>
    <n v="34"/>
    <x v="0"/>
    <n v="1"/>
    <x v="1"/>
    <n v="2"/>
    <n v="2"/>
    <n v="2"/>
    <n v="1"/>
    <n v="1"/>
    <n v="2"/>
    <n v="1"/>
    <m/>
    <s v="Married"/>
    <n v="1"/>
    <x v="1"/>
    <n v="73000"/>
    <n v="73000"/>
    <n v="73000"/>
    <n v="6"/>
    <s v="CA"/>
  </r>
  <r>
    <n v="67078"/>
    <x v="4"/>
    <x v="4"/>
    <x v="58"/>
    <n v="58"/>
    <x v="0"/>
    <n v="1"/>
    <x v="0"/>
    <n v="2"/>
    <n v="2"/>
    <n v="2"/>
    <n v="2"/>
    <n v="2"/>
    <n v="2"/>
    <n v="1"/>
    <n v="15"/>
    <s v="Married"/>
    <n v="4"/>
    <x v="0"/>
    <n v="45000"/>
    <n v="73000"/>
    <n v="73000"/>
    <n v="30"/>
    <s v="MT"/>
  </r>
  <r>
    <n v="1382424"/>
    <x v="1"/>
    <x v="1"/>
    <x v="78"/>
    <n v="55"/>
    <x v="0"/>
    <n v="1"/>
    <x v="1"/>
    <n v="1"/>
    <n v="2"/>
    <n v="2"/>
    <n v="2"/>
    <n v="2"/>
    <n v="2"/>
    <n v="1"/>
    <n v="30"/>
    <s v="Divorced"/>
    <n v="4"/>
    <x v="0"/>
    <n v="0"/>
    <n v="73000"/>
    <n v="73000"/>
    <n v="53"/>
    <s v="WA"/>
  </r>
  <r>
    <n v="1426928"/>
    <x v="1"/>
    <x v="1"/>
    <x v="0"/>
    <n v="64"/>
    <x v="0"/>
    <n v="1"/>
    <x v="1"/>
    <n v="1"/>
    <n v="2"/>
    <n v="2"/>
    <n v="1"/>
    <n v="2"/>
    <n v="2"/>
    <n v="1"/>
    <m/>
    <s v="Divorced"/>
    <n v="4"/>
    <x v="0"/>
    <n v="0"/>
    <n v="73100"/>
    <n v="73100"/>
    <n v="55"/>
    <n v="55"/>
  </r>
  <r>
    <n v="1410791"/>
    <x v="1"/>
    <x v="1"/>
    <x v="96"/>
    <n v="71"/>
    <x v="0"/>
    <n v="1"/>
    <x v="1"/>
    <n v="2"/>
    <n v="1"/>
    <n v="2"/>
    <n v="1"/>
    <n v="1"/>
    <n v="2"/>
    <n v="1"/>
    <m/>
    <s v="Divorced"/>
    <n v="4"/>
    <x v="0"/>
    <n v="0"/>
    <n v="73400"/>
    <n v="73400"/>
    <n v="5"/>
    <n v="5"/>
  </r>
  <r>
    <n v="1420522"/>
    <x v="1"/>
    <x v="1"/>
    <x v="44"/>
    <n v="20"/>
    <x v="0"/>
    <n v="1"/>
    <x v="1"/>
    <n v="2"/>
    <n v="2"/>
    <n v="2"/>
    <n v="2"/>
    <n v="2"/>
    <n v="2"/>
    <n v="2"/>
    <n v="5"/>
    <s v="NeverMarriedORUnder15"/>
    <n v="4"/>
    <x v="0"/>
    <n v="74000"/>
    <n v="74000"/>
    <n v="74000"/>
    <n v="53"/>
    <s v="WA"/>
  </r>
  <r>
    <n v="1399644"/>
    <x v="1"/>
    <x v="1"/>
    <x v="262"/>
    <n v="68"/>
    <x v="0"/>
    <n v="1"/>
    <x v="0"/>
    <n v="1"/>
    <n v="1"/>
    <n v="2"/>
    <n v="2"/>
    <n v="1"/>
    <n v="2"/>
    <n v="1"/>
    <n v="2"/>
    <s v="Divorced"/>
    <n v="2"/>
    <x v="1"/>
    <n v="54000"/>
    <n v="74200"/>
    <n v="74200"/>
    <n v="41"/>
    <s v="OR"/>
  </r>
  <r>
    <n v="1432066"/>
    <x v="1"/>
    <x v="1"/>
    <x v="73"/>
    <n v="46"/>
    <x v="0"/>
    <n v="1"/>
    <x v="0"/>
    <n v="2"/>
    <n v="2"/>
    <n v="2"/>
    <n v="2"/>
    <n v="2"/>
    <n v="2"/>
    <n v="1"/>
    <n v="15"/>
    <s v="Divorced"/>
    <n v="4"/>
    <x v="0"/>
    <n v="69000"/>
    <n v="74400"/>
    <n v="74400"/>
    <n v="38"/>
    <s v="ND"/>
  </r>
  <r>
    <n v="1407781"/>
    <x v="1"/>
    <x v="1"/>
    <x v="97"/>
    <n v="37"/>
    <x v="0"/>
    <n v="1"/>
    <x v="1"/>
    <n v="2"/>
    <n v="2"/>
    <n v="2"/>
    <n v="1"/>
    <n v="2"/>
    <n v="2"/>
    <n v="1"/>
    <n v="45"/>
    <s v="Married"/>
    <n v="4"/>
    <x v="0"/>
    <n v="70000"/>
    <n v="74500"/>
    <n v="74500"/>
    <n v="53"/>
    <s v="WA"/>
  </r>
  <r>
    <n v="1272558"/>
    <x v="0"/>
    <x v="0"/>
    <x v="183"/>
    <n v="55"/>
    <x v="0"/>
    <n v="1"/>
    <x v="0"/>
    <n v="2"/>
    <n v="2"/>
    <n v="2"/>
    <n v="2"/>
    <n v="2"/>
    <n v="2"/>
    <n v="1"/>
    <m/>
    <s v="Married"/>
    <n v="4"/>
    <x v="1"/>
    <n v="20000"/>
    <n v="74500"/>
    <n v="74500"/>
    <n v="49"/>
    <s v="UT"/>
  </r>
  <r>
    <n v="1396580"/>
    <x v="1"/>
    <x v="1"/>
    <x v="142"/>
    <n v="26"/>
    <x v="0"/>
    <n v="1"/>
    <x v="0"/>
    <n v="2"/>
    <n v="2"/>
    <n v="2"/>
    <n v="2"/>
    <n v="2"/>
    <n v="2"/>
    <n v="1"/>
    <n v="45"/>
    <s v="NeverMarriedORUnder15"/>
    <n v="4"/>
    <x v="1"/>
    <n v="74000"/>
    <n v="74600"/>
    <n v="74600"/>
    <n v="53"/>
    <s v="WA"/>
  </r>
  <r>
    <n v="716415"/>
    <x v="3"/>
    <x v="3"/>
    <x v="14"/>
    <n v="47"/>
    <x v="0"/>
    <n v="1"/>
    <x v="0"/>
    <n v="2"/>
    <n v="2"/>
    <n v="2"/>
    <n v="2"/>
    <n v="2"/>
    <n v="2"/>
    <n v="1"/>
    <n v="30"/>
    <s v="Married"/>
    <n v="4"/>
    <x v="1"/>
    <n v="75000"/>
    <n v="75000"/>
    <n v="75000"/>
    <n v="41"/>
    <s v="OR"/>
  </r>
  <r>
    <n v="1381722"/>
    <x v="1"/>
    <x v="1"/>
    <x v="173"/>
    <n v="60"/>
    <x v="0"/>
    <n v="1"/>
    <x v="1"/>
    <n v="2"/>
    <n v="2"/>
    <n v="2"/>
    <n v="2"/>
    <n v="2"/>
    <n v="1"/>
    <n v="2"/>
    <n v="10"/>
    <s v="Married"/>
    <n v="4"/>
    <x v="1"/>
    <n v="60000"/>
    <n v="75000"/>
    <n v="75000"/>
    <n v="53"/>
    <s v="WA"/>
  </r>
  <r>
    <n v="1377575"/>
    <x v="1"/>
    <x v="1"/>
    <x v="34"/>
    <n v="46"/>
    <x v="0"/>
    <n v="1"/>
    <x v="0"/>
    <n v="1"/>
    <n v="2"/>
    <n v="2"/>
    <n v="2"/>
    <n v="2"/>
    <n v="2"/>
    <n v="1"/>
    <n v="25"/>
    <s v="Married"/>
    <n v="4"/>
    <x v="0"/>
    <n v="75000"/>
    <n v="75000"/>
    <n v="75000"/>
    <n v="53"/>
    <s v="WA"/>
  </r>
  <r>
    <n v="67128"/>
    <x v="4"/>
    <x v="4"/>
    <x v="126"/>
    <n v="52"/>
    <x v="0"/>
    <n v="1"/>
    <x v="1"/>
    <n v="2"/>
    <n v="2"/>
    <n v="2"/>
    <n v="2"/>
    <n v="1"/>
    <n v="2"/>
    <n v="1"/>
    <n v="20"/>
    <s v="Married"/>
    <n v="3"/>
    <x v="1"/>
    <n v="75000"/>
    <n v="75000"/>
    <n v="75000"/>
    <n v="6"/>
    <s v="CA"/>
  </r>
  <r>
    <n v="1416318"/>
    <x v="1"/>
    <x v="1"/>
    <x v="168"/>
    <n v="46"/>
    <x v="0"/>
    <n v="1"/>
    <x v="0"/>
    <n v="2"/>
    <n v="2"/>
    <n v="2"/>
    <n v="2"/>
    <n v="2"/>
    <n v="2"/>
    <n v="1"/>
    <n v="20"/>
    <s v="Separated"/>
    <n v="4"/>
    <x v="1"/>
    <n v="75000"/>
    <n v="75000"/>
    <n v="75000"/>
    <n v="53"/>
    <s v="WA"/>
  </r>
  <r>
    <n v="1276589"/>
    <x v="0"/>
    <x v="0"/>
    <x v="70"/>
    <n v="35"/>
    <x v="0"/>
    <n v="1"/>
    <x v="1"/>
    <n v="2"/>
    <n v="2"/>
    <n v="2"/>
    <n v="2"/>
    <n v="2"/>
    <n v="2"/>
    <n v="2"/>
    <n v="38"/>
    <s v="Divorced"/>
    <n v="4"/>
    <x v="1"/>
    <n v="75000"/>
    <n v="75000"/>
    <n v="75000"/>
    <n v="51"/>
    <n v="51"/>
  </r>
  <r>
    <n v="1427593"/>
    <x v="1"/>
    <x v="1"/>
    <x v="175"/>
    <n v="31"/>
    <x v="0"/>
    <n v="1"/>
    <x v="0"/>
    <n v="2"/>
    <n v="2"/>
    <n v="2"/>
    <n v="2"/>
    <n v="2"/>
    <n v="2"/>
    <n v="1"/>
    <n v="35"/>
    <s v="Married"/>
    <n v="4"/>
    <x v="1"/>
    <n v="70000"/>
    <n v="75020"/>
    <n v="75020"/>
    <n v="53"/>
    <s v="WA"/>
  </r>
  <r>
    <n v="1411499"/>
    <x v="1"/>
    <x v="1"/>
    <x v="18"/>
    <n v="74"/>
    <x v="0"/>
    <n v="1"/>
    <x v="1"/>
    <n v="2"/>
    <n v="1"/>
    <n v="2"/>
    <n v="2"/>
    <n v="2"/>
    <n v="2"/>
    <n v="1"/>
    <n v="25"/>
    <s v="Widowed"/>
    <n v="4"/>
    <x v="0"/>
    <n v="50000"/>
    <n v="75900"/>
    <n v="75900"/>
    <n v="48"/>
    <n v="48"/>
  </r>
  <r>
    <n v="1408251"/>
    <x v="1"/>
    <x v="1"/>
    <x v="95"/>
    <n v="39"/>
    <x v="0"/>
    <n v="1"/>
    <x v="0"/>
    <n v="2"/>
    <n v="2"/>
    <n v="2"/>
    <n v="2"/>
    <n v="2"/>
    <n v="2"/>
    <n v="1"/>
    <n v="10"/>
    <s v="Married"/>
    <n v="4"/>
    <x v="1"/>
    <n v="76000"/>
    <n v="76000"/>
    <n v="76000"/>
    <n v="34"/>
    <n v="34"/>
  </r>
  <r>
    <n v="701149"/>
    <x v="3"/>
    <x v="3"/>
    <x v="21"/>
    <n v="30"/>
    <x v="0"/>
    <n v="1"/>
    <x v="1"/>
    <n v="1"/>
    <n v="2"/>
    <n v="2"/>
    <n v="2"/>
    <n v="2"/>
    <n v="2"/>
    <n v="1"/>
    <n v="10"/>
    <s v="Married"/>
    <n v="4"/>
    <x v="1"/>
    <n v="24600"/>
    <n v="76600"/>
    <n v="76600"/>
    <n v="17"/>
    <n v="17"/>
  </r>
  <r>
    <n v="725488"/>
    <x v="3"/>
    <x v="3"/>
    <x v="218"/>
    <n v="63"/>
    <x v="0"/>
    <n v="1"/>
    <x v="0"/>
    <n v="2"/>
    <n v="2"/>
    <n v="2"/>
    <n v="2"/>
    <n v="2"/>
    <n v="2"/>
    <n v="1"/>
    <m/>
    <s v="Married"/>
    <n v="4"/>
    <x v="1"/>
    <n v="0"/>
    <n v="76900"/>
    <n v="76900"/>
    <n v="41"/>
    <s v="OR"/>
  </r>
  <r>
    <n v="700805"/>
    <x v="3"/>
    <x v="3"/>
    <x v="122"/>
    <n v="55"/>
    <x v="0"/>
    <n v="1"/>
    <x v="1"/>
    <n v="2"/>
    <n v="2"/>
    <n v="2"/>
    <n v="2"/>
    <n v="2"/>
    <n v="2"/>
    <n v="2"/>
    <n v="30"/>
    <s v="Divorced"/>
    <n v="2"/>
    <x v="0"/>
    <n v="78000"/>
    <n v="78000"/>
    <n v="78000"/>
    <n v="53"/>
    <s v="WA"/>
  </r>
  <r>
    <n v="1377507"/>
    <x v="1"/>
    <x v="1"/>
    <x v="161"/>
    <n v="44"/>
    <x v="0"/>
    <n v="1"/>
    <x v="0"/>
    <n v="2"/>
    <n v="2"/>
    <n v="2"/>
    <n v="2"/>
    <n v="2"/>
    <n v="2"/>
    <n v="1"/>
    <n v="10"/>
    <s v="Married"/>
    <n v="4"/>
    <x v="1"/>
    <n v="78000"/>
    <n v="78000"/>
    <n v="78000"/>
    <n v="53"/>
    <s v="WA"/>
  </r>
  <r>
    <n v="1420546"/>
    <x v="1"/>
    <x v="1"/>
    <x v="159"/>
    <n v="74"/>
    <x v="0"/>
    <n v="1"/>
    <x v="1"/>
    <n v="1"/>
    <n v="1"/>
    <n v="2"/>
    <n v="2"/>
    <n v="2"/>
    <n v="2"/>
    <n v="1"/>
    <m/>
    <s v="Married"/>
    <n v="2"/>
    <x v="1"/>
    <n v="0"/>
    <n v="78000"/>
    <n v="78000"/>
    <n v="49"/>
    <s v="UT"/>
  </r>
  <r>
    <n v="68363"/>
    <x v="4"/>
    <x v="4"/>
    <x v="65"/>
    <n v="49"/>
    <x v="0"/>
    <n v="1"/>
    <x v="0"/>
    <n v="2"/>
    <n v="2"/>
    <n v="2"/>
    <n v="2"/>
    <n v="2"/>
    <n v="2"/>
    <n v="1"/>
    <n v="10"/>
    <s v="Married"/>
    <n v="2"/>
    <x v="1"/>
    <n v="78000"/>
    <n v="78000"/>
    <n v="78000"/>
    <n v="19"/>
    <n v="19"/>
  </r>
  <r>
    <n v="1419333"/>
    <x v="1"/>
    <x v="1"/>
    <x v="21"/>
    <n v="70"/>
    <x v="0"/>
    <n v="1"/>
    <x v="0"/>
    <n v="2"/>
    <n v="1"/>
    <n v="2"/>
    <n v="2"/>
    <n v="2"/>
    <n v="2"/>
    <n v="1"/>
    <n v="45"/>
    <s v="Married"/>
    <n v="4"/>
    <x v="0"/>
    <n v="78000"/>
    <n v="78000"/>
    <n v="78000"/>
    <n v="6"/>
    <s v="CA"/>
  </r>
  <r>
    <n v="534244"/>
    <x v="2"/>
    <x v="2"/>
    <x v="101"/>
    <n v="35"/>
    <x v="0"/>
    <n v="1"/>
    <x v="0"/>
    <n v="2"/>
    <n v="2"/>
    <n v="2"/>
    <n v="2"/>
    <n v="2"/>
    <n v="2"/>
    <n v="1"/>
    <n v="10"/>
    <s v="Married"/>
    <n v="4"/>
    <x v="1"/>
    <n v="79000"/>
    <n v="79000"/>
    <n v="79000"/>
    <n v="27"/>
    <n v="27"/>
  </r>
  <r>
    <n v="1428544"/>
    <x v="1"/>
    <x v="1"/>
    <x v="170"/>
    <n v="50"/>
    <x v="0"/>
    <n v="1"/>
    <x v="0"/>
    <n v="2"/>
    <n v="2"/>
    <n v="2"/>
    <n v="2"/>
    <n v="2"/>
    <n v="2"/>
    <n v="1"/>
    <n v="25"/>
    <s v="Married"/>
    <n v="4"/>
    <x v="1"/>
    <n v="79000"/>
    <n v="79100"/>
    <n v="79100"/>
    <n v="53"/>
    <s v="WA"/>
  </r>
  <r>
    <n v="1378870"/>
    <x v="1"/>
    <x v="1"/>
    <x v="142"/>
    <n v="32"/>
    <x v="0"/>
    <n v="1"/>
    <x v="0"/>
    <n v="2"/>
    <n v="2"/>
    <n v="2"/>
    <n v="2"/>
    <n v="2"/>
    <n v="2"/>
    <n v="1"/>
    <n v="25"/>
    <s v="NeverMarriedORUnder15"/>
    <n v="4"/>
    <x v="0"/>
    <n v="63000"/>
    <n v="79500"/>
    <n v="79500"/>
    <n v="53"/>
    <s v="WA"/>
  </r>
  <r>
    <n v="705712"/>
    <x v="3"/>
    <x v="3"/>
    <x v="50"/>
    <n v="71"/>
    <x v="0"/>
    <n v="1"/>
    <x v="1"/>
    <n v="2"/>
    <n v="1"/>
    <n v="2"/>
    <n v="1"/>
    <n v="2"/>
    <n v="2"/>
    <n v="1"/>
    <m/>
    <s v="Married"/>
    <n v="3"/>
    <x v="1"/>
    <n v="0"/>
    <n v="79500"/>
    <n v="79500"/>
    <n v="41"/>
    <s v="OR"/>
  </r>
  <r>
    <n v="1373380"/>
    <x v="1"/>
    <x v="1"/>
    <x v="0"/>
    <n v="63"/>
    <x v="0"/>
    <n v="1"/>
    <x v="0"/>
    <n v="2"/>
    <n v="2"/>
    <n v="2"/>
    <n v="2"/>
    <n v="2"/>
    <n v="2"/>
    <n v="1"/>
    <n v="20"/>
    <s v="NeverMarriedORUnder15"/>
    <n v="4"/>
    <x v="0"/>
    <n v="71000"/>
    <n v="79500"/>
    <n v="79500"/>
    <n v="53"/>
    <s v="WA"/>
  </r>
  <r>
    <n v="1409645"/>
    <x v="1"/>
    <x v="1"/>
    <x v="111"/>
    <n v="38"/>
    <x v="0"/>
    <n v="1"/>
    <x v="0"/>
    <n v="2"/>
    <n v="2"/>
    <n v="2"/>
    <n v="2"/>
    <n v="2"/>
    <n v="2"/>
    <n v="1"/>
    <n v="25"/>
    <s v="NeverMarriedORUnder15"/>
    <n v="4"/>
    <x v="1"/>
    <n v="80000"/>
    <n v="80000"/>
    <n v="80000"/>
    <n v="53"/>
    <s v="WA"/>
  </r>
  <r>
    <n v="1252857"/>
    <x v="0"/>
    <x v="0"/>
    <x v="97"/>
    <n v="36"/>
    <x v="0"/>
    <n v="1"/>
    <x v="0"/>
    <n v="2"/>
    <n v="2"/>
    <n v="2"/>
    <n v="2"/>
    <n v="2"/>
    <n v="2"/>
    <n v="1"/>
    <n v="20"/>
    <s v="NeverMarriedORUnder15"/>
    <n v="4"/>
    <x v="0"/>
    <n v="80000"/>
    <n v="80000"/>
    <n v="80000"/>
    <n v="53"/>
    <s v="WA"/>
  </r>
  <r>
    <n v="705292"/>
    <x v="3"/>
    <x v="3"/>
    <x v="51"/>
    <n v="40"/>
    <x v="0"/>
    <n v="1"/>
    <x v="0"/>
    <n v="2"/>
    <n v="2"/>
    <n v="2"/>
    <n v="2"/>
    <n v="2"/>
    <n v="2"/>
    <n v="1"/>
    <n v="30"/>
    <s v="Married"/>
    <n v="4"/>
    <x v="1"/>
    <n v="80000"/>
    <n v="80000"/>
    <n v="80000"/>
    <n v="53"/>
    <s v="WA"/>
  </r>
  <r>
    <n v="702782"/>
    <x v="3"/>
    <x v="3"/>
    <x v="227"/>
    <n v="28"/>
    <x v="0"/>
    <n v="1"/>
    <x v="0"/>
    <n v="2"/>
    <n v="2"/>
    <n v="2"/>
    <n v="2"/>
    <n v="2"/>
    <n v="2"/>
    <n v="1"/>
    <n v="35"/>
    <s v="Married"/>
    <n v="4"/>
    <x v="1"/>
    <n v="80000"/>
    <n v="80000"/>
    <n v="80000"/>
    <n v="53"/>
    <s v="WA"/>
  </r>
  <r>
    <n v="64433"/>
    <x v="4"/>
    <x v="4"/>
    <x v="221"/>
    <n v="68"/>
    <x v="0"/>
    <n v="1"/>
    <x v="0"/>
    <n v="1"/>
    <n v="1"/>
    <n v="2"/>
    <n v="2"/>
    <n v="2"/>
    <n v="2"/>
    <n v="1"/>
    <m/>
    <s v="Married"/>
    <n v="4"/>
    <x v="1"/>
    <n v="3000"/>
    <n v="80000"/>
    <n v="80000"/>
    <n v="27"/>
    <n v="27"/>
  </r>
  <r>
    <n v="69546"/>
    <x v="4"/>
    <x v="4"/>
    <x v="39"/>
    <n v="55"/>
    <x v="0"/>
    <n v="1"/>
    <x v="0"/>
    <n v="2"/>
    <n v="2"/>
    <n v="2"/>
    <n v="2"/>
    <n v="2"/>
    <n v="2"/>
    <n v="1"/>
    <n v="15"/>
    <s v="Married"/>
    <n v="4"/>
    <x v="0"/>
    <n v="80000"/>
    <n v="80000"/>
    <n v="80000"/>
    <n v="53"/>
    <s v="WA"/>
  </r>
  <r>
    <n v="1366934"/>
    <x v="1"/>
    <x v="1"/>
    <x v="247"/>
    <n v="29"/>
    <x v="0"/>
    <n v="1"/>
    <x v="0"/>
    <n v="2"/>
    <n v="2"/>
    <n v="2"/>
    <n v="2"/>
    <n v="2"/>
    <n v="2"/>
    <n v="1"/>
    <n v="10"/>
    <s v="Married"/>
    <n v="4"/>
    <x v="0"/>
    <n v="80000"/>
    <n v="80000"/>
    <n v="80000"/>
    <n v="36"/>
    <n v="36"/>
  </r>
  <r>
    <n v="533786"/>
    <x v="2"/>
    <x v="2"/>
    <x v="147"/>
    <n v="46"/>
    <x v="0"/>
    <n v="1"/>
    <x v="1"/>
    <n v="2"/>
    <n v="2"/>
    <n v="2"/>
    <n v="2"/>
    <n v="1"/>
    <n v="2"/>
    <n v="1"/>
    <n v="20"/>
    <s v="Married"/>
    <n v="2"/>
    <x v="1"/>
    <n v="80000"/>
    <n v="80000"/>
    <n v="80000"/>
    <n v="27"/>
    <n v="27"/>
  </r>
  <r>
    <n v="532944"/>
    <x v="2"/>
    <x v="2"/>
    <x v="139"/>
    <n v="57"/>
    <x v="0"/>
    <n v="1"/>
    <x v="0"/>
    <n v="2"/>
    <n v="2"/>
    <n v="2"/>
    <n v="2"/>
    <n v="2"/>
    <n v="2"/>
    <n v="1"/>
    <n v="3"/>
    <s v="NeverMarriedORUnder15"/>
    <n v="4"/>
    <x v="0"/>
    <n v="80000"/>
    <n v="80000"/>
    <n v="80000"/>
    <n v="38"/>
    <s v="ND"/>
  </r>
  <r>
    <n v="1430701"/>
    <x v="1"/>
    <x v="1"/>
    <x v="229"/>
    <n v="50"/>
    <x v="0"/>
    <n v="1"/>
    <x v="0"/>
    <n v="2"/>
    <n v="2"/>
    <n v="2"/>
    <n v="2"/>
    <n v="2"/>
    <n v="2"/>
    <n v="1"/>
    <m/>
    <s v="Married"/>
    <n v="4"/>
    <x v="0"/>
    <n v="80000"/>
    <n v="80000"/>
    <n v="80000"/>
    <n v="53"/>
    <s v="WA"/>
  </r>
  <r>
    <n v="712800"/>
    <x v="3"/>
    <x v="3"/>
    <x v="337"/>
    <n v="30"/>
    <x v="0"/>
    <n v="1"/>
    <x v="1"/>
    <n v="2"/>
    <n v="2"/>
    <n v="2"/>
    <n v="2"/>
    <n v="2"/>
    <n v="2"/>
    <n v="2"/>
    <n v="45"/>
    <s v="NeverMarriedORUnder15"/>
    <n v="4"/>
    <x v="1"/>
    <n v="80000"/>
    <n v="80000"/>
    <n v="80000"/>
    <n v="41"/>
    <s v="OR"/>
  </r>
  <r>
    <n v="1375471"/>
    <x v="1"/>
    <x v="1"/>
    <x v="38"/>
    <n v="53"/>
    <x v="0"/>
    <n v="1"/>
    <x v="0"/>
    <n v="2"/>
    <n v="2"/>
    <n v="2"/>
    <n v="2"/>
    <n v="2"/>
    <n v="2"/>
    <n v="1"/>
    <n v="15"/>
    <s v="Married"/>
    <n v="4"/>
    <x v="1"/>
    <n v="80000"/>
    <n v="80000"/>
    <n v="80000"/>
    <n v="6"/>
    <s v="CA"/>
  </r>
  <r>
    <n v="1409032"/>
    <x v="1"/>
    <x v="1"/>
    <x v="3"/>
    <n v="51"/>
    <x v="0"/>
    <n v="1"/>
    <x v="0"/>
    <n v="2"/>
    <n v="2"/>
    <n v="2"/>
    <n v="2"/>
    <n v="2"/>
    <n v="2"/>
    <n v="1"/>
    <n v="30"/>
    <s v="Married"/>
    <n v="4"/>
    <x v="1"/>
    <n v="80000"/>
    <n v="80000"/>
    <n v="80000"/>
    <n v="8"/>
    <n v="8"/>
  </r>
  <r>
    <n v="1248825"/>
    <x v="0"/>
    <x v="0"/>
    <x v="77"/>
    <n v="40"/>
    <x v="0"/>
    <n v="5"/>
    <x v="0"/>
    <n v="2"/>
    <n v="2"/>
    <n v="2"/>
    <n v="2"/>
    <n v="2"/>
    <n v="2"/>
    <n v="1"/>
    <n v="15"/>
    <s v="Married"/>
    <n v="4"/>
    <x v="1"/>
    <n v="80000"/>
    <n v="80000"/>
    <n v="80000"/>
    <n v="301"/>
    <n v="301"/>
  </r>
  <r>
    <n v="1428667"/>
    <x v="1"/>
    <x v="1"/>
    <x v="78"/>
    <n v="60"/>
    <x v="0"/>
    <n v="1"/>
    <x v="0"/>
    <n v="2"/>
    <n v="2"/>
    <n v="2"/>
    <n v="2"/>
    <n v="2"/>
    <n v="2"/>
    <n v="1"/>
    <n v="20"/>
    <s v="Married"/>
    <n v="4"/>
    <x v="1"/>
    <n v="55000"/>
    <n v="80000"/>
    <n v="80000"/>
    <n v="53"/>
    <s v="WA"/>
  </r>
  <r>
    <n v="1397230"/>
    <x v="1"/>
    <x v="1"/>
    <x v="206"/>
    <n v="33"/>
    <x v="0"/>
    <n v="1"/>
    <x v="0"/>
    <n v="2"/>
    <n v="2"/>
    <n v="2"/>
    <n v="2"/>
    <n v="2"/>
    <n v="2"/>
    <n v="1"/>
    <n v="30"/>
    <s v="Married"/>
    <n v="4"/>
    <x v="1"/>
    <n v="80000"/>
    <n v="80000"/>
    <n v="80000"/>
    <n v="48"/>
    <n v="48"/>
  </r>
  <r>
    <n v="1379395"/>
    <x v="1"/>
    <x v="1"/>
    <x v="26"/>
    <n v="56"/>
    <x v="0"/>
    <n v="1"/>
    <x v="0"/>
    <n v="2"/>
    <n v="2"/>
    <n v="2"/>
    <n v="2"/>
    <n v="2"/>
    <n v="2"/>
    <n v="1"/>
    <m/>
    <s v="Married"/>
    <n v="4"/>
    <x v="1"/>
    <n v="80000"/>
    <n v="80000"/>
    <n v="80000"/>
    <n v="53"/>
    <s v="WA"/>
  </r>
  <r>
    <n v="65542"/>
    <x v="4"/>
    <x v="4"/>
    <x v="133"/>
    <n v="59"/>
    <x v="0"/>
    <n v="1"/>
    <x v="0"/>
    <n v="2"/>
    <n v="2"/>
    <n v="2"/>
    <n v="2"/>
    <n v="2"/>
    <n v="2"/>
    <n v="1"/>
    <n v="10"/>
    <s v="Married"/>
    <n v="4"/>
    <x v="1"/>
    <n v="80000"/>
    <n v="80500"/>
    <n v="80500"/>
    <n v="39"/>
    <n v="39"/>
  </r>
  <r>
    <n v="537769"/>
    <x v="2"/>
    <x v="2"/>
    <x v="198"/>
    <n v="72"/>
    <x v="0"/>
    <n v="1"/>
    <x v="1"/>
    <n v="2"/>
    <n v="1"/>
    <n v="2"/>
    <n v="2"/>
    <n v="2"/>
    <n v="2"/>
    <n v="1"/>
    <m/>
    <s v="Divorced"/>
    <n v="4"/>
    <x v="1"/>
    <n v="0"/>
    <n v="81400"/>
    <n v="81400"/>
    <n v="38"/>
    <s v="ND"/>
  </r>
  <r>
    <n v="1369500"/>
    <x v="1"/>
    <x v="1"/>
    <x v="185"/>
    <n v="57"/>
    <x v="0"/>
    <n v="1"/>
    <x v="0"/>
    <n v="2"/>
    <n v="2"/>
    <n v="2"/>
    <n v="2"/>
    <n v="2"/>
    <n v="2"/>
    <n v="1"/>
    <m/>
    <s v="Married"/>
    <n v="4"/>
    <x v="0"/>
    <n v="0"/>
    <n v="82000"/>
    <n v="82000"/>
    <n v="53"/>
    <s v="WA"/>
  </r>
  <r>
    <n v="1409342"/>
    <x v="1"/>
    <x v="1"/>
    <x v="191"/>
    <n v="40"/>
    <x v="0"/>
    <n v="1"/>
    <x v="0"/>
    <n v="2"/>
    <n v="2"/>
    <n v="2"/>
    <n v="2"/>
    <n v="2"/>
    <n v="2"/>
    <n v="1"/>
    <n v="45"/>
    <s v="Married"/>
    <n v="2"/>
    <x v="1"/>
    <n v="82000"/>
    <n v="82000"/>
    <n v="82000"/>
    <n v="53"/>
    <s v="WA"/>
  </r>
  <r>
    <n v="1250143"/>
    <x v="0"/>
    <x v="0"/>
    <x v="119"/>
    <n v="40"/>
    <x v="0"/>
    <n v="1"/>
    <x v="0"/>
    <n v="2"/>
    <n v="2"/>
    <n v="2"/>
    <n v="2"/>
    <n v="2"/>
    <n v="2"/>
    <n v="1"/>
    <n v="8"/>
    <s v="Married"/>
    <n v="2"/>
    <x v="1"/>
    <n v="82000"/>
    <n v="82000"/>
    <n v="82000"/>
    <n v="6"/>
    <s v="CA"/>
  </r>
  <r>
    <n v="712607"/>
    <x v="3"/>
    <x v="3"/>
    <x v="141"/>
    <n v="70"/>
    <x v="0"/>
    <n v="1"/>
    <x v="1"/>
    <n v="2"/>
    <n v="1"/>
    <n v="2"/>
    <n v="2"/>
    <n v="2"/>
    <n v="2"/>
    <n v="1"/>
    <n v="10"/>
    <s v="Married"/>
    <n v="4"/>
    <x v="0"/>
    <n v="60000"/>
    <n v="82000"/>
    <n v="82000"/>
    <n v="25"/>
    <n v="25"/>
  </r>
  <r>
    <n v="1252437"/>
    <x v="0"/>
    <x v="0"/>
    <x v="103"/>
    <n v="44"/>
    <x v="0"/>
    <n v="1"/>
    <x v="0"/>
    <n v="2"/>
    <n v="2"/>
    <n v="2"/>
    <n v="2"/>
    <n v="2"/>
    <n v="2"/>
    <n v="1"/>
    <n v="30"/>
    <s v="Married"/>
    <n v="4"/>
    <x v="1"/>
    <n v="82000"/>
    <n v="82000"/>
    <n v="82000"/>
    <n v="6"/>
    <s v="CA"/>
  </r>
  <r>
    <n v="1256416"/>
    <x v="0"/>
    <x v="0"/>
    <x v="32"/>
    <n v="56"/>
    <x v="0"/>
    <n v="1"/>
    <x v="0"/>
    <n v="2"/>
    <n v="2"/>
    <n v="2"/>
    <n v="2"/>
    <n v="2"/>
    <n v="2"/>
    <n v="1"/>
    <n v="40"/>
    <s v="Married"/>
    <n v="2"/>
    <x v="1"/>
    <n v="82000"/>
    <n v="82000"/>
    <n v="82000"/>
    <n v="18"/>
    <n v="18"/>
  </r>
  <r>
    <n v="534319"/>
    <x v="2"/>
    <x v="2"/>
    <x v="82"/>
    <n v="50"/>
    <x v="0"/>
    <n v="1"/>
    <x v="0"/>
    <n v="2"/>
    <n v="2"/>
    <n v="2"/>
    <n v="2"/>
    <n v="2"/>
    <n v="2"/>
    <n v="1"/>
    <n v="15"/>
    <s v="Married"/>
    <n v="4"/>
    <x v="0"/>
    <n v="70000"/>
    <n v="83000"/>
    <n v="83000"/>
    <n v="38"/>
    <s v="ND"/>
  </r>
  <r>
    <n v="722924"/>
    <x v="3"/>
    <x v="3"/>
    <x v="116"/>
    <n v="68"/>
    <x v="0"/>
    <n v="1"/>
    <x v="1"/>
    <n v="2"/>
    <n v="1"/>
    <n v="2"/>
    <n v="2"/>
    <n v="2"/>
    <n v="2"/>
    <n v="1"/>
    <m/>
    <s v="Married"/>
    <n v="4"/>
    <x v="1"/>
    <n v="0"/>
    <n v="83000"/>
    <n v="83000"/>
    <n v="6"/>
    <s v="CA"/>
  </r>
  <r>
    <n v="1384853"/>
    <x v="1"/>
    <x v="1"/>
    <x v="137"/>
    <n v="53"/>
    <x v="0"/>
    <n v="1"/>
    <x v="0"/>
    <n v="2"/>
    <n v="2"/>
    <n v="2"/>
    <n v="2"/>
    <n v="2"/>
    <n v="2"/>
    <n v="1"/>
    <n v="20"/>
    <s v="Married"/>
    <n v="4"/>
    <x v="0"/>
    <n v="84000"/>
    <n v="84000"/>
    <n v="84000"/>
    <n v="36"/>
    <n v="36"/>
  </r>
  <r>
    <n v="1432528"/>
    <x v="1"/>
    <x v="1"/>
    <x v="338"/>
    <n v="58"/>
    <x v="0"/>
    <n v="1"/>
    <x v="0"/>
    <n v="2"/>
    <n v="2"/>
    <n v="2"/>
    <n v="2"/>
    <n v="2"/>
    <n v="2"/>
    <n v="1"/>
    <n v="35"/>
    <s v="Married"/>
    <n v="2"/>
    <x v="1"/>
    <n v="85000"/>
    <n v="85000"/>
    <n v="85000"/>
    <n v="39"/>
    <n v="39"/>
  </r>
  <r>
    <n v="1386788"/>
    <x v="1"/>
    <x v="1"/>
    <x v="74"/>
    <n v="51"/>
    <x v="0"/>
    <n v="1"/>
    <x v="0"/>
    <n v="2"/>
    <n v="2"/>
    <n v="2"/>
    <n v="2"/>
    <n v="2"/>
    <n v="2"/>
    <n v="1"/>
    <n v="30"/>
    <s v="Married"/>
    <n v="4"/>
    <x v="1"/>
    <n v="85000"/>
    <n v="85000"/>
    <n v="85000"/>
    <n v="6"/>
    <s v="CA"/>
  </r>
  <r>
    <n v="1265698"/>
    <x v="0"/>
    <x v="0"/>
    <x v="106"/>
    <n v="58"/>
    <x v="0"/>
    <n v="5"/>
    <x v="1"/>
    <n v="2"/>
    <n v="2"/>
    <n v="2"/>
    <n v="2"/>
    <n v="2"/>
    <n v="2"/>
    <n v="2"/>
    <m/>
    <s v="Married"/>
    <n v="4"/>
    <x v="0"/>
    <n v="70000"/>
    <n v="85000"/>
    <n v="85000"/>
    <n v="301"/>
    <n v="301"/>
  </r>
  <r>
    <n v="1369962"/>
    <x v="1"/>
    <x v="1"/>
    <x v="126"/>
    <n v="37"/>
    <x v="0"/>
    <n v="1"/>
    <x v="0"/>
    <n v="2"/>
    <n v="2"/>
    <n v="2"/>
    <n v="2"/>
    <n v="2"/>
    <n v="2"/>
    <n v="1"/>
    <n v="50"/>
    <s v="Married"/>
    <n v="2"/>
    <x v="1"/>
    <n v="85000"/>
    <n v="85000"/>
    <n v="85000"/>
    <n v="55"/>
    <n v="55"/>
  </r>
  <r>
    <n v="732360"/>
    <x v="3"/>
    <x v="3"/>
    <x v="34"/>
    <n v="45"/>
    <x v="0"/>
    <n v="1"/>
    <x v="0"/>
    <n v="2"/>
    <n v="2"/>
    <n v="2"/>
    <n v="2"/>
    <n v="2"/>
    <n v="2"/>
    <n v="1"/>
    <m/>
    <s v="Divorced"/>
    <n v="4"/>
    <x v="1"/>
    <n v="85000"/>
    <n v="85000"/>
    <n v="85000"/>
    <n v="17"/>
    <n v="17"/>
  </r>
  <r>
    <n v="1390612"/>
    <x v="1"/>
    <x v="1"/>
    <x v="1"/>
    <n v="56"/>
    <x v="0"/>
    <n v="1"/>
    <x v="0"/>
    <n v="2"/>
    <n v="2"/>
    <n v="2"/>
    <n v="2"/>
    <n v="2"/>
    <n v="2"/>
    <n v="1"/>
    <n v="20"/>
    <s v="Married"/>
    <n v="4"/>
    <x v="1"/>
    <n v="85000"/>
    <n v="85000"/>
    <n v="85000"/>
    <n v="53"/>
    <s v="WA"/>
  </r>
  <r>
    <n v="1426780"/>
    <x v="1"/>
    <x v="1"/>
    <x v="29"/>
    <n v="49"/>
    <x v="0"/>
    <n v="3"/>
    <x v="0"/>
    <n v="2"/>
    <n v="2"/>
    <n v="2"/>
    <n v="2"/>
    <n v="2"/>
    <n v="2"/>
    <n v="1"/>
    <n v="45"/>
    <s v="Married"/>
    <n v="2"/>
    <x v="0"/>
    <n v="78000"/>
    <n v="85000"/>
    <n v="85000"/>
    <n v="110"/>
    <n v="110"/>
  </r>
  <r>
    <n v="539371"/>
    <x v="2"/>
    <x v="2"/>
    <x v="121"/>
    <n v="61"/>
    <x v="0"/>
    <n v="1"/>
    <x v="0"/>
    <n v="2"/>
    <n v="2"/>
    <n v="2"/>
    <n v="2"/>
    <n v="2"/>
    <n v="2"/>
    <n v="1"/>
    <m/>
    <s v="Divorced"/>
    <n v="4"/>
    <x v="1"/>
    <n v="0"/>
    <n v="85001"/>
    <n v="85001"/>
    <n v="27"/>
    <n v="27"/>
  </r>
  <r>
    <n v="711343"/>
    <x v="3"/>
    <x v="3"/>
    <x v="170"/>
    <n v="61"/>
    <x v="0"/>
    <n v="1"/>
    <x v="0"/>
    <n v="2"/>
    <n v="2"/>
    <n v="2"/>
    <n v="2"/>
    <n v="2"/>
    <n v="2"/>
    <n v="1"/>
    <n v="25"/>
    <s v="Divorced"/>
    <n v="2"/>
    <x v="1"/>
    <n v="85000"/>
    <n v="85100"/>
    <n v="85100"/>
    <n v="46"/>
    <n v="46"/>
  </r>
  <r>
    <n v="1423866"/>
    <x v="1"/>
    <x v="1"/>
    <x v="14"/>
    <n v="56"/>
    <x v="0"/>
    <n v="1"/>
    <x v="0"/>
    <n v="2"/>
    <n v="2"/>
    <n v="2"/>
    <n v="2"/>
    <n v="2"/>
    <n v="2"/>
    <n v="1"/>
    <n v="60"/>
    <s v="Married"/>
    <n v="4"/>
    <x v="1"/>
    <n v="85000"/>
    <n v="85150"/>
    <n v="85150"/>
    <n v="41"/>
    <s v="OR"/>
  </r>
  <r>
    <n v="1254255"/>
    <x v="0"/>
    <x v="0"/>
    <x v="102"/>
    <n v="65"/>
    <x v="0"/>
    <n v="1"/>
    <x v="0"/>
    <n v="2"/>
    <n v="1"/>
    <n v="2"/>
    <n v="2"/>
    <n v="2"/>
    <n v="2"/>
    <n v="1"/>
    <m/>
    <s v="Married"/>
    <n v="3"/>
    <x v="1"/>
    <n v="5000"/>
    <n v="85300"/>
    <n v="85300"/>
    <n v="49"/>
    <s v="UT"/>
  </r>
  <r>
    <n v="1412908"/>
    <x v="1"/>
    <x v="1"/>
    <x v="150"/>
    <n v="41"/>
    <x v="0"/>
    <n v="1"/>
    <x v="0"/>
    <n v="2"/>
    <n v="2"/>
    <n v="2"/>
    <n v="2"/>
    <n v="2"/>
    <n v="2"/>
    <n v="1"/>
    <n v="20"/>
    <s v="Married"/>
    <n v="4"/>
    <x v="1"/>
    <n v="80000"/>
    <n v="86000"/>
    <n v="86000"/>
    <n v="53"/>
    <s v="WA"/>
  </r>
  <r>
    <n v="698999"/>
    <x v="3"/>
    <x v="3"/>
    <x v="23"/>
    <n v="32"/>
    <x v="0"/>
    <n v="5"/>
    <x v="0"/>
    <n v="2"/>
    <n v="2"/>
    <n v="2"/>
    <n v="2"/>
    <n v="2"/>
    <n v="2"/>
    <n v="1"/>
    <n v="5"/>
    <s v="Married"/>
    <n v="4"/>
    <x v="0"/>
    <n v="86000"/>
    <n v="86000"/>
    <n v="86000"/>
    <n v="468"/>
    <n v="468"/>
  </r>
  <r>
    <n v="1249366"/>
    <x v="0"/>
    <x v="0"/>
    <x v="105"/>
    <n v="48"/>
    <x v="0"/>
    <n v="1"/>
    <x v="1"/>
    <n v="1"/>
    <n v="2"/>
    <n v="2"/>
    <n v="2"/>
    <n v="2"/>
    <n v="2"/>
    <n v="1"/>
    <m/>
    <s v="Married"/>
    <n v="4"/>
    <x v="0"/>
    <n v="77000"/>
    <n v="86000"/>
    <n v="86000"/>
    <n v="41"/>
    <s v="OR"/>
  </r>
  <r>
    <n v="535968"/>
    <x v="2"/>
    <x v="2"/>
    <x v="49"/>
    <n v="73"/>
    <x v="0"/>
    <n v="1"/>
    <x v="1"/>
    <n v="1"/>
    <n v="1"/>
    <n v="2"/>
    <n v="2"/>
    <n v="2"/>
    <n v="2"/>
    <n v="1"/>
    <n v="30"/>
    <s v="Married"/>
    <n v="4"/>
    <x v="0"/>
    <n v="73000"/>
    <n v="86100"/>
    <n v="86100"/>
    <n v="38"/>
    <s v="ND"/>
  </r>
  <r>
    <n v="534471"/>
    <x v="2"/>
    <x v="2"/>
    <x v="249"/>
    <n v="65"/>
    <x v="0"/>
    <n v="1"/>
    <x v="1"/>
    <n v="1"/>
    <n v="1"/>
    <n v="2"/>
    <n v="2"/>
    <n v="2"/>
    <n v="2"/>
    <n v="1"/>
    <n v="20"/>
    <s v="NeverMarriedORUnder15"/>
    <n v="4"/>
    <x v="1"/>
    <n v="75000"/>
    <n v="86400"/>
    <n v="86400"/>
    <n v="38"/>
    <s v="ND"/>
  </r>
  <r>
    <n v="1430288"/>
    <x v="1"/>
    <x v="1"/>
    <x v="154"/>
    <n v="49"/>
    <x v="0"/>
    <n v="4"/>
    <x v="0"/>
    <n v="2"/>
    <n v="2"/>
    <n v="2"/>
    <n v="2"/>
    <n v="2"/>
    <n v="2"/>
    <n v="1"/>
    <n v="90"/>
    <s v="Divorced"/>
    <n v="4"/>
    <x v="1"/>
    <n v="87000"/>
    <n v="87000"/>
    <n v="87000"/>
    <n v="247"/>
    <n v="247"/>
  </r>
  <r>
    <n v="1375184"/>
    <x v="1"/>
    <x v="1"/>
    <x v="159"/>
    <n v="66"/>
    <x v="0"/>
    <n v="1"/>
    <x v="1"/>
    <n v="1"/>
    <n v="1"/>
    <n v="2"/>
    <n v="2"/>
    <n v="2"/>
    <n v="2"/>
    <n v="1"/>
    <n v="40"/>
    <s v="Divorced"/>
    <n v="4"/>
    <x v="0"/>
    <n v="42000"/>
    <n v="87600"/>
    <n v="87600"/>
    <n v="53"/>
    <s v="WA"/>
  </r>
  <r>
    <n v="712372"/>
    <x v="3"/>
    <x v="3"/>
    <x v="183"/>
    <n v="57"/>
    <x v="0"/>
    <n v="1"/>
    <x v="0"/>
    <n v="2"/>
    <n v="2"/>
    <n v="2"/>
    <n v="2"/>
    <n v="2"/>
    <n v="2"/>
    <n v="1"/>
    <m/>
    <s v="Married"/>
    <n v="2"/>
    <x v="1"/>
    <n v="88000"/>
    <n v="88000"/>
    <n v="88000"/>
    <n v="41"/>
    <s v="OR"/>
  </r>
  <r>
    <n v="1410269"/>
    <x v="1"/>
    <x v="1"/>
    <x v="83"/>
    <n v="61"/>
    <x v="0"/>
    <n v="1"/>
    <x v="0"/>
    <n v="2"/>
    <n v="2"/>
    <n v="2"/>
    <n v="2"/>
    <n v="2"/>
    <n v="2"/>
    <n v="1"/>
    <n v="35"/>
    <s v="Married"/>
    <n v="4"/>
    <x v="1"/>
    <n v="85000"/>
    <n v="88000"/>
    <n v="88000"/>
    <n v="36"/>
    <n v="36"/>
  </r>
  <r>
    <n v="1382423"/>
    <x v="1"/>
    <x v="1"/>
    <x v="60"/>
    <n v="58"/>
    <x v="0"/>
    <n v="1"/>
    <x v="0"/>
    <n v="2"/>
    <n v="2"/>
    <n v="2"/>
    <n v="2"/>
    <n v="2"/>
    <n v="2"/>
    <n v="1"/>
    <n v="10"/>
    <s v="Divorced"/>
    <n v="4"/>
    <x v="0"/>
    <n v="88000"/>
    <n v="88000"/>
    <n v="88000"/>
    <n v="18"/>
    <n v="18"/>
  </r>
  <r>
    <n v="728469"/>
    <x v="3"/>
    <x v="3"/>
    <x v="131"/>
    <n v="57"/>
    <x v="0"/>
    <n v="1"/>
    <x v="0"/>
    <n v="2"/>
    <n v="2"/>
    <n v="2"/>
    <n v="2"/>
    <n v="2"/>
    <n v="2"/>
    <n v="1"/>
    <n v="10"/>
    <s v="NeverMarriedORUnder15"/>
    <n v="4"/>
    <x v="0"/>
    <n v="88000"/>
    <n v="88000"/>
    <n v="88000"/>
    <n v="41"/>
    <s v="OR"/>
  </r>
  <r>
    <n v="1250427"/>
    <x v="0"/>
    <x v="0"/>
    <x v="112"/>
    <n v="45"/>
    <x v="0"/>
    <n v="1"/>
    <x v="0"/>
    <n v="2"/>
    <n v="2"/>
    <n v="2"/>
    <n v="2"/>
    <n v="2"/>
    <n v="2"/>
    <n v="1"/>
    <n v="10"/>
    <s v="Married"/>
    <n v="4"/>
    <x v="1"/>
    <n v="84000"/>
    <n v="88004"/>
    <n v="88004"/>
    <n v="49"/>
    <s v="UT"/>
  </r>
  <r>
    <n v="712708"/>
    <x v="3"/>
    <x v="3"/>
    <x v="191"/>
    <n v="76"/>
    <x v="0"/>
    <n v="1"/>
    <x v="0"/>
    <n v="2"/>
    <n v="1"/>
    <n v="2"/>
    <n v="2"/>
    <n v="2"/>
    <n v="2"/>
    <n v="1"/>
    <m/>
    <s v="Married"/>
    <n v="3"/>
    <x v="1"/>
    <n v="0"/>
    <n v="88700"/>
    <n v="88700"/>
    <n v="41"/>
    <s v="OR"/>
  </r>
  <r>
    <n v="1378001"/>
    <x v="1"/>
    <x v="1"/>
    <x v="38"/>
    <n v="29"/>
    <x v="0"/>
    <n v="1"/>
    <x v="0"/>
    <n v="2"/>
    <n v="2"/>
    <n v="2"/>
    <n v="2"/>
    <n v="2"/>
    <n v="2"/>
    <n v="1"/>
    <n v="90"/>
    <s v="Married"/>
    <n v="4"/>
    <x v="0"/>
    <n v="89000"/>
    <n v="89000"/>
    <n v="89000"/>
    <n v="11"/>
    <n v="11"/>
  </r>
  <r>
    <n v="1256272"/>
    <x v="0"/>
    <x v="0"/>
    <x v="30"/>
    <n v="57"/>
    <x v="0"/>
    <n v="1"/>
    <x v="0"/>
    <n v="2"/>
    <n v="2"/>
    <n v="2"/>
    <n v="2"/>
    <n v="2"/>
    <n v="2"/>
    <n v="1"/>
    <n v="80"/>
    <s v="Married"/>
    <n v="4"/>
    <x v="0"/>
    <n v="90000"/>
    <n v="90000"/>
    <n v="90000"/>
    <n v="53"/>
    <s v="WA"/>
  </r>
  <r>
    <n v="1378727"/>
    <x v="1"/>
    <x v="1"/>
    <x v="102"/>
    <n v="37"/>
    <x v="0"/>
    <n v="1"/>
    <x v="0"/>
    <n v="2"/>
    <n v="2"/>
    <n v="2"/>
    <n v="2"/>
    <n v="2"/>
    <n v="2"/>
    <n v="1"/>
    <n v="45"/>
    <s v="Married"/>
    <n v="4"/>
    <x v="1"/>
    <n v="90000"/>
    <n v="90000"/>
    <n v="90000"/>
    <n v="34"/>
    <n v="34"/>
  </r>
  <r>
    <n v="1402479"/>
    <x v="1"/>
    <x v="1"/>
    <x v="215"/>
    <n v="35"/>
    <x v="0"/>
    <n v="1"/>
    <x v="0"/>
    <n v="2"/>
    <n v="2"/>
    <n v="2"/>
    <n v="2"/>
    <n v="2"/>
    <n v="2"/>
    <n v="1"/>
    <m/>
    <s v="Married"/>
    <n v="4"/>
    <x v="0"/>
    <n v="90000"/>
    <n v="90000"/>
    <n v="90000"/>
    <n v="49"/>
    <s v="UT"/>
  </r>
  <r>
    <n v="534273"/>
    <x v="2"/>
    <x v="2"/>
    <x v="68"/>
    <n v="31"/>
    <x v="0"/>
    <n v="1"/>
    <x v="0"/>
    <n v="2"/>
    <n v="2"/>
    <n v="2"/>
    <n v="2"/>
    <n v="2"/>
    <n v="2"/>
    <n v="1"/>
    <n v="34"/>
    <s v="Married"/>
    <n v="4"/>
    <x v="1"/>
    <n v="90000"/>
    <n v="90000"/>
    <n v="90000"/>
    <n v="27"/>
    <n v="27"/>
  </r>
  <r>
    <n v="1250251"/>
    <x v="0"/>
    <x v="0"/>
    <x v="338"/>
    <n v="49"/>
    <x v="0"/>
    <n v="1"/>
    <x v="0"/>
    <n v="2"/>
    <n v="2"/>
    <n v="2"/>
    <n v="2"/>
    <n v="2"/>
    <n v="2"/>
    <n v="1"/>
    <n v="10"/>
    <s v="Married"/>
    <n v="4"/>
    <x v="1"/>
    <n v="90000"/>
    <n v="90000"/>
    <n v="90000"/>
    <n v="49"/>
    <s v="UT"/>
  </r>
  <r>
    <n v="1250064"/>
    <x v="0"/>
    <x v="0"/>
    <x v="334"/>
    <n v="37"/>
    <x v="0"/>
    <n v="5"/>
    <x v="1"/>
    <n v="1"/>
    <n v="2"/>
    <n v="2"/>
    <n v="2"/>
    <n v="2"/>
    <n v="2"/>
    <n v="1"/>
    <m/>
    <s v="Married"/>
    <n v="4"/>
    <x v="0"/>
    <n v="0"/>
    <n v="90000"/>
    <n v="90000"/>
    <n v="139"/>
    <n v="139"/>
  </r>
  <r>
    <n v="1407841"/>
    <x v="1"/>
    <x v="1"/>
    <x v="70"/>
    <n v="59"/>
    <x v="0"/>
    <n v="1"/>
    <x v="0"/>
    <n v="2"/>
    <n v="2"/>
    <n v="2"/>
    <n v="2"/>
    <n v="2"/>
    <n v="2"/>
    <n v="1"/>
    <m/>
    <s v="Married"/>
    <n v="4"/>
    <x v="1"/>
    <n v="90000"/>
    <n v="90000"/>
    <n v="90000"/>
    <n v="53"/>
    <s v="WA"/>
  </r>
  <r>
    <n v="1269547"/>
    <x v="0"/>
    <x v="0"/>
    <x v="46"/>
    <n v="49"/>
    <x v="0"/>
    <n v="1"/>
    <x v="0"/>
    <n v="2"/>
    <n v="2"/>
    <n v="2"/>
    <n v="2"/>
    <n v="2"/>
    <n v="2"/>
    <n v="1"/>
    <n v="40"/>
    <s v="Married"/>
    <n v="4"/>
    <x v="1"/>
    <n v="90000"/>
    <n v="90000"/>
    <n v="90000"/>
    <n v="6"/>
    <s v="CA"/>
  </r>
  <r>
    <n v="1376963"/>
    <x v="1"/>
    <x v="1"/>
    <x v="208"/>
    <n v="60"/>
    <x v="0"/>
    <n v="1"/>
    <x v="0"/>
    <n v="2"/>
    <n v="2"/>
    <n v="2"/>
    <n v="2"/>
    <n v="2"/>
    <n v="2"/>
    <n v="1"/>
    <m/>
    <s v="Married"/>
    <n v="4"/>
    <x v="1"/>
    <n v="90000"/>
    <n v="90000"/>
    <n v="90000"/>
    <n v="53"/>
    <s v="WA"/>
  </r>
  <r>
    <n v="1399378"/>
    <x v="1"/>
    <x v="1"/>
    <x v="115"/>
    <n v="62"/>
    <x v="0"/>
    <n v="1"/>
    <x v="0"/>
    <n v="2"/>
    <n v="2"/>
    <n v="2"/>
    <n v="2"/>
    <n v="2"/>
    <n v="2"/>
    <n v="1"/>
    <n v="30"/>
    <s v="Married"/>
    <n v="4"/>
    <x v="1"/>
    <n v="90000"/>
    <n v="90000"/>
    <n v="90000"/>
    <n v="6"/>
    <s v="CA"/>
  </r>
  <r>
    <n v="730983"/>
    <x v="3"/>
    <x v="3"/>
    <x v="58"/>
    <n v="50"/>
    <x v="0"/>
    <n v="1"/>
    <x v="0"/>
    <n v="2"/>
    <n v="2"/>
    <n v="2"/>
    <n v="2"/>
    <n v="2"/>
    <n v="2"/>
    <n v="1"/>
    <n v="22"/>
    <s v="Married"/>
    <n v="4"/>
    <x v="1"/>
    <n v="90000"/>
    <n v="90000"/>
    <n v="90000"/>
    <n v="53"/>
    <s v="WA"/>
  </r>
  <r>
    <n v="1253890"/>
    <x v="0"/>
    <x v="0"/>
    <x v="126"/>
    <n v="64"/>
    <x v="0"/>
    <n v="1"/>
    <x v="0"/>
    <n v="2"/>
    <n v="2"/>
    <n v="2"/>
    <n v="2"/>
    <n v="2"/>
    <n v="2"/>
    <n v="1"/>
    <n v="20"/>
    <s v="Married"/>
    <n v="4"/>
    <x v="1"/>
    <n v="91000"/>
    <n v="91000"/>
    <n v="91000"/>
    <n v="49"/>
    <s v="UT"/>
  </r>
  <r>
    <n v="1375347"/>
    <x v="1"/>
    <x v="1"/>
    <x v="281"/>
    <n v="32"/>
    <x v="0"/>
    <n v="1"/>
    <x v="0"/>
    <n v="2"/>
    <n v="2"/>
    <n v="2"/>
    <n v="2"/>
    <n v="2"/>
    <n v="2"/>
    <n v="1"/>
    <n v="20"/>
    <s v="Married"/>
    <n v="4"/>
    <x v="1"/>
    <n v="90000"/>
    <n v="91000"/>
    <n v="91000"/>
    <n v="53"/>
    <s v="WA"/>
  </r>
  <r>
    <n v="1394912"/>
    <x v="1"/>
    <x v="1"/>
    <x v="247"/>
    <n v="49"/>
    <x v="0"/>
    <n v="4"/>
    <x v="1"/>
    <n v="2"/>
    <n v="2"/>
    <n v="2"/>
    <n v="2"/>
    <n v="2"/>
    <n v="2"/>
    <n v="2"/>
    <m/>
    <s v="NeverMarriedORUnder15"/>
    <n v="4"/>
    <x v="1"/>
    <n v="75000"/>
    <n v="91000"/>
    <n v="91000"/>
    <n v="301"/>
    <n v="301"/>
  </r>
  <r>
    <n v="1403429"/>
    <x v="1"/>
    <x v="1"/>
    <x v="168"/>
    <n v="46"/>
    <x v="0"/>
    <n v="1"/>
    <x v="0"/>
    <n v="2"/>
    <n v="2"/>
    <n v="2"/>
    <n v="2"/>
    <n v="2"/>
    <n v="2"/>
    <n v="1"/>
    <n v="45"/>
    <s v="Married"/>
    <n v="4"/>
    <x v="1"/>
    <n v="90000"/>
    <n v="91000"/>
    <n v="91000"/>
    <n v="16"/>
    <n v="16"/>
  </r>
  <r>
    <n v="1387772"/>
    <x v="1"/>
    <x v="1"/>
    <x v="73"/>
    <n v="69"/>
    <x v="0"/>
    <n v="1"/>
    <x v="1"/>
    <n v="2"/>
    <n v="1"/>
    <n v="2"/>
    <n v="2"/>
    <n v="2"/>
    <n v="2"/>
    <n v="1"/>
    <m/>
    <s v="Married"/>
    <n v="2"/>
    <x v="1"/>
    <n v="0"/>
    <n v="91500"/>
    <n v="91500"/>
    <n v="17"/>
    <n v="17"/>
  </r>
  <r>
    <n v="1403748"/>
    <x v="1"/>
    <x v="1"/>
    <x v="223"/>
    <n v="76"/>
    <x v="0"/>
    <n v="1"/>
    <x v="1"/>
    <n v="1"/>
    <n v="1"/>
    <n v="2"/>
    <n v="2"/>
    <n v="2"/>
    <n v="2"/>
    <n v="1"/>
    <m/>
    <s v="Married"/>
    <n v="3"/>
    <x v="1"/>
    <n v="0"/>
    <n v="91600"/>
    <n v="91600"/>
    <n v="53"/>
    <s v="WA"/>
  </r>
  <r>
    <n v="1414031"/>
    <x v="1"/>
    <x v="1"/>
    <x v="116"/>
    <n v="37"/>
    <x v="0"/>
    <n v="1"/>
    <x v="0"/>
    <n v="2"/>
    <n v="2"/>
    <n v="2"/>
    <n v="2"/>
    <n v="2"/>
    <n v="2"/>
    <n v="1"/>
    <n v="30"/>
    <s v="Married"/>
    <n v="4"/>
    <x v="1"/>
    <n v="92000"/>
    <n v="92000"/>
    <n v="92000"/>
    <n v="45"/>
    <n v="45"/>
  </r>
  <r>
    <n v="1412351"/>
    <x v="1"/>
    <x v="1"/>
    <x v="210"/>
    <n v="68"/>
    <x v="0"/>
    <n v="1"/>
    <x v="1"/>
    <n v="2"/>
    <n v="1"/>
    <n v="2"/>
    <n v="2"/>
    <n v="2"/>
    <n v="2"/>
    <n v="1"/>
    <m/>
    <s v="Divorced"/>
    <n v="2"/>
    <x v="1"/>
    <n v="0"/>
    <n v="92800"/>
    <n v="92800"/>
    <n v="53"/>
    <s v="WA"/>
  </r>
  <r>
    <n v="1373298"/>
    <x v="1"/>
    <x v="1"/>
    <x v="26"/>
    <n v="66"/>
    <x v="0"/>
    <n v="1"/>
    <x v="0"/>
    <n v="2"/>
    <n v="2"/>
    <n v="2"/>
    <n v="2"/>
    <n v="2"/>
    <n v="2"/>
    <n v="1"/>
    <n v="20"/>
    <s v="NeverMarriedORUnder15"/>
    <n v="2"/>
    <x v="1"/>
    <n v="93000"/>
    <n v="93280"/>
    <n v="93280"/>
    <n v="53"/>
    <s v="WA"/>
  </r>
  <r>
    <n v="1401320"/>
    <x v="1"/>
    <x v="1"/>
    <x v="49"/>
    <n v="65"/>
    <x v="0"/>
    <n v="1"/>
    <x v="1"/>
    <n v="2"/>
    <n v="1"/>
    <n v="2"/>
    <n v="2"/>
    <n v="2"/>
    <n v="2"/>
    <n v="1"/>
    <m/>
    <s v="Divorced"/>
    <n v="4"/>
    <x v="0"/>
    <n v="0"/>
    <n v="94000"/>
    <n v="94000"/>
    <n v="15"/>
    <n v="15"/>
  </r>
  <r>
    <n v="1267188"/>
    <x v="0"/>
    <x v="0"/>
    <x v="126"/>
    <n v="63"/>
    <x v="0"/>
    <n v="1"/>
    <x v="0"/>
    <n v="2"/>
    <n v="2"/>
    <n v="2"/>
    <n v="2"/>
    <n v="2"/>
    <n v="2"/>
    <n v="1"/>
    <n v="5"/>
    <s v="Married"/>
    <n v="4"/>
    <x v="0"/>
    <n v="62000"/>
    <n v="95000"/>
    <n v="95000"/>
    <n v="1"/>
    <n v="1"/>
  </r>
  <r>
    <n v="1434484"/>
    <x v="1"/>
    <x v="1"/>
    <x v="116"/>
    <n v="67"/>
    <x v="0"/>
    <n v="1"/>
    <x v="1"/>
    <n v="2"/>
    <n v="1"/>
    <n v="2"/>
    <n v="1"/>
    <n v="2"/>
    <n v="2"/>
    <n v="1"/>
    <m/>
    <s v="Married"/>
    <n v="2"/>
    <x v="1"/>
    <n v="0"/>
    <n v="95000"/>
    <n v="95000"/>
    <n v="53"/>
    <s v="WA"/>
  </r>
  <r>
    <n v="1386037"/>
    <x v="1"/>
    <x v="1"/>
    <x v="148"/>
    <n v="46"/>
    <x v="0"/>
    <n v="1"/>
    <x v="0"/>
    <n v="2"/>
    <n v="2"/>
    <n v="2"/>
    <n v="2"/>
    <n v="2"/>
    <n v="2"/>
    <n v="1"/>
    <n v="60"/>
    <s v="Married"/>
    <n v="4"/>
    <x v="1"/>
    <n v="95000"/>
    <n v="95000"/>
    <n v="95000"/>
    <n v="8"/>
    <n v="8"/>
  </r>
  <r>
    <n v="718760"/>
    <x v="3"/>
    <x v="3"/>
    <x v="82"/>
    <n v="59"/>
    <x v="0"/>
    <n v="1"/>
    <x v="0"/>
    <n v="2"/>
    <n v="2"/>
    <n v="2"/>
    <n v="2"/>
    <n v="2"/>
    <n v="2"/>
    <n v="1"/>
    <n v="25"/>
    <s v="Married"/>
    <n v="4"/>
    <x v="1"/>
    <n v="95000"/>
    <n v="95040"/>
    <n v="95040"/>
    <n v="26"/>
    <n v="26"/>
  </r>
  <r>
    <n v="1367364"/>
    <x v="1"/>
    <x v="1"/>
    <x v="23"/>
    <n v="63"/>
    <x v="0"/>
    <n v="1"/>
    <x v="0"/>
    <n v="2"/>
    <n v="2"/>
    <n v="2"/>
    <n v="2"/>
    <n v="2"/>
    <n v="2"/>
    <n v="1"/>
    <n v="50"/>
    <s v="NeverMarriedORUnder15"/>
    <n v="2"/>
    <x v="1"/>
    <n v="96000"/>
    <n v="96000"/>
    <n v="96000"/>
    <n v="42"/>
    <n v="42"/>
  </r>
  <r>
    <n v="1420438"/>
    <x v="1"/>
    <x v="1"/>
    <x v="69"/>
    <n v="33"/>
    <x v="0"/>
    <n v="1"/>
    <x v="0"/>
    <n v="2"/>
    <n v="2"/>
    <n v="2"/>
    <n v="2"/>
    <n v="2"/>
    <n v="2"/>
    <n v="1"/>
    <n v="30"/>
    <s v="Married"/>
    <n v="4"/>
    <x v="1"/>
    <n v="53000"/>
    <n v="96000"/>
    <n v="96000"/>
    <n v="41"/>
    <s v="OR"/>
  </r>
  <r>
    <n v="1387033"/>
    <x v="1"/>
    <x v="1"/>
    <x v="247"/>
    <n v="45"/>
    <x v="0"/>
    <n v="1"/>
    <x v="0"/>
    <n v="2"/>
    <n v="2"/>
    <n v="2"/>
    <n v="2"/>
    <n v="2"/>
    <n v="2"/>
    <n v="1"/>
    <n v="15"/>
    <s v="Married"/>
    <n v="4"/>
    <x v="0"/>
    <n v="90000"/>
    <n v="96020"/>
    <n v="96020"/>
    <n v="53"/>
    <s v="WA"/>
  </r>
  <r>
    <n v="1375893"/>
    <x v="1"/>
    <x v="1"/>
    <x v="116"/>
    <n v="56"/>
    <x v="0"/>
    <n v="1"/>
    <x v="0"/>
    <n v="2"/>
    <n v="2"/>
    <n v="2"/>
    <n v="2"/>
    <n v="2"/>
    <n v="2"/>
    <n v="1"/>
    <n v="10"/>
    <s v="Married"/>
    <n v="4"/>
    <x v="0"/>
    <n v="96000"/>
    <n v="96200"/>
    <n v="96200"/>
    <n v="53"/>
    <s v="WA"/>
  </r>
  <r>
    <n v="1407100"/>
    <x v="1"/>
    <x v="1"/>
    <x v="32"/>
    <n v="27"/>
    <x v="0"/>
    <n v="1"/>
    <x v="0"/>
    <n v="2"/>
    <n v="2"/>
    <n v="2"/>
    <n v="2"/>
    <n v="2"/>
    <n v="2"/>
    <n v="1"/>
    <n v="30"/>
    <s v="NeverMarriedORUnder15"/>
    <n v="4"/>
    <x v="1"/>
    <n v="97000"/>
    <n v="97000"/>
    <n v="97000"/>
    <n v="53"/>
    <s v="WA"/>
  </r>
  <r>
    <n v="1402374"/>
    <x v="1"/>
    <x v="1"/>
    <x v="74"/>
    <n v="48"/>
    <x v="0"/>
    <n v="1"/>
    <x v="0"/>
    <n v="2"/>
    <n v="2"/>
    <n v="2"/>
    <n v="2"/>
    <n v="2"/>
    <n v="2"/>
    <n v="1"/>
    <n v="20"/>
    <s v="Married"/>
    <n v="4"/>
    <x v="0"/>
    <n v="97000"/>
    <n v="97000"/>
    <n v="97000"/>
    <n v="53"/>
    <s v="WA"/>
  </r>
  <r>
    <n v="704335"/>
    <x v="3"/>
    <x v="3"/>
    <x v="61"/>
    <n v="25"/>
    <x v="0"/>
    <n v="1"/>
    <x v="0"/>
    <n v="2"/>
    <n v="2"/>
    <n v="2"/>
    <n v="2"/>
    <n v="2"/>
    <n v="2"/>
    <n v="1"/>
    <m/>
    <s v="NeverMarriedORUnder15"/>
    <n v="4"/>
    <x v="1"/>
    <n v="88000"/>
    <n v="97600"/>
    <n v="97600"/>
    <n v="41"/>
    <s v="OR"/>
  </r>
  <r>
    <n v="723160"/>
    <x v="3"/>
    <x v="3"/>
    <x v="203"/>
    <n v="62"/>
    <x v="0"/>
    <n v="1"/>
    <x v="0"/>
    <n v="2"/>
    <n v="2"/>
    <n v="2"/>
    <n v="2"/>
    <n v="2"/>
    <n v="2"/>
    <n v="1"/>
    <n v="45"/>
    <s v="Married"/>
    <n v="4"/>
    <x v="1"/>
    <n v="103000"/>
    <n v="98500"/>
    <n v="98500"/>
    <n v="31"/>
    <n v="31"/>
  </r>
  <r>
    <n v="1367445"/>
    <x v="1"/>
    <x v="1"/>
    <x v="54"/>
    <n v="57"/>
    <x v="0"/>
    <n v="1"/>
    <x v="0"/>
    <n v="2"/>
    <n v="2"/>
    <n v="2"/>
    <n v="2"/>
    <n v="2"/>
    <n v="2"/>
    <n v="1"/>
    <n v="15"/>
    <s v="Married"/>
    <n v="4"/>
    <x v="1"/>
    <n v="99000"/>
    <n v="99000"/>
    <n v="99000"/>
    <n v="6"/>
    <s v="CA"/>
  </r>
  <r>
    <n v="1409006"/>
    <x v="1"/>
    <x v="1"/>
    <x v="38"/>
    <n v="59"/>
    <x v="0"/>
    <n v="1"/>
    <x v="0"/>
    <n v="2"/>
    <n v="2"/>
    <n v="2"/>
    <n v="2"/>
    <n v="2"/>
    <n v="2"/>
    <n v="1"/>
    <n v="20"/>
    <s v="Married"/>
    <n v="4"/>
    <x v="0"/>
    <n v="97000"/>
    <n v="99400"/>
    <n v="99400"/>
    <n v="53"/>
    <s v="WA"/>
  </r>
  <r>
    <n v="1426864"/>
    <x v="1"/>
    <x v="1"/>
    <x v="227"/>
    <n v="61"/>
    <x v="0"/>
    <n v="1"/>
    <x v="0"/>
    <n v="2"/>
    <n v="2"/>
    <n v="2"/>
    <n v="2"/>
    <n v="2"/>
    <n v="2"/>
    <n v="1"/>
    <m/>
    <s v="Married"/>
    <n v="4"/>
    <x v="1"/>
    <n v="100000"/>
    <n v="100000"/>
    <n v="100000"/>
    <n v="53"/>
    <s v="WA"/>
  </r>
  <r>
    <n v="734188"/>
    <x v="3"/>
    <x v="3"/>
    <x v="132"/>
    <n v="55"/>
    <x v="0"/>
    <n v="1"/>
    <x v="0"/>
    <n v="2"/>
    <n v="2"/>
    <n v="2"/>
    <n v="2"/>
    <n v="2"/>
    <n v="2"/>
    <n v="1"/>
    <n v="25"/>
    <s v="Divorced"/>
    <n v="4"/>
    <x v="1"/>
    <n v="55000"/>
    <n v="100000"/>
    <n v="100000"/>
    <n v="41"/>
    <s v="OR"/>
  </r>
  <r>
    <n v="1426606"/>
    <x v="1"/>
    <x v="1"/>
    <x v="4"/>
    <n v="59"/>
    <x v="0"/>
    <n v="1"/>
    <x v="0"/>
    <n v="2"/>
    <n v="2"/>
    <n v="2"/>
    <n v="2"/>
    <n v="2"/>
    <n v="2"/>
    <n v="1"/>
    <m/>
    <s v="Married"/>
    <n v="4"/>
    <x v="0"/>
    <n v="100000"/>
    <n v="100000"/>
    <n v="100000"/>
    <n v="6"/>
    <s v="CA"/>
  </r>
  <r>
    <n v="1273268"/>
    <x v="0"/>
    <x v="0"/>
    <x v="68"/>
    <n v="34"/>
    <x v="0"/>
    <n v="1"/>
    <x v="0"/>
    <n v="2"/>
    <n v="2"/>
    <n v="2"/>
    <n v="2"/>
    <n v="2"/>
    <n v="2"/>
    <n v="1"/>
    <n v="40"/>
    <s v="Married"/>
    <n v="4"/>
    <x v="1"/>
    <n v="100000"/>
    <n v="100000"/>
    <n v="100000"/>
    <n v="31"/>
    <n v="31"/>
  </r>
  <r>
    <n v="1401897"/>
    <x v="1"/>
    <x v="1"/>
    <x v="85"/>
    <n v="54"/>
    <x v="0"/>
    <n v="1"/>
    <x v="0"/>
    <n v="2"/>
    <n v="2"/>
    <n v="2"/>
    <n v="2"/>
    <n v="2"/>
    <n v="2"/>
    <n v="1"/>
    <n v="10"/>
    <s v="Married"/>
    <n v="4"/>
    <x v="1"/>
    <n v="100000"/>
    <n v="100000"/>
    <n v="100000"/>
    <n v="53"/>
    <s v="WA"/>
  </r>
  <r>
    <n v="1399207"/>
    <x v="1"/>
    <x v="1"/>
    <x v="42"/>
    <n v="53"/>
    <x v="0"/>
    <n v="1"/>
    <x v="0"/>
    <n v="2"/>
    <n v="2"/>
    <n v="2"/>
    <n v="2"/>
    <n v="2"/>
    <n v="2"/>
    <n v="1"/>
    <n v="30"/>
    <s v="Married"/>
    <n v="4"/>
    <x v="0"/>
    <n v="100000"/>
    <n v="100000"/>
    <n v="100000"/>
    <n v="6"/>
    <s v="CA"/>
  </r>
  <r>
    <n v="722682"/>
    <x v="3"/>
    <x v="3"/>
    <x v="41"/>
    <n v="61"/>
    <x v="0"/>
    <n v="1"/>
    <x v="0"/>
    <n v="2"/>
    <n v="2"/>
    <n v="2"/>
    <n v="2"/>
    <n v="2"/>
    <n v="2"/>
    <n v="1"/>
    <n v="20"/>
    <s v="Married"/>
    <n v="4"/>
    <x v="0"/>
    <n v="100000"/>
    <n v="100000"/>
    <n v="100000"/>
    <n v="41"/>
    <s v="OR"/>
  </r>
  <r>
    <n v="732986"/>
    <x v="3"/>
    <x v="3"/>
    <x v="34"/>
    <n v="74"/>
    <x v="0"/>
    <n v="1"/>
    <x v="1"/>
    <n v="2"/>
    <n v="1"/>
    <n v="2"/>
    <n v="2"/>
    <n v="2"/>
    <n v="2"/>
    <n v="1"/>
    <m/>
    <s v="Married"/>
    <n v="2"/>
    <x v="1"/>
    <n v="0"/>
    <n v="100000"/>
    <n v="100000"/>
    <n v="40"/>
    <n v="40"/>
  </r>
  <r>
    <n v="1435754"/>
    <x v="1"/>
    <x v="1"/>
    <x v="131"/>
    <n v="59"/>
    <x v="0"/>
    <n v="1"/>
    <x v="0"/>
    <n v="2"/>
    <n v="2"/>
    <n v="2"/>
    <n v="2"/>
    <n v="2"/>
    <n v="2"/>
    <n v="1"/>
    <n v="20"/>
    <s v="Married"/>
    <n v="4"/>
    <x v="0"/>
    <n v="100000"/>
    <n v="100000"/>
    <n v="100000"/>
    <n v="47"/>
    <n v="47"/>
  </r>
  <r>
    <n v="1393688"/>
    <x v="1"/>
    <x v="1"/>
    <x v="66"/>
    <n v="37"/>
    <x v="0"/>
    <n v="4"/>
    <x v="0"/>
    <n v="2"/>
    <n v="2"/>
    <n v="2"/>
    <n v="2"/>
    <n v="2"/>
    <n v="2"/>
    <n v="1"/>
    <n v="30"/>
    <s v="Divorced"/>
    <n v="4"/>
    <x v="0"/>
    <n v="100000"/>
    <n v="100000"/>
    <n v="100000"/>
    <n v="217"/>
    <n v="217"/>
  </r>
  <r>
    <n v="716557"/>
    <x v="3"/>
    <x v="3"/>
    <x v="10"/>
    <n v="48"/>
    <x v="0"/>
    <n v="1"/>
    <x v="0"/>
    <n v="2"/>
    <n v="2"/>
    <n v="2"/>
    <n v="2"/>
    <n v="2"/>
    <n v="2"/>
    <n v="1"/>
    <n v="35"/>
    <s v="Married"/>
    <n v="2"/>
    <x v="1"/>
    <n v="100000"/>
    <n v="100000"/>
    <n v="100000"/>
    <n v="36"/>
    <n v="36"/>
  </r>
  <r>
    <n v="701576"/>
    <x v="3"/>
    <x v="3"/>
    <x v="95"/>
    <n v="46"/>
    <x v="0"/>
    <n v="1"/>
    <x v="0"/>
    <n v="1"/>
    <n v="2"/>
    <n v="2"/>
    <n v="2"/>
    <n v="2"/>
    <n v="2"/>
    <n v="1"/>
    <n v="20"/>
    <s v="Married"/>
    <n v="4"/>
    <x v="1"/>
    <n v="100000"/>
    <n v="100000"/>
    <n v="100000"/>
    <n v="41"/>
    <s v="OR"/>
  </r>
  <r>
    <n v="703176"/>
    <x v="3"/>
    <x v="3"/>
    <x v="262"/>
    <n v="38"/>
    <x v="0"/>
    <n v="1"/>
    <x v="0"/>
    <n v="2"/>
    <n v="2"/>
    <n v="2"/>
    <n v="2"/>
    <n v="2"/>
    <n v="2"/>
    <n v="1"/>
    <n v="50"/>
    <s v="Married"/>
    <n v="4"/>
    <x v="1"/>
    <n v="100000"/>
    <n v="100000"/>
    <n v="100000"/>
    <n v="21"/>
    <n v="21"/>
  </r>
  <r>
    <n v="712989"/>
    <x v="3"/>
    <x v="3"/>
    <x v="112"/>
    <n v="44"/>
    <x v="0"/>
    <n v="1"/>
    <x v="0"/>
    <n v="2"/>
    <n v="2"/>
    <n v="2"/>
    <n v="2"/>
    <n v="2"/>
    <n v="2"/>
    <n v="1"/>
    <n v="30"/>
    <s v="Married"/>
    <n v="4"/>
    <x v="1"/>
    <n v="100000"/>
    <n v="100000"/>
    <n v="100000"/>
    <n v="13"/>
    <n v="13"/>
  </r>
  <r>
    <n v="700696"/>
    <x v="3"/>
    <x v="3"/>
    <x v="101"/>
    <n v="47"/>
    <x v="0"/>
    <n v="1"/>
    <x v="0"/>
    <n v="2"/>
    <n v="2"/>
    <n v="2"/>
    <n v="2"/>
    <n v="2"/>
    <n v="2"/>
    <n v="1"/>
    <n v="25"/>
    <s v="Married"/>
    <n v="4"/>
    <x v="1"/>
    <n v="100000"/>
    <n v="100010"/>
    <n v="100010"/>
    <n v="6"/>
    <s v="CA"/>
  </r>
  <r>
    <n v="696127"/>
    <x v="3"/>
    <x v="3"/>
    <x v="275"/>
    <n v="47"/>
    <x v="0"/>
    <n v="1"/>
    <x v="0"/>
    <n v="2"/>
    <n v="2"/>
    <n v="2"/>
    <n v="2"/>
    <n v="2"/>
    <n v="2"/>
    <n v="1"/>
    <n v="20"/>
    <s v="Married"/>
    <n v="4"/>
    <x v="1"/>
    <n v="100000"/>
    <n v="100500"/>
    <n v="100500"/>
    <n v="6"/>
    <s v="CA"/>
  </r>
  <r>
    <n v="723868"/>
    <x v="3"/>
    <x v="3"/>
    <x v="60"/>
    <n v="29"/>
    <x v="0"/>
    <n v="1"/>
    <x v="0"/>
    <n v="2"/>
    <n v="2"/>
    <n v="2"/>
    <n v="2"/>
    <n v="2"/>
    <n v="2"/>
    <n v="1"/>
    <n v="20"/>
    <s v="Married"/>
    <n v="4"/>
    <x v="1"/>
    <n v="100000"/>
    <n v="101000"/>
    <n v="101000"/>
    <n v="41"/>
    <s v="OR"/>
  </r>
  <r>
    <n v="722749"/>
    <x v="3"/>
    <x v="3"/>
    <x v="18"/>
    <n v="32"/>
    <x v="0"/>
    <n v="1"/>
    <x v="0"/>
    <n v="2"/>
    <n v="2"/>
    <n v="2"/>
    <n v="2"/>
    <n v="2"/>
    <n v="2"/>
    <n v="1"/>
    <n v="60"/>
    <s v="Married"/>
    <n v="4"/>
    <x v="0"/>
    <n v="101000"/>
    <n v="101000"/>
    <n v="101000"/>
    <n v="35"/>
    <n v="35"/>
  </r>
  <r>
    <n v="718287"/>
    <x v="3"/>
    <x v="3"/>
    <x v="68"/>
    <n v="63"/>
    <x v="0"/>
    <n v="1"/>
    <x v="0"/>
    <n v="2"/>
    <n v="2"/>
    <n v="2"/>
    <n v="2"/>
    <n v="2"/>
    <n v="2"/>
    <n v="1"/>
    <n v="20"/>
    <s v="Married"/>
    <n v="4"/>
    <x v="1"/>
    <n v="101000"/>
    <n v="101000"/>
    <n v="101000"/>
    <n v="20"/>
    <n v="20"/>
  </r>
  <r>
    <n v="714500"/>
    <x v="3"/>
    <x v="3"/>
    <x v="73"/>
    <n v="62"/>
    <x v="0"/>
    <n v="1"/>
    <x v="0"/>
    <n v="2"/>
    <n v="2"/>
    <n v="2"/>
    <n v="2"/>
    <n v="2"/>
    <n v="2"/>
    <n v="1"/>
    <m/>
    <s v="Married"/>
    <n v="2"/>
    <x v="1"/>
    <n v="0"/>
    <n v="101700"/>
    <n v="101700"/>
    <n v="6"/>
    <s v="CA"/>
  </r>
  <r>
    <n v="1253767"/>
    <x v="0"/>
    <x v="0"/>
    <x v="119"/>
    <n v="25"/>
    <x v="0"/>
    <n v="1"/>
    <x v="0"/>
    <n v="2"/>
    <n v="2"/>
    <n v="2"/>
    <n v="2"/>
    <n v="2"/>
    <n v="2"/>
    <n v="1"/>
    <n v="15"/>
    <s v="Married"/>
    <n v="4"/>
    <x v="0"/>
    <n v="102000"/>
    <n v="102000"/>
    <n v="102000"/>
    <n v="32"/>
    <n v="32"/>
  </r>
  <r>
    <n v="1412137"/>
    <x v="1"/>
    <x v="1"/>
    <x v="2"/>
    <n v="63"/>
    <x v="0"/>
    <n v="1"/>
    <x v="0"/>
    <n v="2"/>
    <n v="2"/>
    <n v="2"/>
    <n v="2"/>
    <n v="2"/>
    <n v="2"/>
    <n v="1"/>
    <n v="30"/>
    <s v="Widowed"/>
    <n v="4"/>
    <x v="0"/>
    <n v="88000"/>
    <n v="103000"/>
    <n v="103000"/>
    <n v="53"/>
    <s v="WA"/>
  </r>
  <r>
    <n v="1414639"/>
    <x v="1"/>
    <x v="1"/>
    <x v="12"/>
    <n v="58"/>
    <x v="0"/>
    <n v="1"/>
    <x v="0"/>
    <n v="2"/>
    <n v="2"/>
    <n v="2"/>
    <n v="2"/>
    <n v="2"/>
    <n v="2"/>
    <n v="1"/>
    <n v="28"/>
    <s v="Widowed"/>
    <n v="4"/>
    <x v="0"/>
    <n v="53000"/>
    <n v="103000"/>
    <n v="103000"/>
    <n v="53"/>
    <s v="WA"/>
  </r>
  <r>
    <n v="1430862"/>
    <x v="1"/>
    <x v="1"/>
    <x v="262"/>
    <n v="52"/>
    <x v="0"/>
    <n v="1"/>
    <x v="0"/>
    <n v="2"/>
    <n v="2"/>
    <n v="2"/>
    <n v="2"/>
    <n v="2"/>
    <n v="2"/>
    <n v="1"/>
    <n v="40"/>
    <s v="Married"/>
    <n v="4"/>
    <x v="0"/>
    <n v="104000"/>
    <n v="104000"/>
    <n v="104000"/>
    <n v="31"/>
    <n v="31"/>
  </r>
  <r>
    <n v="1269293"/>
    <x v="0"/>
    <x v="0"/>
    <x v="94"/>
    <n v="30"/>
    <x v="0"/>
    <n v="1"/>
    <x v="0"/>
    <n v="2"/>
    <n v="2"/>
    <n v="2"/>
    <n v="2"/>
    <n v="2"/>
    <n v="2"/>
    <n v="1"/>
    <n v="50"/>
    <s v="Married"/>
    <n v="4"/>
    <x v="1"/>
    <n v="100000"/>
    <n v="104200"/>
    <n v="104200"/>
    <n v="53"/>
    <s v="WA"/>
  </r>
  <r>
    <n v="696757"/>
    <x v="3"/>
    <x v="3"/>
    <x v="18"/>
    <n v="67"/>
    <x v="0"/>
    <n v="1"/>
    <x v="0"/>
    <n v="2"/>
    <n v="1"/>
    <n v="2"/>
    <n v="2"/>
    <n v="1"/>
    <n v="2"/>
    <n v="1"/>
    <m/>
    <s v="Married"/>
    <n v="2"/>
    <x v="1"/>
    <n v="50000"/>
    <n v="104700"/>
    <n v="104700"/>
    <n v="53"/>
    <s v="WA"/>
  </r>
  <r>
    <n v="1407497"/>
    <x v="1"/>
    <x v="1"/>
    <x v="17"/>
    <n v="43"/>
    <x v="0"/>
    <n v="1"/>
    <x v="1"/>
    <n v="2"/>
    <n v="2"/>
    <n v="2"/>
    <n v="2"/>
    <n v="2"/>
    <n v="2"/>
    <n v="2"/>
    <n v="60"/>
    <s v="Married"/>
    <n v="2"/>
    <x v="1"/>
    <n v="105000"/>
    <n v="105000"/>
    <n v="105000"/>
    <n v="53"/>
    <s v="WA"/>
  </r>
  <r>
    <n v="1420379"/>
    <x v="1"/>
    <x v="1"/>
    <x v="57"/>
    <n v="67"/>
    <x v="0"/>
    <n v="1"/>
    <x v="0"/>
    <n v="2"/>
    <n v="1"/>
    <n v="2"/>
    <n v="2"/>
    <n v="2"/>
    <n v="2"/>
    <n v="1"/>
    <n v="17"/>
    <s v="Married"/>
    <n v="4"/>
    <x v="0"/>
    <n v="105000"/>
    <n v="105000"/>
    <n v="105000"/>
    <n v="53"/>
    <s v="WA"/>
  </r>
  <r>
    <n v="1421952"/>
    <x v="1"/>
    <x v="1"/>
    <x v="339"/>
    <n v="39"/>
    <x v="0"/>
    <n v="1"/>
    <x v="0"/>
    <n v="2"/>
    <n v="2"/>
    <n v="2"/>
    <n v="2"/>
    <n v="2"/>
    <n v="2"/>
    <n v="1"/>
    <n v="60"/>
    <s v="Divorced"/>
    <n v="4"/>
    <x v="1"/>
    <n v="105000"/>
    <n v="105000"/>
    <n v="105000"/>
    <n v="53"/>
    <s v="WA"/>
  </r>
  <r>
    <n v="1407941"/>
    <x v="1"/>
    <x v="1"/>
    <x v="86"/>
    <n v="38"/>
    <x v="0"/>
    <n v="5"/>
    <x v="0"/>
    <n v="2"/>
    <n v="2"/>
    <n v="2"/>
    <n v="2"/>
    <n v="2"/>
    <n v="2"/>
    <n v="1"/>
    <n v="30"/>
    <s v="Married"/>
    <n v="4"/>
    <x v="0"/>
    <n v="105000"/>
    <n v="105000"/>
    <n v="105000"/>
    <n v="106"/>
    <n v="106"/>
  </r>
  <r>
    <n v="63353"/>
    <x v="4"/>
    <x v="4"/>
    <x v="0"/>
    <n v="59"/>
    <x v="0"/>
    <n v="1"/>
    <x v="0"/>
    <n v="2"/>
    <n v="2"/>
    <n v="2"/>
    <n v="2"/>
    <n v="2"/>
    <n v="2"/>
    <n v="1"/>
    <n v="18"/>
    <s v="Married"/>
    <n v="4"/>
    <x v="0"/>
    <n v="105000"/>
    <n v="105000"/>
    <n v="105000"/>
    <n v="46"/>
    <n v="46"/>
  </r>
  <r>
    <n v="1413863"/>
    <x v="1"/>
    <x v="1"/>
    <x v="22"/>
    <n v="52"/>
    <x v="0"/>
    <n v="1"/>
    <x v="0"/>
    <n v="2"/>
    <n v="2"/>
    <n v="2"/>
    <n v="2"/>
    <n v="2"/>
    <n v="2"/>
    <n v="1"/>
    <n v="30"/>
    <s v="Married"/>
    <n v="4"/>
    <x v="0"/>
    <n v="105000"/>
    <n v="105030"/>
    <n v="105030"/>
    <n v="53"/>
    <s v="WA"/>
  </r>
  <r>
    <n v="1256647"/>
    <x v="0"/>
    <x v="0"/>
    <x v="152"/>
    <n v="77"/>
    <x v="0"/>
    <n v="4"/>
    <x v="0"/>
    <n v="2"/>
    <n v="1"/>
    <n v="2"/>
    <n v="2"/>
    <n v="2"/>
    <n v="2"/>
    <n v="1"/>
    <m/>
    <s v="Married"/>
    <n v="2"/>
    <x v="1"/>
    <n v="0"/>
    <n v="105800"/>
    <n v="105800"/>
    <n v="128"/>
    <n v="128"/>
  </r>
  <r>
    <n v="1386406"/>
    <x v="1"/>
    <x v="1"/>
    <x v="32"/>
    <n v="50"/>
    <x v="0"/>
    <n v="1"/>
    <x v="0"/>
    <n v="2"/>
    <n v="2"/>
    <n v="2"/>
    <n v="2"/>
    <n v="2"/>
    <n v="2"/>
    <n v="1"/>
    <n v="20"/>
    <s v="Married"/>
    <n v="4"/>
    <x v="1"/>
    <n v="106000"/>
    <n v="106000"/>
    <n v="106000"/>
    <n v="53"/>
    <s v="WA"/>
  </r>
  <r>
    <n v="1427672"/>
    <x v="1"/>
    <x v="1"/>
    <x v="58"/>
    <n v="61"/>
    <x v="0"/>
    <n v="4"/>
    <x v="1"/>
    <n v="2"/>
    <n v="2"/>
    <n v="2"/>
    <n v="1"/>
    <n v="2"/>
    <n v="2"/>
    <n v="1"/>
    <n v="60"/>
    <s v="Widowed"/>
    <n v="4"/>
    <x v="0"/>
    <n v="93000"/>
    <n v="106200"/>
    <n v="106200"/>
    <n v="233"/>
    <n v="233"/>
  </r>
  <r>
    <n v="1423744"/>
    <x v="1"/>
    <x v="1"/>
    <x v="249"/>
    <n v="65"/>
    <x v="0"/>
    <n v="1"/>
    <x v="1"/>
    <n v="2"/>
    <n v="1"/>
    <n v="2"/>
    <n v="2"/>
    <n v="2"/>
    <n v="2"/>
    <n v="1"/>
    <m/>
    <s v="Married"/>
    <n v="2"/>
    <x v="1"/>
    <n v="0"/>
    <n v="108200"/>
    <n v="108200"/>
    <n v="48"/>
    <n v="48"/>
  </r>
  <r>
    <n v="64184"/>
    <x v="4"/>
    <x v="4"/>
    <x v="10"/>
    <n v="60"/>
    <x v="0"/>
    <n v="1"/>
    <x v="1"/>
    <n v="1"/>
    <n v="2"/>
    <n v="2"/>
    <n v="2"/>
    <n v="2"/>
    <n v="2"/>
    <n v="1"/>
    <n v="15"/>
    <s v="Married"/>
    <n v="4"/>
    <x v="1"/>
    <n v="110000"/>
    <n v="110000"/>
    <n v="110000"/>
    <n v="30"/>
    <s v="MT"/>
  </r>
  <r>
    <n v="715952"/>
    <x v="3"/>
    <x v="3"/>
    <x v="63"/>
    <n v="54"/>
    <x v="0"/>
    <n v="4"/>
    <x v="1"/>
    <n v="1"/>
    <n v="2"/>
    <n v="2"/>
    <n v="2"/>
    <n v="2"/>
    <n v="2"/>
    <n v="1"/>
    <n v="15"/>
    <s v="Married"/>
    <n v="4"/>
    <x v="0"/>
    <n v="110000"/>
    <n v="110000"/>
    <n v="110000"/>
    <n v="236"/>
    <n v="236"/>
  </r>
  <r>
    <n v="1389503"/>
    <x v="1"/>
    <x v="1"/>
    <x v="109"/>
    <n v="39"/>
    <x v="0"/>
    <n v="4"/>
    <x v="0"/>
    <n v="2"/>
    <n v="2"/>
    <n v="2"/>
    <n v="2"/>
    <n v="2"/>
    <n v="2"/>
    <n v="1"/>
    <n v="40"/>
    <s v="Married"/>
    <n v="4"/>
    <x v="1"/>
    <n v="110000"/>
    <n v="110000"/>
    <n v="110000"/>
    <n v="242"/>
    <n v="242"/>
  </r>
  <r>
    <n v="1259502"/>
    <x v="0"/>
    <x v="0"/>
    <x v="119"/>
    <n v="48"/>
    <x v="0"/>
    <n v="1"/>
    <x v="0"/>
    <n v="2"/>
    <n v="2"/>
    <n v="2"/>
    <n v="2"/>
    <n v="2"/>
    <n v="2"/>
    <n v="1"/>
    <n v="25"/>
    <s v="Married"/>
    <n v="4"/>
    <x v="1"/>
    <n v="110000"/>
    <n v="110000"/>
    <n v="110000"/>
    <n v="49"/>
    <s v="UT"/>
  </r>
  <r>
    <n v="1386942"/>
    <x v="1"/>
    <x v="1"/>
    <x v="133"/>
    <n v="31"/>
    <x v="0"/>
    <n v="5"/>
    <x v="0"/>
    <n v="2"/>
    <n v="2"/>
    <n v="2"/>
    <n v="2"/>
    <n v="2"/>
    <n v="2"/>
    <n v="1"/>
    <n v="60"/>
    <s v="NeverMarriedORUnder15"/>
    <n v="4"/>
    <x v="1"/>
    <n v="110000"/>
    <n v="110000"/>
    <n v="110000"/>
    <n v="301"/>
    <n v="301"/>
  </r>
  <r>
    <n v="1399332"/>
    <x v="1"/>
    <x v="1"/>
    <x v="1"/>
    <n v="48"/>
    <x v="0"/>
    <n v="1"/>
    <x v="0"/>
    <n v="2"/>
    <n v="2"/>
    <n v="2"/>
    <n v="2"/>
    <n v="2"/>
    <n v="2"/>
    <n v="1"/>
    <n v="55"/>
    <s v="Divorced"/>
    <n v="4"/>
    <x v="1"/>
    <n v="110000"/>
    <n v="110050"/>
    <n v="110050"/>
    <n v="55"/>
    <n v="55"/>
  </r>
  <r>
    <n v="1433429"/>
    <x v="1"/>
    <x v="1"/>
    <x v="156"/>
    <n v="66"/>
    <x v="0"/>
    <n v="1"/>
    <x v="1"/>
    <n v="2"/>
    <n v="1"/>
    <n v="2"/>
    <n v="2"/>
    <n v="2"/>
    <n v="2"/>
    <n v="1"/>
    <m/>
    <s v="Married"/>
    <n v="4"/>
    <x v="1"/>
    <n v="0"/>
    <n v="110800"/>
    <n v="110800"/>
    <n v="38"/>
    <s v="ND"/>
  </r>
  <r>
    <n v="1418423"/>
    <x v="1"/>
    <x v="1"/>
    <x v="10"/>
    <n v="50"/>
    <x v="0"/>
    <n v="1"/>
    <x v="0"/>
    <n v="2"/>
    <n v="2"/>
    <n v="2"/>
    <n v="2"/>
    <n v="2"/>
    <n v="2"/>
    <n v="1"/>
    <n v="5"/>
    <s v="Married"/>
    <n v="4"/>
    <x v="1"/>
    <n v="106000"/>
    <n v="111000"/>
    <n v="111000"/>
    <n v="53"/>
    <s v="WA"/>
  </r>
  <r>
    <n v="1413002"/>
    <x v="1"/>
    <x v="1"/>
    <x v="51"/>
    <n v="61"/>
    <x v="0"/>
    <n v="1"/>
    <x v="0"/>
    <n v="2"/>
    <n v="2"/>
    <n v="2"/>
    <n v="2"/>
    <n v="2"/>
    <n v="2"/>
    <n v="1"/>
    <n v="55"/>
    <s v="Married"/>
    <n v="3"/>
    <x v="1"/>
    <n v="111000"/>
    <n v="112100"/>
    <n v="112100"/>
    <n v="53"/>
    <s v="WA"/>
  </r>
  <r>
    <n v="539495"/>
    <x v="2"/>
    <x v="2"/>
    <x v="10"/>
    <n v="41"/>
    <x v="0"/>
    <n v="1"/>
    <x v="1"/>
    <n v="1"/>
    <n v="2"/>
    <n v="2"/>
    <n v="2"/>
    <n v="2"/>
    <n v="2"/>
    <n v="1"/>
    <n v="20"/>
    <s v="Married"/>
    <n v="4"/>
    <x v="0"/>
    <n v="70000"/>
    <n v="112600"/>
    <n v="112600"/>
    <n v="4"/>
    <n v="4"/>
  </r>
  <r>
    <n v="1264171"/>
    <x v="0"/>
    <x v="0"/>
    <x v="159"/>
    <n v="50"/>
    <x v="0"/>
    <n v="1"/>
    <x v="0"/>
    <n v="2"/>
    <n v="2"/>
    <n v="2"/>
    <n v="2"/>
    <n v="2"/>
    <n v="2"/>
    <n v="1"/>
    <n v="7"/>
    <s v="Married"/>
    <n v="4"/>
    <x v="1"/>
    <n v="110000"/>
    <n v="113000"/>
    <n v="113000"/>
    <n v="49"/>
    <s v="UT"/>
  </r>
  <r>
    <n v="704427"/>
    <x v="3"/>
    <x v="3"/>
    <x v="100"/>
    <n v="73"/>
    <x v="0"/>
    <n v="1"/>
    <x v="0"/>
    <n v="2"/>
    <n v="1"/>
    <n v="2"/>
    <n v="2"/>
    <n v="2"/>
    <n v="2"/>
    <n v="1"/>
    <n v="10"/>
    <s v="Married"/>
    <n v="4"/>
    <x v="1"/>
    <n v="9600"/>
    <n v="113000"/>
    <n v="113000"/>
    <n v="53"/>
    <s v="WA"/>
  </r>
  <r>
    <n v="1380437"/>
    <x v="1"/>
    <x v="1"/>
    <x v="49"/>
    <n v="58"/>
    <x v="0"/>
    <n v="1"/>
    <x v="0"/>
    <n v="2"/>
    <n v="2"/>
    <n v="2"/>
    <n v="2"/>
    <n v="2"/>
    <n v="2"/>
    <n v="1"/>
    <n v="40"/>
    <s v="Married"/>
    <n v="4"/>
    <x v="0"/>
    <n v="113000"/>
    <n v="113000"/>
    <n v="113000"/>
    <n v="17"/>
    <n v="17"/>
  </r>
  <r>
    <n v="539847"/>
    <x v="2"/>
    <x v="2"/>
    <x v="32"/>
    <n v="40"/>
    <x v="0"/>
    <n v="1"/>
    <x v="1"/>
    <n v="1"/>
    <n v="2"/>
    <n v="2"/>
    <n v="2"/>
    <n v="2"/>
    <n v="2"/>
    <n v="1"/>
    <n v="10"/>
    <s v="Divorced"/>
    <n v="4"/>
    <x v="1"/>
    <n v="0"/>
    <n v="114000"/>
    <n v="114000"/>
    <n v="27"/>
    <n v="27"/>
  </r>
  <r>
    <n v="1383618"/>
    <x v="1"/>
    <x v="1"/>
    <x v="21"/>
    <n v="47"/>
    <x v="0"/>
    <n v="1"/>
    <x v="0"/>
    <n v="2"/>
    <n v="2"/>
    <n v="2"/>
    <n v="2"/>
    <n v="2"/>
    <n v="2"/>
    <n v="1"/>
    <n v="90"/>
    <s v="Married"/>
    <n v="4"/>
    <x v="0"/>
    <n v="115000"/>
    <n v="115000"/>
    <n v="115000"/>
    <n v="6"/>
    <s v="CA"/>
  </r>
  <r>
    <n v="1271127"/>
    <x v="0"/>
    <x v="0"/>
    <x v="116"/>
    <n v="32"/>
    <x v="0"/>
    <n v="1"/>
    <x v="1"/>
    <n v="2"/>
    <n v="2"/>
    <n v="2"/>
    <n v="2"/>
    <n v="2"/>
    <n v="2"/>
    <n v="2"/>
    <n v="15"/>
    <s v="Married"/>
    <n v="4"/>
    <x v="1"/>
    <n v="0"/>
    <n v="115000"/>
    <n v="115000"/>
    <n v="49"/>
    <s v="UT"/>
  </r>
  <r>
    <n v="725224"/>
    <x v="3"/>
    <x v="3"/>
    <x v="38"/>
    <n v="46"/>
    <x v="0"/>
    <n v="1"/>
    <x v="0"/>
    <n v="2"/>
    <n v="2"/>
    <n v="2"/>
    <n v="2"/>
    <n v="2"/>
    <n v="2"/>
    <n v="1"/>
    <n v="8"/>
    <s v="Married"/>
    <n v="4"/>
    <x v="0"/>
    <n v="115000"/>
    <n v="115000"/>
    <n v="115000"/>
    <n v="6"/>
    <s v="CA"/>
  </r>
  <r>
    <n v="1367145"/>
    <x v="1"/>
    <x v="1"/>
    <x v="1"/>
    <n v="33"/>
    <x v="0"/>
    <n v="4"/>
    <x v="0"/>
    <n v="2"/>
    <n v="2"/>
    <n v="2"/>
    <n v="2"/>
    <n v="2"/>
    <n v="2"/>
    <n v="1"/>
    <n v="15"/>
    <s v="Married"/>
    <n v="4"/>
    <x v="1"/>
    <n v="115000"/>
    <n v="115020"/>
    <n v="115020"/>
    <n v="231"/>
    <n v="231"/>
  </r>
  <r>
    <n v="711954"/>
    <x v="3"/>
    <x v="3"/>
    <x v="159"/>
    <n v="34"/>
    <x v="0"/>
    <n v="1"/>
    <x v="0"/>
    <n v="2"/>
    <n v="2"/>
    <n v="2"/>
    <n v="2"/>
    <n v="2"/>
    <n v="2"/>
    <n v="1"/>
    <n v="25"/>
    <s v="Married"/>
    <n v="4"/>
    <x v="0"/>
    <n v="116000"/>
    <n v="116000"/>
    <n v="116000"/>
    <n v="27"/>
    <n v="27"/>
  </r>
  <r>
    <n v="538426"/>
    <x v="2"/>
    <x v="2"/>
    <x v="85"/>
    <n v="41"/>
    <x v="0"/>
    <n v="1"/>
    <x v="0"/>
    <n v="2"/>
    <n v="2"/>
    <n v="2"/>
    <n v="2"/>
    <n v="2"/>
    <n v="2"/>
    <n v="1"/>
    <m/>
    <s v="Married"/>
    <n v="4"/>
    <x v="1"/>
    <n v="0"/>
    <n v="116700"/>
    <n v="116700"/>
    <n v="38"/>
    <s v="ND"/>
  </r>
  <r>
    <n v="1380219"/>
    <x v="1"/>
    <x v="1"/>
    <x v="131"/>
    <n v="58"/>
    <x v="0"/>
    <n v="1"/>
    <x v="0"/>
    <n v="2"/>
    <n v="2"/>
    <n v="2"/>
    <n v="1"/>
    <n v="1"/>
    <n v="2"/>
    <n v="1"/>
    <n v="15"/>
    <s v="Married"/>
    <n v="2"/>
    <x v="1"/>
    <n v="75000"/>
    <n v="117000"/>
    <n v="117000"/>
    <n v="41"/>
    <s v="OR"/>
  </r>
  <r>
    <n v="1268558"/>
    <x v="0"/>
    <x v="0"/>
    <x v="10"/>
    <n v="28"/>
    <x v="0"/>
    <n v="1"/>
    <x v="0"/>
    <n v="2"/>
    <n v="2"/>
    <n v="2"/>
    <n v="2"/>
    <n v="2"/>
    <n v="2"/>
    <n v="1"/>
    <n v="10"/>
    <s v="Married"/>
    <n v="4"/>
    <x v="1"/>
    <n v="92000"/>
    <n v="117000"/>
    <n v="117000"/>
    <n v="49"/>
    <s v="UT"/>
  </r>
  <r>
    <n v="537028"/>
    <x v="2"/>
    <x v="2"/>
    <x v="99"/>
    <n v="60"/>
    <x v="0"/>
    <n v="1"/>
    <x v="0"/>
    <n v="2"/>
    <n v="2"/>
    <n v="2"/>
    <n v="2"/>
    <n v="2"/>
    <n v="2"/>
    <n v="1"/>
    <n v="20"/>
    <s v="Married"/>
    <n v="4"/>
    <x v="1"/>
    <n v="110000"/>
    <n v="119000"/>
    <n v="119000"/>
    <n v="27"/>
    <n v="27"/>
  </r>
  <r>
    <n v="714716"/>
    <x v="3"/>
    <x v="3"/>
    <x v="26"/>
    <n v="52"/>
    <x v="0"/>
    <n v="1"/>
    <x v="0"/>
    <n v="2"/>
    <n v="2"/>
    <n v="2"/>
    <n v="2"/>
    <n v="2"/>
    <n v="2"/>
    <n v="1"/>
    <n v="18"/>
    <s v="Married"/>
    <n v="4"/>
    <x v="1"/>
    <n v="119000"/>
    <n v="119170"/>
    <n v="119170"/>
    <n v="6"/>
    <s v="CA"/>
  </r>
  <r>
    <n v="1371700"/>
    <x v="1"/>
    <x v="1"/>
    <x v="317"/>
    <n v="54"/>
    <x v="0"/>
    <n v="4"/>
    <x v="0"/>
    <n v="2"/>
    <n v="2"/>
    <n v="2"/>
    <n v="2"/>
    <n v="2"/>
    <n v="2"/>
    <n v="1"/>
    <n v="20"/>
    <s v="NeverMarriedORUnder15"/>
    <n v="4"/>
    <x v="0"/>
    <n v="120000"/>
    <n v="120000"/>
    <n v="120000"/>
    <n v="247"/>
    <n v="247"/>
  </r>
  <r>
    <n v="1396972"/>
    <x v="1"/>
    <x v="1"/>
    <x v="183"/>
    <n v="56"/>
    <x v="0"/>
    <n v="1"/>
    <x v="0"/>
    <n v="2"/>
    <n v="2"/>
    <n v="2"/>
    <n v="2"/>
    <n v="2"/>
    <n v="2"/>
    <n v="1"/>
    <n v="15"/>
    <s v="Married"/>
    <n v="4"/>
    <x v="1"/>
    <n v="120000"/>
    <n v="120000"/>
    <n v="120000"/>
    <n v="30"/>
    <s v="MT"/>
  </r>
  <r>
    <n v="1394374"/>
    <x v="1"/>
    <x v="1"/>
    <x v="119"/>
    <n v="43"/>
    <x v="0"/>
    <n v="3"/>
    <x v="0"/>
    <n v="2"/>
    <n v="2"/>
    <n v="2"/>
    <n v="2"/>
    <n v="2"/>
    <n v="2"/>
    <n v="1"/>
    <m/>
    <s v="Married"/>
    <n v="4"/>
    <x v="0"/>
    <n v="120000"/>
    <n v="120000"/>
    <n v="120000"/>
    <n v="119"/>
    <n v="119"/>
  </r>
  <r>
    <n v="1275280"/>
    <x v="0"/>
    <x v="0"/>
    <x v="2"/>
    <n v="45"/>
    <x v="0"/>
    <n v="1"/>
    <x v="0"/>
    <n v="2"/>
    <n v="2"/>
    <n v="2"/>
    <n v="2"/>
    <n v="2"/>
    <n v="2"/>
    <n v="1"/>
    <n v="30"/>
    <s v="Married"/>
    <n v="4"/>
    <x v="1"/>
    <n v="120000"/>
    <n v="120000"/>
    <n v="120000"/>
    <n v="16"/>
    <n v="16"/>
  </r>
  <r>
    <n v="729996"/>
    <x v="3"/>
    <x v="3"/>
    <x v="95"/>
    <n v="46"/>
    <x v="0"/>
    <n v="1"/>
    <x v="0"/>
    <n v="2"/>
    <n v="2"/>
    <n v="2"/>
    <n v="2"/>
    <n v="2"/>
    <n v="2"/>
    <n v="1"/>
    <n v="15"/>
    <s v="Married"/>
    <n v="4"/>
    <x v="1"/>
    <n v="120000"/>
    <n v="120050"/>
    <n v="120050"/>
    <n v="48"/>
    <n v="48"/>
  </r>
  <r>
    <n v="1377301"/>
    <x v="1"/>
    <x v="1"/>
    <x v="122"/>
    <n v="48"/>
    <x v="0"/>
    <n v="1"/>
    <x v="0"/>
    <n v="2"/>
    <n v="2"/>
    <n v="2"/>
    <n v="2"/>
    <n v="2"/>
    <n v="2"/>
    <n v="1"/>
    <n v="60"/>
    <s v="Married"/>
    <n v="4"/>
    <x v="1"/>
    <n v="120000"/>
    <n v="120070"/>
    <n v="120070"/>
    <n v="30"/>
    <s v="MT"/>
  </r>
  <r>
    <n v="1415495"/>
    <x v="1"/>
    <x v="1"/>
    <x v="227"/>
    <n v="53"/>
    <x v="0"/>
    <n v="5"/>
    <x v="0"/>
    <n v="2"/>
    <n v="2"/>
    <n v="2"/>
    <n v="2"/>
    <n v="2"/>
    <n v="2"/>
    <n v="1"/>
    <n v="45"/>
    <s v="Married"/>
    <n v="4"/>
    <x v="1"/>
    <n v="120000"/>
    <n v="120200"/>
    <n v="120200"/>
    <n v="301"/>
    <n v="301"/>
  </r>
  <r>
    <n v="1427852"/>
    <x v="1"/>
    <x v="1"/>
    <x v="110"/>
    <n v="57"/>
    <x v="0"/>
    <n v="1"/>
    <x v="0"/>
    <n v="2"/>
    <n v="2"/>
    <n v="2"/>
    <n v="2"/>
    <n v="2"/>
    <n v="2"/>
    <n v="1"/>
    <n v="5"/>
    <s v="Married"/>
    <n v="4"/>
    <x v="1"/>
    <n v="109000"/>
    <n v="121100"/>
    <n v="121100"/>
    <n v="53"/>
    <s v="WA"/>
  </r>
  <r>
    <n v="1385011"/>
    <x v="1"/>
    <x v="1"/>
    <x v="133"/>
    <n v="66"/>
    <x v="0"/>
    <n v="1"/>
    <x v="0"/>
    <n v="1"/>
    <n v="1"/>
    <n v="1"/>
    <n v="2"/>
    <n v="2"/>
    <n v="2"/>
    <n v="1"/>
    <n v="15"/>
    <s v="Married"/>
    <n v="2"/>
    <x v="1"/>
    <n v="120000"/>
    <n v="121200"/>
    <n v="121200"/>
    <n v="6"/>
    <s v="CA"/>
  </r>
  <r>
    <n v="1375161"/>
    <x v="1"/>
    <x v="1"/>
    <x v="2"/>
    <n v="44"/>
    <x v="0"/>
    <n v="4"/>
    <x v="0"/>
    <n v="2"/>
    <n v="2"/>
    <n v="2"/>
    <n v="2"/>
    <n v="2"/>
    <n v="2"/>
    <n v="1"/>
    <n v="15"/>
    <s v="Married"/>
    <n v="4"/>
    <x v="1"/>
    <n v="129000"/>
    <n v="122800"/>
    <n v="122800"/>
    <n v="217"/>
    <n v="217"/>
  </r>
  <r>
    <n v="1414131"/>
    <x v="1"/>
    <x v="1"/>
    <x v="219"/>
    <n v="45"/>
    <x v="0"/>
    <n v="1"/>
    <x v="0"/>
    <n v="2"/>
    <n v="2"/>
    <n v="2"/>
    <n v="2"/>
    <n v="2"/>
    <n v="2"/>
    <n v="1"/>
    <n v="30"/>
    <s v="Married"/>
    <n v="4"/>
    <x v="1"/>
    <n v="120000"/>
    <n v="123000"/>
    <n v="123000"/>
    <n v="26"/>
    <n v="26"/>
  </r>
  <r>
    <n v="1381425"/>
    <x v="1"/>
    <x v="1"/>
    <x v="160"/>
    <n v="34"/>
    <x v="0"/>
    <n v="5"/>
    <x v="0"/>
    <n v="2"/>
    <n v="2"/>
    <n v="2"/>
    <n v="2"/>
    <n v="2"/>
    <n v="2"/>
    <n v="1"/>
    <n v="25"/>
    <s v="NeverMarriedORUnder15"/>
    <n v="4"/>
    <x v="0"/>
    <n v="120000"/>
    <n v="124000"/>
    <n v="124000"/>
    <n v="210"/>
    <n v="210"/>
  </r>
  <r>
    <n v="1373779"/>
    <x v="1"/>
    <x v="1"/>
    <x v="28"/>
    <n v="31"/>
    <x v="0"/>
    <n v="5"/>
    <x v="0"/>
    <n v="2"/>
    <n v="2"/>
    <n v="2"/>
    <n v="2"/>
    <n v="2"/>
    <n v="2"/>
    <n v="1"/>
    <n v="30"/>
    <s v="Married"/>
    <n v="4"/>
    <x v="1"/>
    <n v="125000"/>
    <n v="125000"/>
    <n v="125000"/>
    <n v="501"/>
    <n v="501"/>
  </r>
  <r>
    <n v="1409921"/>
    <x v="1"/>
    <x v="1"/>
    <x v="121"/>
    <n v="58"/>
    <x v="0"/>
    <n v="1"/>
    <x v="0"/>
    <n v="2"/>
    <n v="2"/>
    <n v="2"/>
    <n v="2"/>
    <n v="2"/>
    <n v="2"/>
    <n v="1"/>
    <n v="20"/>
    <s v="Married"/>
    <n v="4"/>
    <x v="1"/>
    <n v="126000"/>
    <n v="126000"/>
    <n v="126000"/>
    <n v="53"/>
    <s v="WA"/>
  </r>
  <r>
    <n v="725222"/>
    <x v="3"/>
    <x v="3"/>
    <x v="38"/>
    <n v="59"/>
    <x v="0"/>
    <n v="1"/>
    <x v="0"/>
    <n v="2"/>
    <n v="2"/>
    <n v="2"/>
    <n v="2"/>
    <n v="2"/>
    <n v="2"/>
    <n v="1"/>
    <n v="17"/>
    <s v="Married"/>
    <n v="4"/>
    <x v="0"/>
    <n v="116000"/>
    <n v="128000"/>
    <n v="128000"/>
    <n v="19"/>
    <n v="19"/>
  </r>
  <r>
    <n v="1407598"/>
    <x v="1"/>
    <x v="1"/>
    <x v="5"/>
    <n v="48"/>
    <x v="0"/>
    <n v="5"/>
    <x v="0"/>
    <n v="2"/>
    <n v="2"/>
    <n v="2"/>
    <n v="2"/>
    <n v="2"/>
    <n v="2"/>
    <n v="1"/>
    <n v="15"/>
    <s v="Divorced"/>
    <n v="4"/>
    <x v="1"/>
    <n v="125000"/>
    <n v="128200"/>
    <n v="128200"/>
    <n v="110"/>
    <n v="110"/>
  </r>
  <r>
    <n v="730296"/>
    <x v="3"/>
    <x v="3"/>
    <x v="81"/>
    <n v="53"/>
    <x v="0"/>
    <n v="1"/>
    <x v="0"/>
    <n v="2"/>
    <n v="2"/>
    <n v="2"/>
    <n v="2"/>
    <n v="2"/>
    <n v="2"/>
    <n v="1"/>
    <m/>
    <s v="Divorced"/>
    <n v="4"/>
    <x v="1"/>
    <n v="130000"/>
    <n v="130000"/>
    <n v="130000"/>
    <n v="41"/>
    <s v="OR"/>
  </r>
  <r>
    <n v="1421805"/>
    <x v="1"/>
    <x v="1"/>
    <x v="5"/>
    <n v="43"/>
    <x v="0"/>
    <n v="1"/>
    <x v="0"/>
    <n v="2"/>
    <n v="2"/>
    <n v="2"/>
    <n v="2"/>
    <n v="2"/>
    <n v="2"/>
    <n v="1"/>
    <n v="10"/>
    <s v="Married"/>
    <n v="4"/>
    <x v="0"/>
    <n v="130000"/>
    <n v="130000"/>
    <n v="130000"/>
    <n v="38"/>
    <s v="ND"/>
  </r>
  <r>
    <n v="1263794"/>
    <x v="0"/>
    <x v="0"/>
    <x v="38"/>
    <n v="73"/>
    <x v="0"/>
    <n v="1"/>
    <x v="0"/>
    <n v="2"/>
    <n v="1"/>
    <n v="2"/>
    <n v="2"/>
    <n v="2"/>
    <n v="2"/>
    <n v="1"/>
    <m/>
    <s v="Married"/>
    <n v="4"/>
    <x v="1"/>
    <n v="0"/>
    <n v="132000"/>
    <n v="132000"/>
    <n v="49"/>
    <s v="UT"/>
  </r>
  <r>
    <n v="1367562"/>
    <x v="1"/>
    <x v="1"/>
    <x v="38"/>
    <n v="39"/>
    <x v="0"/>
    <n v="1"/>
    <x v="0"/>
    <n v="2"/>
    <n v="2"/>
    <n v="2"/>
    <n v="2"/>
    <n v="2"/>
    <n v="2"/>
    <n v="1"/>
    <n v="25"/>
    <s v="Married"/>
    <n v="4"/>
    <x v="0"/>
    <n v="132000"/>
    <n v="132000"/>
    <n v="132000"/>
    <n v="6"/>
    <s v="CA"/>
  </r>
  <r>
    <n v="539139"/>
    <x v="2"/>
    <x v="2"/>
    <x v="340"/>
    <n v="44"/>
    <x v="0"/>
    <n v="1"/>
    <x v="0"/>
    <n v="2"/>
    <n v="2"/>
    <n v="2"/>
    <n v="2"/>
    <n v="2"/>
    <n v="2"/>
    <n v="1"/>
    <m/>
    <s v="Married"/>
    <n v="4"/>
    <x v="0"/>
    <n v="40000"/>
    <n v="132400"/>
    <n v="132400"/>
    <n v="38"/>
    <s v="ND"/>
  </r>
  <r>
    <n v="1371770"/>
    <x v="1"/>
    <x v="1"/>
    <x v="48"/>
    <n v="51"/>
    <x v="0"/>
    <n v="1"/>
    <x v="0"/>
    <n v="2"/>
    <n v="2"/>
    <n v="2"/>
    <n v="2"/>
    <n v="2"/>
    <n v="2"/>
    <n v="1"/>
    <n v="30"/>
    <s v="Married"/>
    <n v="4"/>
    <x v="1"/>
    <n v="134000"/>
    <n v="134000"/>
    <n v="134000"/>
    <n v="53"/>
    <s v="WA"/>
  </r>
  <r>
    <n v="699551"/>
    <x v="3"/>
    <x v="3"/>
    <x v="66"/>
    <n v="28"/>
    <x v="0"/>
    <n v="1"/>
    <x v="1"/>
    <n v="1"/>
    <n v="2"/>
    <n v="2"/>
    <n v="2"/>
    <n v="2"/>
    <n v="2"/>
    <n v="1"/>
    <m/>
    <s v="NeverMarriedORUnder15"/>
    <n v="4"/>
    <x v="1"/>
    <n v="131000"/>
    <n v="135000"/>
    <n v="135000"/>
    <n v="8"/>
    <n v="8"/>
  </r>
  <r>
    <n v="1273615"/>
    <x v="0"/>
    <x v="0"/>
    <x v="74"/>
    <n v="43"/>
    <x v="0"/>
    <n v="1"/>
    <x v="1"/>
    <n v="1"/>
    <n v="2"/>
    <n v="2"/>
    <n v="2"/>
    <n v="2"/>
    <n v="2"/>
    <n v="1"/>
    <m/>
    <s v="Married"/>
    <n v="4"/>
    <x v="1"/>
    <n v="60000"/>
    <n v="135800"/>
    <n v="135800"/>
    <n v="6"/>
    <s v="CA"/>
  </r>
  <r>
    <n v="1403757"/>
    <x v="1"/>
    <x v="1"/>
    <x v="66"/>
    <n v="63"/>
    <x v="0"/>
    <n v="1"/>
    <x v="0"/>
    <n v="1"/>
    <n v="2"/>
    <n v="2"/>
    <n v="2"/>
    <n v="1"/>
    <n v="2"/>
    <n v="1"/>
    <n v="140"/>
    <s v="Married"/>
    <n v="2"/>
    <x v="1"/>
    <n v="93000"/>
    <n v="138600"/>
    <n v="138600"/>
    <n v="41"/>
    <s v="OR"/>
  </r>
  <r>
    <n v="1418340"/>
    <x v="1"/>
    <x v="1"/>
    <x v="160"/>
    <n v="47"/>
    <x v="0"/>
    <n v="1"/>
    <x v="0"/>
    <n v="2"/>
    <n v="2"/>
    <n v="2"/>
    <n v="2"/>
    <n v="2"/>
    <n v="2"/>
    <n v="1"/>
    <n v="20"/>
    <s v="Married"/>
    <n v="4"/>
    <x v="1"/>
    <n v="110000"/>
    <n v="140000"/>
    <n v="140000"/>
    <n v="53"/>
    <s v="WA"/>
  </r>
  <r>
    <n v="1425530"/>
    <x v="1"/>
    <x v="1"/>
    <x v="122"/>
    <n v="47"/>
    <x v="0"/>
    <n v="1"/>
    <x v="0"/>
    <n v="2"/>
    <n v="2"/>
    <n v="2"/>
    <n v="2"/>
    <n v="2"/>
    <n v="2"/>
    <n v="1"/>
    <n v="10"/>
    <s v="Married"/>
    <n v="4"/>
    <x v="1"/>
    <n v="140000"/>
    <n v="140000"/>
    <n v="140000"/>
    <n v="1"/>
    <n v="1"/>
  </r>
  <r>
    <n v="1369798"/>
    <x v="1"/>
    <x v="1"/>
    <x v="242"/>
    <n v="58"/>
    <x v="0"/>
    <n v="1"/>
    <x v="0"/>
    <n v="2"/>
    <n v="2"/>
    <n v="2"/>
    <n v="2"/>
    <n v="2"/>
    <n v="2"/>
    <n v="1"/>
    <n v="10"/>
    <s v="Married"/>
    <n v="4"/>
    <x v="1"/>
    <n v="140000"/>
    <n v="140500"/>
    <n v="140500"/>
    <n v="53"/>
    <s v="WA"/>
  </r>
  <r>
    <n v="62487"/>
    <x v="4"/>
    <x v="4"/>
    <x v="50"/>
    <n v="61"/>
    <x v="0"/>
    <n v="1"/>
    <x v="1"/>
    <n v="1"/>
    <n v="2"/>
    <n v="2"/>
    <n v="2"/>
    <n v="2"/>
    <n v="2"/>
    <n v="1"/>
    <n v="5"/>
    <s v="Married"/>
    <n v="4"/>
    <x v="1"/>
    <n v="40000"/>
    <n v="141000"/>
    <n v="141000"/>
    <n v="38"/>
    <s v="ND"/>
  </r>
  <r>
    <n v="1374111"/>
    <x v="1"/>
    <x v="1"/>
    <x v="78"/>
    <n v="38"/>
    <x v="0"/>
    <n v="1"/>
    <x v="1"/>
    <n v="2"/>
    <n v="2"/>
    <n v="2"/>
    <n v="1"/>
    <n v="1"/>
    <n v="2"/>
    <n v="1"/>
    <n v="7"/>
    <s v="Married"/>
    <n v="2"/>
    <x v="1"/>
    <n v="100000"/>
    <n v="141200"/>
    <n v="141200"/>
    <n v="11"/>
    <n v="11"/>
  </r>
  <r>
    <n v="1386988"/>
    <x v="1"/>
    <x v="1"/>
    <x v="112"/>
    <n v="94"/>
    <x v="0"/>
    <n v="1"/>
    <x v="1"/>
    <n v="1"/>
    <n v="1"/>
    <n v="2"/>
    <n v="1"/>
    <n v="1"/>
    <n v="2"/>
    <n v="1"/>
    <m/>
    <s v="Married"/>
    <n v="2"/>
    <x v="1"/>
    <n v="0"/>
    <n v="143000"/>
    <n v="143000"/>
    <n v="31"/>
    <n v="31"/>
  </r>
  <r>
    <n v="1391565"/>
    <x v="1"/>
    <x v="1"/>
    <x v="111"/>
    <n v="37"/>
    <x v="0"/>
    <n v="1"/>
    <x v="1"/>
    <n v="2"/>
    <n v="2"/>
    <n v="2"/>
    <n v="2"/>
    <n v="2"/>
    <n v="2"/>
    <n v="2"/>
    <n v="30"/>
    <s v="NeverMarriedORUnder15"/>
    <n v="4"/>
    <x v="1"/>
    <n v="146000"/>
    <n v="146000"/>
    <n v="146000"/>
    <n v="2"/>
    <n v="2"/>
  </r>
  <r>
    <n v="1380504"/>
    <x v="1"/>
    <x v="1"/>
    <x v="2"/>
    <n v="46"/>
    <x v="0"/>
    <n v="1"/>
    <x v="0"/>
    <n v="2"/>
    <n v="2"/>
    <n v="2"/>
    <n v="2"/>
    <n v="2"/>
    <n v="2"/>
    <n v="1"/>
    <n v="30"/>
    <s v="Married"/>
    <n v="4"/>
    <x v="0"/>
    <n v="150000"/>
    <n v="150000"/>
    <n v="150000"/>
    <n v="6"/>
    <s v="CA"/>
  </r>
  <r>
    <n v="1258456"/>
    <x v="0"/>
    <x v="0"/>
    <x v="37"/>
    <n v="48"/>
    <x v="0"/>
    <n v="1"/>
    <x v="1"/>
    <n v="1"/>
    <n v="2"/>
    <n v="2"/>
    <n v="2"/>
    <n v="2"/>
    <n v="2"/>
    <n v="1"/>
    <n v="15"/>
    <s v="Married"/>
    <n v="4"/>
    <x v="1"/>
    <n v="150000"/>
    <n v="150000"/>
    <n v="150000"/>
    <n v="36"/>
    <n v="36"/>
  </r>
  <r>
    <n v="723199"/>
    <x v="3"/>
    <x v="3"/>
    <x v="20"/>
    <n v="54"/>
    <x v="0"/>
    <n v="4"/>
    <x v="0"/>
    <n v="2"/>
    <n v="2"/>
    <n v="2"/>
    <n v="2"/>
    <n v="2"/>
    <n v="2"/>
    <n v="1"/>
    <n v="20"/>
    <s v="NeverMarriedORUnder15"/>
    <n v="4"/>
    <x v="1"/>
    <n v="150000"/>
    <n v="150000"/>
    <n v="150000"/>
    <n v="327"/>
    <n v="327"/>
  </r>
  <r>
    <n v="1418172"/>
    <x v="1"/>
    <x v="1"/>
    <x v="110"/>
    <n v="51"/>
    <x v="0"/>
    <n v="1"/>
    <x v="0"/>
    <n v="2"/>
    <n v="2"/>
    <n v="2"/>
    <n v="2"/>
    <n v="2"/>
    <n v="2"/>
    <n v="1"/>
    <n v="40"/>
    <s v="Divorced"/>
    <n v="4"/>
    <x v="1"/>
    <n v="150000"/>
    <n v="150000"/>
    <n v="150000"/>
    <n v="53"/>
    <s v="WA"/>
  </r>
  <r>
    <n v="725830"/>
    <x v="3"/>
    <x v="3"/>
    <x v="49"/>
    <n v="52"/>
    <x v="0"/>
    <n v="1"/>
    <x v="0"/>
    <n v="2"/>
    <n v="2"/>
    <n v="2"/>
    <n v="2"/>
    <n v="2"/>
    <n v="2"/>
    <n v="1"/>
    <n v="50"/>
    <s v="Married"/>
    <n v="4"/>
    <x v="1"/>
    <n v="138000"/>
    <n v="150000"/>
    <n v="150000"/>
    <n v="53"/>
    <s v="WA"/>
  </r>
  <r>
    <n v="1252796"/>
    <x v="0"/>
    <x v="0"/>
    <x v="13"/>
    <n v="34"/>
    <x v="0"/>
    <n v="1"/>
    <x v="1"/>
    <n v="1"/>
    <n v="2"/>
    <n v="2"/>
    <n v="2"/>
    <n v="2"/>
    <n v="2"/>
    <n v="1"/>
    <n v="118"/>
    <s v="Divorced"/>
    <n v="4"/>
    <x v="1"/>
    <n v="151000"/>
    <n v="151000"/>
    <n v="151000"/>
    <n v="49"/>
    <s v="UT"/>
  </r>
  <r>
    <n v="1397537"/>
    <x v="1"/>
    <x v="1"/>
    <x v="126"/>
    <n v="37"/>
    <x v="0"/>
    <n v="1"/>
    <x v="1"/>
    <n v="2"/>
    <n v="2"/>
    <n v="2"/>
    <n v="2"/>
    <n v="2"/>
    <n v="2"/>
    <n v="2"/>
    <n v="10"/>
    <s v="Married"/>
    <n v="4"/>
    <x v="1"/>
    <n v="150000"/>
    <n v="152500"/>
    <n v="152500"/>
    <n v="17"/>
    <n v="17"/>
  </r>
  <r>
    <n v="1369900"/>
    <x v="1"/>
    <x v="1"/>
    <x v="341"/>
    <n v="44"/>
    <x v="0"/>
    <n v="1"/>
    <x v="0"/>
    <n v="2"/>
    <n v="2"/>
    <n v="2"/>
    <n v="2"/>
    <n v="2"/>
    <n v="2"/>
    <n v="1"/>
    <n v="50"/>
    <s v="Married"/>
    <n v="4"/>
    <x v="1"/>
    <n v="153000"/>
    <n v="153000"/>
    <n v="153000"/>
    <n v="53"/>
    <s v="WA"/>
  </r>
  <r>
    <n v="1409543"/>
    <x v="1"/>
    <x v="1"/>
    <x v="81"/>
    <n v="33"/>
    <x v="0"/>
    <n v="1"/>
    <x v="0"/>
    <n v="2"/>
    <n v="2"/>
    <n v="2"/>
    <n v="2"/>
    <n v="2"/>
    <n v="2"/>
    <n v="1"/>
    <n v="8"/>
    <s v="Married"/>
    <n v="4"/>
    <x v="0"/>
    <n v="154000"/>
    <n v="154200"/>
    <n v="154200"/>
    <n v="8"/>
    <n v="8"/>
  </r>
  <r>
    <n v="1274913"/>
    <x v="0"/>
    <x v="0"/>
    <x v="86"/>
    <n v="63"/>
    <x v="0"/>
    <n v="1"/>
    <x v="0"/>
    <n v="2"/>
    <n v="2"/>
    <n v="2"/>
    <n v="2"/>
    <n v="2"/>
    <n v="2"/>
    <n v="1"/>
    <n v="20"/>
    <s v="Married"/>
    <n v="2"/>
    <x v="1"/>
    <n v="40000"/>
    <n v="158000"/>
    <n v="158000"/>
    <n v="49"/>
    <s v="UT"/>
  </r>
  <r>
    <n v="1428977"/>
    <x v="1"/>
    <x v="1"/>
    <x v="109"/>
    <n v="50"/>
    <x v="0"/>
    <n v="1"/>
    <x v="0"/>
    <n v="1"/>
    <n v="2"/>
    <n v="2"/>
    <n v="2"/>
    <n v="2"/>
    <n v="2"/>
    <n v="1"/>
    <n v="30"/>
    <s v="NeverMarriedORUnder15"/>
    <n v="4"/>
    <x v="0"/>
    <n v="158000"/>
    <n v="158000"/>
    <n v="158000"/>
    <n v="30"/>
    <s v="MT"/>
  </r>
  <r>
    <n v="1399454"/>
    <x v="1"/>
    <x v="1"/>
    <x v="12"/>
    <n v="56"/>
    <x v="0"/>
    <n v="1"/>
    <x v="1"/>
    <n v="1"/>
    <n v="2"/>
    <n v="2"/>
    <n v="2"/>
    <n v="2"/>
    <n v="2"/>
    <n v="1"/>
    <n v="35"/>
    <s v="Married"/>
    <n v="2"/>
    <x v="1"/>
    <n v="160000"/>
    <n v="160000"/>
    <n v="160000"/>
    <n v="31"/>
    <n v="31"/>
  </r>
  <r>
    <n v="1436026"/>
    <x v="1"/>
    <x v="1"/>
    <x v="141"/>
    <n v="66"/>
    <x v="0"/>
    <n v="1"/>
    <x v="0"/>
    <n v="2"/>
    <n v="2"/>
    <n v="2"/>
    <n v="2"/>
    <n v="2"/>
    <n v="2"/>
    <n v="1"/>
    <n v="90"/>
    <s v="Divorced"/>
    <n v="4"/>
    <x v="1"/>
    <n v="160000"/>
    <n v="160000"/>
    <n v="160000"/>
    <n v="53"/>
    <s v="WA"/>
  </r>
  <r>
    <n v="1424932"/>
    <x v="1"/>
    <x v="1"/>
    <x v="148"/>
    <n v="44"/>
    <x v="0"/>
    <n v="1"/>
    <x v="0"/>
    <n v="1"/>
    <n v="2"/>
    <n v="2"/>
    <n v="2"/>
    <n v="2"/>
    <n v="2"/>
    <n v="1"/>
    <n v="13"/>
    <s v="Married"/>
    <n v="4"/>
    <x v="0"/>
    <n v="150000"/>
    <n v="160000"/>
    <n v="160000"/>
    <n v="30"/>
    <s v="MT"/>
  </r>
  <r>
    <n v="703306"/>
    <x v="3"/>
    <x v="3"/>
    <x v="79"/>
    <n v="51"/>
    <x v="0"/>
    <n v="1"/>
    <x v="0"/>
    <n v="2"/>
    <n v="2"/>
    <n v="2"/>
    <n v="2"/>
    <n v="2"/>
    <n v="2"/>
    <n v="1"/>
    <n v="10"/>
    <s v="Married"/>
    <n v="4"/>
    <x v="1"/>
    <n v="163000"/>
    <n v="163000"/>
    <n v="163000"/>
    <n v="8"/>
    <n v="8"/>
  </r>
  <r>
    <n v="714630"/>
    <x v="3"/>
    <x v="3"/>
    <x v="66"/>
    <n v="73"/>
    <x v="0"/>
    <n v="1"/>
    <x v="1"/>
    <n v="1"/>
    <n v="1"/>
    <n v="2"/>
    <n v="2"/>
    <n v="2"/>
    <n v="2"/>
    <n v="1"/>
    <m/>
    <s v="Married"/>
    <n v="4"/>
    <x v="1"/>
    <n v="0"/>
    <n v="164400"/>
    <n v="164400"/>
    <n v="41"/>
    <s v="OR"/>
  </r>
  <r>
    <n v="1419711"/>
    <x v="1"/>
    <x v="1"/>
    <x v="65"/>
    <n v="42"/>
    <x v="0"/>
    <n v="5"/>
    <x v="0"/>
    <n v="2"/>
    <n v="2"/>
    <n v="2"/>
    <n v="2"/>
    <n v="2"/>
    <n v="2"/>
    <n v="1"/>
    <n v="10"/>
    <s v="Married"/>
    <n v="4"/>
    <x v="1"/>
    <n v="165000"/>
    <n v="165000"/>
    <n v="165000"/>
    <n v="210"/>
    <n v="210"/>
  </r>
  <r>
    <n v="1428474"/>
    <x v="1"/>
    <x v="1"/>
    <x v="58"/>
    <n v="53"/>
    <x v="0"/>
    <n v="1"/>
    <x v="0"/>
    <n v="2"/>
    <n v="2"/>
    <n v="2"/>
    <n v="2"/>
    <n v="2"/>
    <n v="2"/>
    <n v="1"/>
    <n v="20"/>
    <s v="Married"/>
    <n v="4"/>
    <x v="1"/>
    <n v="104000"/>
    <n v="170000"/>
    <n v="170000"/>
    <n v="41"/>
    <s v="OR"/>
  </r>
  <r>
    <n v="1390267"/>
    <x v="1"/>
    <x v="1"/>
    <x v="63"/>
    <n v="55"/>
    <x v="0"/>
    <n v="1"/>
    <x v="0"/>
    <n v="2"/>
    <n v="2"/>
    <n v="2"/>
    <n v="2"/>
    <n v="2"/>
    <n v="2"/>
    <n v="1"/>
    <n v="20"/>
    <s v="Married"/>
    <n v="4"/>
    <x v="1"/>
    <n v="170000"/>
    <n v="170000"/>
    <n v="170000"/>
    <n v="16"/>
    <n v="16"/>
  </r>
  <r>
    <n v="1411407"/>
    <x v="1"/>
    <x v="1"/>
    <x v="183"/>
    <n v="60"/>
    <x v="0"/>
    <n v="1"/>
    <x v="0"/>
    <n v="2"/>
    <n v="2"/>
    <n v="2"/>
    <n v="2"/>
    <n v="2"/>
    <n v="2"/>
    <n v="1"/>
    <n v="45"/>
    <s v="Married"/>
    <n v="4"/>
    <x v="1"/>
    <n v="185000"/>
    <n v="185000"/>
    <n v="185000"/>
    <n v="17"/>
    <n v="17"/>
  </r>
  <r>
    <n v="1409454"/>
    <x v="1"/>
    <x v="1"/>
    <x v="181"/>
    <n v="69"/>
    <x v="0"/>
    <n v="1"/>
    <x v="1"/>
    <n v="2"/>
    <n v="1"/>
    <n v="2"/>
    <n v="2"/>
    <n v="1"/>
    <n v="2"/>
    <n v="1"/>
    <m/>
    <s v="Married"/>
    <n v="2"/>
    <x v="1"/>
    <n v="105000"/>
    <n v="186004"/>
    <n v="186004"/>
    <n v="29"/>
    <n v="29"/>
  </r>
  <r>
    <n v="1429595"/>
    <x v="1"/>
    <x v="1"/>
    <x v="121"/>
    <n v="54"/>
    <x v="0"/>
    <n v="1"/>
    <x v="0"/>
    <n v="2"/>
    <n v="2"/>
    <n v="2"/>
    <n v="2"/>
    <n v="2"/>
    <n v="2"/>
    <n v="1"/>
    <n v="30"/>
    <s v="Divorced"/>
    <n v="4"/>
    <x v="0"/>
    <n v="190000"/>
    <n v="190500"/>
    <n v="190500"/>
    <n v="6"/>
    <s v="CA"/>
  </r>
  <r>
    <n v="533016"/>
    <x v="2"/>
    <x v="2"/>
    <x v="4"/>
    <n v="42"/>
    <x v="0"/>
    <n v="1"/>
    <x v="0"/>
    <n v="2"/>
    <n v="2"/>
    <n v="2"/>
    <n v="2"/>
    <n v="2"/>
    <n v="2"/>
    <n v="1"/>
    <n v="153"/>
    <s v="Married"/>
    <n v="4"/>
    <x v="1"/>
    <n v="50000"/>
    <n v="195800"/>
    <n v="195800"/>
    <n v="38"/>
    <s v="ND"/>
  </r>
  <r>
    <n v="1433900"/>
    <x v="1"/>
    <x v="1"/>
    <x v="29"/>
    <n v="33"/>
    <x v="0"/>
    <n v="1"/>
    <x v="0"/>
    <n v="2"/>
    <n v="2"/>
    <n v="2"/>
    <n v="2"/>
    <n v="2"/>
    <n v="2"/>
    <n v="1"/>
    <n v="15"/>
    <s v="Married"/>
    <n v="4"/>
    <x v="1"/>
    <n v="190000"/>
    <n v="196000"/>
    <n v="196000"/>
    <n v="6"/>
    <s v="CA"/>
  </r>
  <r>
    <n v="1385748"/>
    <x v="1"/>
    <x v="1"/>
    <x v="41"/>
    <n v="41"/>
    <x v="0"/>
    <n v="1"/>
    <x v="0"/>
    <n v="2"/>
    <n v="2"/>
    <n v="2"/>
    <n v="2"/>
    <n v="2"/>
    <n v="2"/>
    <n v="1"/>
    <m/>
    <s v="Married"/>
    <n v="4"/>
    <x v="1"/>
    <n v="200000"/>
    <n v="200000"/>
    <n v="200000"/>
    <n v="51"/>
    <n v="51"/>
  </r>
  <r>
    <n v="1416075"/>
    <x v="1"/>
    <x v="1"/>
    <x v="142"/>
    <n v="43"/>
    <x v="0"/>
    <n v="1"/>
    <x v="0"/>
    <n v="2"/>
    <n v="2"/>
    <n v="2"/>
    <n v="2"/>
    <n v="2"/>
    <n v="2"/>
    <n v="1"/>
    <n v="60"/>
    <s v="Married"/>
    <n v="4"/>
    <x v="1"/>
    <n v="200000"/>
    <n v="200000"/>
    <n v="200000"/>
    <n v="53"/>
    <s v="WA"/>
  </r>
  <r>
    <n v="1367770"/>
    <x v="1"/>
    <x v="1"/>
    <x v="66"/>
    <n v="52"/>
    <x v="0"/>
    <n v="1"/>
    <x v="0"/>
    <n v="2"/>
    <n v="2"/>
    <n v="2"/>
    <n v="2"/>
    <n v="2"/>
    <n v="2"/>
    <n v="1"/>
    <n v="40"/>
    <s v="Married"/>
    <n v="4"/>
    <x v="1"/>
    <n v="200000"/>
    <n v="200020"/>
    <n v="200020"/>
    <n v="9"/>
    <n v="9"/>
  </r>
  <r>
    <n v="1384369"/>
    <x v="1"/>
    <x v="1"/>
    <x v="95"/>
    <n v="41"/>
    <x v="0"/>
    <n v="1"/>
    <x v="0"/>
    <n v="2"/>
    <n v="2"/>
    <n v="2"/>
    <n v="2"/>
    <n v="2"/>
    <n v="2"/>
    <n v="1"/>
    <n v="5"/>
    <s v="Married"/>
    <n v="4"/>
    <x v="1"/>
    <n v="200000"/>
    <n v="200100"/>
    <n v="200100"/>
    <n v="23"/>
    <n v="23"/>
  </r>
  <r>
    <n v="1416704"/>
    <x v="1"/>
    <x v="1"/>
    <x v="175"/>
    <n v="55"/>
    <x v="0"/>
    <n v="1"/>
    <x v="0"/>
    <n v="2"/>
    <n v="2"/>
    <n v="2"/>
    <n v="2"/>
    <n v="2"/>
    <n v="2"/>
    <n v="1"/>
    <n v="40"/>
    <s v="Married"/>
    <n v="4"/>
    <x v="1"/>
    <n v="147000"/>
    <n v="202000"/>
    <n v="202000"/>
    <n v="6"/>
    <s v="CA"/>
  </r>
  <r>
    <n v="1394151"/>
    <x v="1"/>
    <x v="1"/>
    <x v="86"/>
    <n v="44"/>
    <x v="0"/>
    <n v="1"/>
    <x v="0"/>
    <n v="2"/>
    <n v="2"/>
    <n v="2"/>
    <n v="2"/>
    <n v="2"/>
    <n v="2"/>
    <n v="1"/>
    <m/>
    <s v="Married"/>
    <n v="4"/>
    <x v="1"/>
    <n v="200000"/>
    <n v="203000"/>
    <n v="203000"/>
    <n v="53"/>
    <s v="WA"/>
  </r>
  <r>
    <n v="1272559"/>
    <x v="0"/>
    <x v="0"/>
    <x v="56"/>
    <n v="45"/>
    <x v="0"/>
    <n v="1"/>
    <x v="0"/>
    <n v="2"/>
    <n v="2"/>
    <n v="2"/>
    <n v="2"/>
    <n v="2"/>
    <n v="2"/>
    <n v="1"/>
    <m/>
    <s v="Married"/>
    <n v="4"/>
    <x v="0"/>
    <n v="0"/>
    <n v="205000"/>
    <n v="205000"/>
    <n v="49"/>
    <s v="UT"/>
  </r>
  <r>
    <n v="1367321"/>
    <x v="1"/>
    <x v="1"/>
    <x v="116"/>
    <n v="58"/>
    <x v="0"/>
    <n v="1"/>
    <x v="0"/>
    <n v="2"/>
    <n v="2"/>
    <n v="2"/>
    <n v="2"/>
    <n v="2"/>
    <n v="2"/>
    <n v="1"/>
    <n v="8"/>
    <s v="Married"/>
    <n v="4"/>
    <x v="0"/>
    <n v="207000"/>
    <n v="209000"/>
    <n v="209000"/>
    <n v="36"/>
    <n v="36"/>
  </r>
  <r>
    <n v="1260402"/>
    <x v="0"/>
    <x v="0"/>
    <x v="213"/>
    <n v="71"/>
    <x v="0"/>
    <n v="1"/>
    <x v="0"/>
    <n v="2"/>
    <n v="1"/>
    <n v="2"/>
    <n v="2"/>
    <n v="2"/>
    <n v="2"/>
    <n v="1"/>
    <m/>
    <s v="Married"/>
    <n v="4"/>
    <x v="0"/>
    <n v="0"/>
    <n v="213700"/>
    <n v="213700"/>
    <n v="49"/>
    <s v="UT"/>
  </r>
  <r>
    <n v="1250004"/>
    <x v="0"/>
    <x v="0"/>
    <x v="18"/>
    <n v="44"/>
    <x v="0"/>
    <n v="1"/>
    <x v="0"/>
    <n v="2"/>
    <n v="2"/>
    <n v="2"/>
    <n v="2"/>
    <n v="2"/>
    <n v="2"/>
    <n v="1"/>
    <n v="8"/>
    <s v="Married"/>
    <n v="4"/>
    <x v="1"/>
    <n v="168000"/>
    <n v="214900"/>
    <n v="214900"/>
    <n v="19"/>
    <n v="19"/>
  </r>
  <r>
    <n v="535975"/>
    <x v="2"/>
    <x v="2"/>
    <x v="165"/>
    <n v="60"/>
    <x v="0"/>
    <n v="1"/>
    <x v="1"/>
    <n v="1"/>
    <n v="1"/>
    <n v="2"/>
    <n v="2"/>
    <n v="2"/>
    <n v="2"/>
    <n v="1"/>
    <m/>
    <s v="Married"/>
    <n v="4"/>
    <x v="1"/>
    <n v="0"/>
    <n v="219400"/>
    <n v="219400"/>
    <n v="38"/>
    <s v="ND"/>
  </r>
  <r>
    <n v="1379472"/>
    <x v="1"/>
    <x v="1"/>
    <x v="63"/>
    <n v="58"/>
    <x v="0"/>
    <n v="1"/>
    <x v="0"/>
    <n v="2"/>
    <n v="2"/>
    <n v="2"/>
    <n v="2"/>
    <n v="2"/>
    <n v="2"/>
    <n v="1"/>
    <n v="15"/>
    <s v="Married"/>
    <n v="4"/>
    <x v="0"/>
    <n v="220000"/>
    <n v="220000"/>
    <n v="220000"/>
    <n v="36"/>
    <n v="36"/>
  </r>
  <r>
    <n v="1388815"/>
    <x v="1"/>
    <x v="1"/>
    <x v="21"/>
    <n v="58"/>
    <x v="0"/>
    <n v="1"/>
    <x v="0"/>
    <n v="2"/>
    <n v="2"/>
    <n v="2"/>
    <n v="2"/>
    <n v="2"/>
    <n v="2"/>
    <n v="1"/>
    <n v="7"/>
    <s v="NeverMarriedORUnder15"/>
    <n v="4"/>
    <x v="0"/>
    <n v="168000"/>
    <n v="221000"/>
    <n v="221000"/>
    <n v="38"/>
    <s v="ND"/>
  </r>
  <r>
    <n v="1425928"/>
    <x v="1"/>
    <x v="1"/>
    <x v="49"/>
    <n v="56"/>
    <x v="0"/>
    <n v="1"/>
    <x v="1"/>
    <n v="2"/>
    <n v="2"/>
    <n v="2"/>
    <n v="2"/>
    <n v="2"/>
    <n v="2"/>
    <n v="2"/>
    <n v="30"/>
    <s v="Divorced"/>
    <n v="2"/>
    <x v="1"/>
    <n v="225000"/>
    <n v="225000"/>
    <n v="225000"/>
    <n v="6"/>
    <s v="CA"/>
  </r>
  <r>
    <n v="1392663"/>
    <x v="1"/>
    <x v="1"/>
    <x v="267"/>
    <n v="58"/>
    <x v="0"/>
    <n v="4"/>
    <x v="0"/>
    <n v="2"/>
    <n v="2"/>
    <n v="2"/>
    <n v="2"/>
    <n v="2"/>
    <n v="2"/>
    <n v="1"/>
    <n v="15"/>
    <s v="Married"/>
    <n v="4"/>
    <x v="1"/>
    <n v="228000"/>
    <n v="228000"/>
    <n v="228000"/>
    <n v="226"/>
    <n v="226"/>
  </r>
  <r>
    <n v="730354"/>
    <x v="3"/>
    <x v="3"/>
    <x v="34"/>
    <n v="36"/>
    <x v="0"/>
    <n v="1"/>
    <x v="0"/>
    <n v="2"/>
    <n v="2"/>
    <n v="2"/>
    <n v="2"/>
    <n v="2"/>
    <n v="2"/>
    <n v="1"/>
    <n v="7"/>
    <s v="Married"/>
    <n v="4"/>
    <x v="0"/>
    <n v="0"/>
    <n v="251000"/>
    <n v="251000"/>
    <n v="48"/>
    <n v="48"/>
  </r>
  <r>
    <n v="1271978"/>
    <x v="0"/>
    <x v="0"/>
    <x v="209"/>
    <n v="42"/>
    <x v="0"/>
    <n v="1"/>
    <x v="1"/>
    <n v="1"/>
    <n v="2"/>
    <n v="2"/>
    <n v="2"/>
    <n v="2"/>
    <n v="2"/>
    <n v="1"/>
    <n v="2"/>
    <s v="Married"/>
    <n v="4"/>
    <x v="1"/>
    <n v="0"/>
    <n v="261000"/>
    <n v="261000"/>
    <n v="49"/>
    <s v="UT"/>
  </r>
  <r>
    <n v="1276218"/>
    <x v="0"/>
    <x v="0"/>
    <x v="6"/>
    <n v="73"/>
    <x v="0"/>
    <n v="1"/>
    <x v="0"/>
    <n v="2"/>
    <n v="2"/>
    <n v="2"/>
    <n v="2"/>
    <n v="2"/>
    <n v="2"/>
    <n v="1"/>
    <m/>
    <s v="Married"/>
    <n v="4"/>
    <x v="1"/>
    <n v="0"/>
    <n v="263000"/>
    <n v="263000"/>
    <n v="49"/>
    <s v="UT"/>
  </r>
  <r>
    <n v="1384441"/>
    <x v="1"/>
    <x v="1"/>
    <x v="157"/>
    <n v="56"/>
    <x v="0"/>
    <n v="1"/>
    <x v="0"/>
    <n v="2"/>
    <n v="2"/>
    <n v="2"/>
    <n v="2"/>
    <n v="2"/>
    <n v="2"/>
    <n v="1"/>
    <n v="60"/>
    <s v="NeverMarriedORUnder15"/>
    <n v="4"/>
    <x v="1"/>
    <n v="235000"/>
    <n v="275000"/>
    <n v="275000"/>
    <n v="38"/>
    <s v="ND"/>
  </r>
  <r>
    <n v="1394654"/>
    <x v="1"/>
    <x v="1"/>
    <x v="198"/>
    <n v="42"/>
    <x v="0"/>
    <n v="3"/>
    <x v="1"/>
    <n v="1"/>
    <n v="2"/>
    <n v="2"/>
    <n v="2"/>
    <n v="2"/>
    <n v="2"/>
    <n v="1"/>
    <n v="45"/>
    <s v="Married"/>
    <n v="4"/>
    <x v="1"/>
    <n v="0"/>
    <n v="275000"/>
    <n v="275000"/>
    <n v="316"/>
    <n v="316"/>
  </r>
  <r>
    <n v="1381868"/>
    <x v="1"/>
    <x v="1"/>
    <x v="124"/>
    <n v="53"/>
    <x v="0"/>
    <n v="1"/>
    <x v="0"/>
    <n v="2"/>
    <n v="2"/>
    <n v="2"/>
    <n v="2"/>
    <n v="2"/>
    <n v="2"/>
    <n v="1"/>
    <n v="25"/>
    <s v="NeverMarriedORUnder15"/>
    <n v="4"/>
    <x v="0"/>
    <n v="0"/>
    <n v="276200"/>
    <n v="276200"/>
    <n v="49"/>
    <s v="UT"/>
  </r>
  <r>
    <n v="1424021"/>
    <x v="1"/>
    <x v="1"/>
    <x v="209"/>
    <n v="45"/>
    <x v="0"/>
    <n v="1"/>
    <x v="0"/>
    <n v="2"/>
    <n v="2"/>
    <n v="2"/>
    <n v="2"/>
    <n v="2"/>
    <n v="2"/>
    <n v="1"/>
    <n v="20"/>
    <s v="Married"/>
    <n v="4"/>
    <x v="0"/>
    <n v="0"/>
    <n v="276500"/>
    <n v="276500"/>
    <n v="53"/>
    <s v="WA"/>
  </r>
  <r>
    <n v="1378901"/>
    <x v="1"/>
    <x v="1"/>
    <x v="49"/>
    <n v="56"/>
    <x v="0"/>
    <n v="1"/>
    <x v="1"/>
    <n v="2"/>
    <n v="2"/>
    <n v="2"/>
    <n v="2"/>
    <n v="2"/>
    <n v="2"/>
    <n v="2"/>
    <m/>
    <s v="Married"/>
    <n v="2"/>
    <x v="1"/>
    <n v="3000"/>
    <n v="278000"/>
    <n v="278000"/>
    <n v="37"/>
    <n v="37"/>
  </r>
  <r>
    <n v="710978"/>
    <x v="3"/>
    <x v="3"/>
    <x v="32"/>
    <n v="29"/>
    <x v="0"/>
    <n v="1"/>
    <x v="0"/>
    <n v="2"/>
    <n v="2"/>
    <n v="2"/>
    <n v="2"/>
    <n v="2"/>
    <n v="2"/>
    <n v="1"/>
    <n v="20"/>
    <s v="Married"/>
    <n v="4"/>
    <x v="0"/>
    <n v="65000"/>
    <n v="286000"/>
    <n v="286000"/>
    <n v="37"/>
    <n v="37"/>
  </r>
  <r>
    <n v="1394744"/>
    <x v="1"/>
    <x v="1"/>
    <x v="87"/>
    <n v="56"/>
    <x v="0"/>
    <n v="1"/>
    <x v="1"/>
    <n v="1"/>
    <n v="2"/>
    <n v="2"/>
    <n v="2"/>
    <n v="2"/>
    <n v="2"/>
    <n v="1"/>
    <m/>
    <s v="Married"/>
    <n v="4"/>
    <x v="1"/>
    <n v="0"/>
    <n v="286600"/>
    <n v="286600"/>
    <n v="42"/>
    <n v="42"/>
  </r>
  <r>
    <n v="1367137"/>
    <x v="1"/>
    <x v="1"/>
    <x v="122"/>
    <n v="41"/>
    <x v="0"/>
    <n v="1"/>
    <x v="1"/>
    <n v="1"/>
    <n v="2"/>
    <n v="2"/>
    <n v="2"/>
    <n v="2"/>
    <n v="2"/>
    <n v="1"/>
    <n v="10"/>
    <s v="Married"/>
    <n v="4"/>
    <x v="0"/>
    <n v="159000"/>
    <n v="294000"/>
    <n v="294000"/>
    <n v="53"/>
    <s v="WA"/>
  </r>
  <r>
    <n v="1257267"/>
    <x v="0"/>
    <x v="0"/>
    <x v="116"/>
    <n v="56"/>
    <x v="0"/>
    <n v="1"/>
    <x v="0"/>
    <n v="2"/>
    <n v="2"/>
    <n v="2"/>
    <n v="2"/>
    <n v="2"/>
    <n v="2"/>
    <n v="1"/>
    <n v="5"/>
    <s v="Married"/>
    <n v="4"/>
    <x v="1"/>
    <n v="308000"/>
    <n v="312400"/>
    <n v="312400"/>
    <n v="49"/>
    <s v="UT"/>
  </r>
  <r>
    <n v="1254086"/>
    <x v="0"/>
    <x v="0"/>
    <x v="92"/>
    <n v="62"/>
    <x v="0"/>
    <n v="1"/>
    <x v="0"/>
    <n v="2"/>
    <n v="2"/>
    <n v="2"/>
    <n v="2"/>
    <n v="2"/>
    <n v="2"/>
    <n v="1"/>
    <m/>
    <s v="Married"/>
    <n v="4"/>
    <x v="0"/>
    <n v="0"/>
    <n v="323000"/>
    <n v="323000"/>
    <n v="20"/>
    <n v="20"/>
  </r>
  <r>
    <n v="728233"/>
    <x v="3"/>
    <x v="3"/>
    <x v="78"/>
    <n v="56"/>
    <x v="0"/>
    <n v="3"/>
    <x v="0"/>
    <n v="2"/>
    <n v="2"/>
    <n v="2"/>
    <n v="2"/>
    <n v="2"/>
    <n v="2"/>
    <n v="1"/>
    <n v="40"/>
    <s v="Married"/>
    <n v="4"/>
    <x v="0"/>
    <n v="107000"/>
    <n v="328000"/>
    <n v="328000"/>
    <n v="215"/>
    <n v="215"/>
  </r>
  <r>
    <n v="709489"/>
    <x v="3"/>
    <x v="3"/>
    <x v="30"/>
    <n v="57"/>
    <x v="0"/>
    <n v="1"/>
    <x v="0"/>
    <n v="2"/>
    <n v="2"/>
    <n v="2"/>
    <n v="2"/>
    <n v="2"/>
    <n v="2"/>
    <n v="1"/>
    <n v="15"/>
    <s v="Divorced"/>
    <n v="4"/>
    <x v="0"/>
    <n v="118000"/>
    <n v="349800"/>
    <n v="349800"/>
    <n v="41"/>
    <s v="OR"/>
  </r>
  <r>
    <n v="708753"/>
    <x v="3"/>
    <x v="3"/>
    <x v="103"/>
    <n v="44"/>
    <x v="0"/>
    <n v="5"/>
    <x v="0"/>
    <n v="1"/>
    <n v="2"/>
    <n v="2"/>
    <n v="2"/>
    <n v="2"/>
    <n v="2"/>
    <n v="1"/>
    <n v="12"/>
    <s v="Married"/>
    <n v="4"/>
    <x v="1"/>
    <n v="355000"/>
    <n v="355000"/>
    <n v="355000"/>
    <n v="301"/>
    <n v="301"/>
  </r>
  <r>
    <n v="725751"/>
    <x v="3"/>
    <x v="3"/>
    <x v="98"/>
    <n v="40"/>
    <x v="0"/>
    <n v="1"/>
    <x v="0"/>
    <n v="2"/>
    <n v="2"/>
    <n v="2"/>
    <n v="2"/>
    <n v="2"/>
    <n v="2"/>
    <n v="1"/>
    <n v="50"/>
    <s v="Married"/>
    <n v="4"/>
    <x v="1"/>
    <n v="355000"/>
    <n v="355000"/>
    <n v="355000"/>
    <n v="41"/>
    <s v="OR"/>
  </r>
  <r>
    <n v="720996"/>
    <x v="3"/>
    <x v="3"/>
    <x v="42"/>
    <n v="38"/>
    <x v="0"/>
    <n v="1"/>
    <x v="1"/>
    <n v="1"/>
    <n v="2"/>
    <n v="2"/>
    <n v="2"/>
    <n v="2"/>
    <n v="2"/>
    <n v="1"/>
    <n v="10"/>
    <s v="Married"/>
    <n v="4"/>
    <x v="1"/>
    <n v="355000"/>
    <n v="356000"/>
    <n v="356000"/>
    <n v="41"/>
    <s v="OR"/>
  </r>
  <r>
    <n v="712934"/>
    <x v="3"/>
    <x v="3"/>
    <x v="99"/>
    <n v="43"/>
    <x v="0"/>
    <n v="4"/>
    <x v="0"/>
    <n v="2"/>
    <n v="2"/>
    <n v="2"/>
    <n v="2"/>
    <n v="2"/>
    <n v="2"/>
    <n v="1"/>
    <n v="20"/>
    <s v="Married"/>
    <n v="4"/>
    <x v="1"/>
    <n v="355000"/>
    <n v="357000"/>
    <n v="357000"/>
    <n v="362"/>
    <n v="362"/>
  </r>
  <r>
    <n v="1260625"/>
    <x v="0"/>
    <x v="0"/>
    <x v="155"/>
    <n v="36"/>
    <x v="0"/>
    <n v="1"/>
    <x v="1"/>
    <n v="1"/>
    <n v="2"/>
    <n v="2"/>
    <n v="2"/>
    <n v="2"/>
    <n v="2"/>
    <n v="1"/>
    <n v="20"/>
    <s v="Married"/>
    <n v="4"/>
    <x v="1"/>
    <n v="308000"/>
    <n v="358000"/>
    <n v="358000"/>
    <n v="49"/>
    <s v="UT"/>
  </r>
  <r>
    <n v="1265195"/>
    <x v="0"/>
    <x v="0"/>
    <x v="94"/>
    <n v="56"/>
    <x v="0"/>
    <n v="1"/>
    <x v="0"/>
    <n v="2"/>
    <n v="2"/>
    <n v="2"/>
    <n v="2"/>
    <n v="2"/>
    <n v="2"/>
    <n v="1"/>
    <n v="15"/>
    <s v="Married"/>
    <n v="4"/>
    <x v="1"/>
    <n v="308000"/>
    <n v="388000"/>
    <n v="388000"/>
    <n v="49"/>
    <s v="UT"/>
  </r>
  <r>
    <n v="1400172"/>
    <x v="1"/>
    <x v="1"/>
    <x v="109"/>
    <n v="45"/>
    <x v="0"/>
    <n v="1"/>
    <x v="0"/>
    <n v="2"/>
    <n v="2"/>
    <n v="2"/>
    <n v="2"/>
    <n v="2"/>
    <n v="2"/>
    <n v="1"/>
    <n v="60"/>
    <s v="Divorced"/>
    <n v="4"/>
    <x v="1"/>
    <n v="394000"/>
    <n v="394000"/>
    <n v="394000"/>
    <n v="34"/>
    <n v="34"/>
  </r>
  <r>
    <n v="1428889"/>
    <x v="1"/>
    <x v="1"/>
    <x v="139"/>
    <n v="38"/>
    <x v="0"/>
    <n v="1"/>
    <x v="0"/>
    <n v="2"/>
    <n v="2"/>
    <n v="2"/>
    <n v="2"/>
    <n v="2"/>
    <n v="2"/>
    <n v="1"/>
    <n v="20"/>
    <s v="Married"/>
    <n v="2"/>
    <x v="1"/>
    <n v="394000"/>
    <n v="394000"/>
    <n v="394000"/>
    <n v="53"/>
    <s v="WA"/>
  </r>
  <r>
    <n v="1394499"/>
    <x v="1"/>
    <x v="1"/>
    <x v="47"/>
    <n v="61"/>
    <x v="0"/>
    <n v="1"/>
    <x v="0"/>
    <n v="2"/>
    <n v="2"/>
    <n v="2"/>
    <n v="2"/>
    <n v="2"/>
    <n v="2"/>
    <n v="1"/>
    <n v="20"/>
    <s v="Married"/>
    <n v="4"/>
    <x v="1"/>
    <n v="394000"/>
    <n v="394000"/>
    <n v="394000"/>
    <n v="6"/>
    <s v="CA"/>
  </r>
  <r>
    <n v="1413457"/>
    <x v="1"/>
    <x v="1"/>
    <x v="159"/>
    <n v="42"/>
    <x v="0"/>
    <n v="1"/>
    <x v="0"/>
    <n v="2"/>
    <n v="2"/>
    <n v="2"/>
    <n v="2"/>
    <n v="2"/>
    <n v="2"/>
    <n v="1"/>
    <n v="30"/>
    <s v="Married"/>
    <n v="4"/>
    <x v="1"/>
    <n v="394000"/>
    <n v="394000"/>
    <n v="394000"/>
    <n v="53"/>
    <s v="WA"/>
  </r>
  <r>
    <n v="1416221"/>
    <x v="1"/>
    <x v="1"/>
    <x v="5"/>
    <n v="43"/>
    <x v="0"/>
    <n v="1"/>
    <x v="0"/>
    <n v="2"/>
    <n v="2"/>
    <n v="2"/>
    <n v="2"/>
    <n v="2"/>
    <n v="2"/>
    <n v="1"/>
    <n v="45"/>
    <s v="Married"/>
    <n v="4"/>
    <x v="1"/>
    <n v="394000"/>
    <n v="394000"/>
    <n v="394000"/>
    <n v="36"/>
    <n v="36"/>
  </r>
  <r>
    <n v="1388749"/>
    <x v="1"/>
    <x v="1"/>
    <x v="167"/>
    <n v="43"/>
    <x v="0"/>
    <n v="4"/>
    <x v="0"/>
    <n v="2"/>
    <n v="2"/>
    <n v="2"/>
    <n v="2"/>
    <n v="2"/>
    <n v="2"/>
    <n v="1"/>
    <n v="8"/>
    <s v="Married"/>
    <n v="4"/>
    <x v="0"/>
    <n v="394000"/>
    <n v="398000"/>
    <n v="398000"/>
    <n v="301"/>
    <n v="301"/>
  </r>
  <r>
    <n v="1367114"/>
    <x v="1"/>
    <x v="1"/>
    <x v="110"/>
    <n v="47"/>
    <x v="0"/>
    <n v="4"/>
    <x v="1"/>
    <n v="1"/>
    <n v="2"/>
    <n v="2"/>
    <n v="2"/>
    <n v="2"/>
    <n v="2"/>
    <n v="1"/>
    <m/>
    <s v="Married"/>
    <n v="4"/>
    <x v="1"/>
    <n v="394000"/>
    <n v="430000"/>
    <n v="430000"/>
    <n v="132"/>
    <n v="132"/>
  </r>
  <r>
    <n v="1276163"/>
    <x v="0"/>
    <x v="0"/>
    <x v="109"/>
    <n v="52"/>
    <x v="0"/>
    <n v="1"/>
    <x v="0"/>
    <n v="2"/>
    <n v="2"/>
    <n v="2"/>
    <n v="2"/>
    <n v="2"/>
    <n v="2"/>
    <n v="1"/>
    <n v="10"/>
    <s v="Married"/>
    <n v="4"/>
    <x v="1"/>
    <n v="170000"/>
    <n v="431000"/>
    <n v="431000"/>
    <n v="6"/>
    <s v="CA"/>
  </r>
  <r>
    <n v="702740"/>
    <x v="3"/>
    <x v="3"/>
    <x v="137"/>
    <n v="3"/>
    <x v="1"/>
    <n v="1"/>
    <x v="1"/>
    <n v="2"/>
    <n v="2"/>
    <n v="1"/>
    <n v="2"/>
    <n v="2"/>
    <n v="2"/>
    <n v="1"/>
    <m/>
    <s v="NeverMarriedORUnder15"/>
    <m/>
    <x v="0"/>
    <m/>
    <m/>
    <m/>
    <n v="41"/>
    <s v="OR"/>
  </r>
  <r>
    <n v="533932"/>
    <x v="2"/>
    <x v="2"/>
    <x v="49"/>
    <n v="14"/>
    <x v="1"/>
    <n v="1"/>
    <x v="1"/>
    <n v="1"/>
    <n v="2"/>
    <n v="2"/>
    <n v="2"/>
    <n v="2"/>
    <n v="2"/>
    <n v="1"/>
    <m/>
    <s v="NeverMarriedORUnder15"/>
    <m/>
    <x v="0"/>
    <m/>
    <m/>
    <m/>
    <n v="38"/>
    <s v="ND"/>
  </r>
  <r>
    <n v="717822"/>
    <x v="3"/>
    <x v="3"/>
    <x v="146"/>
    <n v="11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1249659"/>
    <x v="0"/>
    <x v="0"/>
    <x v="226"/>
    <n v="1"/>
    <x v="1"/>
    <n v="1"/>
    <x v="1"/>
    <n v="2"/>
    <n v="2"/>
    <n v="1"/>
    <n v="1"/>
    <n v="2"/>
    <n v="2"/>
    <n v="1"/>
    <m/>
    <s v="NeverMarriedORUnder15"/>
    <m/>
    <x v="1"/>
    <m/>
    <m/>
    <m/>
    <n v="49"/>
    <s v="UT"/>
  </r>
  <r>
    <n v="1386175"/>
    <x v="1"/>
    <x v="1"/>
    <x v="113"/>
    <n v="12"/>
    <x v="1"/>
    <n v="1"/>
    <x v="0"/>
    <n v="2"/>
    <n v="2"/>
    <n v="2"/>
    <n v="2"/>
    <n v="2"/>
    <n v="2"/>
    <n v="1"/>
    <m/>
    <s v="NeverMarriedORUnder15"/>
    <m/>
    <x v="0"/>
    <m/>
    <m/>
    <m/>
    <n v="6"/>
    <s v="CA"/>
  </r>
  <r>
    <n v="698447"/>
    <x v="3"/>
    <x v="3"/>
    <x v="48"/>
    <n v="9"/>
    <x v="1"/>
    <n v="1"/>
    <x v="1"/>
    <n v="2"/>
    <n v="2"/>
    <n v="1"/>
    <n v="2"/>
    <n v="2"/>
    <n v="2"/>
    <n v="1"/>
    <m/>
    <s v="NeverMarriedORUnder15"/>
    <m/>
    <x v="1"/>
    <m/>
    <m/>
    <m/>
    <n v="32"/>
    <n v="32"/>
  </r>
  <r>
    <n v="1273827"/>
    <x v="0"/>
    <x v="0"/>
    <x v="342"/>
    <n v="0"/>
    <x v="1"/>
    <n v="1"/>
    <x v="1"/>
    <n v="1"/>
    <n v="2"/>
    <n v="2"/>
    <n v="2"/>
    <n v="2"/>
    <n v="2"/>
    <n v="1"/>
    <m/>
    <s v="NeverMarriedORUnder15"/>
    <m/>
    <x v="0"/>
    <m/>
    <m/>
    <m/>
    <n v="49"/>
    <s v="UT"/>
  </r>
  <r>
    <n v="533179"/>
    <x v="2"/>
    <x v="2"/>
    <x v="2"/>
    <n v="9"/>
    <x v="1"/>
    <n v="1"/>
    <x v="0"/>
    <n v="2"/>
    <n v="2"/>
    <n v="2"/>
    <n v="2"/>
    <n v="2"/>
    <n v="2"/>
    <n v="1"/>
    <m/>
    <s v="NeverMarriedORUnder15"/>
    <m/>
    <x v="0"/>
    <m/>
    <m/>
    <m/>
    <n v="38"/>
    <s v="ND"/>
  </r>
  <r>
    <n v="1370978"/>
    <x v="1"/>
    <x v="1"/>
    <x v="39"/>
    <n v="0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1272259"/>
    <x v="0"/>
    <x v="0"/>
    <x v="82"/>
    <n v="10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432998"/>
    <x v="1"/>
    <x v="1"/>
    <x v="83"/>
    <n v="5"/>
    <x v="1"/>
    <n v="4"/>
    <x v="0"/>
    <n v="2"/>
    <n v="2"/>
    <n v="2"/>
    <n v="2"/>
    <n v="2"/>
    <n v="2"/>
    <n v="1"/>
    <m/>
    <s v="NeverMarriedORUnder15"/>
    <m/>
    <x v="0"/>
    <m/>
    <m/>
    <m/>
    <n v="416"/>
    <n v="416"/>
  </r>
  <r>
    <n v="1277330"/>
    <x v="0"/>
    <x v="0"/>
    <x v="142"/>
    <n v="7"/>
    <x v="1"/>
    <n v="1"/>
    <x v="1"/>
    <n v="2"/>
    <n v="2"/>
    <n v="1"/>
    <n v="2"/>
    <n v="2"/>
    <n v="2"/>
    <n v="1"/>
    <m/>
    <s v="NeverMarriedORUnder15"/>
    <m/>
    <x v="1"/>
    <m/>
    <m/>
    <m/>
    <n v="49"/>
    <s v="UT"/>
  </r>
  <r>
    <n v="1423110"/>
    <x v="1"/>
    <x v="1"/>
    <x v="24"/>
    <n v="12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712054"/>
    <x v="3"/>
    <x v="3"/>
    <x v="38"/>
    <n v="10"/>
    <x v="1"/>
    <n v="1"/>
    <x v="0"/>
    <n v="2"/>
    <n v="2"/>
    <n v="2"/>
    <n v="2"/>
    <n v="2"/>
    <n v="2"/>
    <n v="1"/>
    <m/>
    <s v="NeverMarriedORUnder15"/>
    <m/>
    <x v="1"/>
    <m/>
    <m/>
    <m/>
    <n v="26"/>
    <n v="26"/>
  </r>
  <r>
    <n v="716992"/>
    <x v="3"/>
    <x v="3"/>
    <x v="86"/>
    <n v="14"/>
    <x v="1"/>
    <n v="1"/>
    <x v="1"/>
    <n v="2"/>
    <n v="2"/>
    <n v="1"/>
    <n v="2"/>
    <n v="2"/>
    <n v="2"/>
    <n v="1"/>
    <m/>
    <s v="NeverMarriedORUnder15"/>
    <m/>
    <x v="1"/>
    <m/>
    <m/>
    <m/>
    <n v="40"/>
    <n v="40"/>
  </r>
  <r>
    <n v="63919"/>
    <x v="4"/>
    <x v="4"/>
    <x v="18"/>
    <n v="9"/>
    <x v="1"/>
    <n v="1"/>
    <x v="0"/>
    <n v="2"/>
    <n v="2"/>
    <n v="2"/>
    <n v="2"/>
    <n v="2"/>
    <n v="2"/>
    <n v="1"/>
    <m/>
    <s v="NeverMarriedORUnder15"/>
    <m/>
    <x v="1"/>
    <m/>
    <m/>
    <m/>
    <n v="30"/>
    <s v="MT"/>
  </r>
  <r>
    <n v="719064"/>
    <x v="3"/>
    <x v="3"/>
    <x v="111"/>
    <n v="6"/>
    <x v="1"/>
    <n v="1"/>
    <x v="1"/>
    <n v="2"/>
    <n v="2"/>
    <n v="1"/>
    <n v="2"/>
    <n v="2"/>
    <n v="2"/>
    <n v="1"/>
    <m/>
    <s v="NeverMarriedORUnder15"/>
    <m/>
    <x v="1"/>
    <m/>
    <m/>
    <m/>
    <n v="41"/>
    <s v="OR"/>
  </r>
  <r>
    <n v="1368512"/>
    <x v="1"/>
    <x v="1"/>
    <x v="79"/>
    <n v="6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418772"/>
    <x v="1"/>
    <x v="1"/>
    <x v="58"/>
    <n v="9"/>
    <x v="1"/>
    <n v="1"/>
    <x v="1"/>
    <n v="1"/>
    <n v="2"/>
    <n v="2"/>
    <n v="2"/>
    <n v="2"/>
    <n v="2"/>
    <n v="1"/>
    <m/>
    <s v="NeverMarriedORUnder15"/>
    <m/>
    <x v="1"/>
    <m/>
    <m/>
    <m/>
    <n v="53"/>
    <s v="WA"/>
  </r>
  <r>
    <n v="1256682"/>
    <x v="0"/>
    <x v="0"/>
    <x v="343"/>
    <n v="8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405760"/>
    <x v="1"/>
    <x v="1"/>
    <x v="36"/>
    <n v="14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718993"/>
    <x v="3"/>
    <x v="3"/>
    <x v="144"/>
    <n v="7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715605"/>
    <x v="3"/>
    <x v="3"/>
    <x v="39"/>
    <n v="6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1259613"/>
    <x v="0"/>
    <x v="0"/>
    <x v="86"/>
    <n v="11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386249"/>
    <x v="1"/>
    <x v="1"/>
    <x v="13"/>
    <n v="5"/>
    <x v="1"/>
    <n v="1"/>
    <x v="1"/>
    <n v="2"/>
    <n v="2"/>
    <n v="1"/>
    <n v="2"/>
    <n v="2"/>
    <n v="2"/>
    <n v="1"/>
    <m/>
    <s v="NeverMarriedORUnder15"/>
    <m/>
    <x v="1"/>
    <m/>
    <m/>
    <m/>
    <n v="53"/>
    <s v="WA"/>
  </r>
  <r>
    <n v="1428219"/>
    <x v="1"/>
    <x v="1"/>
    <x v="103"/>
    <n v="12"/>
    <x v="1"/>
    <n v="1"/>
    <x v="1"/>
    <n v="2"/>
    <n v="2"/>
    <n v="1"/>
    <n v="2"/>
    <n v="2"/>
    <n v="2"/>
    <n v="1"/>
    <m/>
    <s v="NeverMarriedORUnder15"/>
    <m/>
    <x v="1"/>
    <m/>
    <m/>
    <m/>
    <n v="53"/>
    <s v="WA"/>
  </r>
  <r>
    <n v="1398938"/>
    <x v="1"/>
    <x v="1"/>
    <x v="103"/>
    <n v="14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714675"/>
    <x v="3"/>
    <x v="3"/>
    <x v="139"/>
    <n v="11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700043"/>
    <x v="3"/>
    <x v="3"/>
    <x v="247"/>
    <n v="2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1275960"/>
    <x v="0"/>
    <x v="0"/>
    <x v="79"/>
    <n v="0"/>
    <x v="1"/>
    <n v="1"/>
    <x v="1"/>
    <n v="2"/>
    <n v="2"/>
    <n v="1"/>
    <n v="2"/>
    <n v="2"/>
    <n v="2"/>
    <n v="1"/>
    <m/>
    <s v="NeverMarriedORUnder15"/>
    <m/>
    <x v="0"/>
    <m/>
    <m/>
    <m/>
    <n v="49"/>
    <s v="UT"/>
  </r>
  <r>
    <n v="1386289"/>
    <x v="1"/>
    <x v="1"/>
    <x v="229"/>
    <n v="7"/>
    <x v="1"/>
    <n v="1"/>
    <x v="1"/>
    <n v="2"/>
    <n v="2"/>
    <n v="1"/>
    <n v="2"/>
    <n v="2"/>
    <n v="2"/>
    <n v="1"/>
    <m/>
    <s v="NeverMarriedORUnder15"/>
    <m/>
    <x v="1"/>
    <m/>
    <m/>
    <m/>
    <n v="19"/>
    <n v="19"/>
  </r>
  <r>
    <n v="1412267"/>
    <x v="1"/>
    <x v="1"/>
    <x v="19"/>
    <n v="11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727053"/>
    <x v="3"/>
    <x v="3"/>
    <x v="131"/>
    <n v="7"/>
    <x v="1"/>
    <n v="1"/>
    <x v="1"/>
    <n v="1"/>
    <n v="2"/>
    <n v="2"/>
    <n v="2"/>
    <n v="2"/>
    <n v="2"/>
    <n v="1"/>
    <m/>
    <s v="NeverMarriedORUnder15"/>
    <m/>
    <x v="1"/>
    <m/>
    <m/>
    <m/>
    <n v="41"/>
    <s v="OR"/>
  </r>
  <r>
    <n v="1382254"/>
    <x v="1"/>
    <x v="1"/>
    <x v="344"/>
    <n v="1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1407865"/>
    <x v="1"/>
    <x v="1"/>
    <x v="104"/>
    <n v="4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715986"/>
    <x v="3"/>
    <x v="3"/>
    <x v="32"/>
    <n v="0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1251984"/>
    <x v="0"/>
    <x v="0"/>
    <x v="206"/>
    <n v="0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266977"/>
    <x v="0"/>
    <x v="0"/>
    <x v="146"/>
    <n v="6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254085"/>
    <x v="0"/>
    <x v="0"/>
    <x v="209"/>
    <n v="10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408612"/>
    <x v="1"/>
    <x v="1"/>
    <x v="345"/>
    <n v="2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704662"/>
    <x v="3"/>
    <x v="3"/>
    <x v="86"/>
    <n v="10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703263"/>
    <x v="3"/>
    <x v="3"/>
    <x v="92"/>
    <n v="13"/>
    <x v="1"/>
    <n v="1"/>
    <x v="1"/>
    <n v="1"/>
    <n v="2"/>
    <n v="2"/>
    <n v="2"/>
    <n v="2"/>
    <n v="2"/>
    <n v="1"/>
    <m/>
    <s v="NeverMarriedORUnder15"/>
    <m/>
    <x v="1"/>
    <m/>
    <m/>
    <m/>
    <n v="41"/>
    <s v="OR"/>
  </r>
  <r>
    <n v="1408410"/>
    <x v="1"/>
    <x v="1"/>
    <x v="74"/>
    <n v="12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268934"/>
    <x v="0"/>
    <x v="0"/>
    <x v="116"/>
    <n v="10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257787"/>
    <x v="0"/>
    <x v="0"/>
    <x v="66"/>
    <n v="4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268716"/>
    <x v="0"/>
    <x v="0"/>
    <x v="39"/>
    <n v="7"/>
    <x v="1"/>
    <n v="1"/>
    <x v="1"/>
    <n v="2"/>
    <n v="2"/>
    <n v="1"/>
    <n v="2"/>
    <n v="2"/>
    <n v="2"/>
    <n v="1"/>
    <m/>
    <s v="NeverMarriedORUnder15"/>
    <m/>
    <x v="1"/>
    <m/>
    <m/>
    <m/>
    <n v="49"/>
    <s v="UT"/>
  </r>
  <r>
    <n v="1269303"/>
    <x v="0"/>
    <x v="0"/>
    <x v="50"/>
    <n v="10"/>
    <x v="1"/>
    <n v="1"/>
    <x v="0"/>
    <n v="2"/>
    <n v="2"/>
    <n v="2"/>
    <n v="2"/>
    <n v="2"/>
    <n v="2"/>
    <n v="1"/>
    <m/>
    <s v="NeverMarriedORUnder15"/>
    <m/>
    <x v="0"/>
    <m/>
    <m/>
    <m/>
    <n v="51"/>
    <n v="51"/>
  </r>
  <r>
    <n v="1272913"/>
    <x v="0"/>
    <x v="0"/>
    <x v="29"/>
    <n v="12"/>
    <x v="1"/>
    <n v="5"/>
    <x v="1"/>
    <n v="2"/>
    <n v="2"/>
    <n v="2"/>
    <n v="2"/>
    <n v="2"/>
    <n v="2"/>
    <n v="2"/>
    <m/>
    <s v="NeverMarriedORUnder15"/>
    <m/>
    <x v="0"/>
    <m/>
    <m/>
    <m/>
    <n v="370"/>
    <n v="370"/>
  </r>
  <r>
    <n v="1414114"/>
    <x v="1"/>
    <x v="1"/>
    <x v="346"/>
    <n v="5"/>
    <x v="1"/>
    <n v="1"/>
    <x v="0"/>
    <n v="2"/>
    <n v="2"/>
    <n v="1"/>
    <n v="2"/>
    <n v="2"/>
    <n v="2"/>
    <n v="1"/>
    <m/>
    <s v="NeverMarriedORUnder15"/>
    <m/>
    <x v="1"/>
    <m/>
    <m/>
    <m/>
    <n v="53"/>
    <s v="WA"/>
  </r>
  <r>
    <n v="1407166"/>
    <x v="1"/>
    <x v="1"/>
    <x v="142"/>
    <n v="4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706123"/>
    <x v="3"/>
    <x v="3"/>
    <x v="141"/>
    <n v="14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1394686"/>
    <x v="1"/>
    <x v="1"/>
    <x v="347"/>
    <n v="8"/>
    <x v="1"/>
    <n v="1"/>
    <x v="1"/>
    <n v="2"/>
    <n v="2"/>
    <n v="1"/>
    <n v="2"/>
    <n v="2"/>
    <n v="2"/>
    <n v="1"/>
    <m/>
    <s v="NeverMarriedORUnder15"/>
    <m/>
    <x v="1"/>
    <m/>
    <m/>
    <m/>
    <n v="53"/>
    <s v="WA"/>
  </r>
  <r>
    <n v="1387136"/>
    <x v="1"/>
    <x v="1"/>
    <x v="38"/>
    <n v="12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275512"/>
    <x v="0"/>
    <x v="0"/>
    <x v="158"/>
    <n v="10"/>
    <x v="1"/>
    <n v="1"/>
    <x v="1"/>
    <n v="1"/>
    <n v="2"/>
    <n v="1"/>
    <n v="2"/>
    <n v="2"/>
    <n v="2"/>
    <n v="1"/>
    <m/>
    <s v="NeverMarriedORUnder15"/>
    <m/>
    <x v="0"/>
    <m/>
    <m/>
    <m/>
    <n v="49"/>
    <s v="UT"/>
  </r>
  <r>
    <n v="67917"/>
    <x v="4"/>
    <x v="4"/>
    <x v="42"/>
    <n v="13"/>
    <x v="1"/>
    <n v="1"/>
    <x v="0"/>
    <n v="2"/>
    <n v="2"/>
    <n v="2"/>
    <n v="2"/>
    <n v="2"/>
    <n v="2"/>
    <n v="1"/>
    <m/>
    <s v="NeverMarriedORUnder15"/>
    <m/>
    <x v="1"/>
    <m/>
    <m/>
    <m/>
    <n v="30"/>
    <s v="MT"/>
  </r>
  <r>
    <n v="1410377"/>
    <x v="1"/>
    <x v="1"/>
    <x v="267"/>
    <n v="12"/>
    <x v="1"/>
    <n v="1"/>
    <x v="1"/>
    <n v="2"/>
    <n v="2"/>
    <n v="1"/>
    <n v="2"/>
    <n v="2"/>
    <n v="2"/>
    <n v="1"/>
    <m/>
    <s v="NeverMarriedORUnder15"/>
    <m/>
    <x v="1"/>
    <m/>
    <m/>
    <m/>
    <n v="53"/>
    <s v="WA"/>
  </r>
  <r>
    <n v="1384366"/>
    <x v="1"/>
    <x v="1"/>
    <x v="1"/>
    <n v="12"/>
    <x v="1"/>
    <n v="4"/>
    <x v="1"/>
    <n v="2"/>
    <n v="2"/>
    <n v="1"/>
    <n v="2"/>
    <n v="2"/>
    <n v="2"/>
    <n v="1"/>
    <m/>
    <s v="NeverMarriedORUnder15"/>
    <m/>
    <x v="1"/>
    <m/>
    <m/>
    <m/>
    <n v="247"/>
    <n v="247"/>
  </r>
  <r>
    <n v="1388826"/>
    <x v="1"/>
    <x v="1"/>
    <x v="314"/>
    <n v="0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419404"/>
    <x v="1"/>
    <x v="1"/>
    <x v="8"/>
    <n v="14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64344"/>
    <x v="4"/>
    <x v="4"/>
    <x v="158"/>
    <n v="10"/>
    <x v="1"/>
    <n v="1"/>
    <x v="0"/>
    <n v="2"/>
    <n v="2"/>
    <n v="2"/>
    <n v="2"/>
    <n v="2"/>
    <n v="2"/>
    <n v="1"/>
    <m/>
    <s v="NeverMarriedORUnder15"/>
    <m/>
    <x v="0"/>
    <m/>
    <m/>
    <m/>
    <n v="30"/>
    <s v="MT"/>
  </r>
  <r>
    <n v="1269356"/>
    <x v="0"/>
    <x v="0"/>
    <x v="119"/>
    <n v="9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698476"/>
    <x v="3"/>
    <x v="3"/>
    <x v="60"/>
    <n v="9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1391920"/>
    <x v="1"/>
    <x v="1"/>
    <x v="97"/>
    <n v="6"/>
    <x v="1"/>
    <n v="4"/>
    <x v="0"/>
    <n v="2"/>
    <n v="2"/>
    <n v="2"/>
    <n v="2"/>
    <n v="2"/>
    <n v="2"/>
    <n v="1"/>
    <m/>
    <s v="NeverMarriedORUnder15"/>
    <m/>
    <x v="0"/>
    <m/>
    <m/>
    <m/>
    <n v="210"/>
    <n v="210"/>
  </r>
  <r>
    <n v="1250029"/>
    <x v="0"/>
    <x v="0"/>
    <x v="256"/>
    <n v="13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724471"/>
    <x v="3"/>
    <x v="3"/>
    <x v="157"/>
    <n v="5"/>
    <x v="1"/>
    <n v="1"/>
    <x v="1"/>
    <n v="2"/>
    <n v="2"/>
    <n v="1"/>
    <n v="2"/>
    <n v="2"/>
    <n v="2"/>
    <n v="1"/>
    <m/>
    <s v="NeverMarriedORUnder15"/>
    <m/>
    <x v="0"/>
    <m/>
    <m/>
    <m/>
    <n v="41"/>
    <s v="OR"/>
  </r>
  <r>
    <n v="1428201"/>
    <x v="1"/>
    <x v="1"/>
    <x v="124"/>
    <n v="13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276608"/>
    <x v="0"/>
    <x v="0"/>
    <x v="312"/>
    <n v="1"/>
    <x v="1"/>
    <n v="1"/>
    <x v="1"/>
    <n v="2"/>
    <n v="2"/>
    <n v="1"/>
    <n v="2"/>
    <n v="2"/>
    <n v="2"/>
    <n v="1"/>
    <m/>
    <s v="NeverMarriedORUnder15"/>
    <m/>
    <x v="0"/>
    <m/>
    <m/>
    <m/>
    <n v="49"/>
    <s v="UT"/>
  </r>
  <r>
    <n v="1402736"/>
    <x v="1"/>
    <x v="1"/>
    <x v="30"/>
    <n v="12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1256364"/>
    <x v="0"/>
    <x v="0"/>
    <x v="41"/>
    <n v="7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66269"/>
    <x v="4"/>
    <x v="4"/>
    <x v="8"/>
    <n v="7"/>
    <x v="1"/>
    <n v="1"/>
    <x v="0"/>
    <n v="2"/>
    <n v="2"/>
    <n v="2"/>
    <n v="2"/>
    <n v="2"/>
    <n v="2"/>
    <n v="1"/>
    <m/>
    <s v="NeverMarriedORUnder15"/>
    <m/>
    <x v="1"/>
    <m/>
    <m/>
    <m/>
    <n v="30"/>
    <s v="MT"/>
  </r>
  <r>
    <n v="1374450"/>
    <x v="1"/>
    <x v="1"/>
    <x v="181"/>
    <n v="0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386628"/>
    <x v="1"/>
    <x v="1"/>
    <x v="109"/>
    <n v="5"/>
    <x v="1"/>
    <n v="5"/>
    <x v="1"/>
    <n v="1"/>
    <n v="2"/>
    <n v="2"/>
    <n v="2"/>
    <n v="2"/>
    <n v="2"/>
    <n v="1"/>
    <m/>
    <s v="NeverMarriedORUnder15"/>
    <m/>
    <x v="1"/>
    <m/>
    <m/>
    <m/>
    <n v="210"/>
    <n v="210"/>
  </r>
  <r>
    <n v="1402050"/>
    <x v="1"/>
    <x v="1"/>
    <x v="201"/>
    <n v="5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719965"/>
    <x v="3"/>
    <x v="3"/>
    <x v="13"/>
    <n v="9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66499"/>
    <x v="4"/>
    <x v="4"/>
    <x v="51"/>
    <n v="8"/>
    <x v="1"/>
    <n v="1"/>
    <x v="1"/>
    <n v="2"/>
    <n v="2"/>
    <n v="1"/>
    <n v="2"/>
    <n v="2"/>
    <n v="2"/>
    <n v="1"/>
    <m/>
    <s v="NeverMarriedORUnder15"/>
    <m/>
    <x v="1"/>
    <m/>
    <m/>
    <m/>
    <n v="41"/>
    <s v="OR"/>
  </r>
  <r>
    <n v="1275340"/>
    <x v="0"/>
    <x v="0"/>
    <x v="30"/>
    <n v="9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388919"/>
    <x v="1"/>
    <x v="1"/>
    <x v="348"/>
    <n v="3"/>
    <x v="1"/>
    <n v="1"/>
    <x v="1"/>
    <n v="2"/>
    <n v="2"/>
    <n v="2"/>
    <n v="2"/>
    <n v="2"/>
    <n v="2"/>
    <n v="2"/>
    <m/>
    <s v="NeverMarriedORUnder15"/>
    <m/>
    <x v="1"/>
    <m/>
    <m/>
    <m/>
    <n v="30"/>
    <s v="MT"/>
  </r>
  <r>
    <n v="1255306"/>
    <x v="0"/>
    <x v="0"/>
    <x v="119"/>
    <n v="7"/>
    <x v="1"/>
    <n v="1"/>
    <x v="1"/>
    <n v="2"/>
    <n v="2"/>
    <n v="1"/>
    <n v="2"/>
    <n v="2"/>
    <n v="2"/>
    <n v="1"/>
    <m/>
    <s v="NeverMarriedORUnder15"/>
    <m/>
    <x v="0"/>
    <m/>
    <m/>
    <m/>
    <n v="49"/>
    <s v="UT"/>
  </r>
  <r>
    <n v="1396748"/>
    <x v="1"/>
    <x v="1"/>
    <x v="102"/>
    <n v="14"/>
    <x v="1"/>
    <n v="1"/>
    <x v="1"/>
    <n v="1"/>
    <n v="2"/>
    <n v="1"/>
    <n v="2"/>
    <n v="2"/>
    <n v="2"/>
    <n v="1"/>
    <m/>
    <s v="NeverMarriedORUnder15"/>
    <m/>
    <x v="0"/>
    <m/>
    <m/>
    <m/>
    <n v="53"/>
    <s v="WA"/>
  </r>
  <r>
    <n v="1416521"/>
    <x v="1"/>
    <x v="1"/>
    <x v="310"/>
    <n v="0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260477"/>
    <x v="0"/>
    <x v="0"/>
    <x v="74"/>
    <n v="7"/>
    <x v="1"/>
    <n v="1"/>
    <x v="1"/>
    <n v="2"/>
    <n v="2"/>
    <n v="2"/>
    <n v="2"/>
    <n v="2"/>
    <n v="2"/>
    <n v="2"/>
    <m/>
    <s v="NeverMarriedORUnder15"/>
    <m/>
    <x v="1"/>
    <m/>
    <m/>
    <m/>
    <n v="49"/>
    <s v="UT"/>
  </r>
  <r>
    <n v="1412316"/>
    <x v="1"/>
    <x v="1"/>
    <x v="102"/>
    <n v="1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709861"/>
    <x v="3"/>
    <x v="3"/>
    <x v="51"/>
    <n v="0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1393904"/>
    <x v="1"/>
    <x v="1"/>
    <x v="252"/>
    <n v="2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259573"/>
    <x v="0"/>
    <x v="0"/>
    <x v="144"/>
    <n v="1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259319"/>
    <x v="0"/>
    <x v="0"/>
    <x v="74"/>
    <n v="2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418966"/>
    <x v="1"/>
    <x v="1"/>
    <x v="349"/>
    <n v="7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396243"/>
    <x v="1"/>
    <x v="1"/>
    <x v="86"/>
    <n v="6"/>
    <x v="1"/>
    <n v="1"/>
    <x v="1"/>
    <n v="2"/>
    <n v="2"/>
    <n v="2"/>
    <n v="1"/>
    <n v="2"/>
    <n v="2"/>
    <n v="1"/>
    <m/>
    <s v="NeverMarriedORUnder15"/>
    <m/>
    <x v="0"/>
    <m/>
    <m/>
    <m/>
    <n v="37"/>
    <n v="37"/>
  </r>
  <r>
    <n v="1265400"/>
    <x v="0"/>
    <x v="0"/>
    <x v="116"/>
    <n v="10"/>
    <x v="1"/>
    <n v="1"/>
    <x v="0"/>
    <n v="2"/>
    <n v="2"/>
    <n v="2"/>
    <n v="2"/>
    <n v="2"/>
    <n v="2"/>
    <n v="1"/>
    <m/>
    <s v="NeverMarriedORUnder15"/>
    <m/>
    <x v="0"/>
    <m/>
    <m/>
    <m/>
    <n v="16"/>
    <n v="16"/>
  </r>
  <r>
    <n v="733114"/>
    <x v="3"/>
    <x v="3"/>
    <x v="6"/>
    <n v="1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1255042"/>
    <x v="0"/>
    <x v="0"/>
    <x v="42"/>
    <n v="6"/>
    <x v="1"/>
    <n v="1"/>
    <x v="1"/>
    <n v="2"/>
    <n v="2"/>
    <n v="2"/>
    <n v="1"/>
    <n v="2"/>
    <n v="2"/>
    <n v="1"/>
    <m/>
    <s v="NeverMarriedORUnder15"/>
    <m/>
    <x v="1"/>
    <m/>
    <m/>
    <m/>
    <n v="10"/>
    <n v="10"/>
  </r>
  <r>
    <n v="1390276"/>
    <x v="1"/>
    <x v="1"/>
    <x v="56"/>
    <n v="14"/>
    <x v="1"/>
    <n v="5"/>
    <x v="1"/>
    <n v="1"/>
    <n v="2"/>
    <n v="2"/>
    <n v="2"/>
    <n v="2"/>
    <n v="2"/>
    <n v="1"/>
    <m/>
    <s v="NeverMarriedORUnder15"/>
    <m/>
    <x v="0"/>
    <m/>
    <m/>
    <m/>
    <n v="217"/>
    <n v="217"/>
  </r>
  <r>
    <n v="1435326"/>
    <x v="1"/>
    <x v="1"/>
    <x v="157"/>
    <n v="3"/>
    <x v="1"/>
    <n v="1"/>
    <x v="1"/>
    <n v="2"/>
    <n v="2"/>
    <n v="1"/>
    <n v="2"/>
    <n v="2"/>
    <n v="2"/>
    <n v="1"/>
    <m/>
    <s v="NeverMarriedORUnder15"/>
    <m/>
    <x v="1"/>
    <m/>
    <m/>
    <m/>
    <n v="53"/>
    <s v="WA"/>
  </r>
  <r>
    <n v="700729"/>
    <x v="3"/>
    <x v="3"/>
    <x v="38"/>
    <n v="8"/>
    <x v="1"/>
    <n v="1"/>
    <x v="0"/>
    <n v="2"/>
    <n v="2"/>
    <n v="2"/>
    <n v="2"/>
    <n v="2"/>
    <n v="2"/>
    <n v="1"/>
    <m/>
    <s v="NeverMarriedORUnder15"/>
    <m/>
    <x v="1"/>
    <m/>
    <m/>
    <m/>
    <n v="29"/>
    <n v="29"/>
  </r>
  <r>
    <n v="1255842"/>
    <x v="0"/>
    <x v="0"/>
    <x v="168"/>
    <n v="10"/>
    <x v="1"/>
    <n v="1"/>
    <x v="1"/>
    <n v="1"/>
    <n v="2"/>
    <n v="2"/>
    <n v="2"/>
    <n v="2"/>
    <n v="2"/>
    <n v="1"/>
    <m/>
    <s v="NeverMarriedORUnder15"/>
    <m/>
    <x v="0"/>
    <m/>
    <m/>
    <m/>
    <n v="4"/>
    <n v="4"/>
  </r>
  <r>
    <n v="1259195"/>
    <x v="0"/>
    <x v="0"/>
    <x v="8"/>
    <n v="4"/>
    <x v="1"/>
    <n v="1"/>
    <x v="1"/>
    <n v="2"/>
    <n v="2"/>
    <n v="1"/>
    <n v="2"/>
    <n v="2"/>
    <n v="2"/>
    <n v="1"/>
    <m/>
    <s v="NeverMarriedORUnder15"/>
    <m/>
    <x v="1"/>
    <m/>
    <m/>
    <m/>
    <n v="16"/>
    <n v="16"/>
  </r>
  <r>
    <n v="1259379"/>
    <x v="0"/>
    <x v="0"/>
    <x v="111"/>
    <n v="11"/>
    <x v="1"/>
    <n v="1"/>
    <x v="1"/>
    <n v="2"/>
    <n v="2"/>
    <n v="1"/>
    <n v="2"/>
    <n v="2"/>
    <n v="2"/>
    <n v="1"/>
    <m/>
    <s v="NeverMarriedORUnder15"/>
    <m/>
    <x v="1"/>
    <m/>
    <m/>
    <m/>
    <n v="49"/>
    <s v="UT"/>
  </r>
  <r>
    <n v="1274768"/>
    <x v="0"/>
    <x v="0"/>
    <x v="10"/>
    <n v="4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728640"/>
    <x v="3"/>
    <x v="3"/>
    <x v="127"/>
    <n v="14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1381251"/>
    <x v="1"/>
    <x v="1"/>
    <x v="247"/>
    <n v="0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728870"/>
    <x v="3"/>
    <x v="3"/>
    <x v="160"/>
    <n v="3"/>
    <x v="1"/>
    <n v="1"/>
    <x v="1"/>
    <n v="2"/>
    <n v="2"/>
    <n v="1"/>
    <n v="2"/>
    <n v="2"/>
    <n v="2"/>
    <n v="1"/>
    <m/>
    <s v="NeverMarriedORUnder15"/>
    <m/>
    <x v="1"/>
    <m/>
    <m/>
    <m/>
    <n v="41"/>
    <s v="OR"/>
  </r>
  <r>
    <n v="1276572"/>
    <x v="0"/>
    <x v="0"/>
    <x v="69"/>
    <n v="4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405370"/>
    <x v="1"/>
    <x v="1"/>
    <x v="124"/>
    <n v="0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62574"/>
    <x v="4"/>
    <x v="4"/>
    <x v="182"/>
    <n v="6"/>
    <x v="1"/>
    <n v="1"/>
    <x v="1"/>
    <n v="1"/>
    <n v="2"/>
    <n v="2"/>
    <n v="2"/>
    <n v="2"/>
    <n v="2"/>
    <n v="1"/>
    <m/>
    <s v="NeverMarriedORUnder15"/>
    <m/>
    <x v="0"/>
    <m/>
    <m/>
    <m/>
    <n v="30"/>
    <s v="MT"/>
  </r>
  <r>
    <n v="717512"/>
    <x v="3"/>
    <x v="3"/>
    <x v="139"/>
    <n v="3"/>
    <x v="1"/>
    <n v="1"/>
    <x v="1"/>
    <n v="2"/>
    <n v="2"/>
    <n v="2"/>
    <n v="2"/>
    <n v="2"/>
    <n v="2"/>
    <n v="2"/>
    <m/>
    <s v="NeverMarriedORUnder15"/>
    <m/>
    <x v="0"/>
    <m/>
    <m/>
    <m/>
    <n v="41"/>
    <s v="OR"/>
  </r>
  <r>
    <n v="1423570"/>
    <x v="1"/>
    <x v="1"/>
    <x v="0"/>
    <n v="3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64788"/>
    <x v="4"/>
    <x v="4"/>
    <x v="48"/>
    <n v="11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1258733"/>
    <x v="0"/>
    <x v="0"/>
    <x v="189"/>
    <n v="4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407982"/>
    <x v="1"/>
    <x v="1"/>
    <x v="221"/>
    <n v="6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263115"/>
    <x v="0"/>
    <x v="0"/>
    <x v="146"/>
    <n v="13"/>
    <x v="1"/>
    <n v="1"/>
    <x v="1"/>
    <n v="1"/>
    <n v="2"/>
    <n v="2"/>
    <n v="2"/>
    <n v="2"/>
    <n v="2"/>
    <n v="1"/>
    <m/>
    <s v="NeverMarriedORUnder15"/>
    <m/>
    <x v="0"/>
    <m/>
    <m/>
    <m/>
    <n v="49"/>
    <s v="UT"/>
  </r>
  <r>
    <n v="70993"/>
    <x v="4"/>
    <x v="4"/>
    <x v="221"/>
    <n v="13"/>
    <x v="1"/>
    <n v="1"/>
    <x v="0"/>
    <n v="2"/>
    <n v="2"/>
    <n v="2"/>
    <n v="2"/>
    <n v="2"/>
    <n v="2"/>
    <n v="1"/>
    <m/>
    <s v="NeverMarriedORUnder15"/>
    <m/>
    <x v="0"/>
    <m/>
    <m/>
    <m/>
    <n v="30"/>
    <s v="MT"/>
  </r>
  <r>
    <n v="71270"/>
    <x v="4"/>
    <x v="4"/>
    <x v="240"/>
    <n v="4"/>
    <x v="1"/>
    <n v="1"/>
    <x v="1"/>
    <n v="2"/>
    <n v="2"/>
    <n v="1"/>
    <n v="2"/>
    <n v="2"/>
    <n v="2"/>
    <n v="1"/>
    <m/>
    <s v="NeverMarriedORUnder15"/>
    <m/>
    <x v="1"/>
    <m/>
    <m/>
    <m/>
    <n v="30"/>
    <s v="MT"/>
  </r>
  <r>
    <n v="1428766"/>
    <x v="1"/>
    <x v="1"/>
    <x v="14"/>
    <n v="4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725604"/>
    <x v="3"/>
    <x v="3"/>
    <x v="23"/>
    <n v="14"/>
    <x v="1"/>
    <n v="1"/>
    <x v="1"/>
    <n v="2"/>
    <n v="2"/>
    <n v="1"/>
    <n v="2"/>
    <n v="2"/>
    <n v="1"/>
    <n v="1"/>
    <m/>
    <s v="NeverMarriedORUnder15"/>
    <m/>
    <x v="0"/>
    <m/>
    <m/>
    <m/>
    <n v="41"/>
    <s v="OR"/>
  </r>
  <r>
    <n v="1425101"/>
    <x v="1"/>
    <x v="1"/>
    <x v="138"/>
    <n v="6"/>
    <x v="1"/>
    <n v="1"/>
    <x v="1"/>
    <n v="2"/>
    <n v="2"/>
    <n v="2"/>
    <n v="2"/>
    <n v="2"/>
    <n v="2"/>
    <n v="2"/>
    <m/>
    <s v="NeverMarriedORUnder15"/>
    <m/>
    <x v="0"/>
    <m/>
    <m/>
    <m/>
    <n v="53"/>
    <s v="WA"/>
  </r>
  <r>
    <n v="1269472"/>
    <x v="0"/>
    <x v="0"/>
    <x v="8"/>
    <n v="7"/>
    <x v="1"/>
    <n v="1"/>
    <x v="1"/>
    <n v="2"/>
    <n v="2"/>
    <n v="1"/>
    <n v="2"/>
    <n v="2"/>
    <n v="2"/>
    <n v="1"/>
    <m/>
    <s v="NeverMarriedORUnder15"/>
    <m/>
    <x v="1"/>
    <m/>
    <m/>
    <m/>
    <n v="49"/>
    <s v="UT"/>
  </r>
  <r>
    <n v="1367488"/>
    <x v="1"/>
    <x v="1"/>
    <x v="227"/>
    <n v="6"/>
    <x v="1"/>
    <n v="1"/>
    <x v="1"/>
    <n v="1"/>
    <n v="2"/>
    <n v="1"/>
    <n v="2"/>
    <n v="2"/>
    <n v="2"/>
    <n v="1"/>
    <m/>
    <s v="NeverMarriedORUnder15"/>
    <m/>
    <x v="1"/>
    <m/>
    <m/>
    <m/>
    <n v="53"/>
    <s v="WA"/>
  </r>
  <r>
    <n v="69668"/>
    <x v="4"/>
    <x v="4"/>
    <x v="60"/>
    <n v="12"/>
    <x v="1"/>
    <n v="1"/>
    <x v="1"/>
    <n v="2"/>
    <n v="2"/>
    <n v="2"/>
    <n v="2"/>
    <n v="2"/>
    <n v="2"/>
    <n v="2"/>
    <m/>
    <s v="NeverMarriedORUnder15"/>
    <m/>
    <x v="1"/>
    <m/>
    <m/>
    <m/>
    <n v="30"/>
    <s v="MT"/>
  </r>
  <r>
    <n v="1393850"/>
    <x v="1"/>
    <x v="1"/>
    <x v="237"/>
    <n v="1"/>
    <x v="1"/>
    <n v="1"/>
    <x v="1"/>
    <n v="2"/>
    <n v="2"/>
    <n v="2"/>
    <n v="2"/>
    <n v="2"/>
    <n v="2"/>
    <n v="2"/>
    <m/>
    <s v="NeverMarriedORUnder15"/>
    <m/>
    <x v="0"/>
    <m/>
    <m/>
    <m/>
    <n v="53"/>
    <s v="WA"/>
  </r>
  <r>
    <n v="1275221"/>
    <x v="0"/>
    <x v="0"/>
    <x v="1"/>
    <n v="1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722116"/>
    <x v="3"/>
    <x v="3"/>
    <x v="139"/>
    <n v="9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706119"/>
    <x v="3"/>
    <x v="3"/>
    <x v="66"/>
    <n v="6"/>
    <x v="1"/>
    <n v="3"/>
    <x v="0"/>
    <n v="2"/>
    <n v="2"/>
    <n v="2"/>
    <n v="2"/>
    <n v="2"/>
    <n v="2"/>
    <n v="1"/>
    <m/>
    <s v="NeverMarriedORUnder15"/>
    <m/>
    <x v="1"/>
    <m/>
    <m/>
    <m/>
    <n v="126"/>
    <n v="126"/>
  </r>
  <r>
    <n v="1268894"/>
    <x v="0"/>
    <x v="0"/>
    <x v="63"/>
    <n v="6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272799"/>
    <x v="0"/>
    <x v="0"/>
    <x v="350"/>
    <n v="10"/>
    <x v="1"/>
    <n v="1"/>
    <x v="0"/>
    <n v="2"/>
    <n v="2"/>
    <n v="2"/>
    <n v="2"/>
    <n v="2"/>
    <n v="1"/>
    <n v="1"/>
    <m/>
    <s v="NeverMarriedORUnder15"/>
    <m/>
    <x v="1"/>
    <m/>
    <m/>
    <m/>
    <n v="49"/>
    <s v="UT"/>
  </r>
  <r>
    <n v="1250261"/>
    <x v="0"/>
    <x v="0"/>
    <x v="72"/>
    <n v="14"/>
    <x v="1"/>
    <n v="1"/>
    <x v="1"/>
    <n v="1"/>
    <n v="2"/>
    <n v="2"/>
    <n v="2"/>
    <n v="2"/>
    <n v="2"/>
    <n v="1"/>
    <m/>
    <s v="NeverMarriedORUnder15"/>
    <m/>
    <x v="0"/>
    <m/>
    <m/>
    <m/>
    <n v="49"/>
    <s v="UT"/>
  </r>
  <r>
    <n v="1378746"/>
    <x v="1"/>
    <x v="1"/>
    <x v="160"/>
    <n v="8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268356"/>
    <x v="0"/>
    <x v="0"/>
    <x v="115"/>
    <n v="13"/>
    <x v="1"/>
    <n v="1"/>
    <x v="1"/>
    <n v="1"/>
    <n v="2"/>
    <n v="1"/>
    <n v="2"/>
    <n v="2"/>
    <n v="2"/>
    <n v="1"/>
    <m/>
    <s v="NeverMarriedORUnder15"/>
    <m/>
    <x v="1"/>
    <m/>
    <m/>
    <m/>
    <n v="49"/>
    <s v="UT"/>
  </r>
  <r>
    <n v="720324"/>
    <x v="3"/>
    <x v="3"/>
    <x v="10"/>
    <n v="2"/>
    <x v="1"/>
    <n v="3"/>
    <x v="0"/>
    <n v="2"/>
    <n v="2"/>
    <n v="2"/>
    <n v="2"/>
    <n v="2"/>
    <n v="2"/>
    <n v="1"/>
    <m/>
    <s v="NeverMarriedORUnder15"/>
    <m/>
    <x v="1"/>
    <m/>
    <m/>
    <m/>
    <n v="215"/>
    <n v="215"/>
  </r>
  <r>
    <n v="1409659"/>
    <x v="1"/>
    <x v="1"/>
    <x v="115"/>
    <n v="0"/>
    <x v="1"/>
    <n v="1"/>
    <x v="1"/>
    <n v="2"/>
    <n v="2"/>
    <n v="1"/>
    <n v="2"/>
    <n v="2"/>
    <n v="2"/>
    <n v="1"/>
    <m/>
    <s v="NeverMarriedORUnder15"/>
    <m/>
    <x v="1"/>
    <m/>
    <m/>
    <m/>
    <n v="53"/>
    <s v="WA"/>
  </r>
  <r>
    <n v="1421664"/>
    <x v="1"/>
    <x v="1"/>
    <x v="137"/>
    <n v="0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532984"/>
    <x v="2"/>
    <x v="2"/>
    <x v="100"/>
    <n v="6"/>
    <x v="1"/>
    <n v="1"/>
    <x v="0"/>
    <n v="2"/>
    <n v="2"/>
    <n v="2"/>
    <n v="2"/>
    <n v="2"/>
    <n v="2"/>
    <n v="1"/>
    <m/>
    <s v="NeverMarriedORUnder15"/>
    <m/>
    <x v="0"/>
    <m/>
    <m/>
    <m/>
    <n v="38"/>
    <s v="ND"/>
  </r>
  <r>
    <n v="1261235"/>
    <x v="0"/>
    <x v="0"/>
    <x v="115"/>
    <n v="11"/>
    <x v="1"/>
    <n v="1"/>
    <x v="1"/>
    <n v="2"/>
    <n v="2"/>
    <n v="1"/>
    <n v="2"/>
    <n v="2"/>
    <n v="1"/>
    <n v="1"/>
    <m/>
    <s v="NeverMarriedORUnder15"/>
    <m/>
    <x v="1"/>
    <m/>
    <m/>
    <m/>
    <n v="49"/>
    <s v="UT"/>
  </r>
  <r>
    <n v="71168"/>
    <x v="4"/>
    <x v="4"/>
    <x v="223"/>
    <n v="11"/>
    <x v="1"/>
    <n v="1"/>
    <x v="1"/>
    <n v="1"/>
    <n v="2"/>
    <n v="2"/>
    <n v="2"/>
    <n v="2"/>
    <n v="2"/>
    <n v="1"/>
    <m/>
    <s v="NeverMarriedORUnder15"/>
    <m/>
    <x v="1"/>
    <m/>
    <m/>
    <m/>
    <n v="30"/>
    <s v="MT"/>
  </r>
  <r>
    <n v="1426810"/>
    <x v="1"/>
    <x v="1"/>
    <x v="119"/>
    <n v="3"/>
    <x v="1"/>
    <n v="1"/>
    <x v="0"/>
    <n v="2"/>
    <n v="2"/>
    <n v="1"/>
    <n v="2"/>
    <n v="2"/>
    <n v="2"/>
    <n v="1"/>
    <m/>
    <s v="NeverMarriedORUnder15"/>
    <m/>
    <x v="0"/>
    <m/>
    <m/>
    <m/>
    <n v="53"/>
    <s v="WA"/>
  </r>
  <r>
    <n v="1249077"/>
    <x v="0"/>
    <x v="0"/>
    <x v="351"/>
    <n v="6"/>
    <x v="1"/>
    <n v="1"/>
    <x v="1"/>
    <n v="1"/>
    <n v="2"/>
    <n v="2"/>
    <n v="2"/>
    <n v="2"/>
    <n v="2"/>
    <n v="1"/>
    <m/>
    <s v="NeverMarriedORUnder15"/>
    <m/>
    <x v="1"/>
    <m/>
    <m/>
    <m/>
    <n v="49"/>
    <s v="UT"/>
  </r>
  <r>
    <n v="1392169"/>
    <x v="1"/>
    <x v="1"/>
    <x v="119"/>
    <n v="0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714036"/>
    <x v="3"/>
    <x v="3"/>
    <x v="97"/>
    <n v="6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1403835"/>
    <x v="1"/>
    <x v="1"/>
    <x v="59"/>
    <n v="1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1275878"/>
    <x v="0"/>
    <x v="0"/>
    <x v="157"/>
    <n v="0"/>
    <x v="1"/>
    <n v="1"/>
    <x v="1"/>
    <n v="2"/>
    <n v="2"/>
    <n v="1"/>
    <n v="2"/>
    <n v="2"/>
    <n v="2"/>
    <n v="1"/>
    <m/>
    <s v="NeverMarriedORUnder15"/>
    <m/>
    <x v="0"/>
    <m/>
    <m/>
    <m/>
    <n v="49"/>
    <s v="UT"/>
  </r>
  <r>
    <n v="1404350"/>
    <x v="1"/>
    <x v="1"/>
    <x v="88"/>
    <n v="6"/>
    <x v="1"/>
    <n v="1"/>
    <x v="1"/>
    <n v="2"/>
    <n v="2"/>
    <n v="1"/>
    <n v="2"/>
    <n v="2"/>
    <n v="2"/>
    <n v="1"/>
    <m/>
    <s v="NeverMarriedORUnder15"/>
    <m/>
    <x v="1"/>
    <m/>
    <m/>
    <m/>
    <n v="53"/>
    <s v="WA"/>
  </r>
  <r>
    <n v="71795"/>
    <x v="4"/>
    <x v="4"/>
    <x v="168"/>
    <n v="12"/>
    <x v="1"/>
    <n v="1"/>
    <x v="1"/>
    <n v="2"/>
    <n v="2"/>
    <n v="1"/>
    <n v="2"/>
    <n v="2"/>
    <n v="2"/>
    <n v="1"/>
    <m/>
    <s v="NeverMarriedORUnder15"/>
    <m/>
    <x v="1"/>
    <m/>
    <m/>
    <m/>
    <n v="30"/>
    <s v="MT"/>
  </r>
  <r>
    <n v="1257408"/>
    <x v="0"/>
    <x v="0"/>
    <x v="137"/>
    <n v="7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251691"/>
    <x v="0"/>
    <x v="0"/>
    <x v="18"/>
    <n v="2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413959"/>
    <x v="1"/>
    <x v="1"/>
    <x v="0"/>
    <n v="2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406968"/>
    <x v="1"/>
    <x v="1"/>
    <x v="109"/>
    <n v="11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259691"/>
    <x v="0"/>
    <x v="0"/>
    <x v="247"/>
    <n v="3"/>
    <x v="1"/>
    <n v="1"/>
    <x v="0"/>
    <n v="2"/>
    <n v="2"/>
    <n v="1"/>
    <n v="2"/>
    <n v="2"/>
    <n v="2"/>
    <n v="1"/>
    <m/>
    <s v="NeverMarriedORUnder15"/>
    <m/>
    <x v="0"/>
    <m/>
    <m/>
    <m/>
    <n v="49"/>
    <s v="UT"/>
  </r>
  <r>
    <n v="1258153"/>
    <x v="0"/>
    <x v="0"/>
    <x v="6"/>
    <n v="12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417885"/>
    <x v="1"/>
    <x v="1"/>
    <x v="158"/>
    <n v="1"/>
    <x v="1"/>
    <n v="1"/>
    <x v="1"/>
    <n v="2"/>
    <n v="2"/>
    <n v="2"/>
    <n v="1"/>
    <n v="2"/>
    <n v="2"/>
    <n v="1"/>
    <m/>
    <s v="NeverMarriedORUnder15"/>
    <m/>
    <x v="1"/>
    <m/>
    <m/>
    <m/>
    <n v="51"/>
    <n v="51"/>
  </r>
  <r>
    <n v="1385484"/>
    <x v="1"/>
    <x v="1"/>
    <x v="115"/>
    <n v="11"/>
    <x v="1"/>
    <n v="1"/>
    <x v="0"/>
    <n v="2"/>
    <n v="2"/>
    <n v="2"/>
    <n v="2"/>
    <n v="2"/>
    <n v="2"/>
    <n v="1"/>
    <m/>
    <s v="NeverMarriedORUnder15"/>
    <m/>
    <x v="1"/>
    <m/>
    <m/>
    <m/>
    <n v="48"/>
    <n v="48"/>
  </r>
  <r>
    <n v="68870"/>
    <x v="4"/>
    <x v="4"/>
    <x v="155"/>
    <n v="2"/>
    <x v="1"/>
    <n v="1"/>
    <x v="1"/>
    <n v="2"/>
    <n v="2"/>
    <n v="1"/>
    <n v="2"/>
    <n v="2"/>
    <n v="2"/>
    <n v="1"/>
    <m/>
    <s v="NeverMarriedORUnder15"/>
    <m/>
    <x v="1"/>
    <m/>
    <m/>
    <m/>
    <n v="30"/>
    <s v="MT"/>
  </r>
  <r>
    <n v="1431169"/>
    <x v="1"/>
    <x v="1"/>
    <x v="85"/>
    <n v="4"/>
    <x v="1"/>
    <n v="1"/>
    <x v="0"/>
    <n v="2"/>
    <n v="2"/>
    <n v="1"/>
    <n v="2"/>
    <n v="2"/>
    <n v="2"/>
    <n v="1"/>
    <m/>
    <s v="NeverMarriedORUnder15"/>
    <m/>
    <x v="0"/>
    <m/>
    <m/>
    <m/>
    <n v="53"/>
    <s v="WA"/>
  </r>
  <r>
    <n v="1391278"/>
    <x v="1"/>
    <x v="1"/>
    <x v="146"/>
    <n v="2"/>
    <x v="1"/>
    <n v="1"/>
    <x v="1"/>
    <n v="2"/>
    <n v="2"/>
    <n v="1"/>
    <n v="2"/>
    <n v="2"/>
    <n v="2"/>
    <n v="1"/>
    <m/>
    <s v="NeverMarriedORUnder15"/>
    <m/>
    <x v="1"/>
    <m/>
    <m/>
    <m/>
    <n v="53"/>
    <s v="WA"/>
  </r>
  <r>
    <n v="709175"/>
    <x v="3"/>
    <x v="3"/>
    <x v="96"/>
    <n v="1"/>
    <x v="1"/>
    <n v="1"/>
    <x v="1"/>
    <n v="2"/>
    <n v="2"/>
    <n v="1"/>
    <n v="2"/>
    <n v="2"/>
    <n v="2"/>
    <n v="1"/>
    <m/>
    <s v="NeverMarriedORUnder15"/>
    <m/>
    <x v="0"/>
    <m/>
    <m/>
    <m/>
    <n v="41"/>
    <s v="OR"/>
  </r>
  <r>
    <n v="1403048"/>
    <x v="1"/>
    <x v="1"/>
    <x v="0"/>
    <n v="12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719814"/>
    <x v="3"/>
    <x v="3"/>
    <x v="352"/>
    <n v="4"/>
    <x v="1"/>
    <n v="1"/>
    <x v="1"/>
    <n v="2"/>
    <n v="2"/>
    <n v="1"/>
    <n v="2"/>
    <n v="2"/>
    <n v="2"/>
    <n v="1"/>
    <m/>
    <s v="NeverMarriedORUnder15"/>
    <m/>
    <x v="1"/>
    <m/>
    <m/>
    <m/>
    <n v="41"/>
    <s v="OR"/>
  </r>
  <r>
    <n v="1393505"/>
    <x v="1"/>
    <x v="1"/>
    <x v="181"/>
    <n v="3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696735"/>
    <x v="3"/>
    <x v="3"/>
    <x v="58"/>
    <n v="14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698817"/>
    <x v="3"/>
    <x v="3"/>
    <x v="167"/>
    <n v="0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1422740"/>
    <x v="1"/>
    <x v="1"/>
    <x v="3"/>
    <n v="9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273429"/>
    <x v="0"/>
    <x v="0"/>
    <x v="69"/>
    <n v="9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63846"/>
    <x v="4"/>
    <x v="4"/>
    <x v="113"/>
    <n v="5"/>
    <x v="1"/>
    <n v="1"/>
    <x v="1"/>
    <n v="2"/>
    <n v="2"/>
    <n v="2"/>
    <n v="2"/>
    <n v="2"/>
    <n v="2"/>
    <n v="2"/>
    <m/>
    <s v="NeverMarriedORUnder15"/>
    <m/>
    <x v="0"/>
    <m/>
    <m/>
    <m/>
    <n v="30"/>
    <s v="MT"/>
  </r>
  <r>
    <n v="1385250"/>
    <x v="1"/>
    <x v="1"/>
    <x v="353"/>
    <n v="2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433376"/>
    <x v="1"/>
    <x v="1"/>
    <x v="39"/>
    <n v="0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716831"/>
    <x v="3"/>
    <x v="3"/>
    <x v="23"/>
    <n v="4"/>
    <x v="1"/>
    <n v="1"/>
    <x v="1"/>
    <n v="2"/>
    <n v="2"/>
    <n v="1"/>
    <n v="2"/>
    <n v="2"/>
    <n v="2"/>
    <n v="1"/>
    <m/>
    <s v="NeverMarriedORUnder15"/>
    <m/>
    <x v="0"/>
    <m/>
    <m/>
    <m/>
    <n v="41"/>
    <s v="OR"/>
  </r>
  <r>
    <n v="1405582"/>
    <x v="1"/>
    <x v="1"/>
    <x v="172"/>
    <n v="0"/>
    <x v="1"/>
    <n v="1"/>
    <x v="1"/>
    <n v="2"/>
    <n v="2"/>
    <n v="1"/>
    <n v="2"/>
    <n v="2"/>
    <n v="1"/>
    <n v="1"/>
    <m/>
    <s v="NeverMarriedORUnder15"/>
    <m/>
    <x v="0"/>
    <m/>
    <m/>
    <m/>
    <n v="53"/>
    <s v="WA"/>
  </r>
  <r>
    <n v="1416494"/>
    <x v="1"/>
    <x v="1"/>
    <x v="354"/>
    <n v="6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537724"/>
    <x v="2"/>
    <x v="2"/>
    <x v="50"/>
    <n v="10"/>
    <x v="1"/>
    <n v="1"/>
    <x v="1"/>
    <n v="2"/>
    <n v="2"/>
    <n v="1"/>
    <n v="2"/>
    <n v="2"/>
    <n v="2"/>
    <n v="1"/>
    <m/>
    <s v="NeverMarriedORUnder15"/>
    <m/>
    <x v="0"/>
    <m/>
    <m/>
    <m/>
    <n v="38"/>
    <s v="ND"/>
  </r>
  <r>
    <n v="1276870"/>
    <x v="0"/>
    <x v="0"/>
    <x v="122"/>
    <n v="13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260355"/>
    <x v="0"/>
    <x v="0"/>
    <x v="160"/>
    <n v="11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729384"/>
    <x v="3"/>
    <x v="3"/>
    <x v="69"/>
    <n v="7"/>
    <x v="1"/>
    <n v="1"/>
    <x v="1"/>
    <n v="2"/>
    <n v="2"/>
    <n v="2"/>
    <n v="2"/>
    <n v="2"/>
    <n v="2"/>
    <n v="2"/>
    <m/>
    <s v="NeverMarriedORUnder15"/>
    <m/>
    <x v="0"/>
    <m/>
    <m/>
    <m/>
    <n v="41"/>
    <s v="OR"/>
  </r>
  <r>
    <n v="1272130"/>
    <x v="0"/>
    <x v="0"/>
    <x v="52"/>
    <n v="4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699765"/>
    <x v="3"/>
    <x v="3"/>
    <x v="68"/>
    <n v="1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67748"/>
    <x v="4"/>
    <x v="4"/>
    <x v="100"/>
    <n v="6"/>
    <x v="1"/>
    <n v="1"/>
    <x v="1"/>
    <n v="1"/>
    <n v="2"/>
    <n v="2"/>
    <n v="2"/>
    <n v="2"/>
    <n v="2"/>
    <n v="1"/>
    <m/>
    <s v="NeverMarriedORUnder15"/>
    <m/>
    <x v="1"/>
    <m/>
    <m/>
    <m/>
    <n v="30"/>
    <s v="MT"/>
  </r>
  <r>
    <n v="695758"/>
    <x v="3"/>
    <x v="3"/>
    <x v="10"/>
    <n v="10"/>
    <x v="1"/>
    <n v="1"/>
    <x v="0"/>
    <n v="1"/>
    <n v="2"/>
    <n v="2"/>
    <n v="2"/>
    <n v="2"/>
    <n v="2"/>
    <n v="1"/>
    <m/>
    <s v="NeverMarriedORUnder15"/>
    <m/>
    <x v="1"/>
    <m/>
    <m/>
    <m/>
    <n v="41"/>
    <s v="OR"/>
  </r>
  <r>
    <n v="708691"/>
    <x v="3"/>
    <x v="3"/>
    <x v="5"/>
    <n v="8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715709"/>
    <x v="3"/>
    <x v="3"/>
    <x v="205"/>
    <n v="2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731269"/>
    <x v="3"/>
    <x v="3"/>
    <x v="128"/>
    <n v="6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1422887"/>
    <x v="1"/>
    <x v="1"/>
    <x v="122"/>
    <n v="4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539106"/>
    <x v="2"/>
    <x v="2"/>
    <x v="156"/>
    <n v="4"/>
    <x v="1"/>
    <n v="1"/>
    <x v="0"/>
    <n v="2"/>
    <n v="2"/>
    <n v="2"/>
    <n v="2"/>
    <n v="2"/>
    <n v="2"/>
    <n v="1"/>
    <m/>
    <s v="NeverMarriedORUnder15"/>
    <m/>
    <x v="0"/>
    <m/>
    <m/>
    <m/>
    <n v="38"/>
    <s v="ND"/>
  </r>
  <r>
    <n v="1373140"/>
    <x v="1"/>
    <x v="1"/>
    <x v="61"/>
    <n v="11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253219"/>
    <x v="0"/>
    <x v="0"/>
    <x v="167"/>
    <n v="13"/>
    <x v="1"/>
    <n v="1"/>
    <x v="0"/>
    <n v="2"/>
    <n v="2"/>
    <n v="2"/>
    <n v="2"/>
    <n v="2"/>
    <n v="2"/>
    <n v="1"/>
    <m/>
    <s v="NeverMarriedORUnder15"/>
    <m/>
    <x v="1"/>
    <m/>
    <m/>
    <m/>
    <n v="30"/>
    <s v="MT"/>
  </r>
  <r>
    <n v="1403772"/>
    <x v="1"/>
    <x v="1"/>
    <x v="206"/>
    <n v="0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1252172"/>
    <x v="0"/>
    <x v="0"/>
    <x v="10"/>
    <n v="14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415353"/>
    <x v="1"/>
    <x v="1"/>
    <x v="303"/>
    <n v="0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417151"/>
    <x v="1"/>
    <x v="1"/>
    <x v="6"/>
    <n v="2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387221"/>
    <x v="1"/>
    <x v="1"/>
    <x v="223"/>
    <n v="3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263572"/>
    <x v="0"/>
    <x v="0"/>
    <x v="74"/>
    <n v="3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701655"/>
    <x v="3"/>
    <x v="3"/>
    <x v="209"/>
    <n v="11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1269739"/>
    <x v="0"/>
    <x v="0"/>
    <x v="104"/>
    <n v="0"/>
    <x v="1"/>
    <n v="1"/>
    <x v="1"/>
    <n v="2"/>
    <n v="2"/>
    <n v="1"/>
    <n v="2"/>
    <n v="2"/>
    <n v="2"/>
    <n v="1"/>
    <m/>
    <s v="NeverMarriedORUnder15"/>
    <m/>
    <x v="1"/>
    <m/>
    <m/>
    <m/>
    <n v="49"/>
    <s v="UT"/>
  </r>
  <r>
    <n v="533806"/>
    <x v="2"/>
    <x v="2"/>
    <x v="221"/>
    <n v="2"/>
    <x v="1"/>
    <n v="1"/>
    <x v="0"/>
    <n v="2"/>
    <n v="2"/>
    <n v="2"/>
    <n v="2"/>
    <n v="2"/>
    <n v="2"/>
    <n v="1"/>
    <m/>
    <s v="NeverMarriedORUnder15"/>
    <m/>
    <x v="0"/>
    <m/>
    <m/>
    <m/>
    <n v="27"/>
    <n v="27"/>
  </r>
  <r>
    <n v="1396786"/>
    <x v="1"/>
    <x v="1"/>
    <x v="158"/>
    <n v="4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418572"/>
    <x v="1"/>
    <x v="1"/>
    <x v="152"/>
    <n v="0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715215"/>
    <x v="3"/>
    <x v="3"/>
    <x v="12"/>
    <n v="7"/>
    <x v="1"/>
    <n v="1"/>
    <x v="1"/>
    <n v="2"/>
    <n v="2"/>
    <n v="1"/>
    <n v="2"/>
    <n v="2"/>
    <n v="2"/>
    <n v="1"/>
    <m/>
    <s v="NeverMarriedORUnder15"/>
    <m/>
    <x v="0"/>
    <m/>
    <m/>
    <m/>
    <n v="41"/>
    <s v="OR"/>
  </r>
  <r>
    <n v="704329"/>
    <x v="3"/>
    <x v="3"/>
    <x v="218"/>
    <n v="9"/>
    <x v="1"/>
    <n v="1"/>
    <x v="1"/>
    <n v="1"/>
    <n v="2"/>
    <n v="2"/>
    <n v="2"/>
    <n v="2"/>
    <n v="2"/>
    <n v="1"/>
    <m/>
    <s v="NeverMarriedORUnder15"/>
    <m/>
    <x v="0"/>
    <m/>
    <m/>
    <m/>
    <n v="41"/>
    <s v="OR"/>
  </r>
  <r>
    <n v="1380544"/>
    <x v="1"/>
    <x v="1"/>
    <x v="46"/>
    <n v="5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259055"/>
    <x v="0"/>
    <x v="0"/>
    <x v="165"/>
    <n v="2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416248"/>
    <x v="1"/>
    <x v="1"/>
    <x v="142"/>
    <n v="6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385753"/>
    <x v="1"/>
    <x v="1"/>
    <x v="11"/>
    <n v="5"/>
    <x v="1"/>
    <n v="1"/>
    <x v="1"/>
    <n v="2"/>
    <n v="2"/>
    <n v="2"/>
    <n v="2"/>
    <n v="2"/>
    <n v="2"/>
    <n v="2"/>
    <m/>
    <s v="NeverMarriedORUnder15"/>
    <m/>
    <x v="1"/>
    <m/>
    <m/>
    <m/>
    <n v="53"/>
    <s v="WA"/>
  </r>
  <r>
    <n v="1376469"/>
    <x v="1"/>
    <x v="1"/>
    <x v="28"/>
    <n v="3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728168"/>
    <x v="3"/>
    <x v="3"/>
    <x v="182"/>
    <n v="10"/>
    <x v="1"/>
    <n v="1"/>
    <x v="1"/>
    <n v="2"/>
    <n v="2"/>
    <n v="1"/>
    <n v="2"/>
    <n v="2"/>
    <n v="2"/>
    <n v="1"/>
    <m/>
    <s v="NeverMarriedORUnder15"/>
    <m/>
    <x v="1"/>
    <m/>
    <m/>
    <m/>
    <n v="41"/>
    <s v="OR"/>
  </r>
  <r>
    <n v="1404250"/>
    <x v="1"/>
    <x v="1"/>
    <x v="138"/>
    <n v="5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734672"/>
    <x v="3"/>
    <x v="3"/>
    <x v="68"/>
    <n v="9"/>
    <x v="1"/>
    <n v="1"/>
    <x v="0"/>
    <n v="2"/>
    <n v="2"/>
    <n v="2"/>
    <n v="2"/>
    <n v="2"/>
    <n v="2"/>
    <n v="1"/>
    <m/>
    <s v="NeverMarriedORUnder15"/>
    <m/>
    <x v="1"/>
    <m/>
    <m/>
    <m/>
    <n v="6"/>
    <s v="CA"/>
  </r>
  <r>
    <n v="1429942"/>
    <x v="1"/>
    <x v="1"/>
    <x v="90"/>
    <n v="10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386927"/>
    <x v="1"/>
    <x v="1"/>
    <x v="178"/>
    <n v="4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1264482"/>
    <x v="0"/>
    <x v="0"/>
    <x v="66"/>
    <n v="2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400739"/>
    <x v="1"/>
    <x v="1"/>
    <x v="204"/>
    <n v="11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259128"/>
    <x v="0"/>
    <x v="0"/>
    <x v="49"/>
    <n v="11"/>
    <x v="1"/>
    <n v="1"/>
    <x v="1"/>
    <n v="1"/>
    <n v="2"/>
    <n v="2"/>
    <n v="2"/>
    <n v="2"/>
    <n v="2"/>
    <n v="1"/>
    <m/>
    <s v="NeverMarriedORUnder15"/>
    <m/>
    <x v="0"/>
    <m/>
    <m/>
    <m/>
    <n v="49"/>
    <s v="UT"/>
  </r>
  <r>
    <n v="1264100"/>
    <x v="0"/>
    <x v="0"/>
    <x v="294"/>
    <n v="4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430813"/>
    <x v="1"/>
    <x v="1"/>
    <x v="160"/>
    <n v="7"/>
    <x v="1"/>
    <n v="3"/>
    <x v="1"/>
    <n v="2"/>
    <n v="2"/>
    <n v="1"/>
    <n v="2"/>
    <n v="2"/>
    <n v="2"/>
    <n v="1"/>
    <m/>
    <s v="NeverMarriedORUnder15"/>
    <m/>
    <x v="1"/>
    <m/>
    <m/>
    <m/>
    <n v="247"/>
    <n v="247"/>
  </r>
  <r>
    <n v="63244"/>
    <x v="4"/>
    <x v="4"/>
    <x v="168"/>
    <n v="12"/>
    <x v="1"/>
    <n v="1"/>
    <x v="1"/>
    <n v="2"/>
    <n v="2"/>
    <n v="1"/>
    <n v="2"/>
    <n v="2"/>
    <n v="2"/>
    <n v="1"/>
    <m/>
    <s v="NeverMarriedORUnder15"/>
    <m/>
    <x v="0"/>
    <m/>
    <m/>
    <m/>
    <n v="30"/>
    <s v="MT"/>
  </r>
  <r>
    <n v="1406573"/>
    <x v="1"/>
    <x v="1"/>
    <x v="355"/>
    <n v="11"/>
    <x v="1"/>
    <n v="1"/>
    <x v="0"/>
    <n v="1"/>
    <n v="2"/>
    <n v="2"/>
    <n v="2"/>
    <n v="2"/>
    <n v="2"/>
    <n v="1"/>
    <m/>
    <s v="NeverMarriedORUnder15"/>
    <m/>
    <x v="0"/>
    <m/>
    <m/>
    <m/>
    <n v="53"/>
    <s v="WA"/>
  </r>
  <r>
    <n v="1429512"/>
    <x v="1"/>
    <x v="1"/>
    <x v="127"/>
    <n v="4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1267820"/>
    <x v="0"/>
    <x v="0"/>
    <x v="153"/>
    <n v="8"/>
    <x v="1"/>
    <n v="1"/>
    <x v="1"/>
    <n v="2"/>
    <n v="2"/>
    <n v="2"/>
    <n v="2"/>
    <n v="2"/>
    <n v="2"/>
    <n v="2"/>
    <m/>
    <s v="NeverMarriedORUnder15"/>
    <m/>
    <x v="0"/>
    <m/>
    <m/>
    <m/>
    <n v="49"/>
    <s v="UT"/>
  </r>
  <r>
    <n v="1248653"/>
    <x v="0"/>
    <x v="0"/>
    <x v="121"/>
    <n v="3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381571"/>
    <x v="1"/>
    <x v="1"/>
    <x v="41"/>
    <n v="0"/>
    <x v="1"/>
    <n v="1"/>
    <x v="0"/>
    <n v="2"/>
    <n v="2"/>
    <n v="1"/>
    <n v="2"/>
    <n v="2"/>
    <n v="1"/>
    <n v="1"/>
    <m/>
    <s v="NeverMarriedORUnder15"/>
    <m/>
    <x v="1"/>
    <m/>
    <m/>
    <m/>
    <n v="53"/>
    <s v="WA"/>
  </r>
  <r>
    <n v="63484"/>
    <x v="4"/>
    <x v="4"/>
    <x v="249"/>
    <n v="5"/>
    <x v="1"/>
    <n v="1"/>
    <x v="1"/>
    <n v="1"/>
    <n v="2"/>
    <n v="2"/>
    <n v="2"/>
    <n v="2"/>
    <n v="2"/>
    <n v="1"/>
    <m/>
    <s v="NeverMarriedORUnder15"/>
    <m/>
    <x v="0"/>
    <m/>
    <m/>
    <m/>
    <n v="30"/>
    <s v="MT"/>
  </r>
  <r>
    <n v="702723"/>
    <x v="3"/>
    <x v="3"/>
    <x v="1"/>
    <n v="10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723871"/>
    <x v="3"/>
    <x v="3"/>
    <x v="183"/>
    <n v="7"/>
    <x v="1"/>
    <n v="1"/>
    <x v="0"/>
    <n v="2"/>
    <n v="2"/>
    <n v="2"/>
    <n v="2"/>
    <n v="2"/>
    <n v="2"/>
    <n v="1"/>
    <m/>
    <s v="NeverMarriedORUnder15"/>
    <m/>
    <x v="0"/>
    <m/>
    <m/>
    <m/>
    <n v="48"/>
    <n v="48"/>
  </r>
  <r>
    <n v="730335"/>
    <x v="3"/>
    <x v="3"/>
    <x v="132"/>
    <n v="9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1257521"/>
    <x v="0"/>
    <x v="0"/>
    <x v="160"/>
    <n v="3"/>
    <x v="1"/>
    <n v="1"/>
    <x v="1"/>
    <n v="2"/>
    <n v="2"/>
    <n v="1"/>
    <n v="2"/>
    <n v="2"/>
    <n v="2"/>
    <n v="1"/>
    <m/>
    <s v="NeverMarriedORUnder15"/>
    <m/>
    <x v="1"/>
    <m/>
    <m/>
    <m/>
    <n v="49"/>
    <s v="UT"/>
  </r>
  <r>
    <n v="1424055"/>
    <x v="1"/>
    <x v="1"/>
    <x v="3"/>
    <n v="3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402318"/>
    <x v="1"/>
    <x v="1"/>
    <x v="52"/>
    <n v="2"/>
    <x v="1"/>
    <n v="1"/>
    <x v="1"/>
    <n v="2"/>
    <n v="2"/>
    <n v="1"/>
    <n v="2"/>
    <n v="2"/>
    <n v="1"/>
    <n v="1"/>
    <m/>
    <s v="NeverMarriedORUnder15"/>
    <m/>
    <x v="0"/>
    <m/>
    <m/>
    <m/>
    <n v="53"/>
    <s v="WA"/>
  </r>
  <r>
    <n v="1258423"/>
    <x v="0"/>
    <x v="0"/>
    <x v="83"/>
    <n v="4"/>
    <x v="1"/>
    <n v="1"/>
    <x v="1"/>
    <n v="1"/>
    <n v="2"/>
    <n v="2"/>
    <n v="2"/>
    <n v="2"/>
    <n v="2"/>
    <n v="1"/>
    <m/>
    <s v="NeverMarriedORUnder15"/>
    <m/>
    <x v="0"/>
    <m/>
    <m/>
    <m/>
    <n v="49"/>
    <s v="UT"/>
  </r>
  <r>
    <n v="1254519"/>
    <x v="0"/>
    <x v="0"/>
    <x v="1"/>
    <n v="5"/>
    <x v="1"/>
    <n v="1"/>
    <x v="1"/>
    <n v="2"/>
    <n v="2"/>
    <n v="1"/>
    <n v="2"/>
    <n v="2"/>
    <n v="2"/>
    <n v="1"/>
    <m/>
    <s v="NeverMarriedORUnder15"/>
    <m/>
    <x v="1"/>
    <m/>
    <m/>
    <m/>
    <n v="49"/>
    <s v="UT"/>
  </r>
  <r>
    <n v="1389190"/>
    <x v="1"/>
    <x v="1"/>
    <x v="310"/>
    <n v="5"/>
    <x v="1"/>
    <n v="1"/>
    <x v="0"/>
    <n v="2"/>
    <n v="2"/>
    <n v="1"/>
    <n v="2"/>
    <n v="2"/>
    <n v="2"/>
    <n v="1"/>
    <m/>
    <s v="NeverMarriedORUnder15"/>
    <m/>
    <x v="0"/>
    <m/>
    <m/>
    <m/>
    <n v="53"/>
    <s v="WA"/>
  </r>
  <r>
    <n v="1263687"/>
    <x v="0"/>
    <x v="0"/>
    <x v="61"/>
    <n v="1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410280"/>
    <x v="1"/>
    <x v="1"/>
    <x v="35"/>
    <n v="12"/>
    <x v="1"/>
    <n v="1"/>
    <x v="1"/>
    <n v="1"/>
    <n v="2"/>
    <n v="2"/>
    <n v="2"/>
    <n v="2"/>
    <n v="2"/>
    <n v="1"/>
    <m/>
    <s v="NeverMarriedORUnder15"/>
    <m/>
    <x v="1"/>
    <m/>
    <m/>
    <m/>
    <n v="53"/>
    <s v="WA"/>
  </r>
  <r>
    <n v="70254"/>
    <x v="4"/>
    <x v="4"/>
    <x v="153"/>
    <n v="7"/>
    <x v="1"/>
    <n v="1"/>
    <x v="1"/>
    <n v="2"/>
    <n v="2"/>
    <n v="2"/>
    <n v="2"/>
    <n v="2"/>
    <n v="2"/>
    <n v="2"/>
    <m/>
    <s v="NeverMarriedORUnder15"/>
    <m/>
    <x v="0"/>
    <m/>
    <m/>
    <m/>
    <n v="30"/>
    <s v="MT"/>
  </r>
  <r>
    <n v="1406382"/>
    <x v="1"/>
    <x v="1"/>
    <x v="127"/>
    <n v="10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254084"/>
    <x v="0"/>
    <x v="0"/>
    <x v="42"/>
    <n v="11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702435"/>
    <x v="3"/>
    <x v="3"/>
    <x v="21"/>
    <n v="4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1259953"/>
    <x v="0"/>
    <x v="0"/>
    <x v="48"/>
    <n v="9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409668"/>
    <x v="1"/>
    <x v="1"/>
    <x v="102"/>
    <n v="0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1407876"/>
    <x v="1"/>
    <x v="1"/>
    <x v="116"/>
    <n v="9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368494"/>
    <x v="1"/>
    <x v="1"/>
    <x v="227"/>
    <n v="3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707311"/>
    <x v="3"/>
    <x v="3"/>
    <x v="105"/>
    <n v="5"/>
    <x v="1"/>
    <n v="1"/>
    <x v="1"/>
    <n v="2"/>
    <n v="2"/>
    <n v="1"/>
    <n v="2"/>
    <n v="2"/>
    <n v="2"/>
    <n v="1"/>
    <m/>
    <s v="NeverMarriedORUnder15"/>
    <m/>
    <x v="1"/>
    <m/>
    <m/>
    <m/>
    <n v="16"/>
    <n v="16"/>
  </r>
  <r>
    <n v="711858"/>
    <x v="3"/>
    <x v="3"/>
    <x v="25"/>
    <n v="14"/>
    <x v="1"/>
    <n v="5"/>
    <x v="0"/>
    <n v="2"/>
    <n v="2"/>
    <n v="2"/>
    <n v="2"/>
    <n v="2"/>
    <n v="2"/>
    <n v="1"/>
    <m/>
    <s v="NeverMarriedORUnder15"/>
    <m/>
    <x v="0"/>
    <m/>
    <m/>
    <m/>
    <n v="215"/>
    <n v="215"/>
  </r>
  <r>
    <n v="1251109"/>
    <x v="0"/>
    <x v="0"/>
    <x v="101"/>
    <n v="9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724073"/>
    <x v="3"/>
    <x v="3"/>
    <x v="95"/>
    <n v="1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70633"/>
    <x v="4"/>
    <x v="4"/>
    <x v="193"/>
    <n v="10"/>
    <x v="1"/>
    <n v="1"/>
    <x v="1"/>
    <n v="2"/>
    <n v="2"/>
    <n v="1"/>
    <n v="2"/>
    <n v="2"/>
    <n v="2"/>
    <n v="1"/>
    <m/>
    <s v="NeverMarriedORUnder15"/>
    <m/>
    <x v="1"/>
    <m/>
    <m/>
    <m/>
    <n v="30"/>
    <s v="MT"/>
  </r>
  <r>
    <n v="70485"/>
    <x v="4"/>
    <x v="4"/>
    <x v="181"/>
    <n v="14"/>
    <x v="1"/>
    <n v="1"/>
    <x v="1"/>
    <n v="2"/>
    <n v="2"/>
    <n v="2"/>
    <n v="2"/>
    <n v="2"/>
    <n v="1"/>
    <n v="2"/>
    <m/>
    <s v="NeverMarriedORUnder15"/>
    <m/>
    <x v="1"/>
    <m/>
    <m/>
    <m/>
    <n v="30"/>
    <s v="MT"/>
  </r>
  <r>
    <n v="1269772"/>
    <x v="0"/>
    <x v="0"/>
    <x v="103"/>
    <n v="0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275635"/>
    <x v="0"/>
    <x v="0"/>
    <x v="18"/>
    <n v="12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270313"/>
    <x v="0"/>
    <x v="0"/>
    <x v="105"/>
    <n v="4"/>
    <x v="1"/>
    <n v="1"/>
    <x v="1"/>
    <n v="2"/>
    <n v="2"/>
    <n v="1"/>
    <n v="2"/>
    <n v="2"/>
    <n v="2"/>
    <n v="1"/>
    <m/>
    <s v="NeverMarriedORUnder15"/>
    <m/>
    <x v="0"/>
    <m/>
    <m/>
    <m/>
    <n v="49"/>
    <s v="UT"/>
  </r>
  <r>
    <n v="1411637"/>
    <x v="1"/>
    <x v="1"/>
    <x v="38"/>
    <n v="12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399584"/>
    <x v="1"/>
    <x v="1"/>
    <x v="47"/>
    <n v="13"/>
    <x v="1"/>
    <n v="1"/>
    <x v="1"/>
    <n v="1"/>
    <n v="2"/>
    <n v="2"/>
    <n v="2"/>
    <n v="2"/>
    <n v="2"/>
    <n v="1"/>
    <m/>
    <s v="NeverMarriedORUnder15"/>
    <m/>
    <x v="1"/>
    <m/>
    <m/>
    <m/>
    <n v="53"/>
    <s v="WA"/>
  </r>
  <r>
    <n v="536808"/>
    <x v="2"/>
    <x v="2"/>
    <x v="159"/>
    <n v="8"/>
    <x v="1"/>
    <n v="1"/>
    <x v="0"/>
    <n v="2"/>
    <n v="2"/>
    <n v="2"/>
    <n v="2"/>
    <n v="2"/>
    <n v="2"/>
    <n v="1"/>
    <m/>
    <s v="NeverMarriedORUnder15"/>
    <m/>
    <x v="0"/>
    <m/>
    <m/>
    <m/>
    <n v="38"/>
    <s v="ND"/>
  </r>
  <r>
    <n v="1266424"/>
    <x v="0"/>
    <x v="0"/>
    <x v="92"/>
    <n v="4"/>
    <x v="1"/>
    <n v="1"/>
    <x v="1"/>
    <n v="2"/>
    <n v="2"/>
    <n v="2"/>
    <n v="2"/>
    <n v="2"/>
    <n v="2"/>
    <n v="2"/>
    <m/>
    <s v="NeverMarriedORUnder15"/>
    <m/>
    <x v="1"/>
    <m/>
    <m/>
    <m/>
    <n v="49"/>
    <s v="UT"/>
  </r>
  <r>
    <n v="1270638"/>
    <x v="0"/>
    <x v="0"/>
    <x v="182"/>
    <n v="3"/>
    <x v="1"/>
    <n v="1"/>
    <x v="1"/>
    <n v="2"/>
    <n v="2"/>
    <n v="2"/>
    <n v="2"/>
    <n v="2"/>
    <n v="2"/>
    <n v="2"/>
    <m/>
    <s v="NeverMarriedORUnder15"/>
    <m/>
    <x v="1"/>
    <m/>
    <m/>
    <m/>
    <n v="49"/>
    <s v="UT"/>
  </r>
  <r>
    <n v="734077"/>
    <x v="3"/>
    <x v="3"/>
    <x v="29"/>
    <n v="8"/>
    <x v="1"/>
    <n v="1"/>
    <x v="1"/>
    <n v="2"/>
    <n v="2"/>
    <n v="1"/>
    <n v="2"/>
    <n v="2"/>
    <n v="2"/>
    <n v="1"/>
    <m/>
    <s v="NeverMarriedORUnder15"/>
    <m/>
    <x v="0"/>
    <m/>
    <m/>
    <m/>
    <n v="41"/>
    <s v="OR"/>
  </r>
  <r>
    <n v="64117"/>
    <x v="4"/>
    <x v="4"/>
    <x v="24"/>
    <n v="7"/>
    <x v="1"/>
    <n v="1"/>
    <x v="0"/>
    <n v="2"/>
    <n v="2"/>
    <n v="2"/>
    <n v="2"/>
    <n v="2"/>
    <n v="2"/>
    <n v="1"/>
    <m/>
    <s v="NeverMarriedORUnder15"/>
    <m/>
    <x v="0"/>
    <m/>
    <m/>
    <m/>
    <n v="30"/>
    <s v="MT"/>
  </r>
  <r>
    <n v="1267163"/>
    <x v="0"/>
    <x v="0"/>
    <x v="95"/>
    <n v="13"/>
    <x v="1"/>
    <n v="1"/>
    <x v="1"/>
    <n v="1"/>
    <n v="2"/>
    <n v="2"/>
    <n v="2"/>
    <n v="2"/>
    <n v="2"/>
    <n v="1"/>
    <m/>
    <s v="NeverMarriedORUnder15"/>
    <m/>
    <x v="1"/>
    <m/>
    <m/>
    <m/>
    <n v="49"/>
    <s v="UT"/>
  </r>
  <r>
    <n v="715732"/>
    <x v="3"/>
    <x v="3"/>
    <x v="159"/>
    <n v="13"/>
    <x v="1"/>
    <n v="1"/>
    <x v="1"/>
    <n v="2"/>
    <n v="2"/>
    <n v="2"/>
    <n v="2"/>
    <n v="2"/>
    <n v="2"/>
    <n v="2"/>
    <m/>
    <s v="NeverMarriedORUnder15"/>
    <m/>
    <x v="1"/>
    <m/>
    <m/>
    <m/>
    <n v="41"/>
    <s v="OR"/>
  </r>
  <r>
    <n v="1265917"/>
    <x v="0"/>
    <x v="0"/>
    <x v="10"/>
    <n v="1"/>
    <x v="1"/>
    <n v="1"/>
    <x v="1"/>
    <n v="2"/>
    <n v="2"/>
    <n v="1"/>
    <n v="2"/>
    <n v="2"/>
    <n v="2"/>
    <n v="1"/>
    <m/>
    <s v="NeverMarriedORUnder15"/>
    <m/>
    <x v="0"/>
    <m/>
    <m/>
    <m/>
    <n v="49"/>
    <s v="UT"/>
  </r>
  <r>
    <n v="1249610"/>
    <x v="0"/>
    <x v="0"/>
    <x v="277"/>
    <n v="14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68877"/>
    <x v="4"/>
    <x v="4"/>
    <x v="83"/>
    <n v="6"/>
    <x v="1"/>
    <n v="1"/>
    <x v="1"/>
    <n v="2"/>
    <n v="2"/>
    <n v="2"/>
    <n v="2"/>
    <n v="2"/>
    <n v="2"/>
    <n v="2"/>
    <m/>
    <s v="NeverMarriedORUnder15"/>
    <m/>
    <x v="0"/>
    <m/>
    <m/>
    <m/>
    <n v="30"/>
    <s v="MT"/>
  </r>
  <r>
    <n v="63303"/>
    <x v="4"/>
    <x v="4"/>
    <x v="181"/>
    <n v="1"/>
    <x v="1"/>
    <n v="1"/>
    <x v="1"/>
    <n v="2"/>
    <n v="2"/>
    <n v="1"/>
    <n v="2"/>
    <n v="2"/>
    <n v="1"/>
    <n v="1"/>
    <m/>
    <s v="NeverMarriedORUnder15"/>
    <m/>
    <x v="1"/>
    <m/>
    <m/>
    <m/>
    <n v="30"/>
    <s v="MT"/>
  </r>
  <r>
    <n v="727868"/>
    <x v="3"/>
    <x v="3"/>
    <x v="356"/>
    <n v="9"/>
    <x v="1"/>
    <n v="1"/>
    <x v="1"/>
    <n v="2"/>
    <n v="2"/>
    <n v="1"/>
    <n v="2"/>
    <n v="2"/>
    <n v="2"/>
    <n v="1"/>
    <m/>
    <s v="NeverMarriedORUnder15"/>
    <m/>
    <x v="0"/>
    <m/>
    <m/>
    <m/>
    <n v="41"/>
    <s v="OR"/>
  </r>
  <r>
    <n v="1249346"/>
    <x v="0"/>
    <x v="0"/>
    <x v="103"/>
    <n v="14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426299"/>
    <x v="1"/>
    <x v="1"/>
    <x v="28"/>
    <n v="9"/>
    <x v="1"/>
    <n v="1"/>
    <x v="1"/>
    <n v="2"/>
    <n v="2"/>
    <n v="2"/>
    <n v="2"/>
    <n v="2"/>
    <n v="1"/>
    <n v="2"/>
    <m/>
    <s v="NeverMarriedORUnder15"/>
    <m/>
    <x v="0"/>
    <m/>
    <m/>
    <m/>
    <n v="53"/>
    <s v="WA"/>
  </r>
  <r>
    <n v="63678"/>
    <x v="4"/>
    <x v="4"/>
    <x v="165"/>
    <n v="8"/>
    <x v="1"/>
    <n v="1"/>
    <x v="0"/>
    <n v="2"/>
    <n v="2"/>
    <n v="2"/>
    <n v="2"/>
    <n v="2"/>
    <n v="2"/>
    <n v="1"/>
    <m/>
    <s v="NeverMarriedORUnder15"/>
    <m/>
    <x v="0"/>
    <m/>
    <m/>
    <m/>
    <n v="38"/>
    <s v="ND"/>
  </r>
  <r>
    <n v="1382934"/>
    <x v="1"/>
    <x v="1"/>
    <x v="221"/>
    <n v="6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533121"/>
    <x v="2"/>
    <x v="2"/>
    <x v="103"/>
    <n v="8"/>
    <x v="1"/>
    <n v="1"/>
    <x v="0"/>
    <n v="2"/>
    <n v="2"/>
    <n v="2"/>
    <n v="2"/>
    <n v="2"/>
    <n v="2"/>
    <n v="1"/>
    <m/>
    <s v="NeverMarriedORUnder15"/>
    <m/>
    <x v="0"/>
    <m/>
    <m/>
    <m/>
    <n v="38"/>
    <s v="ND"/>
  </r>
  <r>
    <n v="1397488"/>
    <x v="1"/>
    <x v="1"/>
    <x v="66"/>
    <n v="10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377746"/>
    <x v="1"/>
    <x v="1"/>
    <x v="13"/>
    <n v="1"/>
    <x v="1"/>
    <n v="1"/>
    <x v="0"/>
    <n v="2"/>
    <n v="2"/>
    <n v="1"/>
    <n v="2"/>
    <n v="2"/>
    <n v="2"/>
    <n v="1"/>
    <m/>
    <s v="NeverMarriedORUnder15"/>
    <m/>
    <x v="1"/>
    <m/>
    <m/>
    <m/>
    <n v="53"/>
    <s v="WA"/>
  </r>
  <r>
    <n v="727945"/>
    <x v="3"/>
    <x v="3"/>
    <x v="29"/>
    <n v="9"/>
    <x v="1"/>
    <n v="1"/>
    <x v="1"/>
    <n v="2"/>
    <n v="2"/>
    <n v="2"/>
    <n v="2"/>
    <n v="2"/>
    <n v="2"/>
    <n v="2"/>
    <m/>
    <s v="NeverMarriedORUnder15"/>
    <m/>
    <x v="0"/>
    <m/>
    <m/>
    <m/>
    <n v="41"/>
    <s v="OR"/>
  </r>
  <r>
    <n v="1389734"/>
    <x v="1"/>
    <x v="1"/>
    <x v="12"/>
    <n v="10"/>
    <x v="1"/>
    <n v="1"/>
    <x v="1"/>
    <n v="2"/>
    <n v="2"/>
    <n v="2"/>
    <n v="2"/>
    <n v="2"/>
    <n v="2"/>
    <n v="2"/>
    <m/>
    <s v="NeverMarriedORUnder15"/>
    <m/>
    <x v="1"/>
    <m/>
    <m/>
    <m/>
    <n v="53"/>
    <s v="WA"/>
  </r>
  <r>
    <n v="1386266"/>
    <x v="1"/>
    <x v="1"/>
    <x v="102"/>
    <n v="8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435072"/>
    <x v="1"/>
    <x v="1"/>
    <x v="357"/>
    <n v="6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1253671"/>
    <x v="0"/>
    <x v="0"/>
    <x v="119"/>
    <n v="2"/>
    <x v="1"/>
    <n v="1"/>
    <x v="1"/>
    <n v="1"/>
    <n v="2"/>
    <n v="2"/>
    <n v="2"/>
    <n v="2"/>
    <n v="2"/>
    <n v="1"/>
    <m/>
    <s v="NeverMarriedORUnder15"/>
    <m/>
    <x v="1"/>
    <m/>
    <m/>
    <m/>
    <n v="49"/>
    <s v="UT"/>
  </r>
  <r>
    <n v="699262"/>
    <x v="3"/>
    <x v="3"/>
    <x v="222"/>
    <n v="12"/>
    <x v="1"/>
    <n v="1"/>
    <x v="0"/>
    <n v="2"/>
    <n v="2"/>
    <n v="2"/>
    <n v="2"/>
    <n v="2"/>
    <n v="1"/>
    <n v="1"/>
    <m/>
    <s v="NeverMarriedORUnder15"/>
    <m/>
    <x v="1"/>
    <m/>
    <m/>
    <m/>
    <n v="41"/>
    <s v="OR"/>
  </r>
  <r>
    <n v="714807"/>
    <x v="3"/>
    <x v="3"/>
    <x v="26"/>
    <n v="2"/>
    <x v="1"/>
    <n v="1"/>
    <x v="1"/>
    <n v="2"/>
    <n v="2"/>
    <n v="1"/>
    <n v="2"/>
    <n v="2"/>
    <n v="2"/>
    <n v="1"/>
    <m/>
    <s v="NeverMarriedORUnder15"/>
    <m/>
    <x v="1"/>
    <m/>
    <m/>
    <m/>
    <n v="41"/>
    <s v="OR"/>
  </r>
  <r>
    <n v="1396195"/>
    <x v="1"/>
    <x v="1"/>
    <x v="13"/>
    <n v="7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1425547"/>
    <x v="1"/>
    <x v="1"/>
    <x v="6"/>
    <n v="10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539504"/>
    <x v="2"/>
    <x v="2"/>
    <x v="37"/>
    <n v="10"/>
    <x v="1"/>
    <n v="1"/>
    <x v="0"/>
    <n v="2"/>
    <n v="2"/>
    <n v="2"/>
    <n v="2"/>
    <n v="2"/>
    <n v="2"/>
    <n v="1"/>
    <m/>
    <s v="NeverMarriedORUnder15"/>
    <m/>
    <x v="1"/>
    <m/>
    <m/>
    <m/>
    <n v="5"/>
    <n v="5"/>
  </r>
  <r>
    <n v="703628"/>
    <x v="3"/>
    <x v="3"/>
    <x v="1"/>
    <n v="10"/>
    <x v="1"/>
    <n v="1"/>
    <x v="1"/>
    <n v="2"/>
    <n v="2"/>
    <n v="1"/>
    <n v="2"/>
    <n v="2"/>
    <n v="2"/>
    <n v="1"/>
    <m/>
    <s v="NeverMarriedORUnder15"/>
    <m/>
    <x v="1"/>
    <m/>
    <m/>
    <m/>
    <n v="6"/>
    <s v="CA"/>
  </r>
  <r>
    <n v="700946"/>
    <x v="3"/>
    <x v="3"/>
    <x v="14"/>
    <n v="2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734020"/>
    <x v="3"/>
    <x v="3"/>
    <x v="319"/>
    <n v="12"/>
    <x v="1"/>
    <n v="5"/>
    <x v="1"/>
    <n v="2"/>
    <n v="2"/>
    <n v="2"/>
    <n v="2"/>
    <n v="2"/>
    <n v="2"/>
    <n v="2"/>
    <m/>
    <s v="NeverMarriedORUnder15"/>
    <m/>
    <x v="1"/>
    <m/>
    <m/>
    <m/>
    <n v="303"/>
    <n v="303"/>
  </r>
  <r>
    <n v="1276987"/>
    <x v="0"/>
    <x v="0"/>
    <x v="311"/>
    <n v="2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273860"/>
    <x v="0"/>
    <x v="0"/>
    <x v="208"/>
    <n v="6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254933"/>
    <x v="0"/>
    <x v="0"/>
    <x v="167"/>
    <n v="2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274985"/>
    <x v="0"/>
    <x v="0"/>
    <x v="78"/>
    <n v="10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729088"/>
    <x v="3"/>
    <x v="3"/>
    <x v="122"/>
    <n v="13"/>
    <x v="1"/>
    <n v="1"/>
    <x v="1"/>
    <n v="2"/>
    <n v="2"/>
    <n v="2"/>
    <n v="2"/>
    <n v="2"/>
    <n v="2"/>
    <n v="2"/>
    <m/>
    <s v="NeverMarriedORUnder15"/>
    <m/>
    <x v="1"/>
    <m/>
    <m/>
    <m/>
    <n v="41"/>
    <s v="OR"/>
  </r>
  <r>
    <n v="1430050"/>
    <x v="1"/>
    <x v="1"/>
    <x v="48"/>
    <n v="11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413099"/>
    <x v="1"/>
    <x v="1"/>
    <x v="65"/>
    <n v="4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265050"/>
    <x v="0"/>
    <x v="0"/>
    <x v="223"/>
    <n v="9"/>
    <x v="1"/>
    <n v="1"/>
    <x v="1"/>
    <n v="2"/>
    <n v="2"/>
    <n v="2"/>
    <n v="2"/>
    <n v="2"/>
    <n v="2"/>
    <n v="2"/>
    <m/>
    <s v="NeverMarriedORUnder15"/>
    <m/>
    <x v="0"/>
    <m/>
    <m/>
    <m/>
    <n v="49"/>
    <s v="UT"/>
  </r>
  <r>
    <n v="70221"/>
    <x v="4"/>
    <x v="4"/>
    <x v="183"/>
    <n v="7"/>
    <x v="1"/>
    <n v="1"/>
    <x v="0"/>
    <n v="2"/>
    <n v="2"/>
    <n v="2"/>
    <n v="2"/>
    <n v="2"/>
    <n v="2"/>
    <n v="1"/>
    <m/>
    <s v="NeverMarriedORUnder15"/>
    <m/>
    <x v="1"/>
    <m/>
    <m/>
    <m/>
    <n v="30"/>
    <s v="MT"/>
  </r>
  <r>
    <n v="1419089"/>
    <x v="1"/>
    <x v="1"/>
    <x v="209"/>
    <n v="8"/>
    <x v="1"/>
    <n v="1"/>
    <x v="1"/>
    <n v="2"/>
    <n v="2"/>
    <n v="1"/>
    <n v="2"/>
    <n v="2"/>
    <n v="2"/>
    <n v="1"/>
    <m/>
    <s v="NeverMarriedORUnder15"/>
    <m/>
    <x v="1"/>
    <m/>
    <m/>
    <m/>
    <n v="24"/>
    <n v="24"/>
  </r>
  <r>
    <n v="536336"/>
    <x v="2"/>
    <x v="2"/>
    <x v="99"/>
    <n v="1"/>
    <x v="1"/>
    <n v="1"/>
    <x v="1"/>
    <n v="1"/>
    <n v="2"/>
    <n v="2"/>
    <n v="2"/>
    <n v="2"/>
    <n v="2"/>
    <n v="1"/>
    <m/>
    <s v="NeverMarriedORUnder15"/>
    <m/>
    <x v="0"/>
    <m/>
    <m/>
    <m/>
    <n v="38"/>
    <s v="ND"/>
  </r>
  <r>
    <n v="1418059"/>
    <x v="1"/>
    <x v="1"/>
    <x v="4"/>
    <n v="4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432541"/>
    <x v="1"/>
    <x v="1"/>
    <x v="141"/>
    <n v="9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421086"/>
    <x v="1"/>
    <x v="1"/>
    <x v="34"/>
    <n v="5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268227"/>
    <x v="0"/>
    <x v="0"/>
    <x v="141"/>
    <n v="11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535314"/>
    <x v="2"/>
    <x v="2"/>
    <x v="249"/>
    <n v="11"/>
    <x v="1"/>
    <n v="1"/>
    <x v="0"/>
    <n v="2"/>
    <n v="2"/>
    <n v="2"/>
    <n v="2"/>
    <n v="2"/>
    <n v="2"/>
    <n v="1"/>
    <m/>
    <s v="NeverMarriedORUnder15"/>
    <m/>
    <x v="0"/>
    <m/>
    <m/>
    <m/>
    <n v="38"/>
    <s v="ND"/>
  </r>
  <r>
    <n v="1382618"/>
    <x v="1"/>
    <x v="1"/>
    <x v="14"/>
    <n v="7"/>
    <x v="1"/>
    <n v="1"/>
    <x v="1"/>
    <n v="1"/>
    <n v="2"/>
    <n v="2"/>
    <n v="2"/>
    <n v="2"/>
    <n v="2"/>
    <n v="1"/>
    <m/>
    <s v="NeverMarriedORUnder15"/>
    <m/>
    <x v="0"/>
    <m/>
    <m/>
    <m/>
    <n v="12"/>
    <n v="12"/>
  </r>
  <r>
    <n v="1407935"/>
    <x v="1"/>
    <x v="1"/>
    <x v="34"/>
    <n v="8"/>
    <x v="1"/>
    <n v="1"/>
    <x v="1"/>
    <n v="2"/>
    <n v="2"/>
    <n v="1"/>
    <n v="2"/>
    <n v="2"/>
    <n v="2"/>
    <n v="1"/>
    <m/>
    <s v="NeverMarriedORUnder15"/>
    <m/>
    <x v="1"/>
    <m/>
    <m/>
    <m/>
    <n v="53"/>
    <s v="WA"/>
  </r>
  <r>
    <n v="734149"/>
    <x v="3"/>
    <x v="3"/>
    <x v="201"/>
    <n v="8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1403339"/>
    <x v="1"/>
    <x v="1"/>
    <x v="46"/>
    <n v="11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416636"/>
    <x v="1"/>
    <x v="1"/>
    <x v="158"/>
    <n v="14"/>
    <x v="1"/>
    <n v="1"/>
    <x v="0"/>
    <n v="2"/>
    <n v="2"/>
    <n v="1"/>
    <n v="2"/>
    <n v="2"/>
    <n v="2"/>
    <n v="1"/>
    <m/>
    <s v="NeverMarriedORUnder15"/>
    <m/>
    <x v="0"/>
    <m/>
    <m/>
    <m/>
    <n v="22"/>
    <n v="22"/>
  </r>
  <r>
    <n v="533684"/>
    <x v="2"/>
    <x v="2"/>
    <x v="84"/>
    <n v="9"/>
    <x v="1"/>
    <n v="1"/>
    <x v="1"/>
    <n v="2"/>
    <n v="2"/>
    <n v="2"/>
    <n v="2"/>
    <n v="2"/>
    <n v="1"/>
    <n v="2"/>
    <m/>
    <s v="NeverMarriedORUnder15"/>
    <m/>
    <x v="1"/>
    <m/>
    <m/>
    <m/>
    <n v="38"/>
    <s v="ND"/>
  </r>
  <r>
    <n v="1253476"/>
    <x v="0"/>
    <x v="0"/>
    <x v="41"/>
    <n v="14"/>
    <x v="1"/>
    <n v="1"/>
    <x v="0"/>
    <n v="2"/>
    <n v="2"/>
    <n v="2"/>
    <n v="2"/>
    <n v="2"/>
    <n v="2"/>
    <n v="1"/>
    <m/>
    <s v="NeverMarriedORUnder15"/>
    <m/>
    <x v="0"/>
    <m/>
    <m/>
    <m/>
    <n v="39"/>
    <n v="39"/>
  </r>
  <r>
    <n v="536779"/>
    <x v="2"/>
    <x v="2"/>
    <x v="209"/>
    <n v="7"/>
    <x v="1"/>
    <n v="1"/>
    <x v="1"/>
    <n v="2"/>
    <n v="2"/>
    <n v="1"/>
    <n v="2"/>
    <n v="2"/>
    <n v="1"/>
    <n v="1"/>
    <m/>
    <s v="NeverMarriedORUnder15"/>
    <m/>
    <x v="0"/>
    <m/>
    <m/>
    <m/>
    <n v="38"/>
    <s v="ND"/>
  </r>
  <r>
    <n v="715982"/>
    <x v="3"/>
    <x v="3"/>
    <x v="186"/>
    <n v="7"/>
    <x v="1"/>
    <n v="1"/>
    <x v="0"/>
    <n v="2"/>
    <n v="2"/>
    <n v="2"/>
    <n v="2"/>
    <n v="2"/>
    <n v="2"/>
    <n v="1"/>
    <m/>
    <s v="NeverMarriedORUnder15"/>
    <m/>
    <x v="0"/>
    <m/>
    <m/>
    <m/>
    <n v="2"/>
    <n v="2"/>
  </r>
  <r>
    <n v="1432215"/>
    <x v="1"/>
    <x v="1"/>
    <x v="157"/>
    <n v="10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254493"/>
    <x v="0"/>
    <x v="0"/>
    <x v="96"/>
    <n v="10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265644"/>
    <x v="0"/>
    <x v="0"/>
    <x v="69"/>
    <n v="12"/>
    <x v="1"/>
    <n v="4"/>
    <x v="0"/>
    <n v="2"/>
    <n v="2"/>
    <n v="2"/>
    <n v="2"/>
    <n v="2"/>
    <n v="2"/>
    <n v="1"/>
    <m/>
    <s v="NeverMarriedORUnder15"/>
    <m/>
    <x v="1"/>
    <m/>
    <m/>
    <m/>
    <n v="313"/>
    <n v="313"/>
  </r>
  <r>
    <n v="1275995"/>
    <x v="0"/>
    <x v="0"/>
    <x v="48"/>
    <n v="4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257286"/>
    <x v="0"/>
    <x v="0"/>
    <x v="144"/>
    <n v="5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394279"/>
    <x v="1"/>
    <x v="1"/>
    <x v="157"/>
    <n v="13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723722"/>
    <x v="3"/>
    <x v="3"/>
    <x v="138"/>
    <n v="13"/>
    <x v="1"/>
    <n v="1"/>
    <x v="1"/>
    <n v="1"/>
    <n v="2"/>
    <n v="2"/>
    <n v="2"/>
    <n v="2"/>
    <n v="2"/>
    <n v="1"/>
    <m/>
    <s v="NeverMarriedORUnder15"/>
    <m/>
    <x v="1"/>
    <m/>
    <m/>
    <m/>
    <n v="41"/>
    <s v="OR"/>
  </r>
  <r>
    <n v="1374690"/>
    <x v="1"/>
    <x v="1"/>
    <x v="224"/>
    <n v="2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378531"/>
    <x v="1"/>
    <x v="1"/>
    <x v="85"/>
    <n v="10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711050"/>
    <x v="3"/>
    <x v="3"/>
    <x v="157"/>
    <n v="1"/>
    <x v="1"/>
    <n v="1"/>
    <x v="1"/>
    <n v="2"/>
    <n v="2"/>
    <n v="1"/>
    <n v="2"/>
    <n v="2"/>
    <n v="2"/>
    <n v="1"/>
    <m/>
    <s v="NeverMarriedORUnder15"/>
    <m/>
    <x v="0"/>
    <m/>
    <m/>
    <m/>
    <n v="41"/>
    <s v="OR"/>
  </r>
  <r>
    <n v="66498"/>
    <x v="4"/>
    <x v="4"/>
    <x v="92"/>
    <n v="9"/>
    <x v="1"/>
    <n v="1"/>
    <x v="1"/>
    <n v="2"/>
    <n v="2"/>
    <n v="2"/>
    <n v="2"/>
    <n v="2"/>
    <n v="2"/>
    <n v="2"/>
    <m/>
    <s v="NeverMarriedORUnder15"/>
    <m/>
    <x v="0"/>
    <m/>
    <m/>
    <m/>
    <n v="41"/>
    <s v="OR"/>
  </r>
  <r>
    <n v="1269817"/>
    <x v="0"/>
    <x v="0"/>
    <x v="136"/>
    <n v="9"/>
    <x v="1"/>
    <n v="1"/>
    <x v="0"/>
    <n v="2"/>
    <n v="2"/>
    <n v="1"/>
    <n v="2"/>
    <n v="2"/>
    <n v="2"/>
    <n v="1"/>
    <m/>
    <s v="NeverMarriedORUnder15"/>
    <m/>
    <x v="0"/>
    <m/>
    <m/>
    <m/>
    <n v="49"/>
    <s v="UT"/>
  </r>
  <r>
    <n v="1393302"/>
    <x v="1"/>
    <x v="1"/>
    <x v="105"/>
    <n v="2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65362"/>
    <x v="4"/>
    <x v="4"/>
    <x v="41"/>
    <n v="1"/>
    <x v="1"/>
    <n v="1"/>
    <x v="0"/>
    <n v="2"/>
    <n v="2"/>
    <n v="2"/>
    <n v="2"/>
    <n v="2"/>
    <n v="2"/>
    <n v="1"/>
    <m/>
    <s v="NeverMarriedORUnder15"/>
    <m/>
    <x v="1"/>
    <m/>
    <m/>
    <m/>
    <n v="16"/>
    <n v="16"/>
  </r>
  <r>
    <n v="1432632"/>
    <x v="1"/>
    <x v="1"/>
    <x v="104"/>
    <n v="14"/>
    <x v="1"/>
    <n v="1"/>
    <x v="1"/>
    <n v="1"/>
    <n v="2"/>
    <n v="2"/>
    <n v="2"/>
    <n v="2"/>
    <n v="2"/>
    <n v="1"/>
    <m/>
    <s v="NeverMarriedORUnder15"/>
    <m/>
    <x v="1"/>
    <m/>
    <m/>
    <m/>
    <n v="53"/>
    <s v="WA"/>
  </r>
  <r>
    <n v="1249245"/>
    <x v="0"/>
    <x v="0"/>
    <x v="173"/>
    <n v="14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371640"/>
    <x v="1"/>
    <x v="1"/>
    <x v="66"/>
    <n v="11"/>
    <x v="1"/>
    <n v="1"/>
    <x v="1"/>
    <n v="2"/>
    <n v="2"/>
    <n v="1"/>
    <n v="2"/>
    <n v="2"/>
    <n v="2"/>
    <n v="1"/>
    <m/>
    <s v="NeverMarriedORUnder15"/>
    <m/>
    <x v="0"/>
    <m/>
    <m/>
    <m/>
    <n v="6"/>
    <s v="CA"/>
  </r>
  <r>
    <n v="1390290"/>
    <x v="1"/>
    <x v="1"/>
    <x v="86"/>
    <n v="7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1385749"/>
    <x v="1"/>
    <x v="1"/>
    <x v="18"/>
    <n v="7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258587"/>
    <x v="0"/>
    <x v="0"/>
    <x v="152"/>
    <n v="8"/>
    <x v="1"/>
    <n v="1"/>
    <x v="1"/>
    <n v="2"/>
    <n v="2"/>
    <n v="1"/>
    <n v="2"/>
    <n v="2"/>
    <n v="2"/>
    <n v="1"/>
    <m/>
    <s v="NeverMarriedORUnder15"/>
    <m/>
    <x v="0"/>
    <m/>
    <m/>
    <m/>
    <n v="49"/>
    <s v="UT"/>
  </r>
  <r>
    <n v="1383054"/>
    <x v="1"/>
    <x v="1"/>
    <x v="11"/>
    <n v="6"/>
    <x v="1"/>
    <n v="1"/>
    <x v="1"/>
    <n v="1"/>
    <n v="2"/>
    <n v="2"/>
    <n v="2"/>
    <n v="2"/>
    <n v="2"/>
    <n v="1"/>
    <m/>
    <s v="NeverMarriedORUnder15"/>
    <m/>
    <x v="0"/>
    <m/>
    <m/>
    <m/>
    <n v="53"/>
    <s v="WA"/>
  </r>
  <r>
    <n v="535477"/>
    <x v="2"/>
    <x v="2"/>
    <x v="37"/>
    <n v="12"/>
    <x v="1"/>
    <n v="1"/>
    <x v="0"/>
    <n v="2"/>
    <n v="2"/>
    <n v="2"/>
    <n v="1"/>
    <n v="2"/>
    <n v="2"/>
    <n v="1"/>
    <m/>
    <s v="NeverMarriedORUnder15"/>
    <m/>
    <x v="1"/>
    <m/>
    <m/>
    <m/>
    <n v="48"/>
    <n v="48"/>
  </r>
  <r>
    <n v="537411"/>
    <x v="2"/>
    <x v="2"/>
    <x v="222"/>
    <n v="2"/>
    <x v="1"/>
    <n v="1"/>
    <x v="0"/>
    <n v="2"/>
    <n v="2"/>
    <n v="2"/>
    <n v="2"/>
    <n v="2"/>
    <n v="2"/>
    <n v="1"/>
    <m/>
    <s v="NeverMarriedORUnder15"/>
    <m/>
    <x v="1"/>
    <m/>
    <m/>
    <m/>
    <n v="38"/>
    <s v="ND"/>
  </r>
  <r>
    <n v="1397304"/>
    <x v="1"/>
    <x v="1"/>
    <x v="63"/>
    <n v="0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66659"/>
    <x v="4"/>
    <x v="4"/>
    <x v="330"/>
    <n v="12"/>
    <x v="1"/>
    <n v="1"/>
    <x v="0"/>
    <n v="2"/>
    <n v="2"/>
    <n v="2"/>
    <n v="2"/>
    <n v="2"/>
    <n v="2"/>
    <n v="1"/>
    <m/>
    <s v="NeverMarriedORUnder15"/>
    <m/>
    <x v="0"/>
    <m/>
    <m/>
    <m/>
    <n v="4"/>
    <n v="4"/>
  </r>
  <r>
    <n v="1408037"/>
    <x v="1"/>
    <x v="1"/>
    <x v="21"/>
    <n v="6"/>
    <x v="1"/>
    <n v="1"/>
    <x v="1"/>
    <n v="2"/>
    <n v="2"/>
    <n v="2"/>
    <n v="1"/>
    <n v="2"/>
    <n v="2"/>
    <n v="1"/>
    <m/>
    <s v="NeverMarriedORUnder15"/>
    <m/>
    <x v="0"/>
    <m/>
    <m/>
    <m/>
    <n v="48"/>
    <n v="48"/>
  </r>
  <r>
    <n v="1268903"/>
    <x v="0"/>
    <x v="0"/>
    <x v="109"/>
    <n v="4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262054"/>
    <x v="0"/>
    <x v="0"/>
    <x v="95"/>
    <n v="4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535693"/>
    <x v="2"/>
    <x v="2"/>
    <x v="122"/>
    <n v="1"/>
    <x v="1"/>
    <n v="1"/>
    <x v="0"/>
    <n v="2"/>
    <n v="2"/>
    <n v="2"/>
    <n v="2"/>
    <n v="2"/>
    <n v="2"/>
    <n v="1"/>
    <m/>
    <s v="NeverMarriedORUnder15"/>
    <m/>
    <x v="1"/>
    <m/>
    <m/>
    <m/>
    <n v="2"/>
    <n v="2"/>
  </r>
  <r>
    <n v="1273226"/>
    <x v="0"/>
    <x v="0"/>
    <x v="358"/>
    <n v="9"/>
    <x v="1"/>
    <n v="1"/>
    <x v="1"/>
    <n v="2"/>
    <n v="2"/>
    <n v="1"/>
    <n v="2"/>
    <n v="2"/>
    <n v="2"/>
    <n v="1"/>
    <m/>
    <s v="NeverMarriedORUnder15"/>
    <m/>
    <x v="1"/>
    <m/>
    <m/>
    <m/>
    <n v="49"/>
    <s v="UT"/>
  </r>
  <r>
    <n v="1383751"/>
    <x v="1"/>
    <x v="1"/>
    <x v="156"/>
    <n v="5"/>
    <x v="1"/>
    <n v="1"/>
    <x v="1"/>
    <n v="2"/>
    <n v="2"/>
    <n v="1"/>
    <n v="2"/>
    <n v="2"/>
    <n v="2"/>
    <n v="1"/>
    <m/>
    <s v="NeverMarriedORUnder15"/>
    <m/>
    <x v="0"/>
    <m/>
    <m/>
    <m/>
    <n v="40"/>
    <n v="40"/>
  </r>
  <r>
    <n v="534934"/>
    <x v="2"/>
    <x v="2"/>
    <x v="312"/>
    <n v="6"/>
    <x v="1"/>
    <n v="1"/>
    <x v="1"/>
    <n v="2"/>
    <n v="2"/>
    <n v="2"/>
    <n v="2"/>
    <n v="2"/>
    <n v="1"/>
    <n v="2"/>
    <m/>
    <s v="NeverMarriedORUnder15"/>
    <m/>
    <x v="1"/>
    <m/>
    <m/>
    <m/>
    <n v="38"/>
    <s v="ND"/>
  </r>
  <r>
    <n v="1274438"/>
    <x v="0"/>
    <x v="0"/>
    <x v="56"/>
    <n v="12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404317"/>
    <x v="1"/>
    <x v="1"/>
    <x v="78"/>
    <n v="14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696749"/>
    <x v="3"/>
    <x v="3"/>
    <x v="0"/>
    <n v="1"/>
    <x v="1"/>
    <n v="1"/>
    <x v="1"/>
    <n v="2"/>
    <n v="2"/>
    <n v="1"/>
    <n v="2"/>
    <n v="2"/>
    <n v="2"/>
    <n v="1"/>
    <m/>
    <s v="NeverMarriedORUnder15"/>
    <m/>
    <x v="0"/>
    <m/>
    <m/>
    <m/>
    <n v="41"/>
    <s v="OR"/>
  </r>
  <r>
    <n v="1381975"/>
    <x v="1"/>
    <x v="1"/>
    <x v="94"/>
    <n v="3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535996"/>
    <x v="2"/>
    <x v="2"/>
    <x v="224"/>
    <n v="4"/>
    <x v="1"/>
    <n v="1"/>
    <x v="0"/>
    <n v="2"/>
    <n v="2"/>
    <n v="2"/>
    <n v="2"/>
    <n v="2"/>
    <n v="2"/>
    <n v="1"/>
    <m/>
    <s v="NeverMarriedORUnder15"/>
    <m/>
    <x v="1"/>
    <m/>
    <m/>
    <m/>
    <n v="38"/>
    <s v="ND"/>
  </r>
  <r>
    <n v="728263"/>
    <x v="3"/>
    <x v="3"/>
    <x v="81"/>
    <n v="2"/>
    <x v="1"/>
    <n v="1"/>
    <x v="1"/>
    <n v="2"/>
    <n v="2"/>
    <n v="1"/>
    <n v="2"/>
    <n v="2"/>
    <n v="2"/>
    <n v="1"/>
    <m/>
    <s v="NeverMarriedORUnder15"/>
    <m/>
    <x v="1"/>
    <m/>
    <m/>
    <m/>
    <n v="41"/>
    <s v="OR"/>
  </r>
  <r>
    <n v="1249905"/>
    <x v="0"/>
    <x v="0"/>
    <x v="181"/>
    <n v="5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732157"/>
    <x v="3"/>
    <x v="3"/>
    <x v="38"/>
    <n v="2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1370965"/>
    <x v="1"/>
    <x v="1"/>
    <x v="297"/>
    <n v="12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1252512"/>
    <x v="0"/>
    <x v="0"/>
    <x v="183"/>
    <n v="13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379151"/>
    <x v="1"/>
    <x v="1"/>
    <x v="170"/>
    <n v="10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720212"/>
    <x v="3"/>
    <x v="3"/>
    <x v="101"/>
    <n v="1"/>
    <x v="1"/>
    <n v="1"/>
    <x v="0"/>
    <n v="2"/>
    <n v="2"/>
    <n v="2"/>
    <n v="2"/>
    <n v="2"/>
    <n v="2"/>
    <n v="1"/>
    <m/>
    <s v="NeverMarriedORUnder15"/>
    <m/>
    <x v="1"/>
    <m/>
    <m/>
    <m/>
    <n v="48"/>
    <n v="48"/>
  </r>
  <r>
    <n v="1385339"/>
    <x v="1"/>
    <x v="1"/>
    <x v="74"/>
    <n v="11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423339"/>
    <x v="1"/>
    <x v="1"/>
    <x v="76"/>
    <n v="9"/>
    <x v="1"/>
    <n v="1"/>
    <x v="0"/>
    <n v="2"/>
    <n v="2"/>
    <n v="1"/>
    <n v="2"/>
    <n v="2"/>
    <n v="1"/>
    <n v="1"/>
    <m/>
    <s v="NeverMarriedORUnder15"/>
    <m/>
    <x v="1"/>
    <m/>
    <m/>
    <m/>
    <n v="53"/>
    <s v="WA"/>
  </r>
  <r>
    <n v="1260744"/>
    <x v="0"/>
    <x v="0"/>
    <x v="80"/>
    <n v="10"/>
    <x v="1"/>
    <n v="1"/>
    <x v="1"/>
    <n v="2"/>
    <n v="2"/>
    <n v="2"/>
    <n v="2"/>
    <n v="2"/>
    <n v="2"/>
    <n v="2"/>
    <m/>
    <s v="NeverMarriedORUnder15"/>
    <m/>
    <x v="1"/>
    <m/>
    <m/>
    <m/>
    <n v="49"/>
    <s v="UT"/>
  </r>
  <r>
    <n v="706484"/>
    <x v="3"/>
    <x v="3"/>
    <x v="144"/>
    <n v="3"/>
    <x v="1"/>
    <n v="1"/>
    <x v="1"/>
    <n v="2"/>
    <n v="2"/>
    <n v="1"/>
    <n v="2"/>
    <n v="2"/>
    <n v="2"/>
    <n v="1"/>
    <m/>
    <s v="NeverMarriedORUnder15"/>
    <m/>
    <x v="0"/>
    <m/>
    <m/>
    <m/>
    <n v="41"/>
    <s v="OR"/>
  </r>
  <r>
    <n v="1416914"/>
    <x v="1"/>
    <x v="1"/>
    <x v="115"/>
    <n v="5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404354"/>
    <x v="1"/>
    <x v="1"/>
    <x v="40"/>
    <n v="7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729090"/>
    <x v="3"/>
    <x v="3"/>
    <x v="32"/>
    <n v="8"/>
    <x v="1"/>
    <n v="1"/>
    <x v="1"/>
    <n v="2"/>
    <n v="2"/>
    <n v="2"/>
    <n v="2"/>
    <n v="2"/>
    <n v="2"/>
    <n v="2"/>
    <m/>
    <s v="NeverMarriedORUnder15"/>
    <m/>
    <x v="1"/>
    <m/>
    <m/>
    <m/>
    <n v="41"/>
    <s v="OR"/>
  </r>
  <r>
    <n v="536314"/>
    <x v="2"/>
    <x v="2"/>
    <x v="115"/>
    <n v="10"/>
    <x v="1"/>
    <n v="1"/>
    <x v="0"/>
    <n v="2"/>
    <n v="2"/>
    <n v="2"/>
    <n v="2"/>
    <n v="2"/>
    <n v="2"/>
    <n v="1"/>
    <m/>
    <s v="NeverMarriedORUnder15"/>
    <m/>
    <x v="0"/>
    <m/>
    <m/>
    <m/>
    <n v="38"/>
    <s v="ND"/>
  </r>
  <r>
    <n v="1261614"/>
    <x v="0"/>
    <x v="0"/>
    <x v="104"/>
    <n v="11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270891"/>
    <x v="0"/>
    <x v="0"/>
    <x v="119"/>
    <n v="8"/>
    <x v="1"/>
    <n v="1"/>
    <x v="1"/>
    <n v="2"/>
    <n v="2"/>
    <n v="2"/>
    <n v="2"/>
    <n v="2"/>
    <n v="2"/>
    <n v="2"/>
    <m/>
    <s v="NeverMarriedORUnder15"/>
    <m/>
    <x v="1"/>
    <m/>
    <m/>
    <m/>
    <n v="49"/>
    <s v="UT"/>
  </r>
  <r>
    <n v="1372965"/>
    <x v="1"/>
    <x v="1"/>
    <x v="159"/>
    <n v="3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725258"/>
    <x v="3"/>
    <x v="3"/>
    <x v="84"/>
    <n v="9"/>
    <x v="1"/>
    <n v="1"/>
    <x v="0"/>
    <n v="2"/>
    <n v="2"/>
    <n v="2"/>
    <n v="2"/>
    <n v="2"/>
    <n v="2"/>
    <n v="1"/>
    <m/>
    <s v="NeverMarriedORUnder15"/>
    <m/>
    <x v="1"/>
    <m/>
    <m/>
    <m/>
    <n v="6"/>
    <s v="CA"/>
  </r>
  <r>
    <n v="1269810"/>
    <x v="0"/>
    <x v="0"/>
    <x v="78"/>
    <n v="7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396648"/>
    <x v="1"/>
    <x v="1"/>
    <x v="181"/>
    <n v="12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255776"/>
    <x v="0"/>
    <x v="0"/>
    <x v="116"/>
    <n v="7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394796"/>
    <x v="1"/>
    <x v="1"/>
    <x v="119"/>
    <n v="6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708739"/>
    <x v="3"/>
    <x v="3"/>
    <x v="159"/>
    <n v="9"/>
    <x v="1"/>
    <n v="1"/>
    <x v="0"/>
    <n v="2"/>
    <n v="2"/>
    <n v="1"/>
    <n v="2"/>
    <n v="2"/>
    <n v="2"/>
    <n v="1"/>
    <m/>
    <s v="NeverMarriedORUnder15"/>
    <m/>
    <x v="0"/>
    <m/>
    <m/>
    <m/>
    <n v="41"/>
    <s v="OR"/>
  </r>
  <r>
    <n v="1420970"/>
    <x v="1"/>
    <x v="1"/>
    <x v="18"/>
    <n v="14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382491"/>
    <x v="1"/>
    <x v="1"/>
    <x v="66"/>
    <n v="8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536829"/>
    <x v="2"/>
    <x v="2"/>
    <x v="100"/>
    <n v="12"/>
    <x v="1"/>
    <n v="1"/>
    <x v="0"/>
    <n v="2"/>
    <n v="2"/>
    <n v="2"/>
    <n v="2"/>
    <n v="2"/>
    <n v="1"/>
    <n v="1"/>
    <m/>
    <s v="NeverMarriedORUnder15"/>
    <m/>
    <x v="1"/>
    <m/>
    <m/>
    <m/>
    <n v="38"/>
    <s v="ND"/>
  </r>
  <r>
    <n v="1379957"/>
    <x v="1"/>
    <x v="1"/>
    <x v="47"/>
    <n v="5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1388799"/>
    <x v="1"/>
    <x v="1"/>
    <x v="170"/>
    <n v="10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417804"/>
    <x v="1"/>
    <x v="1"/>
    <x v="86"/>
    <n v="6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271456"/>
    <x v="0"/>
    <x v="0"/>
    <x v="146"/>
    <n v="7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419436"/>
    <x v="1"/>
    <x v="1"/>
    <x v="100"/>
    <n v="8"/>
    <x v="1"/>
    <n v="1"/>
    <x v="0"/>
    <n v="2"/>
    <n v="2"/>
    <n v="1"/>
    <n v="2"/>
    <n v="2"/>
    <n v="2"/>
    <n v="1"/>
    <m/>
    <s v="NeverMarriedORUnder15"/>
    <m/>
    <x v="0"/>
    <m/>
    <m/>
    <m/>
    <n v="53"/>
    <s v="WA"/>
  </r>
  <r>
    <n v="1392030"/>
    <x v="1"/>
    <x v="1"/>
    <x v="263"/>
    <n v="9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262996"/>
    <x v="0"/>
    <x v="0"/>
    <x v="121"/>
    <n v="8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731142"/>
    <x v="3"/>
    <x v="3"/>
    <x v="58"/>
    <n v="4"/>
    <x v="1"/>
    <n v="1"/>
    <x v="1"/>
    <n v="2"/>
    <n v="2"/>
    <n v="1"/>
    <n v="2"/>
    <n v="2"/>
    <n v="1"/>
    <n v="1"/>
    <m/>
    <s v="NeverMarriedORUnder15"/>
    <m/>
    <x v="0"/>
    <m/>
    <m/>
    <m/>
    <n v="41"/>
    <s v="OR"/>
  </r>
  <r>
    <n v="1410733"/>
    <x v="1"/>
    <x v="1"/>
    <x v="68"/>
    <n v="13"/>
    <x v="1"/>
    <n v="1"/>
    <x v="1"/>
    <n v="2"/>
    <n v="2"/>
    <n v="1"/>
    <n v="2"/>
    <n v="2"/>
    <n v="2"/>
    <n v="1"/>
    <m/>
    <s v="NeverMarriedORUnder15"/>
    <m/>
    <x v="0"/>
    <m/>
    <m/>
    <m/>
    <n v="6"/>
    <s v="CA"/>
  </r>
  <r>
    <n v="536887"/>
    <x v="2"/>
    <x v="2"/>
    <x v="314"/>
    <n v="13"/>
    <x v="1"/>
    <n v="1"/>
    <x v="0"/>
    <n v="2"/>
    <n v="2"/>
    <n v="2"/>
    <n v="2"/>
    <n v="2"/>
    <n v="2"/>
    <n v="1"/>
    <m/>
    <s v="NeverMarriedORUnder15"/>
    <m/>
    <x v="1"/>
    <m/>
    <m/>
    <m/>
    <n v="38"/>
    <s v="ND"/>
  </r>
  <r>
    <n v="1260573"/>
    <x v="0"/>
    <x v="0"/>
    <x v="38"/>
    <n v="11"/>
    <x v="1"/>
    <n v="1"/>
    <x v="1"/>
    <n v="2"/>
    <n v="2"/>
    <n v="2"/>
    <n v="2"/>
    <n v="2"/>
    <n v="2"/>
    <n v="2"/>
    <m/>
    <s v="NeverMarriedORUnder15"/>
    <m/>
    <x v="0"/>
    <m/>
    <m/>
    <m/>
    <n v="49"/>
    <s v="UT"/>
  </r>
  <r>
    <n v="1397560"/>
    <x v="1"/>
    <x v="1"/>
    <x v="159"/>
    <n v="0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387392"/>
    <x v="1"/>
    <x v="1"/>
    <x v="32"/>
    <n v="0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254674"/>
    <x v="0"/>
    <x v="0"/>
    <x v="103"/>
    <n v="2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383944"/>
    <x v="1"/>
    <x v="1"/>
    <x v="359"/>
    <n v="5"/>
    <x v="1"/>
    <n v="1"/>
    <x v="1"/>
    <n v="2"/>
    <n v="2"/>
    <n v="1"/>
    <n v="2"/>
    <n v="2"/>
    <n v="2"/>
    <n v="1"/>
    <m/>
    <s v="NeverMarriedORUnder15"/>
    <m/>
    <x v="1"/>
    <m/>
    <m/>
    <m/>
    <n v="25"/>
    <n v="25"/>
  </r>
  <r>
    <n v="1416802"/>
    <x v="1"/>
    <x v="1"/>
    <x v="8"/>
    <n v="7"/>
    <x v="1"/>
    <n v="1"/>
    <x v="1"/>
    <n v="1"/>
    <n v="2"/>
    <n v="2"/>
    <n v="2"/>
    <n v="2"/>
    <n v="2"/>
    <n v="1"/>
    <m/>
    <s v="NeverMarriedORUnder15"/>
    <m/>
    <x v="1"/>
    <m/>
    <m/>
    <m/>
    <n v="53"/>
    <s v="WA"/>
  </r>
  <r>
    <n v="1261585"/>
    <x v="0"/>
    <x v="0"/>
    <x v="82"/>
    <n v="9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703601"/>
    <x v="3"/>
    <x v="3"/>
    <x v="98"/>
    <n v="14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1248607"/>
    <x v="0"/>
    <x v="0"/>
    <x v="51"/>
    <n v="9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67574"/>
    <x v="4"/>
    <x v="4"/>
    <x v="223"/>
    <n v="2"/>
    <x v="1"/>
    <n v="1"/>
    <x v="0"/>
    <n v="2"/>
    <n v="2"/>
    <n v="2"/>
    <n v="2"/>
    <n v="2"/>
    <n v="2"/>
    <n v="1"/>
    <m/>
    <s v="NeverMarriedORUnder15"/>
    <m/>
    <x v="1"/>
    <m/>
    <m/>
    <m/>
    <n v="30"/>
    <s v="MT"/>
  </r>
  <r>
    <n v="1415703"/>
    <x v="1"/>
    <x v="1"/>
    <x v="60"/>
    <n v="1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415644"/>
    <x v="1"/>
    <x v="1"/>
    <x v="319"/>
    <n v="6"/>
    <x v="1"/>
    <n v="1"/>
    <x v="1"/>
    <n v="2"/>
    <n v="2"/>
    <n v="1"/>
    <n v="2"/>
    <n v="2"/>
    <n v="2"/>
    <n v="1"/>
    <m/>
    <s v="NeverMarriedORUnder15"/>
    <m/>
    <x v="1"/>
    <m/>
    <m/>
    <m/>
    <n v="53"/>
    <s v="WA"/>
  </r>
  <r>
    <n v="1402958"/>
    <x v="1"/>
    <x v="1"/>
    <x v="60"/>
    <n v="7"/>
    <x v="1"/>
    <n v="1"/>
    <x v="1"/>
    <n v="2"/>
    <n v="2"/>
    <n v="2"/>
    <n v="1"/>
    <n v="2"/>
    <n v="2"/>
    <n v="1"/>
    <m/>
    <s v="NeverMarriedORUnder15"/>
    <m/>
    <x v="1"/>
    <m/>
    <m/>
    <m/>
    <n v="48"/>
    <n v="48"/>
  </r>
  <r>
    <n v="1270241"/>
    <x v="0"/>
    <x v="0"/>
    <x v="102"/>
    <n v="9"/>
    <x v="1"/>
    <n v="1"/>
    <x v="0"/>
    <n v="2"/>
    <n v="2"/>
    <n v="2"/>
    <n v="2"/>
    <n v="2"/>
    <n v="2"/>
    <n v="1"/>
    <m/>
    <s v="NeverMarriedORUnder15"/>
    <m/>
    <x v="0"/>
    <m/>
    <m/>
    <m/>
    <n v="6"/>
    <s v="CA"/>
  </r>
  <r>
    <n v="535464"/>
    <x v="2"/>
    <x v="2"/>
    <x v="38"/>
    <n v="14"/>
    <x v="1"/>
    <n v="1"/>
    <x v="1"/>
    <n v="1"/>
    <n v="2"/>
    <n v="2"/>
    <n v="2"/>
    <n v="2"/>
    <n v="2"/>
    <n v="1"/>
    <m/>
    <s v="NeverMarriedORUnder15"/>
    <m/>
    <x v="0"/>
    <m/>
    <m/>
    <m/>
    <n v="38"/>
    <s v="ND"/>
  </r>
  <r>
    <n v="71164"/>
    <x v="4"/>
    <x v="4"/>
    <x v="144"/>
    <n v="4"/>
    <x v="1"/>
    <n v="1"/>
    <x v="0"/>
    <n v="2"/>
    <n v="2"/>
    <n v="2"/>
    <n v="2"/>
    <n v="2"/>
    <n v="2"/>
    <n v="1"/>
    <m/>
    <s v="NeverMarriedORUnder15"/>
    <m/>
    <x v="1"/>
    <m/>
    <m/>
    <m/>
    <n v="30"/>
    <s v="MT"/>
  </r>
  <r>
    <n v="1405303"/>
    <x v="1"/>
    <x v="1"/>
    <x v="84"/>
    <n v="6"/>
    <x v="1"/>
    <n v="1"/>
    <x v="0"/>
    <n v="2"/>
    <n v="2"/>
    <n v="1"/>
    <n v="2"/>
    <n v="2"/>
    <n v="2"/>
    <n v="1"/>
    <m/>
    <s v="NeverMarriedORUnder15"/>
    <m/>
    <x v="1"/>
    <m/>
    <m/>
    <m/>
    <n v="53"/>
    <s v="WA"/>
  </r>
  <r>
    <n v="1435288"/>
    <x v="1"/>
    <x v="1"/>
    <x v="247"/>
    <n v="5"/>
    <x v="1"/>
    <n v="3"/>
    <x v="1"/>
    <n v="2"/>
    <n v="2"/>
    <n v="1"/>
    <n v="2"/>
    <n v="2"/>
    <n v="2"/>
    <n v="1"/>
    <m/>
    <s v="NeverMarriedORUnder15"/>
    <m/>
    <x v="1"/>
    <m/>
    <m/>
    <m/>
    <n v="363"/>
    <n v="363"/>
  </r>
  <r>
    <n v="1253220"/>
    <x v="0"/>
    <x v="0"/>
    <x v="175"/>
    <n v="11"/>
    <x v="1"/>
    <n v="1"/>
    <x v="0"/>
    <n v="2"/>
    <n v="2"/>
    <n v="2"/>
    <n v="2"/>
    <n v="2"/>
    <n v="2"/>
    <n v="1"/>
    <m/>
    <s v="NeverMarriedORUnder15"/>
    <m/>
    <x v="1"/>
    <m/>
    <m/>
    <m/>
    <n v="13"/>
    <n v="13"/>
  </r>
  <r>
    <n v="715483"/>
    <x v="3"/>
    <x v="3"/>
    <x v="8"/>
    <n v="5"/>
    <x v="1"/>
    <n v="1"/>
    <x v="0"/>
    <n v="2"/>
    <n v="2"/>
    <n v="1"/>
    <n v="2"/>
    <n v="2"/>
    <n v="2"/>
    <n v="1"/>
    <m/>
    <s v="NeverMarriedORUnder15"/>
    <m/>
    <x v="0"/>
    <m/>
    <m/>
    <m/>
    <n v="6"/>
    <s v="CA"/>
  </r>
  <r>
    <n v="1394244"/>
    <x v="1"/>
    <x v="1"/>
    <x v="21"/>
    <n v="7"/>
    <x v="1"/>
    <n v="1"/>
    <x v="1"/>
    <n v="2"/>
    <n v="2"/>
    <n v="1"/>
    <n v="2"/>
    <n v="2"/>
    <n v="2"/>
    <n v="1"/>
    <m/>
    <s v="NeverMarriedORUnder15"/>
    <m/>
    <x v="1"/>
    <m/>
    <m/>
    <m/>
    <n v="4"/>
    <n v="4"/>
  </r>
  <r>
    <n v="66956"/>
    <x v="4"/>
    <x v="4"/>
    <x v="86"/>
    <n v="2"/>
    <x v="1"/>
    <n v="1"/>
    <x v="1"/>
    <n v="2"/>
    <n v="2"/>
    <n v="2"/>
    <n v="2"/>
    <n v="2"/>
    <n v="1"/>
    <n v="2"/>
    <m/>
    <s v="NeverMarriedORUnder15"/>
    <m/>
    <x v="1"/>
    <m/>
    <m/>
    <m/>
    <n v="30"/>
    <s v="MT"/>
  </r>
  <r>
    <n v="727370"/>
    <x v="3"/>
    <x v="3"/>
    <x v="68"/>
    <n v="5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1268186"/>
    <x v="0"/>
    <x v="0"/>
    <x v="112"/>
    <n v="3"/>
    <x v="1"/>
    <n v="1"/>
    <x v="1"/>
    <n v="1"/>
    <n v="2"/>
    <n v="2"/>
    <n v="2"/>
    <n v="2"/>
    <n v="2"/>
    <n v="1"/>
    <m/>
    <s v="NeverMarriedORUnder15"/>
    <m/>
    <x v="1"/>
    <m/>
    <m/>
    <m/>
    <n v="49"/>
    <s v="UT"/>
  </r>
  <r>
    <n v="1436321"/>
    <x v="1"/>
    <x v="1"/>
    <x v="102"/>
    <n v="0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698414"/>
    <x v="3"/>
    <x v="3"/>
    <x v="201"/>
    <n v="14"/>
    <x v="1"/>
    <n v="1"/>
    <x v="0"/>
    <n v="2"/>
    <n v="2"/>
    <n v="2"/>
    <n v="2"/>
    <n v="2"/>
    <n v="2"/>
    <n v="1"/>
    <m/>
    <s v="NeverMarriedORUnder15"/>
    <m/>
    <x v="0"/>
    <m/>
    <m/>
    <m/>
    <n v="6"/>
    <s v="CA"/>
  </r>
  <r>
    <n v="1275251"/>
    <x v="0"/>
    <x v="0"/>
    <x v="137"/>
    <n v="11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538923"/>
    <x v="2"/>
    <x v="2"/>
    <x v="47"/>
    <n v="5"/>
    <x v="1"/>
    <n v="1"/>
    <x v="0"/>
    <n v="2"/>
    <n v="2"/>
    <n v="2"/>
    <n v="1"/>
    <n v="2"/>
    <n v="2"/>
    <n v="1"/>
    <m/>
    <s v="NeverMarriedORUnder15"/>
    <m/>
    <x v="0"/>
    <m/>
    <m/>
    <m/>
    <n v="38"/>
    <s v="ND"/>
  </r>
  <r>
    <n v="63403"/>
    <x v="4"/>
    <x v="4"/>
    <x v="340"/>
    <n v="2"/>
    <x v="1"/>
    <n v="1"/>
    <x v="1"/>
    <n v="2"/>
    <n v="2"/>
    <n v="1"/>
    <n v="2"/>
    <n v="2"/>
    <n v="2"/>
    <n v="1"/>
    <m/>
    <s v="NeverMarriedORUnder15"/>
    <m/>
    <x v="0"/>
    <m/>
    <m/>
    <m/>
    <n v="30"/>
    <s v="MT"/>
  </r>
  <r>
    <n v="539342"/>
    <x v="2"/>
    <x v="2"/>
    <x v="168"/>
    <n v="9"/>
    <x v="1"/>
    <n v="1"/>
    <x v="1"/>
    <n v="1"/>
    <n v="2"/>
    <n v="2"/>
    <n v="2"/>
    <n v="2"/>
    <n v="2"/>
    <n v="1"/>
    <m/>
    <s v="NeverMarriedORUnder15"/>
    <m/>
    <x v="0"/>
    <m/>
    <m/>
    <m/>
    <n v="46"/>
    <n v="46"/>
  </r>
  <r>
    <n v="730741"/>
    <x v="3"/>
    <x v="3"/>
    <x v="40"/>
    <n v="3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1409197"/>
    <x v="1"/>
    <x v="1"/>
    <x v="293"/>
    <n v="5"/>
    <x v="1"/>
    <n v="1"/>
    <x v="1"/>
    <n v="2"/>
    <n v="2"/>
    <n v="2"/>
    <n v="2"/>
    <n v="2"/>
    <n v="2"/>
    <n v="2"/>
    <m/>
    <s v="NeverMarriedORUnder15"/>
    <m/>
    <x v="0"/>
    <m/>
    <m/>
    <m/>
    <n v="53"/>
    <s v="WA"/>
  </r>
  <r>
    <n v="725903"/>
    <x v="3"/>
    <x v="3"/>
    <x v="132"/>
    <n v="2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535331"/>
    <x v="2"/>
    <x v="2"/>
    <x v="341"/>
    <n v="5"/>
    <x v="1"/>
    <n v="1"/>
    <x v="0"/>
    <n v="2"/>
    <n v="2"/>
    <n v="2"/>
    <n v="2"/>
    <n v="2"/>
    <n v="2"/>
    <n v="1"/>
    <m/>
    <s v="NeverMarriedORUnder15"/>
    <m/>
    <x v="1"/>
    <m/>
    <m/>
    <m/>
    <n v="16"/>
    <n v="16"/>
  </r>
  <r>
    <n v="537923"/>
    <x v="2"/>
    <x v="2"/>
    <x v="159"/>
    <n v="10"/>
    <x v="1"/>
    <n v="1"/>
    <x v="0"/>
    <n v="2"/>
    <n v="2"/>
    <n v="2"/>
    <n v="2"/>
    <n v="2"/>
    <n v="2"/>
    <n v="1"/>
    <m/>
    <s v="NeverMarriedORUnder15"/>
    <m/>
    <x v="0"/>
    <m/>
    <m/>
    <m/>
    <n v="27"/>
    <n v="27"/>
  </r>
  <r>
    <n v="1420003"/>
    <x v="1"/>
    <x v="1"/>
    <x v="53"/>
    <n v="5"/>
    <x v="1"/>
    <n v="3"/>
    <x v="0"/>
    <n v="2"/>
    <n v="2"/>
    <n v="2"/>
    <n v="2"/>
    <n v="2"/>
    <n v="2"/>
    <n v="1"/>
    <m/>
    <s v="NeverMarriedORUnder15"/>
    <m/>
    <x v="0"/>
    <m/>
    <m/>
    <m/>
    <n v="110"/>
    <n v="110"/>
  </r>
  <r>
    <n v="709956"/>
    <x v="3"/>
    <x v="3"/>
    <x v="182"/>
    <n v="4"/>
    <x v="1"/>
    <n v="1"/>
    <x v="1"/>
    <n v="2"/>
    <n v="2"/>
    <n v="1"/>
    <n v="2"/>
    <n v="2"/>
    <n v="2"/>
    <n v="1"/>
    <m/>
    <s v="NeverMarriedORUnder15"/>
    <m/>
    <x v="1"/>
    <m/>
    <m/>
    <m/>
    <n v="41"/>
    <s v="OR"/>
  </r>
  <r>
    <n v="1375850"/>
    <x v="1"/>
    <x v="1"/>
    <x v="121"/>
    <n v="9"/>
    <x v="1"/>
    <n v="1"/>
    <x v="0"/>
    <n v="2"/>
    <n v="2"/>
    <n v="1"/>
    <n v="2"/>
    <n v="2"/>
    <n v="2"/>
    <n v="1"/>
    <m/>
    <s v="NeverMarriedORUnder15"/>
    <m/>
    <x v="1"/>
    <m/>
    <m/>
    <m/>
    <n v="6"/>
    <s v="CA"/>
  </r>
  <r>
    <n v="1422763"/>
    <x v="1"/>
    <x v="1"/>
    <x v="121"/>
    <n v="1"/>
    <x v="1"/>
    <n v="1"/>
    <x v="1"/>
    <n v="2"/>
    <n v="2"/>
    <n v="2"/>
    <n v="1"/>
    <n v="2"/>
    <n v="2"/>
    <n v="1"/>
    <m/>
    <s v="NeverMarriedORUnder15"/>
    <m/>
    <x v="0"/>
    <m/>
    <m/>
    <m/>
    <n v="53"/>
    <s v="WA"/>
  </r>
  <r>
    <n v="1423569"/>
    <x v="1"/>
    <x v="1"/>
    <x v="32"/>
    <n v="9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696554"/>
    <x v="3"/>
    <x v="3"/>
    <x v="83"/>
    <n v="13"/>
    <x v="1"/>
    <n v="1"/>
    <x v="1"/>
    <n v="2"/>
    <n v="2"/>
    <n v="1"/>
    <n v="2"/>
    <n v="2"/>
    <n v="2"/>
    <n v="1"/>
    <m/>
    <s v="NeverMarriedORUnder15"/>
    <m/>
    <x v="1"/>
    <m/>
    <m/>
    <m/>
    <n v="41"/>
    <s v="OR"/>
  </r>
  <r>
    <n v="1262703"/>
    <x v="0"/>
    <x v="0"/>
    <x v="26"/>
    <n v="12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69703"/>
    <x v="4"/>
    <x v="4"/>
    <x v="105"/>
    <n v="8"/>
    <x v="1"/>
    <n v="1"/>
    <x v="1"/>
    <n v="2"/>
    <n v="2"/>
    <n v="1"/>
    <n v="2"/>
    <n v="2"/>
    <n v="1"/>
    <n v="1"/>
    <m/>
    <s v="NeverMarriedORUnder15"/>
    <m/>
    <x v="0"/>
    <m/>
    <m/>
    <m/>
    <n v="30"/>
    <s v="MT"/>
  </r>
  <r>
    <n v="1368585"/>
    <x v="1"/>
    <x v="1"/>
    <x v="23"/>
    <n v="1"/>
    <x v="1"/>
    <n v="1"/>
    <x v="1"/>
    <n v="1"/>
    <n v="2"/>
    <n v="2"/>
    <n v="2"/>
    <n v="2"/>
    <n v="2"/>
    <n v="1"/>
    <m/>
    <s v="NeverMarriedORUnder15"/>
    <m/>
    <x v="0"/>
    <m/>
    <m/>
    <m/>
    <n v="53"/>
    <s v="WA"/>
  </r>
  <r>
    <n v="725285"/>
    <x v="3"/>
    <x v="3"/>
    <x v="97"/>
    <n v="0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1399990"/>
    <x v="1"/>
    <x v="1"/>
    <x v="157"/>
    <n v="4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708642"/>
    <x v="3"/>
    <x v="3"/>
    <x v="66"/>
    <n v="12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71002"/>
    <x v="4"/>
    <x v="4"/>
    <x v="131"/>
    <n v="14"/>
    <x v="1"/>
    <n v="1"/>
    <x v="1"/>
    <n v="2"/>
    <n v="2"/>
    <n v="1"/>
    <n v="2"/>
    <n v="2"/>
    <n v="2"/>
    <n v="1"/>
    <m/>
    <s v="NeverMarriedORUnder15"/>
    <m/>
    <x v="0"/>
    <m/>
    <m/>
    <m/>
    <n v="30"/>
    <s v="MT"/>
  </r>
  <r>
    <n v="698078"/>
    <x v="3"/>
    <x v="3"/>
    <x v="39"/>
    <n v="11"/>
    <x v="1"/>
    <n v="1"/>
    <x v="1"/>
    <n v="2"/>
    <n v="2"/>
    <n v="1"/>
    <n v="2"/>
    <n v="2"/>
    <n v="2"/>
    <n v="1"/>
    <m/>
    <s v="NeverMarriedORUnder15"/>
    <m/>
    <x v="1"/>
    <m/>
    <m/>
    <m/>
    <n v="41"/>
    <s v="OR"/>
  </r>
  <r>
    <n v="728142"/>
    <x v="3"/>
    <x v="3"/>
    <x v="9"/>
    <n v="7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1371378"/>
    <x v="1"/>
    <x v="1"/>
    <x v="8"/>
    <n v="12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711439"/>
    <x v="3"/>
    <x v="3"/>
    <x v="320"/>
    <n v="13"/>
    <x v="1"/>
    <n v="1"/>
    <x v="1"/>
    <n v="2"/>
    <n v="2"/>
    <n v="1"/>
    <n v="2"/>
    <n v="2"/>
    <n v="2"/>
    <n v="1"/>
    <m/>
    <s v="NeverMarriedORUnder15"/>
    <m/>
    <x v="0"/>
    <m/>
    <m/>
    <m/>
    <n v="6"/>
    <s v="CA"/>
  </r>
  <r>
    <n v="1272990"/>
    <x v="0"/>
    <x v="0"/>
    <x v="158"/>
    <n v="7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268002"/>
    <x v="0"/>
    <x v="0"/>
    <x v="51"/>
    <n v="13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427137"/>
    <x v="1"/>
    <x v="1"/>
    <x v="176"/>
    <n v="11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409377"/>
    <x v="1"/>
    <x v="1"/>
    <x v="73"/>
    <n v="8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1370370"/>
    <x v="1"/>
    <x v="1"/>
    <x v="303"/>
    <n v="1"/>
    <x v="1"/>
    <n v="1"/>
    <x v="0"/>
    <n v="2"/>
    <n v="2"/>
    <n v="1"/>
    <n v="2"/>
    <n v="2"/>
    <n v="2"/>
    <n v="1"/>
    <m/>
    <s v="NeverMarriedORUnder15"/>
    <m/>
    <x v="1"/>
    <m/>
    <m/>
    <m/>
    <n v="6"/>
    <s v="CA"/>
  </r>
  <r>
    <n v="1255221"/>
    <x v="0"/>
    <x v="0"/>
    <x v="50"/>
    <n v="11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533961"/>
    <x v="2"/>
    <x v="2"/>
    <x v="202"/>
    <n v="13"/>
    <x v="1"/>
    <n v="1"/>
    <x v="1"/>
    <n v="2"/>
    <n v="2"/>
    <n v="2"/>
    <n v="2"/>
    <n v="2"/>
    <n v="2"/>
    <n v="2"/>
    <m/>
    <s v="NeverMarriedORUnder15"/>
    <m/>
    <x v="1"/>
    <m/>
    <m/>
    <m/>
    <n v="6"/>
    <s v="CA"/>
  </r>
  <r>
    <n v="1382803"/>
    <x v="1"/>
    <x v="1"/>
    <x v="360"/>
    <n v="12"/>
    <x v="1"/>
    <n v="4"/>
    <x v="1"/>
    <n v="2"/>
    <n v="2"/>
    <n v="1"/>
    <n v="2"/>
    <n v="2"/>
    <n v="2"/>
    <n v="1"/>
    <m/>
    <s v="NeverMarriedORUnder15"/>
    <m/>
    <x v="0"/>
    <m/>
    <m/>
    <m/>
    <n v="164"/>
    <n v="164"/>
  </r>
  <r>
    <n v="70291"/>
    <x v="4"/>
    <x v="4"/>
    <x v="94"/>
    <n v="13"/>
    <x v="1"/>
    <n v="1"/>
    <x v="1"/>
    <n v="2"/>
    <n v="2"/>
    <n v="2"/>
    <n v="2"/>
    <n v="2"/>
    <n v="2"/>
    <n v="2"/>
    <m/>
    <s v="NeverMarriedORUnder15"/>
    <m/>
    <x v="1"/>
    <m/>
    <m/>
    <m/>
    <n v="30"/>
    <s v="MT"/>
  </r>
  <r>
    <n v="1377980"/>
    <x v="1"/>
    <x v="1"/>
    <x v="86"/>
    <n v="4"/>
    <x v="1"/>
    <n v="1"/>
    <x v="0"/>
    <n v="2"/>
    <n v="2"/>
    <n v="2"/>
    <n v="2"/>
    <n v="2"/>
    <n v="2"/>
    <n v="1"/>
    <m/>
    <s v="NeverMarriedORUnder15"/>
    <m/>
    <x v="0"/>
    <m/>
    <m/>
    <m/>
    <n v="48"/>
    <n v="48"/>
  </r>
  <r>
    <n v="1414323"/>
    <x v="1"/>
    <x v="1"/>
    <x v="122"/>
    <n v="4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421551"/>
    <x v="1"/>
    <x v="1"/>
    <x v="56"/>
    <n v="8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535883"/>
    <x v="2"/>
    <x v="2"/>
    <x v="115"/>
    <n v="5"/>
    <x v="1"/>
    <n v="1"/>
    <x v="0"/>
    <n v="2"/>
    <n v="2"/>
    <n v="2"/>
    <n v="2"/>
    <n v="2"/>
    <n v="2"/>
    <n v="1"/>
    <m/>
    <s v="NeverMarriedORUnder15"/>
    <m/>
    <x v="0"/>
    <m/>
    <m/>
    <m/>
    <n v="38"/>
    <s v="ND"/>
  </r>
  <r>
    <n v="1402665"/>
    <x v="1"/>
    <x v="1"/>
    <x v="63"/>
    <n v="3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410874"/>
    <x v="1"/>
    <x v="1"/>
    <x v="50"/>
    <n v="13"/>
    <x v="1"/>
    <n v="1"/>
    <x v="0"/>
    <n v="2"/>
    <n v="2"/>
    <n v="1"/>
    <n v="2"/>
    <n v="2"/>
    <n v="2"/>
    <n v="1"/>
    <m/>
    <s v="NeverMarriedORUnder15"/>
    <m/>
    <x v="1"/>
    <m/>
    <m/>
    <m/>
    <n v="12"/>
    <n v="12"/>
  </r>
  <r>
    <n v="1271170"/>
    <x v="0"/>
    <x v="0"/>
    <x v="49"/>
    <n v="4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427587"/>
    <x v="1"/>
    <x v="1"/>
    <x v="167"/>
    <n v="14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66663"/>
    <x v="4"/>
    <x v="4"/>
    <x v="361"/>
    <n v="7"/>
    <x v="1"/>
    <n v="1"/>
    <x v="1"/>
    <n v="1"/>
    <n v="2"/>
    <n v="2"/>
    <n v="2"/>
    <n v="2"/>
    <n v="2"/>
    <n v="1"/>
    <m/>
    <s v="NeverMarriedORUnder15"/>
    <m/>
    <x v="0"/>
    <m/>
    <m/>
    <m/>
    <n v="30"/>
    <s v="MT"/>
  </r>
  <r>
    <n v="707525"/>
    <x v="3"/>
    <x v="3"/>
    <x v="170"/>
    <n v="14"/>
    <x v="1"/>
    <n v="1"/>
    <x v="1"/>
    <n v="2"/>
    <n v="2"/>
    <n v="1"/>
    <n v="2"/>
    <n v="2"/>
    <n v="2"/>
    <n v="1"/>
    <m/>
    <s v="NeverMarriedORUnder15"/>
    <m/>
    <x v="0"/>
    <m/>
    <m/>
    <m/>
    <n v="4"/>
    <n v="4"/>
  </r>
  <r>
    <n v="1425936"/>
    <x v="1"/>
    <x v="1"/>
    <x v="56"/>
    <n v="0"/>
    <x v="1"/>
    <n v="1"/>
    <x v="1"/>
    <n v="2"/>
    <n v="2"/>
    <n v="1"/>
    <n v="2"/>
    <n v="2"/>
    <n v="2"/>
    <n v="1"/>
    <m/>
    <s v="NeverMarriedORUnder15"/>
    <m/>
    <x v="1"/>
    <m/>
    <m/>
    <m/>
    <n v="53"/>
    <s v="WA"/>
  </r>
  <r>
    <n v="1428561"/>
    <x v="1"/>
    <x v="1"/>
    <x v="139"/>
    <n v="12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264633"/>
    <x v="0"/>
    <x v="0"/>
    <x v="94"/>
    <n v="11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274740"/>
    <x v="0"/>
    <x v="0"/>
    <x v="10"/>
    <n v="7"/>
    <x v="1"/>
    <n v="1"/>
    <x v="1"/>
    <n v="2"/>
    <n v="2"/>
    <n v="1"/>
    <n v="2"/>
    <n v="2"/>
    <n v="2"/>
    <n v="1"/>
    <m/>
    <s v="NeverMarriedORUnder15"/>
    <m/>
    <x v="1"/>
    <m/>
    <m/>
    <m/>
    <n v="41"/>
    <s v="OR"/>
  </r>
  <r>
    <n v="1388369"/>
    <x v="1"/>
    <x v="1"/>
    <x v="37"/>
    <n v="14"/>
    <x v="1"/>
    <n v="1"/>
    <x v="0"/>
    <n v="2"/>
    <n v="2"/>
    <n v="2"/>
    <n v="2"/>
    <n v="2"/>
    <n v="2"/>
    <n v="1"/>
    <m/>
    <s v="NeverMarriedORUnder15"/>
    <m/>
    <x v="0"/>
    <m/>
    <m/>
    <m/>
    <n v="6"/>
    <s v="CA"/>
  </r>
  <r>
    <n v="1277247"/>
    <x v="0"/>
    <x v="0"/>
    <x v="98"/>
    <n v="8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392637"/>
    <x v="1"/>
    <x v="1"/>
    <x v="189"/>
    <n v="13"/>
    <x v="1"/>
    <n v="1"/>
    <x v="1"/>
    <n v="2"/>
    <n v="2"/>
    <n v="2"/>
    <n v="2"/>
    <n v="2"/>
    <n v="2"/>
    <n v="2"/>
    <m/>
    <s v="NeverMarriedORUnder15"/>
    <m/>
    <x v="0"/>
    <m/>
    <m/>
    <m/>
    <n v="53"/>
    <s v="WA"/>
  </r>
  <r>
    <n v="1394098"/>
    <x v="1"/>
    <x v="1"/>
    <x v="54"/>
    <n v="12"/>
    <x v="1"/>
    <n v="1"/>
    <x v="0"/>
    <n v="2"/>
    <n v="2"/>
    <n v="2"/>
    <n v="2"/>
    <n v="2"/>
    <n v="2"/>
    <n v="1"/>
    <m/>
    <s v="NeverMarriedORUnder15"/>
    <m/>
    <x v="0"/>
    <m/>
    <m/>
    <m/>
    <n v="13"/>
    <n v="13"/>
  </r>
  <r>
    <n v="728659"/>
    <x v="3"/>
    <x v="3"/>
    <x v="150"/>
    <n v="11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535241"/>
    <x v="2"/>
    <x v="2"/>
    <x v="90"/>
    <n v="6"/>
    <x v="1"/>
    <n v="1"/>
    <x v="0"/>
    <n v="2"/>
    <n v="2"/>
    <n v="2"/>
    <n v="2"/>
    <n v="2"/>
    <n v="2"/>
    <n v="1"/>
    <m/>
    <s v="NeverMarriedORUnder15"/>
    <m/>
    <x v="0"/>
    <m/>
    <m/>
    <m/>
    <n v="38"/>
    <s v="ND"/>
  </r>
  <r>
    <n v="722174"/>
    <x v="3"/>
    <x v="3"/>
    <x v="34"/>
    <n v="9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1388934"/>
    <x v="1"/>
    <x v="1"/>
    <x v="170"/>
    <n v="11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406044"/>
    <x v="1"/>
    <x v="1"/>
    <x v="343"/>
    <n v="11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1435385"/>
    <x v="1"/>
    <x v="1"/>
    <x v="44"/>
    <n v="0"/>
    <x v="1"/>
    <n v="1"/>
    <x v="1"/>
    <n v="2"/>
    <n v="2"/>
    <n v="1"/>
    <n v="2"/>
    <n v="2"/>
    <n v="2"/>
    <n v="1"/>
    <m/>
    <s v="NeverMarriedORUnder15"/>
    <m/>
    <x v="1"/>
    <m/>
    <m/>
    <m/>
    <n v="53"/>
    <s v="WA"/>
  </r>
  <r>
    <n v="1378797"/>
    <x v="1"/>
    <x v="1"/>
    <x v="105"/>
    <n v="9"/>
    <x v="1"/>
    <n v="1"/>
    <x v="0"/>
    <n v="2"/>
    <n v="2"/>
    <n v="2"/>
    <n v="2"/>
    <n v="2"/>
    <n v="2"/>
    <n v="1"/>
    <m/>
    <s v="NeverMarriedORUnder15"/>
    <m/>
    <x v="0"/>
    <m/>
    <m/>
    <m/>
    <n v="6"/>
    <s v="CA"/>
  </r>
  <r>
    <n v="1375656"/>
    <x v="1"/>
    <x v="1"/>
    <x v="344"/>
    <n v="3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709025"/>
    <x v="3"/>
    <x v="3"/>
    <x v="116"/>
    <n v="9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720877"/>
    <x v="3"/>
    <x v="3"/>
    <x v="221"/>
    <n v="3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720157"/>
    <x v="3"/>
    <x v="3"/>
    <x v="38"/>
    <n v="2"/>
    <x v="1"/>
    <n v="1"/>
    <x v="1"/>
    <n v="2"/>
    <n v="2"/>
    <n v="1"/>
    <n v="2"/>
    <n v="2"/>
    <n v="2"/>
    <n v="1"/>
    <m/>
    <s v="NeverMarriedORUnder15"/>
    <m/>
    <x v="1"/>
    <m/>
    <m/>
    <m/>
    <n v="41"/>
    <s v="OR"/>
  </r>
  <r>
    <n v="1398089"/>
    <x v="1"/>
    <x v="1"/>
    <x v="170"/>
    <n v="1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400048"/>
    <x v="1"/>
    <x v="1"/>
    <x v="223"/>
    <n v="3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67562"/>
    <x v="4"/>
    <x v="4"/>
    <x v="218"/>
    <n v="6"/>
    <x v="1"/>
    <n v="1"/>
    <x v="1"/>
    <n v="2"/>
    <n v="2"/>
    <n v="1"/>
    <n v="2"/>
    <n v="2"/>
    <n v="2"/>
    <n v="1"/>
    <m/>
    <s v="NeverMarriedORUnder15"/>
    <m/>
    <x v="0"/>
    <m/>
    <m/>
    <m/>
    <n v="30"/>
    <s v="MT"/>
  </r>
  <r>
    <n v="724849"/>
    <x v="3"/>
    <x v="3"/>
    <x v="24"/>
    <n v="13"/>
    <x v="1"/>
    <n v="1"/>
    <x v="0"/>
    <n v="2"/>
    <n v="2"/>
    <n v="2"/>
    <n v="2"/>
    <n v="2"/>
    <n v="2"/>
    <n v="1"/>
    <m/>
    <s v="NeverMarriedORUnder15"/>
    <m/>
    <x v="0"/>
    <m/>
    <m/>
    <m/>
    <n v="6"/>
    <s v="CA"/>
  </r>
  <r>
    <n v="536021"/>
    <x v="2"/>
    <x v="2"/>
    <x v="182"/>
    <n v="2"/>
    <x v="1"/>
    <n v="1"/>
    <x v="1"/>
    <n v="2"/>
    <n v="2"/>
    <n v="1"/>
    <n v="2"/>
    <n v="2"/>
    <n v="2"/>
    <n v="1"/>
    <m/>
    <s v="NeverMarriedORUnder15"/>
    <m/>
    <x v="1"/>
    <m/>
    <m/>
    <m/>
    <n v="13"/>
    <n v="13"/>
  </r>
  <r>
    <n v="65647"/>
    <x v="4"/>
    <x v="4"/>
    <x v="81"/>
    <n v="11"/>
    <x v="1"/>
    <n v="1"/>
    <x v="0"/>
    <n v="2"/>
    <n v="2"/>
    <n v="2"/>
    <n v="2"/>
    <n v="2"/>
    <n v="2"/>
    <n v="1"/>
    <m/>
    <s v="NeverMarriedORUnder15"/>
    <m/>
    <x v="1"/>
    <m/>
    <m/>
    <m/>
    <n v="30"/>
    <s v="MT"/>
  </r>
  <r>
    <n v="1422043"/>
    <x v="1"/>
    <x v="1"/>
    <x v="82"/>
    <n v="0"/>
    <x v="1"/>
    <n v="3"/>
    <x v="1"/>
    <n v="2"/>
    <n v="2"/>
    <n v="2"/>
    <n v="2"/>
    <n v="2"/>
    <n v="2"/>
    <n v="2"/>
    <m/>
    <s v="NeverMarriedORUnder15"/>
    <m/>
    <x v="1"/>
    <m/>
    <m/>
    <m/>
    <n v="301"/>
    <n v="301"/>
  </r>
  <r>
    <n v="1263152"/>
    <x v="0"/>
    <x v="0"/>
    <x v="38"/>
    <n v="9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252971"/>
    <x v="0"/>
    <x v="0"/>
    <x v="48"/>
    <n v="3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367287"/>
    <x v="1"/>
    <x v="1"/>
    <x v="86"/>
    <n v="8"/>
    <x v="1"/>
    <n v="1"/>
    <x v="1"/>
    <n v="2"/>
    <n v="2"/>
    <n v="1"/>
    <n v="2"/>
    <n v="2"/>
    <n v="2"/>
    <n v="1"/>
    <m/>
    <s v="NeverMarriedORUnder15"/>
    <m/>
    <x v="1"/>
    <m/>
    <m/>
    <m/>
    <n v="53"/>
    <s v="WA"/>
  </r>
  <r>
    <n v="1383224"/>
    <x v="1"/>
    <x v="1"/>
    <x v="13"/>
    <n v="5"/>
    <x v="1"/>
    <n v="1"/>
    <x v="1"/>
    <n v="2"/>
    <n v="2"/>
    <n v="2"/>
    <n v="2"/>
    <n v="2"/>
    <n v="2"/>
    <n v="2"/>
    <m/>
    <s v="NeverMarriedORUnder15"/>
    <m/>
    <x v="0"/>
    <m/>
    <m/>
    <m/>
    <n v="53"/>
    <s v="WA"/>
  </r>
  <r>
    <n v="1253788"/>
    <x v="0"/>
    <x v="0"/>
    <x v="253"/>
    <n v="2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1377814"/>
    <x v="1"/>
    <x v="1"/>
    <x v="158"/>
    <n v="4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412744"/>
    <x v="1"/>
    <x v="1"/>
    <x v="97"/>
    <n v="7"/>
    <x v="1"/>
    <n v="1"/>
    <x v="1"/>
    <n v="2"/>
    <n v="2"/>
    <n v="1"/>
    <n v="2"/>
    <n v="2"/>
    <n v="2"/>
    <n v="1"/>
    <m/>
    <s v="NeverMarriedORUnder15"/>
    <m/>
    <x v="0"/>
    <m/>
    <m/>
    <m/>
    <n v="53"/>
    <s v="WA"/>
  </r>
  <r>
    <n v="1368777"/>
    <x v="1"/>
    <x v="1"/>
    <x v="191"/>
    <n v="14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252870"/>
    <x v="0"/>
    <x v="0"/>
    <x v="74"/>
    <n v="5"/>
    <x v="1"/>
    <n v="5"/>
    <x v="1"/>
    <n v="2"/>
    <n v="2"/>
    <n v="2"/>
    <n v="2"/>
    <n v="2"/>
    <n v="2"/>
    <n v="2"/>
    <m/>
    <s v="NeverMarriedORUnder15"/>
    <m/>
    <x v="0"/>
    <m/>
    <m/>
    <m/>
    <n v="303"/>
    <n v="303"/>
  </r>
  <r>
    <n v="1254011"/>
    <x v="0"/>
    <x v="0"/>
    <x v="38"/>
    <n v="13"/>
    <x v="1"/>
    <n v="1"/>
    <x v="1"/>
    <n v="2"/>
    <n v="2"/>
    <n v="1"/>
    <n v="2"/>
    <n v="2"/>
    <n v="2"/>
    <n v="1"/>
    <m/>
    <s v="NeverMarriedORUnder15"/>
    <m/>
    <x v="0"/>
    <m/>
    <m/>
    <m/>
    <n v="16"/>
    <n v="16"/>
  </r>
  <r>
    <n v="701484"/>
    <x v="3"/>
    <x v="3"/>
    <x v="13"/>
    <n v="6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1275726"/>
    <x v="0"/>
    <x v="0"/>
    <x v="95"/>
    <n v="13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255700"/>
    <x v="0"/>
    <x v="0"/>
    <x v="26"/>
    <n v="8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720418"/>
    <x v="3"/>
    <x v="3"/>
    <x v="33"/>
    <n v="1"/>
    <x v="1"/>
    <n v="1"/>
    <x v="0"/>
    <n v="2"/>
    <n v="2"/>
    <n v="2"/>
    <n v="2"/>
    <n v="2"/>
    <n v="1"/>
    <n v="1"/>
    <m/>
    <s v="NeverMarriedORUnder15"/>
    <m/>
    <x v="1"/>
    <m/>
    <m/>
    <m/>
    <n v="41"/>
    <s v="OR"/>
  </r>
  <r>
    <n v="1413775"/>
    <x v="1"/>
    <x v="1"/>
    <x v="159"/>
    <n v="0"/>
    <x v="1"/>
    <n v="1"/>
    <x v="0"/>
    <n v="2"/>
    <n v="2"/>
    <n v="2"/>
    <n v="2"/>
    <n v="2"/>
    <n v="2"/>
    <n v="1"/>
    <m/>
    <s v="NeverMarriedORUnder15"/>
    <m/>
    <x v="0"/>
    <m/>
    <m/>
    <m/>
    <n v="26"/>
    <n v="26"/>
  </r>
  <r>
    <n v="1428056"/>
    <x v="1"/>
    <x v="1"/>
    <x v="17"/>
    <n v="0"/>
    <x v="1"/>
    <n v="1"/>
    <x v="1"/>
    <n v="2"/>
    <n v="2"/>
    <n v="1"/>
    <n v="2"/>
    <n v="2"/>
    <n v="2"/>
    <n v="1"/>
    <m/>
    <s v="NeverMarriedORUnder15"/>
    <m/>
    <x v="1"/>
    <m/>
    <m/>
    <m/>
    <n v="53"/>
    <s v="WA"/>
  </r>
  <r>
    <n v="1433176"/>
    <x v="1"/>
    <x v="1"/>
    <x v="157"/>
    <n v="12"/>
    <x v="1"/>
    <n v="1"/>
    <x v="1"/>
    <n v="1"/>
    <n v="2"/>
    <n v="2"/>
    <n v="2"/>
    <n v="2"/>
    <n v="2"/>
    <n v="1"/>
    <m/>
    <s v="NeverMarriedORUnder15"/>
    <m/>
    <x v="0"/>
    <m/>
    <m/>
    <m/>
    <n v="53"/>
    <s v="WA"/>
  </r>
  <r>
    <n v="1410590"/>
    <x v="1"/>
    <x v="1"/>
    <x v="121"/>
    <n v="10"/>
    <x v="1"/>
    <n v="1"/>
    <x v="0"/>
    <n v="2"/>
    <n v="2"/>
    <n v="2"/>
    <n v="2"/>
    <n v="2"/>
    <n v="2"/>
    <n v="1"/>
    <m/>
    <s v="NeverMarriedORUnder15"/>
    <m/>
    <x v="1"/>
    <m/>
    <m/>
    <m/>
    <n v="29"/>
    <n v="29"/>
  </r>
  <r>
    <n v="1389896"/>
    <x v="1"/>
    <x v="1"/>
    <x v="112"/>
    <n v="5"/>
    <x v="1"/>
    <n v="1"/>
    <x v="1"/>
    <n v="1"/>
    <n v="2"/>
    <n v="2"/>
    <n v="2"/>
    <n v="2"/>
    <n v="2"/>
    <n v="1"/>
    <m/>
    <s v="NeverMarriedORUnder15"/>
    <m/>
    <x v="0"/>
    <m/>
    <m/>
    <m/>
    <n v="53"/>
    <s v="WA"/>
  </r>
  <r>
    <n v="1391774"/>
    <x v="1"/>
    <x v="1"/>
    <x v="182"/>
    <n v="6"/>
    <x v="1"/>
    <n v="1"/>
    <x v="1"/>
    <n v="2"/>
    <n v="2"/>
    <n v="1"/>
    <n v="2"/>
    <n v="2"/>
    <n v="2"/>
    <n v="1"/>
    <m/>
    <s v="NeverMarriedORUnder15"/>
    <m/>
    <x v="1"/>
    <m/>
    <m/>
    <m/>
    <n v="53"/>
    <s v="WA"/>
  </r>
  <r>
    <n v="1398383"/>
    <x v="1"/>
    <x v="1"/>
    <x v="82"/>
    <n v="6"/>
    <x v="1"/>
    <n v="1"/>
    <x v="1"/>
    <n v="2"/>
    <n v="2"/>
    <n v="2"/>
    <n v="2"/>
    <n v="1"/>
    <n v="2"/>
    <n v="1"/>
    <m/>
    <s v="NeverMarriedORUnder15"/>
    <m/>
    <x v="1"/>
    <m/>
    <m/>
    <m/>
    <n v="53"/>
    <s v="WA"/>
  </r>
  <r>
    <n v="1426610"/>
    <x v="1"/>
    <x v="1"/>
    <x v="0"/>
    <n v="13"/>
    <x v="1"/>
    <n v="5"/>
    <x v="1"/>
    <n v="2"/>
    <n v="2"/>
    <n v="1"/>
    <n v="2"/>
    <n v="2"/>
    <n v="2"/>
    <n v="1"/>
    <m/>
    <s v="NeverMarriedORUnder15"/>
    <m/>
    <x v="0"/>
    <m/>
    <m/>
    <m/>
    <n v="303"/>
    <n v="303"/>
  </r>
  <r>
    <n v="1433695"/>
    <x v="1"/>
    <x v="1"/>
    <x v="139"/>
    <n v="9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1264651"/>
    <x v="0"/>
    <x v="0"/>
    <x v="247"/>
    <n v="2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70726"/>
    <x v="4"/>
    <x v="4"/>
    <x v="72"/>
    <n v="10"/>
    <x v="1"/>
    <n v="1"/>
    <x v="1"/>
    <n v="2"/>
    <n v="2"/>
    <n v="2"/>
    <n v="2"/>
    <n v="2"/>
    <n v="1"/>
    <n v="2"/>
    <m/>
    <s v="NeverMarriedORUnder15"/>
    <m/>
    <x v="1"/>
    <m/>
    <m/>
    <m/>
    <n v="30"/>
    <s v="MT"/>
  </r>
  <r>
    <n v="1249306"/>
    <x v="0"/>
    <x v="0"/>
    <x v="40"/>
    <n v="10"/>
    <x v="1"/>
    <n v="1"/>
    <x v="1"/>
    <n v="1"/>
    <n v="2"/>
    <n v="2"/>
    <n v="2"/>
    <n v="2"/>
    <n v="2"/>
    <n v="1"/>
    <m/>
    <s v="NeverMarriedORUnder15"/>
    <m/>
    <x v="0"/>
    <m/>
    <m/>
    <m/>
    <n v="56"/>
    <n v="56"/>
  </r>
  <r>
    <n v="701659"/>
    <x v="3"/>
    <x v="3"/>
    <x v="74"/>
    <n v="14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1250037"/>
    <x v="0"/>
    <x v="0"/>
    <x v="25"/>
    <n v="8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533041"/>
    <x v="2"/>
    <x v="2"/>
    <x v="168"/>
    <n v="12"/>
    <x v="1"/>
    <n v="1"/>
    <x v="0"/>
    <n v="2"/>
    <n v="2"/>
    <n v="2"/>
    <n v="2"/>
    <n v="2"/>
    <n v="2"/>
    <n v="1"/>
    <m/>
    <s v="NeverMarriedORUnder15"/>
    <m/>
    <x v="1"/>
    <m/>
    <m/>
    <m/>
    <n v="38"/>
    <s v="ND"/>
  </r>
  <r>
    <n v="1266459"/>
    <x v="0"/>
    <x v="0"/>
    <x v="18"/>
    <n v="13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268261"/>
    <x v="0"/>
    <x v="0"/>
    <x v="138"/>
    <n v="12"/>
    <x v="1"/>
    <n v="1"/>
    <x v="0"/>
    <n v="2"/>
    <n v="2"/>
    <n v="2"/>
    <n v="2"/>
    <n v="2"/>
    <n v="2"/>
    <n v="1"/>
    <m/>
    <s v="NeverMarriedORUnder15"/>
    <m/>
    <x v="1"/>
    <m/>
    <m/>
    <m/>
    <n v="48"/>
    <n v="48"/>
  </r>
  <r>
    <n v="710366"/>
    <x v="3"/>
    <x v="3"/>
    <x v="60"/>
    <n v="12"/>
    <x v="1"/>
    <n v="1"/>
    <x v="1"/>
    <n v="2"/>
    <n v="2"/>
    <n v="1"/>
    <n v="2"/>
    <n v="2"/>
    <n v="2"/>
    <n v="1"/>
    <m/>
    <s v="NeverMarriedORUnder15"/>
    <m/>
    <x v="1"/>
    <m/>
    <m/>
    <m/>
    <n v="41"/>
    <s v="OR"/>
  </r>
  <r>
    <n v="1372445"/>
    <x v="1"/>
    <x v="1"/>
    <x v="46"/>
    <n v="13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536780"/>
    <x v="2"/>
    <x v="2"/>
    <x v="153"/>
    <n v="5"/>
    <x v="1"/>
    <n v="1"/>
    <x v="1"/>
    <n v="2"/>
    <n v="2"/>
    <n v="1"/>
    <n v="2"/>
    <n v="2"/>
    <n v="1"/>
    <n v="1"/>
    <m/>
    <s v="NeverMarriedORUnder15"/>
    <m/>
    <x v="0"/>
    <m/>
    <m/>
    <m/>
    <n v="38"/>
    <s v="ND"/>
  </r>
  <r>
    <n v="1266246"/>
    <x v="0"/>
    <x v="0"/>
    <x v="160"/>
    <n v="1"/>
    <x v="1"/>
    <n v="1"/>
    <x v="1"/>
    <n v="2"/>
    <n v="2"/>
    <n v="1"/>
    <n v="2"/>
    <n v="2"/>
    <n v="2"/>
    <n v="1"/>
    <m/>
    <s v="NeverMarriedORUnder15"/>
    <m/>
    <x v="0"/>
    <m/>
    <m/>
    <m/>
    <n v="49"/>
    <s v="UT"/>
  </r>
  <r>
    <n v="1250809"/>
    <x v="0"/>
    <x v="0"/>
    <x v="39"/>
    <n v="7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70843"/>
    <x v="4"/>
    <x v="4"/>
    <x v="59"/>
    <n v="12"/>
    <x v="1"/>
    <n v="1"/>
    <x v="1"/>
    <n v="2"/>
    <n v="2"/>
    <n v="1"/>
    <n v="2"/>
    <n v="2"/>
    <n v="2"/>
    <n v="1"/>
    <m/>
    <s v="NeverMarriedORUnder15"/>
    <m/>
    <x v="0"/>
    <m/>
    <m/>
    <m/>
    <n v="30"/>
    <s v="MT"/>
  </r>
  <r>
    <n v="1419003"/>
    <x v="1"/>
    <x v="1"/>
    <x v="362"/>
    <n v="11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253383"/>
    <x v="0"/>
    <x v="0"/>
    <x v="48"/>
    <n v="4"/>
    <x v="1"/>
    <n v="1"/>
    <x v="1"/>
    <n v="2"/>
    <n v="2"/>
    <n v="2"/>
    <n v="2"/>
    <n v="2"/>
    <n v="1"/>
    <n v="2"/>
    <m/>
    <s v="NeverMarriedORUnder15"/>
    <m/>
    <x v="0"/>
    <m/>
    <m/>
    <m/>
    <n v="49"/>
    <s v="UT"/>
  </r>
  <r>
    <n v="1413294"/>
    <x v="1"/>
    <x v="1"/>
    <x v="147"/>
    <n v="9"/>
    <x v="1"/>
    <n v="5"/>
    <x v="1"/>
    <n v="2"/>
    <n v="2"/>
    <n v="1"/>
    <n v="2"/>
    <n v="2"/>
    <n v="2"/>
    <n v="1"/>
    <m/>
    <s v="NeverMarriedORUnder15"/>
    <m/>
    <x v="1"/>
    <m/>
    <m/>
    <m/>
    <n v="164"/>
    <n v="164"/>
  </r>
  <r>
    <n v="714429"/>
    <x v="3"/>
    <x v="3"/>
    <x v="173"/>
    <n v="3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1257519"/>
    <x v="0"/>
    <x v="0"/>
    <x v="61"/>
    <n v="9"/>
    <x v="1"/>
    <n v="1"/>
    <x v="1"/>
    <n v="2"/>
    <n v="2"/>
    <n v="1"/>
    <n v="2"/>
    <n v="2"/>
    <n v="2"/>
    <n v="1"/>
    <m/>
    <s v="NeverMarriedORUnder15"/>
    <m/>
    <x v="1"/>
    <m/>
    <m/>
    <m/>
    <n v="49"/>
    <s v="UT"/>
  </r>
  <r>
    <n v="699188"/>
    <x v="3"/>
    <x v="3"/>
    <x v="56"/>
    <n v="5"/>
    <x v="1"/>
    <n v="1"/>
    <x v="1"/>
    <n v="2"/>
    <n v="2"/>
    <n v="1"/>
    <n v="2"/>
    <n v="2"/>
    <n v="2"/>
    <n v="1"/>
    <m/>
    <s v="NeverMarriedORUnder15"/>
    <m/>
    <x v="1"/>
    <m/>
    <m/>
    <m/>
    <n v="41"/>
    <s v="OR"/>
  </r>
  <r>
    <n v="1394198"/>
    <x v="1"/>
    <x v="1"/>
    <x v="18"/>
    <n v="7"/>
    <x v="1"/>
    <n v="1"/>
    <x v="1"/>
    <n v="2"/>
    <n v="2"/>
    <n v="2"/>
    <n v="2"/>
    <n v="2"/>
    <n v="2"/>
    <n v="2"/>
    <m/>
    <s v="NeverMarriedORUnder15"/>
    <m/>
    <x v="1"/>
    <m/>
    <m/>
    <m/>
    <n v="53"/>
    <s v="WA"/>
  </r>
  <r>
    <n v="1420409"/>
    <x v="1"/>
    <x v="1"/>
    <x v="275"/>
    <n v="12"/>
    <x v="1"/>
    <n v="1"/>
    <x v="0"/>
    <n v="2"/>
    <n v="2"/>
    <n v="1"/>
    <n v="1"/>
    <n v="2"/>
    <n v="2"/>
    <n v="1"/>
    <m/>
    <s v="NeverMarriedORUnder15"/>
    <m/>
    <x v="1"/>
    <m/>
    <m/>
    <m/>
    <n v="53"/>
    <s v="WA"/>
  </r>
  <r>
    <n v="713918"/>
    <x v="3"/>
    <x v="3"/>
    <x v="152"/>
    <n v="1"/>
    <x v="1"/>
    <n v="1"/>
    <x v="1"/>
    <n v="2"/>
    <n v="2"/>
    <n v="2"/>
    <n v="2"/>
    <n v="2"/>
    <n v="2"/>
    <n v="2"/>
    <m/>
    <s v="NeverMarriedORUnder15"/>
    <m/>
    <x v="0"/>
    <m/>
    <m/>
    <m/>
    <n v="41"/>
    <s v="OR"/>
  </r>
  <r>
    <n v="1398357"/>
    <x v="1"/>
    <x v="1"/>
    <x v="147"/>
    <n v="10"/>
    <x v="1"/>
    <n v="1"/>
    <x v="0"/>
    <n v="2"/>
    <n v="2"/>
    <n v="2"/>
    <n v="2"/>
    <n v="2"/>
    <n v="2"/>
    <n v="1"/>
    <m/>
    <s v="NeverMarriedORUnder15"/>
    <m/>
    <x v="1"/>
    <m/>
    <m/>
    <m/>
    <n v="53"/>
    <s v="WA"/>
  </r>
  <r>
    <n v="1273219"/>
    <x v="0"/>
    <x v="0"/>
    <x v="120"/>
    <n v="7"/>
    <x v="1"/>
    <n v="1"/>
    <x v="0"/>
    <n v="2"/>
    <n v="2"/>
    <n v="2"/>
    <n v="2"/>
    <n v="2"/>
    <n v="2"/>
    <n v="1"/>
    <m/>
    <s v="NeverMarriedORUnder15"/>
    <m/>
    <x v="0"/>
    <m/>
    <m/>
    <m/>
    <n v="49"/>
    <s v="UT"/>
  </r>
  <r>
    <n v="1410760"/>
    <x v="1"/>
    <x v="1"/>
    <x v="115"/>
    <n v="3"/>
    <x v="1"/>
    <n v="1"/>
    <x v="0"/>
    <n v="2"/>
    <n v="2"/>
    <n v="1"/>
    <n v="2"/>
    <n v="2"/>
    <n v="2"/>
    <n v="1"/>
    <m/>
    <s v="NeverMarriedORUnder15"/>
    <m/>
    <x v="1"/>
    <m/>
    <m/>
    <m/>
    <n v="53"/>
    <s v="WA"/>
  </r>
  <r>
    <n v="1393588"/>
    <x v="1"/>
    <x v="1"/>
    <x v="175"/>
    <n v="10"/>
    <x v="1"/>
    <n v="1"/>
    <x v="0"/>
    <n v="2"/>
    <n v="2"/>
    <n v="2"/>
    <n v="2"/>
    <n v="2"/>
    <n v="2"/>
    <n v="1"/>
    <m/>
    <s v="NeverMarriedORUnder15"/>
    <m/>
    <x v="0"/>
    <m/>
    <m/>
    <m/>
    <n v="53"/>
    <s v="WA"/>
  </r>
  <r>
    <n v="1271911"/>
    <x v="0"/>
    <x v="0"/>
    <x v="140"/>
    <n v="14"/>
    <x v="1"/>
    <n v="1"/>
    <x v="0"/>
    <n v="2"/>
    <n v="2"/>
    <n v="2"/>
    <n v="2"/>
    <n v="2"/>
    <n v="2"/>
    <n v="1"/>
    <m/>
    <s v="NeverMarriedORUnder15"/>
    <m/>
    <x v="1"/>
    <m/>
    <m/>
    <m/>
    <n v="49"/>
    <s v="UT"/>
  </r>
  <r>
    <n v="539756"/>
    <x v="2"/>
    <x v="2"/>
    <x v="38"/>
    <n v="13"/>
    <x v="1"/>
    <n v="1"/>
    <x v="0"/>
    <n v="2"/>
    <n v="2"/>
    <n v="2"/>
    <n v="2"/>
    <n v="2"/>
    <n v="2"/>
    <n v="1"/>
    <m/>
    <s v="NeverMarriedORUnder15"/>
    <m/>
    <x v="0"/>
    <m/>
    <m/>
    <m/>
    <n v="38"/>
    <s v="ND"/>
  </r>
  <r>
    <n v="730362"/>
    <x v="3"/>
    <x v="3"/>
    <x v="66"/>
    <n v="5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734779"/>
    <x v="3"/>
    <x v="3"/>
    <x v="140"/>
    <n v="9"/>
    <x v="1"/>
    <n v="1"/>
    <x v="0"/>
    <n v="2"/>
    <n v="2"/>
    <n v="2"/>
    <n v="2"/>
    <n v="2"/>
    <n v="2"/>
    <n v="1"/>
    <m/>
    <s v="NeverMarriedORUnder15"/>
    <m/>
    <x v="1"/>
    <m/>
    <m/>
    <m/>
    <n v="6"/>
    <s v="CA"/>
  </r>
  <r>
    <n v="713441"/>
    <x v="3"/>
    <x v="3"/>
    <x v="283"/>
    <n v="14"/>
    <x v="1"/>
    <n v="1"/>
    <x v="0"/>
    <n v="2"/>
    <n v="2"/>
    <n v="2"/>
    <n v="2"/>
    <n v="2"/>
    <n v="2"/>
    <n v="1"/>
    <m/>
    <s v="NeverMarriedORUnder15"/>
    <m/>
    <x v="0"/>
    <m/>
    <m/>
    <m/>
    <n v="41"/>
    <s v="OR"/>
  </r>
  <r>
    <n v="728493"/>
    <x v="3"/>
    <x v="3"/>
    <x v="68"/>
    <n v="2"/>
    <x v="1"/>
    <n v="1"/>
    <x v="0"/>
    <n v="2"/>
    <n v="2"/>
    <n v="2"/>
    <n v="2"/>
    <n v="2"/>
    <n v="2"/>
    <n v="1"/>
    <m/>
    <s v="NeverMarriedORUnder15"/>
    <m/>
    <x v="1"/>
    <m/>
    <m/>
    <m/>
    <n v="41"/>
    <s v="OR"/>
  </r>
  <r>
    <n v="1421441"/>
    <x v="1"/>
    <x v="1"/>
    <x v="141"/>
    <n v="4"/>
    <x v="1"/>
    <n v="1"/>
    <x v="1"/>
    <n v="2"/>
    <n v="2"/>
    <n v="1"/>
    <n v="1"/>
    <n v="2"/>
    <n v="2"/>
    <n v="1"/>
    <m/>
    <s v="NeverMarriedORUnder15"/>
    <m/>
    <x v="1"/>
    <m/>
    <m/>
    <m/>
    <n v="53"/>
    <s v="W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7" cacheId="6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19" firstHeaderRow="0" firstDataRow="1" firstDataCol="1"/>
  <pivotFields count="20">
    <pivotField axis="axisRow" dataField="1" showAll="0">
      <items count="6">
        <item x="2"/>
        <item x="3"/>
        <item x="0"/>
        <item x="4"/>
        <item x="1"/>
        <item t="default"/>
      </items>
    </pivotField>
    <pivotField showAll="0"/>
    <pivotField showAll="0"/>
    <pivotField axis="axisRow" showAll="0" defaultSubtotal="0">
      <items count="2">
        <item x="0"/>
        <item x="1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</pivotFields>
  <rowFields count="2">
    <field x="0"/>
    <field x="3"/>
  </rowFields>
  <rowItems count="16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Count of ST" fld="0" subtotal="count" baseField="0" baseItem="2"/>
    <dataField name="Average of WAGP" fld="17" subtotal="average" baseField="0" baseItem="2"/>
    <dataField name="Average of PINCP" fld="18" subtotal="average" baseField="0" baseItem="2"/>
    <dataField name="StdDev of PINCP2" fld="18" subtotal="stdDev" baseField="0" baseItem="2"/>
    <dataField name="Count of PINCP" fld="18" subtotal="count" baseField="0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8" cacheId="6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9" firstHeaderRow="0" firstDataRow="1" firstDataCol="1"/>
  <pivotFields count="24">
    <pivotField showAll="0"/>
    <pivotField showAll="0"/>
    <pivotField axis="axisRow" showAll="0">
      <items count="6">
        <item x="4"/>
        <item x="2"/>
        <item x="3"/>
        <item x="0"/>
        <item x="1"/>
        <item t="default"/>
      </items>
    </pivotField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2">
    <field x="2"/>
    <field x="5"/>
  </rowFields>
  <rowItems count="16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PersonINCOMEno0" fld="21" subtotal="count" baseField="0" baseItem="0"/>
    <dataField name="Average of PersonINCOMEno0_2" fld="21" subtotal="average" baseField="2" baseItem="0"/>
    <dataField name="StdDev of PersonINCOMEno0_2" fld="21" subtotal="stdDev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9" cacheId="6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9" firstHeaderRow="0" firstDataRow="1" firstDataCol="1"/>
  <pivotFields count="24">
    <pivotField showAll="0"/>
    <pivotField showAll="0">
      <items count="6">
        <item x="4"/>
        <item x="2"/>
        <item x="3"/>
        <item x="0"/>
        <item x="1"/>
        <item t="default"/>
      </items>
    </pivotField>
    <pivotField axis="axisRow" showAll="0">
      <items count="6">
        <item x="4"/>
        <item x="2"/>
        <item x="3"/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AGE" fld="4" subtotal="average" baseField="1" baseItem="0"/>
    <dataField name="StdDev of AGE" fld="4" subtotal="stdDev" baseField="1" baseItem="0"/>
    <dataField name="Count of AGE" fld="4" subtotal="count" baseField="1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0" cacheId="6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K3:N11" firstHeaderRow="1" firstDataRow="2" firstDataCol="1"/>
  <pivotFields count="24">
    <pivotField showAll="0"/>
    <pivotField showAll="0"/>
    <pivotField showAll="0"/>
    <pivotField showAll="0">
      <items count="364">
        <item x="151"/>
        <item x="76"/>
        <item x="211"/>
        <item x="239"/>
        <item x="149"/>
        <item x="172"/>
        <item x="15"/>
        <item x="123"/>
        <item x="120"/>
        <item x="47"/>
        <item x="173"/>
        <item x="4"/>
        <item x="124"/>
        <item x="54"/>
        <item x="156"/>
        <item x="182"/>
        <item x="23"/>
        <item x="147"/>
        <item x="44"/>
        <item x="110"/>
        <item x="99"/>
        <item x="84"/>
        <item x="132"/>
        <item x="115"/>
        <item x="113"/>
        <item x="165"/>
        <item x="33"/>
        <item x="100"/>
        <item x="52"/>
        <item x="90"/>
        <item x="168"/>
        <item x="85"/>
        <item x="58"/>
        <item x="96"/>
        <item x="94"/>
        <item x="69"/>
        <item x="153"/>
        <item x="42"/>
        <item x="209"/>
        <item x="8"/>
        <item x="30"/>
        <item x="105"/>
        <item x="167"/>
        <item x="72"/>
        <item x="175"/>
        <item x="50"/>
        <item x="81"/>
        <item x="10"/>
        <item x="104"/>
        <item x="24"/>
        <item x="98"/>
        <item x="73"/>
        <item x="103"/>
        <item x="139"/>
        <item x="181"/>
        <item x="86"/>
        <item x="63"/>
        <item x="13"/>
        <item x="49"/>
        <item x="78"/>
        <item x="146"/>
        <item x="0"/>
        <item x="116"/>
        <item x="122"/>
        <item x="32"/>
        <item x="51"/>
        <item x="21"/>
        <item x="157"/>
        <item x="131"/>
        <item x="38"/>
        <item x="18"/>
        <item x="68"/>
        <item x="119"/>
        <item x="112"/>
        <item x="74"/>
        <item x="41"/>
        <item x="66"/>
        <item x="48"/>
        <item x="126"/>
        <item x="102"/>
        <item x="46"/>
        <item x="29"/>
        <item x="9"/>
        <item x="109"/>
        <item x="191"/>
        <item x="1"/>
        <item x="141"/>
        <item x="138"/>
        <item x="2"/>
        <item x="65"/>
        <item x="39"/>
        <item x="95"/>
        <item x="227"/>
        <item x="28"/>
        <item x="14"/>
        <item x="56"/>
        <item x="247"/>
        <item x="61"/>
        <item x="160"/>
        <item x="11"/>
        <item x="3"/>
        <item x="111"/>
        <item x="170"/>
        <item x="34"/>
        <item x="92"/>
        <item x="82"/>
        <item x="79"/>
        <item x="159"/>
        <item x="6"/>
        <item x="60"/>
        <item x="137"/>
        <item x="142"/>
        <item x="26"/>
        <item x="183"/>
        <item x="17"/>
        <item x="221"/>
        <item x="144"/>
        <item x="121"/>
        <item x="40"/>
        <item x="16"/>
        <item x="127"/>
        <item x="215"/>
        <item x="106"/>
        <item x="97"/>
        <item x="5"/>
        <item x="83"/>
        <item x="37"/>
        <item x="158"/>
        <item x="249"/>
        <item x="155"/>
        <item x="148"/>
        <item x="12"/>
        <item x="101"/>
        <item x="303"/>
        <item x="223"/>
        <item x="262"/>
        <item x="178"/>
        <item x="140"/>
        <item x="59"/>
        <item x="353"/>
        <item x="19"/>
        <item x="136"/>
        <item x="219"/>
        <item x="208"/>
        <item x="201"/>
        <item x="240"/>
        <item x="57"/>
        <item x="152"/>
        <item x="133"/>
        <item x="22"/>
        <item x="330"/>
        <item x="154"/>
        <item x="36"/>
        <item x="202"/>
        <item x="80"/>
        <item x="43"/>
        <item x="198"/>
        <item x="312"/>
        <item x="150"/>
        <item x="226"/>
        <item x="210"/>
        <item x="203"/>
        <item x="114"/>
        <item x="184"/>
        <item x="31"/>
        <item x="310"/>
        <item x="145"/>
        <item x="213"/>
        <item x="206"/>
        <item x="218"/>
        <item x="196"/>
        <item x="135"/>
        <item x="224"/>
        <item x="275"/>
        <item x="222"/>
        <item x="217"/>
        <item x="189"/>
        <item x="134"/>
        <item x="193"/>
        <item x="53"/>
        <item x="314"/>
        <item x="267"/>
        <item x="250"/>
        <item x="302"/>
        <item x="283"/>
        <item x="20"/>
        <item x="280"/>
        <item x="258"/>
        <item x="270"/>
        <item x="263"/>
        <item x="125"/>
        <item x="197"/>
        <item x="164"/>
        <item x="337"/>
        <item x="45"/>
        <item x="257"/>
        <item x="264"/>
        <item x="70"/>
        <item x="319"/>
        <item x="108"/>
        <item x="195"/>
        <item x="266"/>
        <item x="87"/>
        <item x="293"/>
        <item x="251"/>
        <item x="88"/>
        <item x="67"/>
        <item x="281"/>
        <item x="185"/>
        <item x="161"/>
        <item x="336"/>
        <item x="307"/>
        <item x="253"/>
        <item x="301"/>
        <item x="204"/>
        <item x="7"/>
        <item x="228"/>
        <item x="256"/>
        <item x="290"/>
        <item x="205"/>
        <item x="188"/>
        <item x="233"/>
        <item x="242"/>
        <item x="235"/>
        <item x="252"/>
        <item x="260"/>
        <item x="359"/>
        <item x="299"/>
        <item x="64"/>
        <item x="273"/>
        <item x="318"/>
        <item x="245"/>
        <item x="317"/>
        <item x="77"/>
        <item x="333"/>
        <item x="297"/>
        <item x="254"/>
        <item x="162"/>
        <item x="128"/>
        <item x="237"/>
        <item x="354"/>
        <item x="362"/>
        <item x="62"/>
        <item x="300"/>
        <item x="334"/>
        <item x="71"/>
        <item x="351"/>
        <item x="214"/>
        <item x="225"/>
        <item x="294"/>
        <item x="289"/>
        <item x="236"/>
        <item x="255"/>
        <item x="200"/>
        <item x="296"/>
        <item x="279"/>
        <item x="327"/>
        <item x="129"/>
        <item x="348"/>
        <item x="276"/>
        <item x="344"/>
        <item x="35"/>
        <item x="329"/>
        <item x="220"/>
        <item x="194"/>
        <item x="171"/>
        <item x="313"/>
        <item x="328"/>
        <item x="340"/>
        <item x="118"/>
        <item x="271"/>
        <item x="216"/>
        <item x="248"/>
        <item x="309"/>
        <item x="343"/>
        <item x="232"/>
        <item x="311"/>
        <item x="352"/>
        <item x="176"/>
        <item x="186"/>
        <item x="163"/>
        <item x="320"/>
        <item x="25"/>
        <item x="349"/>
        <item x="295"/>
        <item x="117"/>
        <item x="347"/>
        <item x="244"/>
        <item x="246"/>
        <item x="339"/>
        <item x="288"/>
        <item x="356"/>
        <item x="169"/>
        <item x="231"/>
        <item x="357"/>
        <item x="287"/>
        <item x="323"/>
        <item x="345"/>
        <item x="180"/>
        <item x="325"/>
        <item x="268"/>
        <item x="341"/>
        <item x="304"/>
        <item x="174"/>
        <item x="338"/>
        <item x="238"/>
        <item x="335"/>
        <item x="326"/>
        <item x="358"/>
        <item x="75"/>
        <item x="187"/>
        <item x="107"/>
        <item x="89"/>
        <item x="179"/>
        <item x="265"/>
        <item x="229"/>
        <item x="331"/>
        <item x="55"/>
        <item x="342"/>
        <item x="286"/>
        <item x="316"/>
        <item x="355"/>
        <item x="322"/>
        <item x="277"/>
        <item x="332"/>
        <item x="291"/>
        <item x="321"/>
        <item x="360"/>
        <item x="241"/>
        <item x="177"/>
        <item x="346"/>
        <item x="261"/>
        <item x="324"/>
        <item x="234"/>
        <item x="298"/>
        <item x="274"/>
        <item x="306"/>
        <item x="130"/>
        <item x="282"/>
        <item x="285"/>
        <item x="190"/>
        <item x="278"/>
        <item x="272"/>
        <item x="315"/>
        <item x="350"/>
        <item x="93"/>
        <item x="284"/>
        <item x="308"/>
        <item x="269"/>
        <item x="292"/>
        <item x="192"/>
        <item x="212"/>
        <item x="91"/>
        <item x="27"/>
        <item x="230"/>
        <item x="199"/>
        <item x="361"/>
        <item x="305"/>
        <item x="259"/>
        <item x="207"/>
        <item x="243"/>
        <item x="166"/>
        <item x="143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axis="axisCol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</pivotFields>
  <rowFields count="2">
    <field x="18"/>
    <field x="5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Sum of HINS1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workbookViewId="0">
      <selection activeCell="J4" sqref="J4"/>
    </sheetView>
  </sheetViews>
  <sheetFormatPr defaultRowHeight="15" x14ac:dyDescent="0.25"/>
  <cols>
    <col min="1" max="1" width="13.140625" bestFit="1" customWidth="1"/>
    <col min="2" max="2" width="11" customWidth="1"/>
    <col min="3" max="3" width="17" bestFit="1" customWidth="1"/>
    <col min="4" max="4" width="16.5703125" bestFit="1" customWidth="1"/>
    <col min="5" max="5" width="16.5703125" customWidth="1"/>
    <col min="6" max="6" width="14.5703125" bestFit="1" customWidth="1"/>
    <col min="7" max="7" width="13.42578125" customWidth="1"/>
  </cols>
  <sheetData>
    <row r="3" spans="1:11" x14ac:dyDescent="0.25">
      <c r="A3" s="1" t="s">
        <v>13</v>
      </c>
      <c r="B3" t="s">
        <v>19</v>
      </c>
      <c r="C3" t="s">
        <v>15</v>
      </c>
      <c r="D3" t="s">
        <v>17</v>
      </c>
      <c r="E3" t="s">
        <v>18</v>
      </c>
      <c r="F3" t="s">
        <v>16</v>
      </c>
      <c r="H3" t="s">
        <v>13</v>
      </c>
      <c r="I3" t="s">
        <v>58</v>
      </c>
      <c r="J3" t="s">
        <v>59</v>
      </c>
      <c r="K3" t="s">
        <v>60</v>
      </c>
    </row>
    <row r="4" spans="1:11" x14ac:dyDescent="0.25">
      <c r="A4" s="2">
        <v>30</v>
      </c>
      <c r="B4" s="3">
        <v>211</v>
      </c>
      <c r="C4" s="3">
        <v>17342.748538011696</v>
      </c>
      <c r="D4" s="3">
        <v>27556.771929824561</v>
      </c>
      <c r="E4" s="3">
        <v>24166.631648533756</v>
      </c>
      <c r="F4" s="3">
        <v>171</v>
      </c>
      <c r="H4" t="s">
        <v>23</v>
      </c>
      <c r="I4">
        <v>159</v>
      </c>
      <c r="J4">
        <v>29636.528301886792</v>
      </c>
      <c r="K4">
        <v>23798.227499631019</v>
      </c>
    </row>
    <row r="5" spans="1:11" x14ac:dyDescent="0.25">
      <c r="A5" s="4" t="s">
        <v>21</v>
      </c>
      <c r="B5" s="3">
        <v>165</v>
      </c>
      <c r="C5" s="3">
        <v>17955.21212121212</v>
      </c>
      <c r="D5" s="3">
        <v>28527.139393939393</v>
      </c>
      <c r="E5" s="3">
        <v>24048.615040721001</v>
      </c>
      <c r="F5" s="3">
        <v>165</v>
      </c>
      <c r="H5" t="s">
        <v>21</v>
      </c>
      <c r="I5">
        <v>157</v>
      </c>
      <c r="J5">
        <v>29980.751592356686</v>
      </c>
      <c r="K5">
        <v>23751.513388126652</v>
      </c>
    </row>
    <row r="6" spans="1:11" x14ac:dyDescent="0.25">
      <c r="A6" s="4" t="s">
        <v>22</v>
      </c>
      <c r="B6" s="3">
        <v>46</v>
      </c>
      <c r="C6" s="3">
        <v>500</v>
      </c>
      <c r="D6" s="3">
        <v>871.66666666666663</v>
      </c>
      <c r="E6" s="3">
        <v>1372.1576682971481</v>
      </c>
      <c r="F6" s="3">
        <v>6</v>
      </c>
      <c r="H6" t="s">
        <v>49</v>
      </c>
      <c r="I6">
        <v>2</v>
      </c>
      <c r="J6">
        <v>2615</v>
      </c>
      <c r="K6">
        <v>544.47222151364156</v>
      </c>
    </row>
    <row r="7" spans="1:11" x14ac:dyDescent="0.25">
      <c r="A7" s="2">
        <v>38</v>
      </c>
      <c r="B7" s="3">
        <v>145</v>
      </c>
      <c r="C7" s="3">
        <v>22624.375</v>
      </c>
      <c r="D7" s="3">
        <v>38519.330357142855</v>
      </c>
      <c r="E7" s="3">
        <v>37702.991656907972</v>
      </c>
      <c r="F7" s="3">
        <v>112</v>
      </c>
      <c r="H7" t="s">
        <v>31</v>
      </c>
      <c r="I7">
        <v>106</v>
      </c>
      <c r="J7">
        <v>40699.669811320753</v>
      </c>
      <c r="K7">
        <v>37592.031223125108</v>
      </c>
    </row>
    <row r="8" spans="1:11" x14ac:dyDescent="0.25">
      <c r="A8" s="4" t="s">
        <v>21</v>
      </c>
      <c r="B8" s="3">
        <v>108</v>
      </c>
      <c r="C8" s="3">
        <v>23324.35185185185</v>
      </c>
      <c r="D8" s="3">
        <v>39808.009259259263</v>
      </c>
      <c r="E8" s="3">
        <v>37775.404311868682</v>
      </c>
      <c r="F8" s="3">
        <v>108</v>
      </c>
      <c r="H8" t="s">
        <v>21</v>
      </c>
      <c r="I8">
        <v>106</v>
      </c>
      <c r="J8">
        <v>40699.669811320753</v>
      </c>
      <c r="K8">
        <v>37592.031223125108</v>
      </c>
    </row>
    <row r="9" spans="1:11" x14ac:dyDescent="0.25">
      <c r="A9" s="4" t="s">
        <v>22</v>
      </c>
      <c r="B9" s="3">
        <v>37</v>
      </c>
      <c r="C9" s="3">
        <v>3725</v>
      </c>
      <c r="D9" s="3">
        <v>3725</v>
      </c>
      <c r="E9" s="3">
        <v>5141.5788755335971</v>
      </c>
      <c r="F9" s="3">
        <v>4</v>
      </c>
      <c r="H9" t="s">
        <v>49</v>
      </c>
    </row>
    <row r="10" spans="1:11" x14ac:dyDescent="0.25">
      <c r="A10" s="2">
        <v>41</v>
      </c>
      <c r="B10" s="3">
        <v>763</v>
      </c>
      <c r="C10" s="3">
        <v>20904.216133942162</v>
      </c>
      <c r="D10" s="3">
        <v>31333.044140030441</v>
      </c>
      <c r="E10" s="3">
        <v>43673.198464696492</v>
      </c>
      <c r="F10" s="3">
        <v>657</v>
      </c>
      <c r="H10" t="s">
        <v>32</v>
      </c>
      <c r="I10">
        <v>586</v>
      </c>
      <c r="J10">
        <v>35129.368600682596</v>
      </c>
      <c r="K10">
        <v>44779.994908219232</v>
      </c>
    </row>
    <row r="11" spans="1:11" x14ac:dyDescent="0.25">
      <c r="A11" s="4" t="s">
        <v>21</v>
      </c>
      <c r="B11" s="3">
        <v>616</v>
      </c>
      <c r="C11" s="3">
        <v>22193.409090909092</v>
      </c>
      <c r="D11" s="3">
        <v>33238.457792207795</v>
      </c>
      <c r="E11" s="3">
        <v>44427.675575795482</v>
      </c>
      <c r="F11" s="3">
        <v>616</v>
      </c>
      <c r="H11" t="s">
        <v>21</v>
      </c>
      <c r="I11">
        <v>580</v>
      </c>
      <c r="J11">
        <v>35444.293103448275</v>
      </c>
      <c r="K11">
        <v>44902.53662228911</v>
      </c>
    </row>
    <row r="12" spans="1:11" x14ac:dyDescent="0.25">
      <c r="A12" s="4" t="s">
        <v>22</v>
      </c>
      <c r="B12" s="3">
        <v>147</v>
      </c>
      <c r="C12" s="3">
        <v>1534.8780487804879</v>
      </c>
      <c r="D12" s="3">
        <v>2705.3658536585367</v>
      </c>
      <c r="E12" s="3">
        <v>6091.8363805838444</v>
      </c>
      <c r="F12" s="3">
        <v>41</v>
      </c>
      <c r="H12" t="s">
        <v>49</v>
      </c>
      <c r="I12">
        <v>6</v>
      </c>
      <c r="J12">
        <v>4686.666666666667</v>
      </c>
      <c r="K12">
        <v>3171.50857899938</v>
      </c>
    </row>
    <row r="13" spans="1:11" x14ac:dyDescent="0.25">
      <c r="A13" s="2">
        <v>49</v>
      </c>
      <c r="B13" s="3">
        <v>548</v>
      </c>
      <c r="C13" s="3">
        <v>22185.965770171148</v>
      </c>
      <c r="D13" s="3">
        <v>34566.863080684598</v>
      </c>
      <c r="E13" s="3">
        <v>52243.343108643821</v>
      </c>
      <c r="F13" s="3">
        <v>409</v>
      </c>
      <c r="H13" t="s">
        <v>47</v>
      </c>
      <c r="I13">
        <v>351</v>
      </c>
      <c r="J13">
        <v>40278.766381766385</v>
      </c>
      <c r="K13">
        <v>54322.52045254063</v>
      </c>
    </row>
    <row r="14" spans="1:11" x14ac:dyDescent="0.25">
      <c r="A14" s="4" t="s">
        <v>21</v>
      </c>
      <c r="B14" s="3">
        <v>373</v>
      </c>
      <c r="C14" s="3">
        <v>24150.831099195711</v>
      </c>
      <c r="D14" s="3">
        <v>37642.270777479891</v>
      </c>
      <c r="E14" s="3">
        <v>53674.4215598956</v>
      </c>
      <c r="F14" s="3">
        <v>373</v>
      </c>
      <c r="H14" t="s">
        <v>21</v>
      </c>
      <c r="I14">
        <v>337</v>
      </c>
      <c r="J14">
        <v>41696.341246290802</v>
      </c>
      <c r="K14">
        <v>54945.555456703725</v>
      </c>
    </row>
    <row r="15" spans="1:11" x14ac:dyDescent="0.25">
      <c r="A15" s="4" t="s">
        <v>22</v>
      </c>
      <c r="B15" s="3">
        <v>175</v>
      </c>
      <c r="C15" s="3">
        <v>1827.7777777777778</v>
      </c>
      <c r="D15" s="3">
        <v>2702.2222222222222</v>
      </c>
      <c r="E15" s="3">
        <v>7151.4758161659438</v>
      </c>
      <c r="F15" s="3">
        <v>36</v>
      </c>
      <c r="H15" t="s">
        <v>49</v>
      </c>
      <c r="I15">
        <v>14</v>
      </c>
      <c r="J15">
        <v>6155.7142857142853</v>
      </c>
      <c r="K15">
        <v>10598.943861961483</v>
      </c>
    </row>
    <row r="16" spans="1:11" x14ac:dyDescent="0.25">
      <c r="A16" s="2">
        <v>53</v>
      </c>
      <c r="B16" s="3">
        <v>1333</v>
      </c>
      <c r="C16" s="3">
        <v>29776.642857142859</v>
      </c>
      <c r="D16" s="3">
        <v>40132.763392857145</v>
      </c>
      <c r="E16" s="3">
        <v>51525.813500675882</v>
      </c>
      <c r="F16" s="3">
        <v>1120</v>
      </c>
      <c r="H16" t="s">
        <v>24</v>
      </c>
      <c r="I16">
        <v>1003</v>
      </c>
      <c r="J16">
        <v>44814.252243270188</v>
      </c>
      <c r="K16">
        <v>52487.208476807064</v>
      </c>
    </row>
    <row r="17" spans="1:11" x14ac:dyDescent="0.25">
      <c r="A17" s="4" t="s">
        <v>21</v>
      </c>
      <c r="B17" s="3">
        <v>1064</v>
      </c>
      <c r="C17" s="3">
        <v>31316.57894736842</v>
      </c>
      <c r="D17" s="3">
        <v>42167.476503759397</v>
      </c>
      <c r="E17" s="3">
        <v>52069.227005908797</v>
      </c>
      <c r="F17" s="3">
        <v>1064</v>
      </c>
      <c r="H17" t="s">
        <v>21</v>
      </c>
      <c r="I17">
        <v>992</v>
      </c>
      <c r="J17">
        <v>45256.123991935485</v>
      </c>
      <c r="K17">
        <v>52604.97380331422</v>
      </c>
    </row>
    <row r="18" spans="1:11" x14ac:dyDescent="0.25">
      <c r="A18" s="4" t="s">
        <v>22</v>
      </c>
      <c r="B18" s="3">
        <v>269</v>
      </c>
      <c r="C18" s="3">
        <v>517.85714285714289</v>
      </c>
      <c r="D18" s="3">
        <v>1473.2142857142858</v>
      </c>
      <c r="E18" s="3">
        <v>3650.6079728489844</v>
      </c>
      <c r="F18" s="3">
        <v>56</v>
      </c>
      <c r="H18" t="s">
        <v>49</v>
      </c>
      <c r="I18">
        <v>11</v>
      </c>
      <c r="J18">
        <v>4965.454545454545</v>
      </c>
      <c r="K18">
        <v>6150.3355414747311</v>
      </c>
    </row>
    <row r="19" spans="1:11" x14ac:dyDescent="0.25">
      <c r="A19" s="2" t="s">
        <v>14</v>
      </c>
      <c r="B19" s="3">
        <v>3000</v>
      </c>
      <c r="C19" s="3">
        <v>24972.66504657756</v>
      </c>
      <c r="D19" s="3">
        <v>35924.959497772375</v>
      </c>
      <c r="E19" s="3">
        <v>47803.813191241934</v>
      </c>
      <c r="F19" s="3">
        <v>2469</v>
      </c>
      <c r="H19" t="s">
        <v>14</v>
      </c>
      <c r="I19">
        <v>2205</v>
      </c>
      <c r="J19">
        <v>40226.179138321997</v>
      </c>
      <c r="K19">
        <v>48844.971919927935</v>
      </c>
    </row>
    <row r="21" spans="1:11" x14ac:dyDescent="0.25">
      <c r="B21">
        <v>30</v>
      </c>
      <c r="C21">
        <v>53</v>
      </c>
      <c r="E21">
        <v>38</v>
      </c>
      <c r="G21">
        <v>41</v>
      </c>
    </row>
    <row r="22" spans="1:11" x14ac:dyDescent="0.25">
      <c r="B22" t="s">
        <v>23</v>
      </c>
      <c r="C22" t="s">
        <v>24</v>
      </c>
      <c r="D22" t="s">
        <v>23</v>
      </c>
      <c r="E22" t="s">
        <v>31</v>
      </c>
      <c r="F22" t="s">
        <v>23</v>
      </c>
      <c r="G22" t="s">
        <v>32</v>
      </c>
    </row>
    <row r="23" spans="1:11" x14ac:dyDescent="0.25">
      <c r="A23" t="s">
        <v>25</v>
      </c>
      <c r="B23">
        <f>GETPIVOTDATA("Average of PINCP",$A$3,"ST",30,"ADULT","adult")</f>
        <v>28527.139393939393</v>
      </c>
      <c r="C23">
        <f>GETPIVOTDATA("Average of PINCP",$A$3,"ST",53,"ADULT","adult")</f>
        <v>42167.476503759397</v>
      </c>
      <c r="D23">
        <f>GETPIVOTDATA("Average of PINCP",$A$3,"ST",30,"ADULT","adult")</f>
        <v>28527.139393939393</v>
      </c>
      <c r="E23">
        <f>GETPIVOTDATA("Average of PINCP",$A$3,"ST",38,"ADULT","adult")</f>
        <v>39808.009259259263</v>
      </c>
      <c r="F23">
        <f>GETPIVOTDATA("Average of PINCP",$A$3,"ST",30,"ADULT","adult")</f>
        <v>28527.139393939393</v>
      </c>
      <c r="G23">
        <f>GETPIVOTDATA("Average of PINCP",$A$3,"ST",41,"ADULT","adult")</f>
        <v>33238.457792207795</v>
      </c>
    </row>
    <row r="24" spans="1:11" x14ac:dyDescent="0.25">
      <c r="A24" t="s">
        <v>26</v>
      </c>
      <c r="B24">
        <f>GETPIVOTDATA("StdDev of PINCP2",$A$3,"ST",30,"ADULT","adult")</f>
        <v>24048.615040721001</v>
      </c>
      <c r="C24">
        <f>GETPIVOTDATA("StdDev of PINCP2",$A$3,"ST",53,"ADULT","adult")</f>
        <v>52069.227005908797</v>
      </c>
      <c r="D24">
        <f>GETPIVOTDATA("StdDev of PINCP2",$A$3,"ST",30,"ADULT","adult")</f>
        <v>24048.615040721001</v>
      </c>
      <c r="E24">
        <f>GETPIVOTDATA("StdDev of PINCP2",$A$3,"ST",38,"ADULT","adult")</f>
        <v>37775.404311868682</v>
      </c>
      <c r="F24">
        <f>GETPIVOTDATA("StdDev of PINCP2",$A$3,"ST",30,"ADULT","adult")</f>
        <v>24048.615040721001</v>
      </c>
      <c r="G24">
        <f>GETPIVOTDATA("StdDev of PINCP2",$A$3,"ST",41,"ADULT","adult")</f>
        <v>44427.675575795482</v>
      </c>
    </row>
    <row r="25" spans="1:11" x14ac:dyDescent="0.25">
      <c r="A25" t="s">
        <v>27</v>
      </c>
      <c r="B25">
        <f>GETPIVOTDATA("Count of PINCP",$A$3,"ST",30,"ADULT","adult")</f>
        <v>165</v>
      </c>
      <c r="C25">
        <f>GETPIVOTDATA("Count of PINCP",$A$3,"ST",53,"ADULT","adult")</f>
        <v>1064</v>
      </c>
      <c r="D25">
        <f>GETPIVOTDATA("Count of PINCP",$A$3,"ST",30,"ADULT","adult")</f>
        <v>165</v>
      </c>
      <c r="E25">
        <f>GETPIVOTDATA("Count of PINCP",$A$3,"ST",38,"ADULT","adult")</f>
        <v>108</v>
      </c>
      <c r="F25">
        <f>GETPIVOTDATA("Count of PINCP",$A$3,"ST",30,"ADULT","adult")</f>
        <v>165</v>
      </c>
      <c r="G25">
        <f>GETPIVOTDATA("Count of PINCP",$A$3,"ST",41,"ADULT","adult")</f>
        <v>616</v>
      </c>
    </row>
    <row r="27" spans="1:11" x14ac:dyDescent="0.25">
      <c r="A27" t="s">
        <v>28</v>
      </c>
      <c r="B27">
        <f>SQRT(B24^2/B25+C24^2/C25)</f>
        <v>2460.3232326269504</v>
      </c>
      <c r="D27">
        <f>SQRT(D24^2/D25+E24^2/E25)</f>
        <v>4088.7473132559621</v>
      </c>
      <c r="F27">
        <f>SQRT(F24^2/F25+G24^2/G25)</f>
        <v>2590.2348448811781</v>
      </c>
    </row>
    <row r="28" spans="1:11" x14ac:dyDescent="0.25">
      <c r="A28" t="s">
        <v>29</v>
      </c>
      <c r="B28">
        <f>B23-C23</f>
        <v>-13640.337109820004</v>
      </c>
      <c r="D28">
        <f>D23-E23</f>
        <v>-11280.86986531987</v>
      </c>
      <c r="F28">
        <f>F23-G23</f>
        <v>-4711.3183982684022</v>
      </c>
    </row>
    <row r="29" spans="1:11" x14ac:dyDescent="0.25">
      <c r="A29" t="s">
        <v>30</v>
      </c>
      <c r="B29">
        <f>B28/B27</f>
        <v>-5.5441240114031141</v>
      </c>
      <c r="D29">
        <f>D28/D27</f>
        <v>-2.7590039200384475</v>
      </c>
      <c r="F29">
        <f>F28/F27</f>
        <v>-1.8188769283136272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01"/>
  <sheetViews>
    <sheetView workbookViewId="0">
      <selection activeCell="R9" sqref="R9"/>
    </sheetView>
  </sheetViews>
  <sheetFormatPr defaultRowHeight="15" x14ac:dyDescent="0.25"/>
  <cols>
    <col min="8" max="15" width="5.42578125" customWidth="1"/>
  </cols>
  <sheetData>
    <row r="1" spans="1:25" x14ac:dyDescent="0.25">
      <c r="B1" t="s">
        <v>0</v>
      </c>
      <c r="C1" t="s">
        <v>35</v>
      </c>
      <c r="D1" t="s">
        <v>34</v>
      </c>
      <c r="E1" t="s">
        <v>33</v>
      </c>
      <c r="F1" t="s">
        <v>20</v>
      </c>
      <c r="G1" t="s">
        <v>36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37</v>
      </c>
      <c r="Q1" t="s">
        <v>10</v>
      </c>
      <c r="R1" t="s">
        <v>38</v>
      </c>
      <c r="S1" t="s">
        <v>11</v>
      </c>
      <c r="T1" t="s">
        <v>40</v>
      </c>
      <c r="U1" t="s">
        <v>39</v>
      </c>
      <c r="V1" t="s">
        <v>12</v>
      </c>
      <c r="W1" t="s">
        <v>41</v>
      </c>
      <c r="X1" t="s">
        <v>42</v>
      </c>
    </row>
    <row r="2" spans="1:25" x14ac:dyDescent="0.25">
      <c r="A2">
        <v>712005</v>
      </c>
      <c r="B2" s="3">
        <v>41</v>
      </c>
      <c r="C2" t="str">
        <f>IF(B2=30,"MT",IF(B2=38,"ND",IF(B2=41,"OR",IF(B2=49,"UT",IF(B2=53,"WA","UnknownState")))))</f>
        <v>OR</v>
      </c>
      <c r="D2">
        <v>144</v>
      </c>
      <c r="E2">
        <v>53</v>
      </c>
      <c r="F2" t="str">
        <f>IF(E2&lt;18,"child","adult")</f>
        <v>adult</v>
      </c>
      <c r="G2">
        <v>1</v>
      </c>
      <c r="H2">
        <v>1</v>
      </c>
      <c r="I2">
        <v>2</v>
      </c>
      <c r="J2">
        <v>2</v>
      </c>
      <c r="K2">
        <v>2</v>
      </c>
      <c r="L2">
        <v>2</v>
      </c>
      <c r="M2">
        <v>2</v>
      </c>
      <c r="N2">
        <v>2</v>
      </c>
      <c r="O2">
        <v>1</v>
      </c>
      <c r="P2">
        <v>20</v>
      </c>
      <c r="Q2">
        <v>1</v>
      </c>
      <c r="R2" t="str">
        <f>IF(Q2=1,"Married",IF(Q2=2,"Widowed",IF(Q2=3,"Divorced",IF(Q2=4,"Separated",IF(Q2=5,"NeverMarriedORUnder15","NA")))))</f>
        <v>Married</v>
      </c>
      <c r="S2">
        <v>4</v>
      </c>
      <c r="T2">
        <v>1</v>
      </c>
      <c r="U2" t="str">
        <f>IF(T2=1,"Male",IF(T2=2,"Female","NA"))</f>
        <v>Male</v>
      </c>
      <c r="V2">
        <v>42000</v>
      </c>
      <c r="W2">
        <v>42000</v>
      </c>
      <c r="X2">
        <v>6</v>
      </c>
      <c r="Y2" t="str">
        <f>IF(X2=30,"MT",IF(X2=38,"ND",IF(X2=41,"OR",IF(X2=49,"UT",IF(X2=53,"WA",IF(X2=6,"CA",X2))))))</f>
        <v>CA</v>
      </c>
    </row>
    <row r="3" spans="1:25" x14ac:dyDescent="0.25">
      <c r="A3">
        <v>1373596</v>
      </c>
      <c r="B3" s="3">
        <v>53</v>
      </c>
      <c r="C3" t="str">
        <f t="shared" ref="C3:C66" si="0">IF(B3=30,"MT",IF(B3=38,"ND",IF(B3=41,"OR",IF(B3=49,"UT",IF(B3=53,"WA","UnknownState")))))</f>
        <v>WA</v>
      </c>
      <c r="D3">
        <v>175</v>
      </c>
      <c r="E3">
        <v>49</v>
      </c>
      <c r="F3" t="str">
        <f t="shared" ref="F3:F66" si="1">IF(E3&lt;18,"child","adult")</f>
        <v>adult</v>
      </c>
      <c r="G3">
        <v>5</v>
      </c>
      <c r="H3">
        <v>1</v>
      </c>
      <c r="I3">
        <v>2</v>
      </c>
      <c r="J3">
        <v>2</v>
      </c>
      <c r="K3">
        <v>2</v>
      </c>
      <c r="L3">
        <v>2</v>
      </c>
      <c r="M3">
        <v>2</v>
      </c>
      <c r="N3">
        <v>2</v>
      </c>
      <c r="O3">
        <v>1</v>
      </c>
      <c r="P3">
        <v>20</v>
      </c>
      <c r="Q3">
        <v>1</v>
      </c>
      <c r="R3" t="str">
        <f t="shared" ref="R3:R66" si="2">IF(Q3=1,"Married",IF(Q3=2,"Widowed",IF(Q3=3,"Divorced",IF(Q3=4,"Separated",IF(Q3=5,"NeverMarriedORUnder15","NA")))))</f>
        <v>Married</v>
      </c>
      <c r="S3">
        <v>4</v>
      </c>
      <c r="T3">
        <v>1</v>
      </c>
      <c r="U3" t="str">
        <f t="shared" ref="U3:U66" si="3">IF(T3=1,"Male",IF(T3=2,"Female","NA"))</f>
        <v>Male</v>
      </c>
      <c r="V3">
        <v>28600</v>
      </c>
      <c r="W3">
        <v>28600</v>
      </c>
      <c r="X3">
        <v>217</v>
      </c>
      <c r="Y3">
        <f t="shared" ref="Y3:Y66" si="4">IF(X3=30,"MT",IF(X3=38,"ND",IF(X3=41,"OR",IF(X3=49,"UT",IF(X3=53,"WA",IF(X3=6,"CA",X3))))))</f>
        <v>217</v>
      </c>
    </row>
    <row r="4" spans="1:25" x14ac:dyDescent="0.25">
      <c r="A4">
        <v>1405519</v>
      </c>
      <c r="B4" s="3">
        <v>53</v>
      </c>
      <c r="C4" t="str">
        <f t="shared" si="0"/>
        <v>WA</v>
      </c>
      <c r="D4">
        <v>88</v>
      </c>
      <c r="E4">
        <v>42</v>
      </c>
      <c r="F4" t="str">
        <f t="shared" si="1"/>
        <v>adult</v>
      </c>
      <c r="G4">
        <v>4</v>
      </c>
      <c r="H4">
        <v>2</v>
      </c>
      <c r="I4">
        <v>1</v>
      </c>
      <c r="J4">
        <v>2</v>
      </c>
      <c r="K4">
        <v>2</v>
      </c>
      <c r="L4">
        <v>2</v>
      </c>
      <c r="M4">
        <v>2</v>
      </c>
      <c r="N4">
        <v>2</v>
      </c>
      <c r="O4">
        <v>1</v>
      </c>
      <c r="Q4">
        <v>1</v>
      </c>
      <c r="R4" t="str">
        <f t="shared" si="2"/>
        <v>Married</v>
      </c>
      <c r="S4">
        <v>4</v>
      </c>
      <c r="T4">
        <v>2</v>
      </c>
      <c r="U4" t="str">
        <f t="shared" si="3"/>
        <v>Female</v>
      </c>
      <c r="V4">
        <v>0</v>
      </c>
      <c r="W4">
        <v>0</v>
      </c>
      <c r="X4">
        <v>247</v>
      </c>
      <c r="Y4">
        <f t="shared" si="4"/>
        <v>247</v>
      </c>
    </row>
    <row r="5" spans="1:25" x14ac:dyDescent="0.25">
      <c r="A5">
        <v>71766</v>
      </c>
      <c r="B5" s="3">
        <v>30</v>
      </c>
      <c r="C5" t="str">
        <f t="shared" si="0"/>
        <v>MT</v>
      </c>
      <c r="D5">
        <v>227</v>
      </c>
      <c r="E5">
        <v>62</v>
      </c>
      <c r="F5" t="str">
        <f t="shared" si="1"/>
        <v>adult</v>
      </c>
      <c r="G5">
        <v>1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15</v>
      </c>
      <c r="Q5">
        <v>1</v>
      </c>
      <c r="R5" t="str">
        <f t="shared" si="2"/>
        <v>Married</v>
      </c>
      <c r="S5">
        <v>3</v>
      </c>
      <c r="T5">
        <v>1</v>
      </c>
      <c r="U5" t="str">
        <f t="shared" si="3"/>
        <v>Male</v>
      </c>
      <c r="V5">
        <v>0</v>
      </c>
      <c r="W5">
        <v>65000</v>
      </c>
      <c r="X5">
        <v>30</v>
      </c>
      <c r="Y5" t="str">
        <f t="shared" si="4"/>
        <v>MT</v>
      </c>
    </row>
    <row r="6" spans="1:25" x14ac:dyDescent="0.25">
      <c r="A6">
        <v>724035</v>
      </c>
      <c r="B6" s="3">
        <v>41</v>
      </c>
      <c r="C6" t="str">
        <f t="shared" si="0"/>
        <v>OR</v>
      </c>
      <c r="D6">
        <v>62</v>
      </c>
      <c r="E6">
        <v>82</v>
      </c>
      <c r="F6" t="str">
        <f t="shared" si="1"/>
        <v>adult</v>
      </c>
      <c r="G6">
        <v>1</v>
      </c>
      <c r="H6">
        <v>2</v>
      </c>
      <c r="I6">
        <v>1</v>
      </c>
      <c r="J6">
        <v>1</v>
      </c>
      <c r="K6">
        <v>2</v>
      </c>
      <c r="L6">
        <v>2</v>
      </c>
      <c r="M6">
        <v>2</v>
      </c>
      <c r="N6">
        <v>2</v>
      </c>
      <c r="O6">
        <v>1</v>
      </c>
      <c r="Q6">
        <v>1</v>
      </c>
      <c r="R6" t="str">
        <f t="shared" si="2"/>
        <v>Married</v>
      </c>
      <c r="S6">
        <v>4</v>
      </c>
      <c r="T6">
        <v>1</v>
      </c>
      <c r="U6" t="str">
        <f t="shared" si="3"/>
        <v>Male</v>
      </c>
      <c r="V6">
        <v>0</v>
      </c>
      <c r="W6">
        <v>14400</v>
      </c>
      <c r="X6">
        <v>49</v>
      </c>
      <c r="Y6" t="str">
        <f t="shared" si="4"/>
        <v>UT</v>
      </c>
    </row>
    <row r="7" spans="1:25" x14ac:dyDescent="0.25">
      <c r="A7">
        <v>699623</v>
      </c>
      <c r="B7" s="3">
        <v>41</v>
      </c>
      <c r="C7" t="str">
        <f t="shared" si="0"/>
        <v>OR</v>
      </c>
      <c r="D7">
        <v>720</v>
      </c>
      <c r="E7">
        <v>41</v>
      </c>
      <c r="F7" t="str">
        <f t="shared" si="1"/>
        <v>adult</v>
      </c>
      <c r="G7">
        <v>1</v>
      </c>
      <c r="H7">
        <v>1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1</v>
      </c>
      <c r="P7">
        <v>30</v>
      </c>
      <c r="Q7">
        <v>4</v>
      </c>
      <c r="R7" t="str">
        <f t="shared" si="2"/>
        <v>Separated</v>
      </c>
      <c r="S7">
        <v>4</v>
      </c>
      <c r="T7">
        <v>2</v>
      </c>
      <c r="U7" t="str">
        <f t="shared" si="3"/>
        <v>Female</v>
      </c>
      <c r="V7">
        <v>18200</v>
      </c>
      <c r="W7">
        <v>18200</v>
      </c>
      <c r="X7">
        <v>41</v>
      </c>
      <c r="Y7" t="str">
        <f t="shared" si="4"/>
        <v>OR</v>
      </c>
    </row>
    <row r="8" spans="1:25" x14ac:dyDescent="0.25">
      <c r="A8">
        <v>1372617</v>
      </c>
      <c r="B8" s="3">
        <v>53</v>
      </c>
      <c r="C8" t="str">
        <f t="shared" si="0"/>
        <v>WA</v>
      </c>
      <c r="D8">
        <v>60</v>
      </c>
      <c r="E8">
        <v>78</v>
      </c>
      <c r="F8" t="str">
        <f t="shared" si="1"/>
        <v>adult</v>
      </c>
      <c r="G8">
        <v>1</v>
      </c>
      <c r="H8">
        <v>2</v>
      </c>
      <c r="I8">
        <v>1</v>
      </c>
      <c r="J8">
        <v>1</v>
      </c>
      <c r="K8">
        <v>2</v>
      </c>
      <c r="L8">
        <v>2</v>
      </c>
      <c r="M8">
        <v>2</v>
      </c>
      <c r="N8">
        <v>2</v>
      </c>
      <c r="O8">
        <v>1</v>
      </c>
      <c r="Q8">
        <v>1</v>
      </c>
      <c r="R8" t="str">
        <f t="shared" si="2"/>
        <v>Married</v>
      </c>
      <c r="S8">
        <v>2</v>
      </c>
      <c r="T8">
        <v>1</v>
      </c>
      <c r="U8" t="str">
        <f t="shared" si="3"/>
        <v>Male</v>
      </c>
      <c r="V8">
        <v>0</v>
      </c>
      <c r="W8">
        <v>15460</v>
      </c>
      <c r="X8">
        <v>36</v>
      </c>
      <c r="Y8">
        <f t="shared" si="4"/>
        <v>36</v>
      </c>
    </row>
    <row r="9" spans="1:25" x14ac:dyDescent="0.25">
      <c r="A9">
        <v>728878</v>
      </c>
      <c r="B9" s="3">
        <v>41</v>
      </c>
      <c r="C9" t="str">
        <f t="shared" si="0"/>
        <v>OR</v>
      </c>
      <c r="D9">
        <v>168</v>
      </c>
      <c r="E9">
        <v>43</v>
      </c>
      <c r="F9" t="str">
        <f t="shared" si="1"/>
        <v>adult</v>
      </c>
      <c r="G9">
        <v>1</v>
      </c>
      <c r="H9">
        <v>1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O9">
        <v>1</v>
      </c>
      <c r="P9">
        <v>10</v>
      </c>
      <c r="Q9">
        <v>1</v>
      </c>
      <c r="R9" t="str">
        <f t="shared" si="2"/>
        <v>Married</v>
      </c>
      <c r="S9">
        <v>4</v>
      </c>
      <c r="T9">
        <v>1</v>
      </c>
      <c r="U9" t="str">
        <f t="shared" si="3"/>
        <v>Male</v>
      </c>
      <c r="V9">
        <v>40000</v>
      </c>
      <c r="W9">
        <v>40000</v>
      </c>
      <c r="X9">
        <v>41</v>
      </c>
      <c r="Y9" t="str">
        <f t="shared" si="4"/>
        <v>OR</v>
      </c>
    </row>
    <row r="10" spans="1:25" x14ac:dyDescent="0.25">
      <c r="A10">
        <v>702740</v>
      </c>
      <c r="B10" s="3">
        <v>41</v>
      </c>
      <c r="C10" t="str">
        <f t="shared" si="0"/>
        <v>OR</v>
      </c>
      <c r="D10">
        <v>113</v>
      </c>
      <c r="E10">
        <v>3</v>
      </c>
      <c r="F10" t="str">
        <f t="shared" si="1"/>
        <v>child</v>
      </c>
      <c r="G10">
        <v>1</v>
      </c>
      <c r="H10">
        <v>2</v>
      </c>
      <c r="I10">
        <v>2</v>
      </c>
      <c r="J10">
        <v>2</v>
      </c>
      <c r="K10">
        <v>1</v>
      </c>
      <c r="L10">
        <v>2</v>
      </c>
      <c r="M10">
        <v>2</v>
      </c>
      <c r="N10">
        <v>2</v>
      </c>
      <c r="O10">
        <v>1</v>
      </c>
      <c r="Q10">
        <v>5</v>
      </c>
      <c r="R10" t="str">
        <f t="shared" si="2"/>
        <v>NeverMarriedORUnder15</v>
      </c>
      <c r="T10">
        <v>2</v>
      </c>
      <c r="U10" t="str">
        <f t="shared" si="3"/>
        <v>Female</v>
      </c>
      <c r="X10">
        <v>41</v>
      </c>
      <c r="Y10" t="str">
        <f t="shared" si="4"/>
        <v>OR</v>
      </c>
    </row>
    <row r="11" spans="1:25" x14ac:dyDescent="0.25">
      <c r="A11">
        <v>1412908</v>
      </c>
      <c r="B11" s="3">
        <v>53</v>
      </c>
      <c r="C11" t="str">
        <f t="shared" si="0"/>
        <v>WA</v>
      </c>
      <c r="D11">
        <v>161</v>
      </c>
      <c r="E11">
        <v>41</v>
      </c>
      <c r="F11" t="str">
        <f t="shared" si="1"/>
        <v>adult</v>
      </c>
      <c r="G11">
        <v>1</v>
      </c>
      <c r="H11">
        <v>1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1</v>
      </c>
      <c r="P11">
        <v>20</v>
      </c>
      <c r="Q11">
        <v>1</v>
      </c>
      <c r="R11" t="str">
        <f t="shared" si="2"/>
        <v>Married</v>
      </c>
      <c r="S11">
        <v>4</v>
      </c>
      <c r="T11">
        <v>1</v>
      </c>
      <c r="U11" t="str">
        <f t="shared" si="3"/>
        <v>Male</v>
      </c>
      <c r="V11">
        <v>80000</v>
      </c>
      <c r="W11">
        <v>86000</v>
      </c>
      <c r="X11">
        <v>53</v>
      </c>
      <c r="Y11" t="str">
        <f t="shared" si="4"/>
        <v>WA</v>
      </c>
    </row>
    <row r="12" spans="1:25" x14ac:dyDescent="0.25">
      <c r="A12">
        <v>1367097</v>
      </c>
      <c r="B12" s="3">
        <v>53</v>
      </c>
      <c r="C12" t="str">
        <f t="shared" si="0"/>
        <v>WA</v>
      </c>
      <c r="D12">
        <v>173</v>
      </c>
      <c r="E12">
        <v>37</v>
      </c>
      <c r="F12" t="str">
        <f t="shared" si="1"/>
        <v>adult</v>
      </c>
      <c r="G12">
        <v>1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60</v>
      </c>
      <c r="Q12">
        <v>5</v>
      </c>
      <c r="R12" t="str">
        <f t="shared" si="2"/>
        <v>NeverMarriedORUnder15</v>
      </c>
      <c r="S12">
        <v>4</v>
      </c>
      <c r="T12">
        <v>1</v>
      </c>
      <c r="U12" t="str">
        <f t="shared" si="3"/>
        <v>Male</v>
      </c>
      <c r="V12">
        <v>6000</v>
      </c>
      <c r="W12">
        <v>6000</v>
      </c>
      <c r="X12">
        <v>42</v>
      </c>
      <c r="Y12">
        <f t="shared" si="4"/>
        <v>42</v>
      </c>
    </row>
    <row r="13" spans="1:25" x14ac:dyDescent="0.25">
      <c r="A13">
        <v>533932</v>
      </c>
      <c r="B13" s="3">
        <v>38</v>
      </c>
      <c r="C13" t="str">
        <f t="shared" si="0"/>
        <v>ND</v>
      </c>
      <c r="D13">
        <v>61</v>
      </c>
      <c r="E13">
        <v>14</v>
      </c>
      <c r="F13" t="str">
        <f t="shared" si="1"/>
        <v>child</v>
      </c>
      <c r="G13">
        <v>1</v>
      </c>
      <c r="H13">
        <v>2</v>
      </c>
      <c r="I13">
        <v>1</v>
      </c>
      <c r="J13">
        <v>2</v>
      </c>
      <c r="K13">
        <v>2</v>
      </c>
      <c r="L13">
        <v>2</v>
      </c>
      <c r="M13">
        <v>2</v>
      </c>
      <c r="N13">
        <v>2</v>
      </c>
      <c r="O13">
        <v>1</v>
      </c>
      <c r="Q13">
        <v>5</v>
      </c>
      <c r="R13" t="str">
        <f t="shared" si="2"/>
        <v>NeverMarriedORUnder15</v>
      </c>
      <c r="T13">
        <v>2</v>
      </c>
      <c r="U13" t="str">
        <f t="shared" si="3"/>
        <v>Female</v>
      </c>
      <c r="X13">
        <v>38</v>
      </c>
      <c r="Y13" t="str">
        <f t="shared" si="4"/>
        <v>ND</v>
      </c>
    </row>
    <row r="14" spans="1:25" x14ac:dyDescent="0.25">
      <c r="A14">
        <v>717822</v>
      </c>
      <c r="B14" s="3">
        <v>41</v>
      </c>
      <c r="C14" t="str">
        <f t="shared" si="0"/>
        <v>OR</v>
      </c>
      <c r="D14">
        <v>63</v>
      </c>
      <c r="E14">
        <v>11</v>
      </c>
      <c r="F14" t="str">
        <f t="shared" si="1"/>
        <v>child</v>
      </c>
      <c r="G14">
        <v>1</v>
      </c>
      <c r="H14">
        <v>1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1</v>
      </c>
      <c r="Q14">
        <v>5</v>
      </c>
      <c r="R14" t="str">
        <f t="shared" si="2"/>
        <v>NeverMarriedORUnder15</v>
      </c>
      <c r="T14">
        <v>1</v>
      </c>
      <c r="U14" t="str">
        <f t="shared" si="3"/>
        <v>Male</v>
      </c>
      <c r="X14">
        <v>41</v>
      </c>
      <c r="Y14" t="str">
        <f t="shared" si="4"/>
        <v>OR</v>
      </c>
    </row>
    <row r="15" spans="1:25" x14ac:dyDescent="0.25">
      <c r="A15">
        <v>1367972</v>
      </c>
      <c r="B15" s="3">
        <v>53</v>
      </c>
      <c r="C15" t="str">
        <f t="shared" si="0"/>
        <v>WA</v>
      </c>
      <c r="D15">
        <v>109</v>
      </c>
      <c r="E15">
        <v>34</v>
      </c>
      <c r="F15" t="str">
        <f t="shared" si="1"/>
        <v>adult</v>
      </c>
      <c r="G15">
        <v>1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Q15">
        <v>5</v>
      </c>
      <c r="R15" t="str">
        <f t="shared" si="2"/>
        <v>NeverMarriedORUnder15</v>
      </c>
      <c r="S15">
        <v>4</v>
      </c>
      <c r="T15">
        <v>2</v>
      </c>
      <c r="U15" t="str">
        <f t="shared" si="3"/>
        <v>Female</v>
      </c>
      <c r="V15">
        <v>8000</v>
      </c>
      <c r="W15">
        <v>9820</v>
      </c>
      <c r="X15">
        <v>53</v>
      </c>
      <c r="Y15" t="str">
        <f t="shared" si="4"/>
        <v>WA</v>
      </c>
    </row>
    <row r="16" spans="1:25" x14ac:dyDescent="0.25">
      <c r="A16">
        <v>1398385</v>
      </c>
      <c r="B16" s="3">
        <v>53</v>
      </c>
      <c r="C16" t="str">
        <f t="shared" si="0"/>
        <v>WA</v>
      </c>
      <c r="D16">
        <v>91</v>
      </c>
      <c r="E16">
        <v>63</v>
      </c>
      <c r="F16" t="str">
        <f t="shared" si="1"/>
        <v>adult</v>
      </c>
      <c r="G16">
        <v>1</v>
      </c>
      <c r="H16">
        <v>1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1</v>
      </c>
      <c r="Q16">
        <v>1</v>
      </c>
      <c r="R16" t="str">
        <f t="shared" si="2"/>
        <v>Married</v>
      </c>
      <c r="S16">
        <v>2</v>
      </c>
      <c r="T16">
        <v>2</v>
      </c>
      <c r="U16" t="str">
        <f t="shared" si="3"/>
        <v>Female</v>
      </c>
      <c r="V16">
        <v>0</v>
      </c>
      <c r="W16">
        <v>0</v>
      </c>
      <c r="X16">
        <v>9</v>
      </c>
      <c r="Y16">
        <f t="shared" si="4"/>
        <v>9</v>
      </c>
    </row>
    <row r="17" spans="1:25" x14ac:dyDescent="0.25">
      <c r="A17">
        <v>1268961</v>
      </c>
      <c r="B17" s="3">
        <v>49</v>
      </c>
      <c r="C17" t="str">
        <f t="shared" si="0"/>
        <v>UT</v>
      </c>
      <c r="D17">
        <v>121</v>
      </c>
      <c r="E17">
        <v>54</v>
      </c>
      <c r="F17" t="str">
        <f t="shared" si="1"/>
        <v>adult</v>
      </c>
      <c r="G17">
        <v>5</v>
      </c>
      <c r="H17">
        <v>1</v>
      </c>
      <c r="I17">
        <v>2</v>
      </c>
      <c r="J17">
        <v>2</v>
      </c>
      <c r="K17">
        <v>1</v>
      </c>
      <c r="L17">
        <v>2</v>
      </c>
      <c r="M17">
        <v>2</v>
      </c>
      <c r="N17">
        <v>2</v>
      </c>
      <c r="O17">
        <v>1</v>
      </c>
      <c r="Q17">
        <v>1</v>
      </c>
      <c r="R17" t="str">
        <f t="shared" si="2"/>
        <v>Married</v>
      </c>
      <c r="S17">
        <v>4</v>
      </c>
      <c r="T17">
        <v>1</v>
      </c>
      <c r="U17" t="str">
        <f t="shared" si="3"/>
        <v>Male</v>
      </c>
      <c r="V17">
        <v>650</v>
      </c>
      <c r="W17">
        <v>3050</v>
      </c>
      <c r="X17">
        <v>523</v>
      </c>
      <c r="Y17">
        <f t="shared" si="4"/>
        <v>523</v>
      </c>
    </row>
    <row r="18" spans="1:25" x14ac:dyDescent="0.25">
      <c r="A18">
        <v>1380871</v>
      </c>
      <c r="B18" s="3">
        <v>53</v>
      </c>
      <c r="C18" t="str">
        <f t="shared" si="0"/>
        <v>WA</v>
      </c>
      <c r="D18">
        <v>83</v>
      </c>
      <c r="E18">
        <v>48</v>
      </c>
      <c r="F18" t="str">
        <f t="shared" si="1"/>
        <v>adult</v>
      </c>
      <c r="G18">
        <v>1</v>
      </c>
      <c r="H18">
        <v>1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1</v>
      </c>
      <c r="Q18">
        <v>3</v>
      </c>
      <c r="R18" t="str">
        <f t="shared" si="2"/>
        <v>Divorced</v>
      </c>
      <c r="S18">
        <v>4</v>
      </c>
      <c r="T18">
        <v>1</v>
      </c>
      <c r="U18" t="str">
        <f t="shared" si="3"/>
        <v>Male</v>
      </c>
      <c r="V18">
        <v>45000</v>
      </c>
      <c r="W18">
        <v>45000</v>
      </c>
      <c r="X18">
        <v>6</v>
      </c>
      <c r="Y18" t="str">
        <f t="shared" si="4"/>
        <v>CA</v>
      </c>
    </row>
    <row r="19" spans="1:25" x14ac:dyDescent="0.25">
      <c r="A19">
        <v>1249659</v>
      </c>
      <c r="B19" s="3">
        <v>49</v>
      </c>
      <c r="C19" t="str">
        <f t="shared" si="0"/>
        <v>UT</v>
      </c>
      <c r="D19">
        <v>162</v>
      </c>
      <c r="E19">
        <v>1</v>
      </c>
      <c r="F19" t="str">
        <f t="shared" si="1"/>
        <v>child</v>
      </c>
      <c r="G19">
        <v>1</v>
      </c>
      <c r="H19">
        <v>2</v>
      </c>
      <c r="I19">
        <v>2</v>
      </c>
      <c r="J19">
        <v>2</v>
      </c>
      <c r="K19">
        <v>1</v>
      </c>
      <c r="L19">
        <v>1</v>
      </c>
      <c r="M19">
        <v>2</v>
      </c>
      <c r="N19">
        <v>2</v>
      </c>
      <c r="O19">
        <v>1</v>
      </c>
      <c r="Q19">
        <v>5</v>
      </c>
      <c r="R19" t="str">
        <f t="shared" si="2"/>
        <v>NeverMarriedORUnder15</v>
      </c>
      <c r="T19">
        <v>1</v>
      </c>
      <c r="U19" t="str">
        <f t="shared" si="3"/>
        <v>Male</v>
      </c>
      <c r="X19">
        <v>49</v>
      </c>
      <c r="Y19" t="str">
        <f t="shared" si="4"/>
        <v>UT</v>
      </c>
    </row>
    <row r="20" spans="1:25" x14ac:dyDescent="0.25">
      <c r="A20">
        <v>1256151</v>
      </c>
      <c r="B20" s="3">
        <v>49</v>
      </c>
      <c r="C20" t="str">
        <f t="shared" si="0"/>
        <v>UT</v>
      </c>
      <c r="D20">
        <v>71</v>
      </c>
      <c r="E20">
        <v>44</v>
      </c>
      <c r="F20" t="str">
        <f t="shared" si="1"/>
        <v>adult</v>
      </c>
      <c r="G20">
        <v>1</v>
      </c>
      <c r="H20">
        <v>2</v>
      </c>
      <c r="I20">
        <v>1</v>
      </c>
      <c r="J20">
        <v>2</v>
      </c>
      <c r="K20">
        <v>2</v>
      </c>
      <c r="L20">
        <v>2</v>
      </c>
      <c r="M20">
        <v>2</v>
      </c>
      <c r="N20">
        <v>2</v>
      </c>
      <c r="O20">
        <v>1</v>
      </c>
      <c r="P20">
        <v>40</v>
      </c>
      <c r="Q20">
        <v>5</v>
      </c>
      <c r="R20" t="str">
        <f t="shared" si="2"/>
        <v>NeverMarriedORUnder15</v>
      </c>
      <c r="S20">
        <v>4</v>
      </c>
      <c r="T20">
        <v>2</v>
      </c>
      <c r="U20" t="str">
        <f t="shared" si="3"/>
        <v>Female</v>
      </c>
      <c r="V20">
        <v>30000</v>
      </c>
      <c r="W20">
        <v>30030</v>
      </c>
      <c r="X20">
        <v>51</v>
      </c>
      <c r="Y20">
        <f t="shared" si="4"/>
        <v>51</v>
      </c>
    </row>
    <row r="21" spans="1:25" x14ac:dyDescent="0.25">
      <c r="A21">
        <v>709570</v>
      </c>
      <c r="B21" s="3">
        <v>41</v>
      </c>
      <c r="C21" t="str">
        <f t="shared" si="0"/>
        <v>OR</v>
      </c>
      <c r="D21">
        <v>146</v>
      </c>
      <c r="E21">
        <v>61</v>
      </c>
      <c r="F21" t="str">
        <f t="shared" si="1"/>
        <v>adult</v>
      </c>
      <c r="G21">
        <v>1</v>
      </c>
      <c r="H21">
        <v>2</v>
      </c>
      <c r="I21">
        <v>2</v>
      </c>
      <c r="J21">
        <v>2</v>
      </c>
      <c r="K21">
        <v>1</v>
      </c>
      <c r="L21">
        <v>2</v>
      </c>
      <c r="M21">
        <v>2</v>
      </c>
      <c r="N21">
        <v>2</v>
      </c>
      <c r="O21">
        <v>1</v>
      </c>
      <c r="Q21">
        <v>2</v>
      </c>
      <c r="R21" t="str">
        <f t="shared" si="2"/>
        <v>Widowed</v>
      </c>
      <c r="S21">
        <v>4</v>
      </c>
      <c r="T21">
        <v>2</v>
      </c>
      <c r="U21" t="str">
        <f t="shared" si="3"/>
        <v>Female</v>
      </c>
      <c r="V21">
        <v>0</v>
      </c>
      <c r="W21">
        <v>8500</v>
      </c>
      <c r="X21">
        <v>6</v>
      </c>
      <c r="Y21" t="str">
        <f t="shared" si="4"/>
        <v>CA</v>
      </c>
    </row>
    <row r="22" spans="1:25" x14ac:dyDescent="0.25">
      <c r="A22">
        <v>1386175</v>
      </c>
      <c r="B22" s="3">
        <v>53</v>
      </c>
      <c r="C22" t="str">
        <f t="shared" si="0"/>
        <v>WA</v>
      </c>
      <c r="D22">
        <v>27</v>
      </c>
      <c r="E22">
        <v>12</v>
      </c>
      <c r="F22" t="str">
        <f t="shared" si="1"/>
        <v>child</v>
      </c>
      <c r="G22">
        <v>1</v>
      </c>
      <c r="H22">
        <v>1</v>
      </c>
      <c r="I22">
        <v>2</v>
      </c>
      <c r="J22">
        <v>2</v>
      </c>
      <c r="K22">
        <v>2</v>
      </c>
      <c r="L22">
        <v>2</v>
      </c>
      <c r="M22">
        <v>2</v>
      </c>
      <c r="N22">
        <v>2</v>
      </c>
      <c r="O22">
        <v>1</v>
      </c>
      <c r="Q22">
        <v>5</v>
      </c>
      <c r="R22" t="str">
        <f t="shared" si="2"/>
        <v>NeverMarriedORUnder15</v>
      </c>
      <c r="T22">
        <v>2</v>
      </c>
      <c r="U22" t="str">
        <f t="shared" si="3"/>
        <v>Female</v>
      </c>
      <c r="X22">
        <v>6</v>
      </c>
      <c r="Y22" t="str">
        <f t="shared" si="4"/>
        <v>CA</v>
      </c>
    </row>
    <row r="23" spans="1:25" x14ac:dyDescent="0.25">
      <c r="A23">
        <v>696960</v>
      </c>
      <c r="B23" s="3">
        <v>41</v>
      </c>
      <c r="C23" t="str">
        <f t="shared" si="0"/>
        <v>OR</v>
      </c>
      <c r="D23">
        <v>43</v>
      </c>
      <c r="E23">
        <v>51</v>
      </c>
      <c r="F23" t="str">
        <f t="shared" si="1"/>
        <v>adult</v>
      </c>
      <c r="G23">
        <v>3</v>
      </c>
      <c r="H23">
        <v>1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1</v>
      </c>
      <c r="P23">
        <v>25</v>
      </c>
      <c r="Q23">
        <v>1</v>
      </c>
      <c r="R23" t="str">
        <f t="shared" si="2"/>
        <v>Married</v>
      </c>
      <c r="S23">
        <v>4</v>
      </c>
      <c r="T23">
        <v>1</v>
      </c>
      <c r="U23" t="str">
        <f t="shared" si="3"/>
        <v>Male</v>
      </c>
      <c r="V23">
        <v>30000</v>
      </c>
      <c r="W23">
        <v>30000</v>
      </c>
      <c r="X23">
        <v>215</v>
      </c>
      <c r="Y23">
        <f t="shared" si="4"/>
        <v>215</v>
      </c>
    </row>
    <row r="24" spans="1:25" x14ac:dyDescent="0.25">
      <c r="A24">
        <v>1254012</v>
      </c>
      <c r="B24" s="3">
        <v>49</v>
      </c>
      <c r="C24" t="str">
        <f t="shared" si="0"/>
        <v>UT</v>
      </c>
      <c r="D24">
        <v>124</v>
      </c>
      <c r="E24">
        <v>26</v>
      </c>
      <c r="F24" t="str">
        <f t="shared" si="1"/>
        <v>adult</v>
      </c>
      <c r="G24">
        <v>1</v>
      </c>
      <c r="H24">
        <v>1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1</v>
      </c>
      <c r="P24">
        <v>30</v>
      </c>
      <c r="Q24">
        <v>1</v>
      </c>
      <c r="R24" t="str">
        <f t="shared" si="2"/>
        <v>Married</v>
      </c>
      <c r="S24">
        <v>4</v>
      </c>
      <c r="T24">
        <v>1</v>
      </c>
      <c r="U24" t="str">
        <f t="shared" si="3"/>
        <v>Male</v>
      </c>
      <c r="V24">
        <v>48000</v>
      </c>
      <c r="W24">
        <v>48000</v>
      </c>
      <c r="X24">
        <v>49</v>
      </c>
      <c r="Y24" t="str">
        <f t="shared" si="4"/>
        <v>UT</v>
      </c>
    </row>
    <row r="25" spans="1:25" x14ac:dyDescent="0.25">
      <c r="A25">
        <v>1431487</v>
      </c>
      <c r="B25" s="3">
        <v>53</v>
      </c>
      <c r="C25" t="str">
        <f t="shared" si="0"/>
        <v>WA</v>
      </c>
      <c r="D25">
        <v>17</v>
      </c>
      <c r="E25">
        <v>75</v>
      </c>
      <c r="F25" t="str">
        <f t="shared" si="1"/>
        <v>adult</v>
      </c>
      <c r="G25">
        <v>1</v>
      </c>
      <c r="H25">
        <v>2</v>
      </c>
      <c r="I25">
        <v>1</v>
      </c>
      <c r="J25">
        <v>1</v>
      </c>
      <c r="K25">
        <v>2</v>
      </c>
      <c r="L25">
        <v>2</v>
      </c>
      <c r="M25">
        <v>2</v>
      </c>
      <c r="N25">
        <v>2</v>
      </c>
      <c r="O25">
        <v>1</v>
      </c>
      <c r="Q25">
        <v>1</v>
      </c>
      <c r="R25" t="str">
        <f t="shared" si="2"/>
        <v>Married</v>
      </c>
      <c r="S25">
        <v>4</v>
      </c>
      <c r="T25">
        <v>2</v>
      </c>
      <c r="U25" t="str">
        <f t="shared" si="3"/>
        <v>Female</v>
      </c>
      <c r="V25">
        <v>0</v>
      </c>
      <c r="W25">
        <v>57200</v>
      </c>
      <c r="X25">
        <v>53</v>
      </c>
      <c r="Y25" t="str">
        <f t="shared" si="4"/>
        <v>WA</v>
      </c>
    </row>
    <row r="26" spans="1:25" x14ac:dyDescent="0.25">
      <c r="A26">
        <v>1255879</v>
      </c>
      <c r="B26" s="3">
        <v>49</v>
      </c>
      <c r="C26" t="str">
        <f t="shared" si="0"/>
        <v>UT</v>
      </c>
      <c r="D26">
        <v>78</v>
      </c>
      <c r="E26">
        <v>73</v>
      </c>
      <c r="F26" t="str">
        <f t="shared" si="1"/>
        <v>adult</v>
      </c>
      <c r="G26">
        <v>1</v>
      </c>
      <c r="H26">
        <v>1</v>
      </c>
      <c r="I26">
        <v>2</v>
      </c>
      <c r="J26">
        <v>1</v>
      </c>
      <c r="K26">
        <v>2</v>
      </c>
      <c r="L26">
        <v>2</v>
      </c>
      <c r="M26">
        <v>2</v>
      </c>
      <c r="N26">
        <v>2</v>
      </c>
      <c r="O26">
        <v>1</v>
      </c>
      <c r="Q26">
        <v>1</v>
      </c>
      <c r="R26" t="str">
        <f t="shared" si="2"/>
        <v>Married</v>
      </c>
      <c r="S26">
        <v>4</v>
      </c>
      <c r="T26">
        <v>1</v>
      </c>
      <c r="U26" t="str">
        <f t="shared" si="3"/>
        <v>Male</v>
      </c>
      <c r="V26">
        <v>0</v>
      </c>
      <c r="W26">
        <v>38100</v>
      </c>
      <c r="X26">
        <v>55</v>
      </c>
      <c r="Y26">
        <f t="shared" si="4"/>
        <v>55</v>
      </c>
    </row>
    <row r="27" spans="1:25" x14ac:dyDescent="0.25">
      <c r="A27">
        <v>1414722</v>
      </c>
      <c r="B27" s="3">
        <v>53</v>
      </c>
      <c r="C27" t="str">
        <f t="shared" si="0"/>
        <v>WA</v>
      </c>
      <c r="D27">
        <v>103</v>
      </c>
      <c r="E27">
        <v>52</v>
      </c>
      <c r="F27" t="str">
        <f t="shared" si="1"/>
        <v>adult</v>
      </c>
      <c r="G27">
        <v>1</v>
      </c>
      <c r="H27">
        <v>2</v>
      </c>
      <c r="I27">
        <v>2</v>
      </c>
      <c r="J27">
        <v>2</v>
      </c>
      <c r="K27">
        <v>1</v>
      </c>
      <c r="L27">
        <v>2</v>
      </c>
      <c r="M27">
        <v>2</v>
      </c>
      <c r="N27">
        <v>2</v>
      </c>
      <c r="O27">
        <v>1</v>
      </c>
      <c r="Q27">
        <v>1</v>
      </c>
      <c r="R27" t="str">
        <f t="shared" si="2"/>
        <v>Married</v>
      </c>
      <c r="S27">
        <v>4</v>
      </c>
      <c r="T27">
        <v>2</v>
      </c>
      <c r="U27" t="str">
        <f t="shared" si="3"/>
        <v>Female</v>
      </c>
      <c r="V27">
        <v>0</v>
      </c>
      <c r="W27">
        <v>0</v>
      </c>
      <c r="X27">
        <v>53</v>
      </c>
      <c r="Y27" t="str">
        <f t="shared" si="4"/>
        <v>WA</v>
      </c>
    </row>
    <row r="28" spans="1:25" x14ac:dyDescent="0.25">
      <c r="A28">
        <v>1417414</v>
      </c>
      <c r="B28" s="3">
        <v>53</v>
      </c>
      <c r="C28" t="str">
        <f t="shared" si="0"/>
        <v>WA</v>
      </c>
      <c r="D28">
        <v>90</v>
      </c>
      <c r="E28">
        <v>53</v>
      </c>
      <c r="F28" t="str">
        <f t="shared" si="1"/>
        <v>adult</v>
      </c>
      <c r="G28">
        <v>1</v>
      </c>
      <c r="H28">
        <v>2</v>
      </c>
      <c r="I28">
        <v>1</v>
      </c>
      <c r="J28">
        <v>2</v>
      </c>
      <c r="K28">
        <v>2</v>
      </c>
      <c r="L28">
        <v>2</v>
      </c>
      <c r="M28">
        <v>2</v>
      </c>
      <c r="N28">
        <v>2</v>
      </c>
      <c r="O28">
        <v>1</v>
      </c>
      <c r="P28">
        <v>17</v>
      </c>
      <c r="Q28">
        <v>1</v>
      </c>
      <c r="R28" t="str">
        <f t="shared" si="2"/>
        <v>Married</v>
      </c>
      <c r="S28">
        <v>4</v>
      </c>
      <c r="T28">
        <v>2</v>
      </c>
      <c r="U28" t="str">
        <f t="shared" si="3"/>
        <v>Female</v>
      </c>
      <c r="V28">
        <v>40000</v>
      </c>
      <c r="W28">
        <v>40000</v>
      </c>
      <c r="X28">
        <v>53</v>
      </c>
      <c r="Y28" t="str">
        <f t="shared" si="4"/>
        <v>WA</v>
      </c>
    </row>
    <row r="29" spans="1:25" x14ac:dyDescent="0.25">
      <c r="A29">
        <v>1416632</v>
      </c>
      <c r="B29" s="3">
        <v>53</v>
      </c>
      <c r="C29" t="str">
        <f t="shared" si="0"/>
        <v>WA</v>
      </c>
      <c r="D29">
        <v>180</v>
      </c>
      <c r="E29">
        <v>50</v>
      </c>
      <c r="F29" t="str">
        <f t="shared" si="1"/>
        <v>adult</v>
      </c>
      <c r="G29">
        <v>1</v>
      </c>
      <c r="H29">
        <v>1</v>
      </c>
      <c r="I29">
        <v>2</v>
      </c>
      <c r="J29">
        <v>2</v>
      </c>
      <c r="K29">
        <v>1</v>
      </c>
      <c r="L29">
        <v>2</v>
      </c>
      <c r="M29">
        <v>2</v>
      </c>
      <c r="N29">
        <v>2</v>
      </c>
      <c r="O29">
        <v>1</v>
      </c>
      <c r="P29">
        <v>20</v>
      </c>
      <c r="Q29">
        <v>3</v>
      </c>
      <c r="R29" t="str">
        <f t="shared" si="2"/>
        <v>Divorced</v>
      </c>
      <c r="S29">
        <v>4</v>
      </c>
      <c r="T29">
        <v>2</v>
      </c>
      <c r="U29" t="str">
        <f t="shared" si="3"/>
        <v>Female</v>
      </c>
      <c r="V29">
        <v>9000</v>
      </c>
      <c r="W29">
        <v>19000</v>
      </c>
      <c r="X29">
        <v>6</v>
      </c>
      <c r="Y29" t="str">
        <f t="shared" si="4"/>
        <v>CA</v>
      </c>
    </row>
    <row r="30" spans="1:25" x14ac:dyDescent="0.25">
      <c r="A30">
        <v>698447</v>
      </c>
      <c r="B30" s="3">
        <v>41</v>
      </c>
      <c r="C30" t="str">
        <f t="shared" si="0"/>
        <v>OR</v>
      </c>
      <c r="D30">
        <v>80</v>
      </c>
      <c r="E30">
        <v>9</v>
      </c>
      <c r="F30" t="str">
        <f t="shared" si="1"/>
        <v>child</v>
      </c>
      <c r="G30">
        <v>1</v>
      </c>
      <c r="H30">
        <v>2</v>
      </c>
      <c r="I30">
        <v>2</v>
      </c>
      <c r="J30">
        <v>2</v>
      </c>
      <c r="K30">
        <v>1</v>
      </c>
      <c r="L30">
        <v>2</v>
      </c>
      <c r="M30">
        <v>2</v>
      </c>
      <c r="N30">
        <v>2</v>
      </c>
      <c r="O30">
        <v>1</v>
      </c>
      <c r="Q30">
        <v>5</v>
      </c>
      <c r="R30" t="str">
        <f t="shared" si="2"/>
        <v>NeverMarriedORUnder15</v>
      </c>
      <c r="T30">
        <v>1</v>
      </c>
      <c r="U30" t="str">
        <f t="shared" si="3"/>
        <v>Male</v>
      </c>
      <c r="X30">
        <v>32</v>
      </c>
      <c r="Y30">
        <f t="shared" si="4"/>
        <v>32</v>
      </c>
    </row>
    <row r="31" spans="1:25" x14ac:dyDescent="0.25">
      <c r="A31">
        <v>1273827</v>
      </c>
      <c r="B31" s="3">
        <v>49</v>
      </c>
      <c r="C31" t="str">
        <f t="shared" si="0"/>
        <v>UT</v>
      </c>
      <c r="D31">
        <v>397</v>
      </c>
      <c r="E31">
        <v>0</v>
      </c>
      <c r="F31" t="str">
        <f t="shared" si="1"/>
        <v>child</v>
      </c>
      <c r="G31">
        <v>1</v>
      </c>
      <c r="H31">
        <v>2</v>
      </c>
      <c r="I31">
        <v>1</v>
      </c>
      <c r="J31">
        <v>2</v>
      </c>
      <c r="K31">
        <v>2</v>
      </c>
      <c r="L31">
        <v>2</v>
      </c>
      <c r="M31">
        <v>2</v>
      </c>
      <c r="N31">
        <v>2</v>
      </c>
      <c r="O31">
        <v>1</v>
      </c>
      <c r="Q31">
        <v>5</v>
      </c>
      <c r="R31" t="str">
        <f t="shared" si="2"/>
        <v>NeverMarriedORUnder15</v>
      </c>
      <c r="T31">
        <v>2</v>
      </c>
      <c r="U31" t="str">
        <f t="shared" si="3"/>
        <v>Female</v>
      </c>
      <c r="X31">
        <v>49</v>
      </c>
      <c r="Y31" t="str">
        <f t="shared" si="4"/>
        <v>UT</v>
      </c>
    </row>
    <row r="32" spans="1:25" x14ac:dyDescent="0.25">
      <c r="A32">
        <v>536364</v>
      </c>
      <c r="B32" s="3">
        <v>38</v>
      </c>
      <c r="C32" t="str">
        <f t="shared" si="0"/>
        <v>ND</v>
      </c>
      <c r="D32">
        <v>24</v>
      </c>
      <c r="E32">
        <v>59</v>
      </c>
      <c r="F32" t="str">
        <f t="shared" si="1"/>
        <v>adult</v>
      </c>
      <c r="G32">
        <v>1</v>
      </c>
      <c r="H32">
        <v>2</v>
      </c>
      <c r="I32">
        <v>2</v>
      </c>
      <c r="J32">
        <v>1</v>
      </c>
      <c r="K32">
        <v>2</v>
      </c>
      <c r="L32">
        <v>2</v>
      </c>
      <c r="M32">
        <v>2</v>
      </c>
      <c r="N32">
        <v>2</v>
      </c>
      <c r="O32">
        <v>1</v>
      </c>
      <c r="Q32">
        <v>2</v>
      </c>
      <c r="R32" t="str">
        <f t="shared" si="2"/>
        <v>Widowed</v>
      </c>
      <c r="S32">
        <v>4</v>
      </c>
      <c r="T32">
        <v>2</v>
      </c>
      <c r="U32" t="str">
        <f t="shared" si="3"/>
        <v>Female</v>
      </c>
      <c r="V32">
        <v>8000</v>
      </c>
      <c r="W32">
        <v>21000</v>
      </c>
      <c r="X32">
        <v>46</v>
      </c>
      <c r="Y32">
        <f t="shared" si="4"/>
        <v>46</v>
      </c>
    </row>
    <row r="33" spans="1:25" x14ac:dyDescent="0.25">
      <c r="A33">
        <v>533179</v>
      </c>
      <c r="B33" s="3">
        <v>38</v>
      </c>
      <c r="C33" t="str">
        <f t="shared" si="0"/>
        <v>ND</v>
      </c>
      <c r="D33">
        <v>91</v>
      </c>
      <c r="E33">
        <v>9</v>
      </c>
      <c r="F33" t="str">
        <f t="shared" si="1"/>
        <v>child</v>
      </c>
      <c r="G33">
        <v>1</v>
      </c>
      <c r="H33">
        <v>1</v>
      </c>
      <c r="I33">
        <v>2</v>
      </c>
      <c r="J33">
        <v>2</v>
      </c>
      <c r="K33">
        <v>2</v>
      </c>
      <c r="L33">
        <v>2</v>
      </c>
      <c r="M33">
        <v>2</v>
      </c>
      <c r="N33">
        <v>2</v>
      </c>
      <c r="O33">
        <v>1</v>
      </c>
      <c r="Q33">
        <v>5</v>
      </c>
      <c r="R33" t="str">
        <f t="shared" si="2"/>
        <v>NeverMarriedORUnder15</v>
      </c>
      <c r="T33">
        <v>2</v>
      </c>
      <c r="U33" t="str">
        <f t="shared" si="3"/>
        <v>Female</v>
      </c>
      <c r="X33">
        <v>38</v>
      </c>
      <c r="Y33" t="str">
        <f t="shared" si="4"/>
        <v>ND</v>
      </c>
    </row>
    <row r="34" spans="1:25" x14ac:dyDescent="0.25">
      <c r="A34">
        <v>718263</v>
      </c>
      <c r="B34" s="3">
        <v>41</v>
      </c>
      <c r="C34" t="str">
        <f t="shared" si="0"/>
        <v>OR</v>
      </c>
      <c r="D34">
        <v>30</v>
      </c>
      <c r="E34">
        <v>53</v>
      </c>
      <c r="F34" t="str">
        <f t="shared" si="1"/>
        <v>adult</v>
      </c>
      <c r="G34">
        <v>1</v>
      </c>
      <c r="H34">
        <v>1</v>
      </c>
      <c r="I34">
        <v>2</v>
      </c>
      <c r="J34">
        <v>2</v>
      </c>
      <c r="K34">
        <v>2</v>
      </c>
      <c r="L34">
        <v>2</v>
      </c>
      <c r="M34">
        <v>2</v>
      </c>
      <c r="N34">
        <v>2</v>
      </c>
      <c r="O34">
        <v>1</v>
      </c>
      <c r="P34">
        <v>25</v>
      </c>
      <c r="Q34">
        <v>1</v>
      </c>
      <c r="R34" t="str">
        <f t="shared" si="2"/>
        <v>Married</v>
      </c>
      <c r="S34">
        <v>4</v>
      </c>
      <c r="T34">
        <v>2</v>
      </c>
      <c r="U34" t="str">
        <f t="shared" si="3"/>
        <v>Female</v>
      </c>
      <c r="V34">
        <v>35000</v>
      </c>
      <c r="W34">
        <v>35000</v>
      </c>
      <c r="X34">
        <v>41</v>
      </c>
      <c r="Y34" t="str">
        <f t="shared" si="4"/>
        <v>OR</v>
      </c>
    </row>
    <row r="35" spans="1:25" x14ac:dyDescent="0.25">
      <c r="A35">
        <v>70658</v>
      </c>
      <c r="B35" s="3">
        <v>30</v>
      </c>
      <c r="C35" t="str">
        <f t="shared" si="0"/>
        <v>MT</v>
      </c>
      <c r="D35">
        <v>37</v>
      </c>
      <c r="E35">
        <v>65</v>
      </c>
      <c r="F35" t="str">
        <f t="shared" si="1"/>
        <v>adult</v>
      </c>
      <c r="G35">
        <v>1</v>
      </c>
      <c r="H35">
        <v>1</v>
      </c>
      <c r="I35">
        <v>2</v>
      </c>
      <c r="J35">
        <v>1</v>
      </c>
      <c r="K35">
        <v>2</v>
      </c>
      <c r="L35">
        <v>1</v>
      </c>
      <c r="M35">
        <v>2</v>
      </c>
      <c r="N35">
        <v>2</v>
      </c>
      <c r="O35">
        <v>1</v>
      </c>
      <c r="Q35">
        <v>1</v>
      </c>
      <c r="R35" t="str">
        <f t="shared" si="2"/>
        <v>Married</v>
      </c>
      <c r="S35">
        <v>4</v>
      </c>
      <c r="T35">
        <v>2</v>
      </c>
      <c r="U35" t="str">
        <f t="shared" si="3"/>
        <v>Female</v>
      </c>
      <c r="V35">
        <v>0</v>
      </c>
      <c r="W35">
        <v>2400</v>
      </c>
      <c r="X35">
        <v>46</v>
      </c>
      <c r="Y35">
        <f t="shared" si="4"/>
        <v>46</v>
      </c>
    </row>
    <row r="36" spans="1:25" x14ac:dyDescent="0.25">
      <c r="A36">
        <v>1258499</v>
      </c>
      <c r="B36" s="3">
        <v>49</v>
      </c>
      <c r="C36" t="str">
        <f t="shared" si="0"/>
        <v>UT</v>
      </c>
      <c r="D36">
        <v>71</v>
      </c>
      <c r="E36">
        <v>68</v>
      </c>
      <c r="F36" t="str">
        <f t="shared" si="1"/>
        <v>adult</v>
      </c>
      <c r="G36">
        <v>1</v>
      </c>
      <c r="H36">
        <v>1</v>
      </c>
      <c r="I36">
        <v>1</v>
      </c>
      <c r="J36">
        <v>1</v>
      </c>
      <c r="K36">
        <v>2</v>
      </c>
      <c r="L36">
        <v>2</v>
      </c>
      <c r="M36">
        <v>2</v>
      </c>
      <c r="N36">
        <v>2</v>
      </c>
      <c r="O36">
        <v>1</v>
      </c>
      <c r="Q36">
        <v>1</v>
      </c>
      <c r="R36" t="str">
        <f t="shared" si="2"/>
        <v>Married</v>
      </c>
      <c r="S36">
        <v>4</v>
      </c>
      <c r="T36">
        <v>1</v>
      </c>
      <c r="U36" t="str">
        <f t="shared" si="3"/>
        <v>Male</v>
      </c>
      <c r="V36">
        <v>0</v>
      </c>
      <c r="W36">
        <v>22400</v>
      </c>
      <c r="X36">
        <v>49</v>
      </c>
      <c r="Y36" t="str">
        <f t="shared" si="4"/>
        <v>UT</v>
      </c>
    </row>
    <row r="37" spans="1:25" x14ac:dyDescent="0.25">
      <c r="A37">
        <v>1370765</v>
      </c>
      <c r="B37" s="3">
        <v>53</v>
      </c>
      <c r="C37" t="str">
        <f t="shared" si="0"/>
        <v>WA</v>
      </c>
      <c r="D37">
        <v>335</v>
      </c>
      <c r="E37">
        <v>67</v>
      </c>
      <c r="F37" t="str">
        <f t="shared" si="1"/>
        <v>adult</v>
      </c>
      <c r="G37">
        <v>4</v>
      </c>
      <c r="H37">
        <v>2</v>
      </c>
      <c r="I37">
        <v>2</v>
      </c>
      <c r="J37">
        <v>1</v>
      </c>
      <c r="K37">
        <v>2</v>
      </c>
      <c r="L37">
        <v>2</v>
      </c>
      <c r="M37">
        <v>2</v>
      </c>
      <c r="N37">
        <v>2</v>
      </c>
      <c r="O37">
        <v>1</v>
      </c>
      <c r="Q37">
        <v>3</v>
      </c>
      <c r="R37" t="str">
        <f t="shared" si="2"/>
        <v>Divorced</v>
      </c>
      <c r="S37">
        <v>4</v>
      </c>
      <c r="T37">
        <v>2</v>
      </c>
      <c r="U37" t="str">
        <f t="shared" si="3"/>
        <v>Female</v>
      </c>
      <c r="V37">
        <v>0</v>
      </c>
      <c r="W37">
        <v>15200</v>
      </c>
      <c r="X37">
        <v>139</v>
      </c>
      <c r="Y37">
        <f t="shared" si="4"/>
        <v>139</v>
      </c>
    </row>
    <row r="38" spans="1:25" x14ac:dyDescent="0.25">
      <c r="A38">
        <v>1270632</v>
      </c>
      <c r="B38" s="3">
        <v>49</v>
      </c>
      <c r="C38" t="str">
        <f t="shared" si="0"/>
        <v>UT</v>
      </c>
      <c r="D38">
        <v>162</v>
      </c>
      <c r="E38">
        <v>55</v>
      </c>
      <c r="F38" t="str">
        <f t="shared" si="1"/>
        <v>adult</v>
      </c>
      <c r="G38">
        <v>1</v>
      </c>
      <c r="H38">
        <v>2</v>
      </c>
      <c r="I38">
        <v>2</v>
      </c>
      <c r="J38">
        <v>2</v>
      </c>
      <c r="K38">
        <v>2</v>
      </c>
      <c r="L38">
        <v>2</v>
      </c>
      <c r="M38">
        <v>2</v>
      </c>
      <c r="N38">
        <v>2</v>
      </c>
      <c r="O38">
        <v>2</v>
      </c>
      <c r="P38">
        <v>15</v>
      </c>
      <c r="Q38">
        <v>5</v>
      </c>
      <c r="R38" t="str">
        <f t="shared" si="2"/>
        <v>NeverMarriedORUnder15</v>
      </c>
      <c r="S38">
        <v>4</v>
      </c>
      <c r="T38">
        <v>2</v>
      </c>
      <c r="U38" t="str">
        <f t="shared" si="3"/>
        <v>Female</v>
      </c>
      <c r="V38">
        <v>12000</v>
      </c>
      <c r="W38">
        <v>12000</v>
      </c>
      <c r="X38">
        <v>49</v>
      </c>
      <c r="Y38" t="str">
        <f t="shared" si="4"/>
        <v>UT</v>
      </c>
    </row>
    <row r="39" spans="1:25" x14ac:dyDescent="0.25">
      <c r="A39">
        <v>707410</v>
      </c>
      <c r="B39" s="3">
        <v>41</v>
      </c>
      <c r="C39" t="str">
        <f t="shared" si="0"/>
        <v>OR</v>
      </c>
      <c r="D39">
        <v>137</v>
      </c>
      <c r="E39">
        <v>33</v>
      </c>
      <c r="F39" t="str">
        <f t="shared" si="1"/>
        <v>adult</v>
      </c>
      <c r="G39">
        <v>4</v>
      </c>
      <c r="H39">
        <v>1</v>
      </c>
      <c r="I39">
        <v>2</v>
      </c>
      <c r="J39">
        <v>2</v>
      </c>
      <c r="K39">
        <v>2</v>
      </c>
      <c r="L39">
        <v>2</v>
      </c>
      <c r="M39">
        <v>2</v>
      </c>
      <c r="N39">
        <v>2</v>
      </c>
      <c r="O39">
        <v>1</v>
      </c>
      <c r="P39">
        <v>10</v>
      </c>
      <c r="Q39">
        <v>1</v>
      </c>
      <c r="R39" t="str">
        <f t="shared" si="2"/>
        <v>Married</v>
      </c>
      <c r="S39">
        <v>4</v>
      </c>
      <c r="T39">
        <v>1</v>
      </c>
      <c r="U39" t="str">
        <f t="shared" si="3"/>
        <v>Male</v>
      </c>
      <c r="V39">
        <v>34200</v>
      </c>
      <c r="W39">
        <v>34200</v>
      </c>
      <c r="X39">
        <v>303</v>
      </c>
      <c r="Y39">
        <f t="shared" si="4"/>
        <v>303</v>
      </c>
    </row>
    <row r="40" spans="1:25" x14ac:dyDescent="0.25">
      <c r="A40">
        <v>1387336</v>
      </c>
      <c r="B40" s="3">
        <v>53</v>
      </c>
      <c r="C40" t="str">
        <f t="shared" si="0"/>
        <v>WA</v>
      </c>
      <c r="D40">
        <v>25</v>
      </c>
      <c r="E40">
        <v>60</v>
      </c>
      <c r="F40" t="str">
        <f t="shared" si="1"/>
        <v>adult</v>
      </c>
      <c r="G40">
        <v>1</v>
      </c>
      <c r="H40">
        <v>2</v>
      </c>
      <c r="I40">
        <v>2</v>
      </c>
      <c r="J40">
        <v>1</v>
      </c>
      <c r="K40">
        <v>2</v>
      </c>
      <c r="L40">
        <v>2</v>
      </c>
      <c r="M40">
        <v>2</v>
      </c>
      <c r="N40">
        <v>2</v>
      </c>
      <c r="O40">
        <v>1</v>
      </c>
      <c r="Q40">
        <v>2</v>
      </c>
      <c r="R40" t="str">
        <f t="shared" si="2"/>
        <v>Widowed</v>
      </c>
      <c r="S40">
        <v>4</v>
      </c>
      <c r="T40">
        <v>2</v>
      </c>
      <c r="U40" t="str">
        <f t="shared" si="3"/>
        <v>Female</v>
      </c>
      <c r="V40">
        <v>0</v>
      </c>
      <c r="W40">
        <v>42000</v>
      </c>
      <c r="X40">
        <v>41</v>
      </c>
      <c r="Y40" t="str">
        <f t="shared" si="4"/>
        <v>OR</v>
      </c>
    </row>
    <row r="41" spans="1:25" x14ac:dyDescent="0.25">
      <c r="A41">
        <v>1420879</v>
      </c>
      <c r="B41" s="3">
        <v>53</v>
      </c>
      <c r="C41" t="str">
        <f t="shared" si="0"/>
        <v>WA</v>
      </c>
      <c r="D41">
        <v>67</v>
      </c>
      <c r="E41">
        <v>48</v>
      </c>
      <c r="F41" t="str">
        <f t="shared" si="1"/>
        <v>adult</v>
      </c>
      <c r="G41">
        <v>4</v>
      </c>
      <c r="H41">
        <v>2</v>
      </c>
      <c r="I41">
        <v>2</v>
      </c>
      <c r="J41">
        <v>2</v>
      </c>
      <c r="K41">
        <v>2</v>
      </c>
      <c r="L41">
        <v>2</v>
      </c>
      <c r="M41">
        <v>2</v>
      </c>
      <c r="N41">
        <v>2</v>
      </c>
      <c r="O41">
        <v>2</v>
      </c>
      <c r="P41">
        <v>60</v>
      </c>
      <c r="Q41">
        <v>1</v>
      </c>
      <c r="R41" t="str">
        <f t="shared" si="2"/>
        <v>Married</v>
      </c>
      <c r="S41">
        <v>4</v>
      </c>
      <c r="T41">
        <v>1</v>
      </c>
      <c r="U41" t="str">
        <f t="shared" si="3"/>
        <v>Male</v>
      </c>
      <c r="V41">
        <v>50000</v>
      </c>
      <c r="W41">
        <v>50000</v>
      </c>
      <c r="X41">
        <v>164</v>
      </c>
      <c r="Y41">
        <f t="shared" si="4"/>
        <v>164</v>
      </c>
    </row>
    <row r="42" spans="1:25" x14ac:dyDescent="0.25">
      <c r="A42">
        <v>1430288</v>
      </c>
      <c r="B42" s="3">
        <v>53</v>
      </c>
      <c r="C42" t="str">
        <f t="shared" si="0"/>
        <v>WA</v>
      </c>
      <c r="D42">
        <v>154</v>
      </c>
      <c r="E42">
        <v>49</v>
      </c>
      <c r="F42" t="str">
        <f t="shared" si="1"/>
        <v>adult</v>
      </c>
      <c r="G42">
        <v>4</v>
      </c>
      <c r="H42">
        <v>1</v>
      </c>
      <c r="I42">
        <v>2</v>
      </c>
      <c r="J42">
        <v>2</v>
      </c>
      <c r="K42">
        <v>2</v>
      </c>
      <c r="L42">
        <v>2</v>
      </c>
      <c r="M42">
        <v>2</v>
      </c>
      <c r="N42">
        <v>2</v>
      </c>
      <c r="O42">
        <v>1</v>
      </c>
      <c r="P42">
        <v>90</v>
      </c>
      <c r="Q42">
        <v>3</v>
      </c>
      <c r="R42" t="str">
        <f t="shared" si="2"/>
        <v>Divorced</v>
      </c>
      <c r="S42">
        <v>4</v>
      </c>
      <c r="T42">
        <v>1</v>
      </c>
      <c r="U42" t="str">
        <f t="shared" si="3"/>
        <v>Male</v>
      </c>
      <c r="V42">
        <v>87000</v>
      </c>
      <c r="W42">
        <v>87000</v>
      </c>
      <c r="X42">
        <v>247</v>
      </c>
      <c r="Y42">
        <f t="shared" si="4"/>
        <v>247</v>
      </c>
    </row>
    <row r="43" spans="1:25" x14ac:dyDescent="0.25">
      <c r="A43">
        <v>1272737</v>
      </c>
      <c r="B43" s="3">
        <v>49</v>
      </c>
      <c r="C43" t="str">
        <f t="shared" si="0"/>
        <v>UT</v>
      </c>
      <c r="D43">
        <v>14</v>
      </c>
      <c r="E43">
        <v>52</v>
      </c>
      <c r="F43" t="str">
        <f t="shared" si="1"/>
        <v>adult</v>
      </c>
      <c r="G43">
        <v>1</v>
      </c>
      <c r="H43">
        <v>2</v>
      </c>
      <c r="I43">
        <v>2</v>
      </c>
      <c r="J43">
        <v>1</v>
      </c>
      <c r="K43">
        <v>1</v>
      </c>
      <c r="L43">
        <v>2</v>
      </c>
      <c r="M43">
        <v>2</v>
      </c>
      <c r="N43">
        <v>2</v>
      </c>
      <c r="O43">
        <v>1</v>
      </c>
      <c r="Q43">
        <v>3</v>
      </c>
      <c r="R43" t="str">
        <f t="shared" si="2"/>
        <v>Divorced</v>
      </c>
      <c r="S43">
        <v>4</v>
      </c>
      <c r="T43">
        <v>1</v>
      </c>
      <c r="U43" t="str">
        <f t="shared" si="3"/>
        <v>Male</v>
      </c>
      <c r="V43">
        <v>0</v>
      </c>
      <c r="W43">
        <v>0</v>
      </c>
      <c r="X43">
        <v>4</v>
      </c>
      <c r="Y43">
        <f t="shared" si="4"/>
        <v>4</v>
      </c>
    </row>
    <row r="44" spans="1:25" x14ac:dyDescent="0.25">
      <c r="A44">
        <v>1375756</v>
      </c>
      <c r="B44" s="3">
        <v>53</v>
      </c>
      <c r="C44" t="str">
        <f t="shared" si="0"/>
        <v>WA</v>
      </c>
      <c r="D44">
        <v>25</v>
      </c>
      <c r="E44">
        <v>36</v>
      </c>
      <c r="F44" t="str">
        <f t="shared" si="1"/>
        <v>adult</v>
      </c>
      <c r="G44">
        <v>1</v>
      </c>
      <c r="H44">
        <v>1</v>
      </c>
      <c r="I44">
        <v>2</v>
      </c>
      <c r="J44">
        <v>2</v>
      </c>
      <c r="K44">
        <v>2</v>
      </c>
      <c r="L44">
        <v>2</v>
      </c>
      <c r="M44">
        <v>2</v>
      </c>
      <c r="N44">
        <v>2</v>
      </c>
      <c r="O44">
        <v>1</v>
      </c>
      <c r="P44">
        <v>20</v>
      </c>
      <c r="Q44">
        <v>1</v>
      </c>
      <c r="R44" t="str">
        <f t="shared" si="2"/>
        <v>Married</v>
      </c>
      <c r="S44">
        <v>4</v>
      </c>
      <c r="T44">
        <v>1</v>
      </c>
      <c r="U44" t="str">
        <f t="shared" si="3"/>
        <v>Male</v>
      </c>
      <c r="V44">
        <v>55000</v>
      </c>
      <c r="W44">
        <v>55000</v>
      </c>
      <c r="X44">
        <v>53</v>
      </c>
      <c r="Y44" t="str">
        <f t="shared" si="4"/>
        <v>WA</v>
      </c>
    </row>
    <row r="45" spans="1:25" x14ac:dyDescent="0.25">
      <c r="A45">
        <v>1391584</v>
      </c>
      <c r="B45" s="3">
        <v>53</v>
      </c>
      <c r="C45" t="str">
        <f t="shared" si="0"/>
        <v>WA</v>
      </c>
      <c r="D45">
        <v>28</v>
      </c>
      <c r="E45">
        <v>50</v>
      </c>
      <c r="F45" t="str">
        <f t="shared" si="1"/>
        <v>adult</v>
      </c>
      <c r="G45">
        <v>1</v>
      </c>
      <c r="H45">
        <v>2</v>
      </c>
      <c r="I45">
        <v>1</v>
      </c>
      <c r="J45">
        <v>2</v>
      </c>
      <c r="K45">
        <v>2</v>
      </c>
      <c r="L45">
        <v>2</v>
      </c>
      <c r="M45">
        <v>2</v>
      </c>
      <c r="N45">
        <v>2</v>
      </c>
      <c r="O45">
        <v>1</v>
      </c>
      <c r="Q45">
        <v>1</v>
      </c>
      <c r="R45" t="str">
        <f t="shared" si="2"/>
        <v>Married</v>
      </c>
      <c r="S45">
        <v>4</v>
      </c>
      <c r="T45">
        <v>2</v>
      </c>
      <c r="U45" t="str">
        <f t="shared" si="3"/>
        <v>Female</v>
      </c>
      <c r="V45">
        <v>2200</v>
      </c>
      <c r="W45">
        <v>2200</v>
      </c>
      <c r="X45">
        <v>53</v>
      </c>
      <c r="Y45" t="str">
        <f t="shared" si="4"/>
        <v>WA</v>
      </c>
    </row>
    <row r="46" spans="1:25" x14ac:dyDescent="0.25">
      <c r="A46">
        <v>1409006</v>
      </c>
      <c r="B46" s="3">
        <v>53</v>
      </c>
      <c r="C46" t="str">
        <f t="shared" si="0"/>
        <v>WA</v>
      </c>
      <c r="D46">
        <v>72</v>
      </c>
      <c r="E46">
        <v>59</v>
      </c>
      <c r="F46" t="str">
        <f t="shared" si="1"/>
        <v>adult</v>
      </c>
      <c r="G46">
        <v>1</v>
      </c>
      <c r="H46">
        <v>1</v>
      </c>
      <c r="I46">
        <v>2</v>
      </c>
      <c r="J46">
        <v>2</v>
      </c>
      <c r="K46">
        <v>2</v>
      </c>
      <c r="L46">
        <v>2</v>
      </c>
      <c r="M46">
        <v>2</v>
      </c>
      <c r="N46">
        <v>2</v>
      </c>
      <c r="O46">
        <v>1</v>
      </c>
      <c r="P46">
        <v>20</v>
      </c>
      <c r="Q46">
        <v>1</v>
      </c>
      <c r="R46" t="str">
        <f t="shared" si="2"/>
        <v>Married</v>
      </c>
      <c r="S46">
        <v>4</v>
      </c>
      <c r="T46">
        <v>2</v>
      </c>
      <c r="U46" t="str">
        <f t="shared" si="3"/>
        <v>Female</v>
      </c>
      <c r="V46">
        <v>97000</v>
      </c>
      <c r="W46">
        <v>99400</v>
      </c>
      <c r="X46">
        <v>53</v>
      </c>
      <c r="Y46" t="str">
        <f t="shared" si="4"/>
        <v>WA</v>
      </c>
    </row>
    <row r="47" spans="1:25" x14ac:dyDescent="0.25">
      <c r="A47">
        <v>1418324</v>
      </c>
      <c r="B47" s="3">
        <v>53</v>
      </c>
      <c r="C47" t="str">
        <f t="shared" si="0"/>
        <v>WA</v>
      </c>
      <c r="D47">
        <v>147</v>
      </c>
      <c r="E47">
        <v>42</v>
      </c>
      <c r="F47" t="str">
        <f t="shared" si="1"/>
        <v>adult</v>
      </c>
      <c r="G47">
        <v>1</v>
      </c>
      <c r="H47">
        <v>1</v>
      </c>
      <c r="I47">
        <v>2</v>
      </c>
      <c r="J47">
        <v>2</v>
      </c>
      <c r="K47">
        <v>2</v>
      </c>
      <c r="L47">
        <v>2</v>
      </c>
      <c r="M47">
        <v>2</v>
      </c>
      <c r="N47">
        <v>2</v>
      </c>
      <c r="O47">
        <v>1</v>
      </c>
      <c r="P47">
        <v>5</v>
      </c>
      <c r="Q47">
        <v>1</v>
      </c>
      <c r="R47" t="str">
        <f t="shared" si="2"/>
        <v>Married</v>
      </c>
      <c r="S47">
        <v>4</v>
      </c>
      <c r="T47">
        <v>1</v>
      </c>
      <c r="U47" t="str">
        <f t="shared" si="3"/>
        <v>Male</v>
      </c>
      <c r="V47">
        <v>60000</v>
      </c>
      <c r="W47">
        <v>60000</v>
      </c>
      <c r="X47">
        <v>36</v>
      </c>
      <c r="Y47">
        <f t="shared" si="4"/>
        <v>36</v>
      </c>
    </row>
    <row r="48" spans="1:25" x14ac:dyDescent="0.25">
      <c r="A48">
        <v>1373492</v>
      </c>
      <c r="B48" s="3">
        <v>53</v>
      </c>
      <c r="C48" t="str">
        <f t="shared" si="0"/>
        <v>WA</v>
      </c>
      <c r="D48">
        <v>22</v>
      </c>
      <c r="E48">
        <v>69</v>
      </c>
      <c r="F48" t="str">
        <f t="shared" si="1"/>
        <v>adult</v>
      </c>
      <c r="G48">
        <v>1</v>
      </c>
      <c r="H48">
        <v>1</v>
      </c>
      <c r="I48">
        <v>2</v>
      </c>
      <c r="J48">
        <v>1</v>
      </c>
      <c r="K48">
        <v>2</v>
      </c>
      <c r="L48">
        <v>1</v>
      </c>
      <c r="M48">
        <v>2</v>
      </c>
      <c r="N48">
        <v>2</v>
      </c>
      <c r="O48">
        <v>1</v>
      </c>
      <c r="Q48">
        <v>1</v>
      </c>
      <c r="R48" t="str">
        <f t="shared" si="2"/>
        <v>Married</v>
      </c>
      <c r="S48">
        <v>4</v>
      </c>
      <c r="T48">
        <v>2</v>
      </c>
      <c r="U48" t="str">
        <f t="shared" si="3"/>
        <v>Female</v>
      </c>
      <c r="V48">
        <v>0</v>
      </c>
      <c r="W48">
        <v>12000</v>
      </c>
      <c r="X48">
        <v>36</v>
      </c>
      <c r="Y48">
        <f t="shared" si="4"/>
        <v>36</v>
      </c>
    </row>
    <row r="49" spans="1:25" x14ac:dyDescent="0.25">
      <c r="A49">
        <v>1370978</v>
      </c>
      <c r="B49" s="3">
        <v>53</v>
      </c>
      <c r="C49" t="str">
        <f t="shared" si="0"/>
        <v>WA</v>
      </c>
      <c r="D49">
        <v>93</v>
      </c>
      <c r="E49">
        <v>0</v>
      </c>
      <c r="F49" t="str">
        <f t="shared" si="1"/>
        <v>child</v>
      </c>
      <c r="G49">
        <v>1</v>
      </c>
      <c r="H49">
        <v>2</v>
      </c>
      <c r="I49">
        <v>2</v>
      </c>
      <c r="J49">
        <v>2</v>
      </c>
      <c r="K49">
        <v>1</v>
      </c>
      <c r="L49">
        <v>2</v>
      </c>
      <c r="M49">
        <v>2</v>
      </c>
      <c r="N49">
        <v>2</v>
      </c>
      <c r="O49">
        <v>1</v>
      </c>
      <c r="Q49">
        <v>5</v>
      </c>
      <c r="R49" t="str">
        <f t="shared" si="2"/>
        <v>NeverMarriedORUnder15</v>
      </c>
      <c r="T49">
        <v>2</v>
      </c>
      <c r="U49" t="str">
        <f t="shared" si="3"/>
        <v>Female</v>
      </c>
      <c r="X49">
        <v>53</v>
      </c>
      <c r="Y49" t="str">
        <f t="shared" si="4"/>
        <v>WA</v>
      </c>
    </row>
    <row r="50" spans="1:25" x14ac:dyDescent="0.25">
      <c r="A50">
        <v>1272259</v>
      </c>
      <c r="B50" s="3">
        <v>49</v>
      </c>
      <c r="C50" t="str">
        <f t="shared" si="0"/>
        <v>UT</v>
      </c>
      <c r="D50">
        <v>108</v>
      </c>
      <c r="E50">
        <v>10</v>
      </c>
      <c r="F50" t="str">
        <f t="shared" si="1"/>
        <v>child</v>
      </c>
      <c r="G50">
        <v>1</v>
      </c>
      <c r="H50">
        <v>1</v>
      </c>
      <c r="I50">
        <v>2</v>
      </c>
      <c r="J50">
        <v>2</v>
      </c>
      <c r="K50">
        <v>2</v>
      </c>
      <c r="L50">
        <v>2</v>
      </c>
      <c r="M50">
        <v>2</v>
      </c>
      <c r="N50">
        <v>2</v>
      </c>
      <c r="O50">
        <v>1</v>
      </c>
      <c r="Q50">
        <v>5</v>
      </c>
      <c r="R50" t="str">
        <f t="shared" si="2"/>
        <v>NeverMarriedORUnder15</v>
      </c>
      <c r="T50">
        <v>2</v>
      </c>
      <c r="U50" t="str">
        <f t="shared" si="3"/>
        <v>Female</v>
      </c>
      <c r="X50">
        <v>49</v>
      </c>
      <c r="Y50" t="str">
        <f t="shared" si="4"/>
        <v>UT</v>
      </c>
    </row>
    <row r="51" spans="1:25" x14ac:dyDescent="0.25">
      <c r="A51">
        <v>1410104</v>
      </c>
      <c r="B51" s="3">
        <v>53</v>
      </c>
      <c r="C51" t="str">
        <f t="shared" si="0"/>
        <v>WA</v>
      </c>
      <c r="D51">
        <v>370</v>
      </c>
      <c r="E51">
        <v>85</v>
      </c>
      <c r="F51" t="str">
        <f t="shared" si="1"/>
        <v>adult</v>
      </c>
      <c r="G51">
        <v>1</v>
      </c>
      <c r="H51">
        <v>1</v>
      </c>
      <c r="I51">
        <v>2</v>
      </c>
      <c r="J51">
        <v>1</v>
      </c>
      <c r="K51">
        <v>2</v>
      </c>
      <c r="L51">
        <v>2</v>
      </c>
      <c r="M51">
        <v>2</v>
      </c>
      <c r="N51">
        <v>2</v>
      </c>
      <c r="O51">
        <v>1</v>
      </c>
      <c r="P51">
        <v>15</v>
      </c>
      <c r="Q51">
        <v>1</v>
      </c>
      <c r="R51" t="str">
        <f t="shared" si="2"/>
        <v>Married</v>
      </c>
      <c r="S51">
        <v>2</v>
      </c>
      <c r="T51">
        <v>1</v>
      </c>
      <c r="U51" t="str">
        <f t="shared" si="3"/>
        <v>Male</v>
      </c>
      <c r="V51">
        <v>53000</v>
      </c>
      <c r="W51">
        <v>71000</v>
      </c>
      <c r="X51">
        <v>49</v>
      </c>
      <c r="Y51" t="str">
        <f t="shared" si="4"/>
        <v>UT</v>
      </c>
    </row>
    <row r="52" spans="1:25" x14ac:dyDescent="0.25">
      <c r="A52">
        <v>1370142</v>
      </c>
      <c r="B52" s="3">
        <v>53</v>
      </c>
      <c r="C52" t="str">
        <f t="shared" si="0"/>
        <v>WA</v>
      </c>
      <c r="D52">
        <v>59</v>
      </c>
      <c r="E52">
        <v>21</v>
      </c>
      <c r="F52" t="str">
        <f t="shared" si="1"/>
        <v>adult</v>
      </c>
      <c r="G52">
        <v>4</v>
      </c>
      <c r="H52">
        <v>1</v>
      </c>
      <c r="I52">
        <v>2</v>
      </c>
      <c r="J52">
        <v>2</v>
      </c>
      <c r="K52">
        <v>2</v>
      </c>
      <c r="L52">
        <v>2</v>
      </c>
      <c r="M52">
        <v>2</v>
      </c>
      <c r="N52">
        <v>2</v>
      </c>
      <c r="O52">
        <v>1</v>
      </c>
      <c r="P52">
        <v>30</v>
      </c>
      <c r="Q52">
        <v>5</v>
      </c>
      <c r="R52" t="str">
        <f t="shared" si="2"/>
        <v>NeverMarriedORUnder15</v>
      </c>
      <c r="S52">
        <v>4</v>
      </c>
      <c r="T52">
        <v>1</v>
      </c>
      <c r="U52" t="str">
        <f t="shared" si="3"/>
        <v>Male</v>
      </c>
      <c r="V52">
        <v>20000</v>
      </c>
      <c r="W52">
        <v>20000</v>
      </c>
      <c r="X52">
        <v>164</v>
      </c>
      <c r="Y52">
        <f t="shared" si="4"/>
        <v>164</v>
      </c>
    </row>
    <row r="53" spans="1:25" x14ac:dyDescent="0.25">
      <c r="A53">
        <v>1403334</v>
      </c>
      <c r="B53" s="3">
        <v>53</v>
      </c>
      <c r="C53" t="str">
        <f t="shared" si="0"/>
        <v>WA</v>
      </c>
      <c r="D53">
        <v>62</v>
      </c>
      <c r="E53">
        <v>58</v>
      </c>
      <c r="F53" t="str">
        <f t="shared" si="1"/>
        <v>adult</v>
      </c>
      <c r="G53">
        <v>1</v>
      </c>
      <c r="H53">
        <v>1</v>
      </c>
      <c r="I53">
        <v>2</v>
      </c>
      <c r="J53">
        <v>2</v>
      </c>
      <c r="K53">
        <v>2</v>
      </c>
      <c r="L53">
        <v>2</v>
      </c>
      <c r="M53">
        <v>2</v>
      </c>
      <c r="N53">
        <v>2</v>
      </c>
      <c r="O53">
        <v>1</v>
      </c>
      <c r="P53">
        <v>30</v>
      </c>
      <c r="Q53">
        <v>1</v>
      </c>
      <c r="R53" t="str">
        <f t="shared" si="2"/>
        <v>Married</v>
      </c>
      <c r="S53">
        <v>4</v>
      </c>
      <c r="T53">
        <v>2</v>
      </c>
      <c r="U53" t="str">
        <f t="shared" si="3"/>
        <v>Female</v>
      </c>
      <c r="V53">
        <v>35000</v>
      </c>
      <c r="W53">
        <v>35000</v>
      </c>
      <c r="X53">
        <v>53</v>
      </c>
      <c r="Y53" t="str">
        <f t="shared" si="4"/>
        <v>WA</v>
      </c>
    </row>
    <row r="54" spans="1:25" x14ac:dyDescent="0.25">
      <c r="A54">
        <v>69417</v>
      </c>
      <c r="B54" s="3">
        <v>30</v>
      </c>
      <c r="C54" t="str">
        <f t="shared" si="0"/>
        <v>MT</v>
      </c>
      <c r="D54">
        <v>74</v>
      </c>
      <c r="E54">
        <v>37</v>
      </c>
      <c r="F54" t="str">
        <f t="shared" si="1"/>
        <v>adult</v>
      </c>
      <c r="G54">
        <v>1</v>
      </c>
      <c r="H54">
        <v>2</v>
      </c>
      <c r="I54">
        <v>2</v>
      </c>
      <c r="J54">
        <v>2</v>
      </c>
      <c r="K54">
        <v>2</v>
      </c>
      <c r="L54">
        <v>2</v>
      </c>
      <c r="M54">
        <v>2</v>
      </c>
      <c r="N54">
        <v>2</v>
      </c>
      <c r="O54">
        <v>2</v>
      </c>
      <c r="P54">
        <v>25</v>
      </c>
      <c r="Q54">
        <v>5</v>
      </c>
      <c r="R54" t="str">
        <f t="shared" si="2"/>
        <v>NeverMarriedORUnder15</v>
      </c>
      <c r="S54">
        <v>4</v>
      </c>
      <c r="T54">
        <v>2</v>
      </c>
      <c r="U54" t="str">
        <f t="shared" si="3"/>
        <v>Female</v>
      </c>
      <c r="V54">
        <v>0</v>
      </c>
      <c r="W54">
        <v>590</v>
      </c>
      <c r="X54">
        <v>30</v>
      </c>
      <c r="Y54" t="str">
        <f t="shared" si="4"/>
        <v>MT</v>
      </c>
    </row>
    <row r="55" spans="1:25" x14ac:dyDescent="0.25">
      <c r="A55">
        <v>713959</v>
      </c>
      <c r="B55" s="3">
        <v>41</v>
      </c>
      <c r="C55" t="str">
        <f t="shared" si="0"/>
        <v>OR</v>
      </c>
      <c r="D55">
        <v>20</v>
      </c>
      <c r="E55">
        <v>65</v>
      </c>
      <c r="F55" t="str">
        <f t="shared" si="1"/>
        <v>adult</v>
      </c>
      <c r="G55">
        <v>1</v>
      </c>
      <c r="H55">
        <v>2</v>
      </c>
      <c r="I55">
        <v>1</v>
      </c>
      <c r="J55">
        <v>1</v>
      </c>
      <c r="K55">
        <v>2</v>
      </c>
      <c r="L55">
        <v>1</v>
      </c>
      <c r="M55">
        <v>2</v>
      </c>
      <c r="N55">
        <v>2</v>
      </c>
      <c r="O55">
        <v>1</v>
      </c>
      <c r="Q55">
        <v>1</v>
      </c>
      <c r="R55" t="str">
        <f t="shared" si="2"/>
        <v>Married</v>
      </c>
      <c r="S55">
        <v>2</v>
      </c>
      <c r="T55">
        <v>1</v>
      </c>
      <c r="U55" t="str">
        <f t="shared" si="3"/>
        <v>Male</v>
      </c>
      <c r="V55">
        <v>0</v>
      </c>
      <c r="W55">
        <v>32100</v>
      </c>
      <c r="X55">
        <v>9</v>
      </c>
      <c r="Y55">
        <f t="shared" si="4"/>
        <v>9</v>
      </c>
    </row>
    <row r="56" spans="1:25" x14ac:dyDescent="0.25">
      <c r="A56">
        <v>1424466</v>
      </c>
      <c r="B56" s="3">
        <v>53</v>
      </c>
      <c r="C56" t="str">
        <f t="shared" si="0"/>
        <v>WA</v>
      </c>
      <c r="D56">
        <v>98</v>
      </c>
      <c r="E56">
        <v>83</v>
      </c>
      <c r="F56" t="str">
        <f t="shared" si="1"/>
        <v>adult</v>
      </c>
      <c r="G56">
        <v>1</v>
      </c>
      <c r="H56">
        <v>2</v>
      </c>
      <c r="I56">
        <v>1</v>
      </c>
      <c r="J56">
        <v>1</v>
      </c>
      <c r="K56">
        <v>2</v>
      </c>
      <c r="L56">
        <v>2</v>
      </c>
      <c r="M56">
        <v>2</v>
      </c>
      <c r="N56">
        <v>2</v>
      </c>
      <c r="O56">
        <v>1</v>
      </c>
      <c r="Q56">
        <v>1</v>
      </c>
      <c r="R56" t="str">
        <f t="shared" si="2"/>
        <v>Married</v>
      </c>
      <c r="S56">
        <v>2</v>
      </c>
      <c r="T56">
        <v>1</v>
      </c>
      <c r="U56" t="str">
        <f t="shared" si="3"/>
        <v>Male</v>
      </c>
      <c r="V56">
        <v>0</v>
      </c>
      <c r="W56">
        <v>15800</v>
      </c>
      <c r="X56">
        <v>53</v>
      </c>
      <c r="Y56" t="str">
        <f t="shared" si="4"/>
        <v>WA</v>
      </c>
    </row>
    <row r="57" spans="1:25" x14ac:dyDescent="0.25">
      <c r="A57">
        <v>695630</v>
      </c>
      <c r="B57" s="3">
        <v>41</v>
      </c>
      <c r="C57" t="str">
        <f t="shared" si="0"/>
        <v>OR</v>
      </c>
      <c r="D57">
        <v>57</v>
      </c>
      <c r="E57">
        <v>29</v>
      </c>
      <c r="F57" t="str">
        <f t="shared" si="1"/>
        <v>adult</v>
      </c>
      <c r="G57">
        <v>1</v>
      </c>
      <c r="H57">
        <v>1</v>
      </c>
      <c r="I57">
        <v>2</v>
      </c>
      <c r="J57">
        <v>2</v>
      </c>
      <c r="K57">
        <v>2</v>
      </c>
      <c r="L57">
        <v>2</v>
      </c>
      <c r="M57">
        <v>2</v>
      </c>
      <c r="N57">
        <v>2</v>
      </c>
      <c r="O57">
        <v>1</v>
      </c>
      <c r="P57">
        <v>75</v>
      </c>
      <c r="Q57">
        <v>1</v>
      </c>
      <c r="R57" t="str">
        <f t="shared" si="2"/>
        <v>Married</v>
      </c>
      <c r="S57">
        <v>4</v>
      </c>
      <c r="T57">
        <v>2</v>
      </c>
      <c r="U57" t="str">
        <f t="shared" si="3"/>
        <v>Female</v>
      </c>
      <c r="V57">
        <v>27000</v>
      </c>
      <c r="W57">
        <v>27000</v>
      </c>
      <c r="X57">
        <v>6</v>
      </c>
      <c r="Y57" t="str">
        <f t="shared" si="4"/>
        <v>CA</v>
      </c>
    </row>
    <row r="58" spans="1:25" x14ac:dyDescent="0.25">
      <c r="A58">
        <v>1267909</v>
      </c>
      <c r="B58" s="3">
        <v>49</v>
      </c>
      <c r="C58" t="str">
        <f t="shared" si="0"/>
        <v>UT</v>
      </c>
      <c r="D58">
        <v>80</v>
      </c>
      <c r="E58">
        <v>78</v>
      </c>
      <c r="F58" t="str">
        <f t="shared" si="1"/>
        <v>adult</v>
      </c>
      <c r="G58">
        <v>1</v>
      </c>
      <c r="H58">
        <v>2</v>
      </c>
      <c r="I58">
        <v>2</v>
      </c>
      <c r="J58">
        <v>1</v>
      </c>
      <c r="K58">
        <v>2</v>
      </c>
      <c r="L58">
        <v>2</v>
      </c>
      <c r="M58">
        <v>2</v>
      </c>
      <c r="N58">
        <v>2</v>
      </c>
      <c r="O58">
        <v>1</v>
      </c>
      <c r="Q58">
        <v>1</v>
      </c>
      <c r="R58" t="str">
        <f t="shared" si="2"/>
        <v>Married</v>
      </c>
      <c r="S58">
        <v>4</v>
      </c>
      <c r="T58">
        <v>1</v>
      </c>
      <c r="U58" t="str">
        <f t="shared" si="3"/>
        <v>Male</v>
      </c>
      <c r="V58">
        <v>0</v>
      </c>
      <c r="W58">
        <v>16800</v>
      </c>
      <c r="X58">
        <v>49</v>
      </c>
      <c r="Y58" t="str">
        <f t="shared" si="4"/>
        <v>UT</v>
      </c>
    </row>
    <row r="59" spans="1:25" x14ac:dyDescent="0.25">
      <c r="A59">
        <v>1252026</v>
      </c>
      <c r="B59" s="3">
        <v>49</v>
      </c>
      <c r="C59" t="str">
        <f t="shared" si="0"/>
        <v>UT</v>
      </c>
      <c r="D59">
        <v>17</v>
      </c>
      <c r="E59">
        <v>75</v>
      </c>
      <c r="F59" t="str">
        <f t="shared" si="1"/>
        <v>adult</v>
      </c>
      <c r="G59">
        <v>1</v>
      </c>
      <c r="H59">
        <v>2</v>
      </c>
      <c r="I59">
        <v>1</v>
      </c>
      <c r="J59">
        <v>1</v>
      </c>
      <c r="K59">
        <v>2</v>
      </c>
      <c r="L59">
        <v>2</v>
      </c>
      <c r="M59">
        <v>2</v>
      </c>
      <c r="N59">
        <v>2</v>
      </c>
      <c r="O59">
        <v>1</v>
      </c>
      <c r="Q59">
        <v>1</v>
      </c>
      <c r="R59" t="str">
        <f t="shared" si="2"/>
        <v>Married</v>
      </c>
      <c r="S59">
        <v>4</v>
      </c>
      <c r="T59">
        <v>2</v>
      </c>
      <c r="U59" t="str">
        <f t="shared" si="3"/>
        <v>Female</v>
      </c>
      <c r="V59">
        <v>0</v>
      </c>
      <c r="W59">
        <v>4500</v>
      </c>
      <c r="X59">
        <v>49</v>
      </c>
      <c r="Y59" t="str">
        <f t="shared" si="4"/>
        <v>UT</v>
      </c>
    </row>
    <row r="60" spans="1:25" x14ac:dyDescent="0.25">
      <c r="A60">
        <v>1253707</v>
      </c>
      <c r="B60" s="3">
        <v>49</v>
      </c>
      <c r="C60" t="str">
        <f t="shared" si="0"/>
        <v>UT</v>
      </c>
      <c r="D60">
        <v>79</v>
      </c>
      <c r="E60">
        <v>29</v>
      </c>
      <c r="F60" t="str">
        <f t="shared" si="1"/>
        <v>adult</v>
      </c>
      <c r="G60">
        <v>1</v>
      </c>
      <c r="H60">
        <v>1</v>
      </c>
      <c r="I60">
        <v>2</v>
      </c>
      <c r="J60">
        <v>2</v>
      </c>
      <c r="K60">
        <v>2</v>
      </c>
      <c r="L60">
        <v>2</v>
      </c>
      <c r="M60">
        <v>2</v>
      </c>
      <c r="N60">
        <v>2</v>
      </c>
      <c r="O60">
        <v>1</v>
      </c>
      <c r="P60">
        <v>30</v>
      </c>
      <c r="Q60">
        <v>1</v>
      </c>
      <c r="R60" t="str">
        <f t="shared" si="2"/>
        <v>Married</v>
      </c>
      <c r="S60">
        <v>4</v>
      </c>
      <c r="T60">
        <v>1</v>
      </c>
      <c r="U60" t="str">
        <f t="shared" si="3"/>
        <v>Male</v>
      </c>
      <c r="V60">
        <v>30000</v>
      </c>
      <c r="W60">
        <v>42400</v>
      </c>
      <c r="X60">
        <v>49</v>
      </c>
      <c r="Y60" t="str">
        <f t="shared" si="4"/>
        <v>UT</v>
      </c>
    </row>
    <row r="61" spans="1:25" x14ac:dyDescent="0.25">
      <c r="A61">
        <v>714890</v>
      </c>
      <c r="B61" s="3">
        <v>41</v>
      </c>
      <c r="C61" t="str">
        <f t="shared" si="0"/>
        <v>OR</v>
      </c>
      <c r="D61">
        <v>68</v>
      </c>
      <c r="E61">
        <v>26</v>
      </c>
      <c r="F61" t="str">
        <f t="shared" si="1"/>
        <v>adult</v>
      </c>
      <c r="G61">
        <v>1</v>
      </c>
      <c r="H61">
        <v>1</v>
      </c>
      <c r="I61">
        <v>2</v>
      </c>
      <c r="J61">
        <v>2</v>
      </c>
      <c r="K61">
        <v>2</v>
      </c>
      <c r="L61">
        <v>2</v>
      </c>
      <c r="M61">
        <v>2</v>
      </c>
      <c r="N61">
        <v>2</v>
      </c>
      <c r="O61">
        <v>1</v>
      </c>
      <c r="P61">
        <v>10</v>
      </c>
      <c r="Q61">
        <v>5</v>
      </c>
      <c r="R61" t="str">
        <f t="shared" si="2"/>
        <v>NeverMarriedORUnder15</v>
      </c>
      <c r="S61">
        <v>4</v>
      </c>
      <c r="T61">
        <v>1</v>
      </c>
      <c r="U61" t="str">
        <f t="shared" si="3"/>
        <v>Male</v>
      </c>
      <c r="V61">
        <v>25000</v>
      </c>
      <c r="W61">
        <v>25000</v>
      </c>
      <c r="X61">
        <v>41</v>
      </c>
      <c r="Y61" t="str">
        <f t="shared" si="4"/>
        <v>OR</v>
      </c>
    </row>
    <row r="62" spans="1:25" x14ac:dyDescent="0.25">
      <c r="A62">
        <v>698791</v>
      </c>
      <c r="B62" s="3">
        <v>41</v>
      </c>
      <c r="C62" t="str">
        <f t="shared" si="0"/>
        <v>OR</v>
      </c>
      <c r="D62">
        <v>68</v>
      </c>
      <c r="E62">
        <v>25</v>
      </c>
      <c r="F62" t="str">
        <f t="shared" si="1"/>
        <v>adult</v>
      </c>
      <c r="G62">
        <v>1</v>
      </c>
      <c r="H62">
        <v>1</v>
      </c>
      <c r="I62">
        <v>2</v>
      </c>
      <c r="J62">
        <v>2</v>
      </c>
      <c r="K62">
        <v>2</v>
      </c>
      <c r="L62">
        <v>2</v>
      </c>
      <c r="M62">
        <v>2</v>
      </c>
      <c r="N62">
        <v>2</v>
      </c>
      <c r="O62">
        <v>1</v>
      </c>
      <c r="Q62">
        <v>5</v>
      </c>
      <c r="R62" t="str">
        <f t="shared" si="2"/>
        <v>NeverMarriedORUnder15</v>
      </c>
      <c r="S62">
        <v>4</v>
      </c>
      <c r="T62">
        <v>1</v>
      </c>
      <c r="U62" t="str">
        <f t="shared" si="3"/>
        <v>Male</v>
      </c>
      <c r="V62">
        <v>19500</v>
      </c>
      <c r="W62">
        <v>19530</v>
      </c>
      <c r="X62">
        <v>4</v>
      </c>
      <c r="Y62">
        <f t="shared" si="4"/>
        <v>4</v>
      </c>
    </row>
    <row r="63" spans="1:25" x14ac:dyDescent="0.25">
      <c r="A63">
        <v>1251778</v>
      </c>
      <c r="B63" s="3">
        <v>49</v>
      </c>
      <c r="C63" t="str">
        <f t="shared" si="0"/>
        <v>UT</v>
      </c>
      <c r="D63">
        <v>33</v>
      </c>
      <c r="E63">
        <v>36</v>
      </c>
      <c r="F63" t="str">
        <f t="shared" si="1"/>
        <v>adult</v>
      </c>
      <c r="G63">
        <v>1</v>
      </c>
      <c r="H63">
        <v>1</v>
      </c>
      <c r="I63">
        <v>2</v>
      </c>
      <c r="J63">
        <v>2</v>
      </c>
      <c r="K63">
        <v>2</v>
      </c>
      <c r="L63">
        <v>2</v>
      </c>
      <c r="M63">
        <v>2</v>
      </c>
      <c r="N63">
        <v>2</v>
      </c>
      <c r="O63">
        <v>1</v>
      </c>
      <c r="P63">
        <v>20</v>
      </c>
      <c r="Q63">
        <v>1</v>
      </c>
      <c r="R63" t="str">
        <f t="shared" si="2"/>
        <v>Married</v>
      </c>
      <c r="S63">
        <v>4</v>
      </c>
      <c r="T63">
        <v>1</v>
      </c>
      <c r="U63" t="str">
        <f t="shared" si="3"/>
        <v>Male</v>
      </c>
      <c r="V63">
        <v>50000</v>
      </c>
      <c r="W63">
        <v>50000</v>
      </c>
      <c r="X63">
        <v>49</v>
      </c>
      <c r="Y63" t="str">
        <f t="shared" si="4"/>
        <v>UT</v>
      </c>
    </row>
    <row r="64" spans="1:25" x14ac:dyDescent="0.25">
      <c r="A64">
        <v>68372</v>
      </c>
      <c r="B64" s="3">
        <v>30</v>
      </c>
      <c r="C64" t="str">
        <f t="shared" si="0"/>
        <v>MT</v>
      </c>
      <c r="D64">
        <v>59</v>
      </c>
      <c r="E64">
        <v>47</v>
      </c>
      <c r="F64" t="str">
        <f t="shared" si="1"/>
        <v>adult</v>
      </c>
      <c r="G64">
        <v>1</v>
      </c>
      <c r="H64">
        <v>2</v>
      </c>
      <c r="I64">
        <v>2</v>
      </c>
      <c r="J64">
        <v>2</v>
      </c>
      <c r="K64">
        <v>2</v>
      </c>
      <c r="L64">
        <v>2</v>
      </c>
      <c r="M64">
        <v>2</v>
      </c>
      <c r="N64">
        <v>2</v>
      </c>
      <c r="O64">
        <v>2</v>
      </c>
      <c r="P64">
        <v>10</v>
      </c>
      <c r="Q64">
        <v>1</v>
      </c>
      <c r="R64" t="str">
        <f t="shared" si="2"/>
        <v>Married</v>
      </c>
      <c r="S64">
        <v>4</v>
      </c>
      <c r="T64">
        <v>1</v>
      </c>
      <c r="U64" t="str">
        <f t="shared" si="3"/>
        <v>Male</v>
      </c>
      <c r="V64">
        <v>68000</v>
      </c>
      <c r="W64">
        <v>68000</v>
      </c>
      <c r="X64">
        <v>30</v>
      </c>
      <c r="Y64" t="str">
        <f t="shared" si="4"/>
        <v>MT</v>
      </c>
    </row>
    <row r="65" spans="1:25" x14ac:dyDescent="0.25">
      <c r="A65">
        <v>718632</v>
      </c>
      <c r="B65" s="3">
        <v>41</v>
      </c>
      <c r="C65" t="str">
        <f t="shared" si="0"/>
        <v>OR</v>
      </c>
      <c r="D65">
        <v>6</v>
      </c>
      <c r="E65">
        <v>46</v>
      </c>
      <c r="F65" t="str">
        <f t="shared" si="1"/>
        <v>adult</v>
      </c>
      <c r="G65">
        <v>5</v>
      </c>
      <c r="H65">
        <v>2</v>
      </c>
      <c r="I65">
        <v>2</v>
      </c>
      <c r="J65">
        <v>2</v>
      </c>
      <c r="K65">
        <v>2</v>
      </c>
      <c r="L65">
        <v>2</v>
      </c>
      <c r="M65">
        <v>2</v>
      </c>
      <c r="N65">
        <v>2</v>
      </c>
      <c r="O65">
        <v>2</v>
      </c>
      <c r="P65">
        <v>10</v>
      </c>
      <c r="Q65">
        <v>3</v>
      </c>
      <c r="R65" t="str">
        <f t="shared" si="2"/>
        <v>Divorced</v>
      </c>
      <c r="S65">
        <v>4</v>
      </c>
      <c r="T65">
        <v>1</v>
      </c>
      <c r="U65" t="str">
        <f t="shared" si="3"/>
        <v>Male</v>
      </c>
      <c r="V65">
        <v>14000</v>
      </c>
      <c r="W65">
        <v>14000</v>
      </c>
      <c r="X65">
        <v>303</v>
      </c>
      <c r="Y65">
        <f t="shared" si="4"/>
        <v>303</v>
      </c>
    </row>
    <row r="66" spans="1:25" x14ac:dyDescent="0.25">
      <c r="A66">
        <v>62282</v>
      </c>
      <c r="B66" s="3">
        <v>30</v>
      </c>
      <c r="C66" t="str">
        <f t="shared" si="0"/>
        <v>MT</v>
      </c>
      <c r="D66">
        <v>33</v>
      </c>
      <c r="E66">
        <v>70</v>
      </c>
      <c r="F66" t="str">
        <f t="shared" si="1"/>
        <v>adult</v>
      </c>
      <c r="G66">
        <v>1</v>
      </c>
      <c r="H66">
        <v>1</v>
      </c>
      <c r="I66">
        <v>2</v>
      </c>
      <c r="J66">
        <v>1</v>
      </c>
      <c r="K66">
        <v>2</v>
      </c>
      <c r="L66">
        <v>2</v>
      </c>
      <c r="M66">
        <v>2</v>
      </c>
      <c r="N66">
        <v>2</v>
      </c>
      <c r="O66">
        <v>1</v>
      </c>
      <c r="Q66">
        <v>1</v>
      </c>
      <c r="R66" t="str">
        <f t="shared" si="2"/>
        <v>Married</v>
      </c>
      <c r="S66">
        <v>4</v>
      </c>
      <c r="T66">
        <v>2</v>
      </c>
      <c r="U66" t="str">
        <f t="shared" si="3"/>
        <v>Female</v>
      </c>
      <c r="V66">
        <v>0</v>
      </c>
      <c r="W66">
        <v>2100</v>
      </c>
      <c r="X66">
        <v>30</v>
      </c>
      <c r="Y66" t="str">
        <f t="shared" si="4"/>
        <v>MT</v>
      </c>
    </row>
    <row r="67" spans="1:25" x14ac:dyDescent="0.25">
      <c r="A67">
        <v>721358</v>
      </c>
      <c r="B67" s="3">
        <v>41</v>
      </c>
      <c r="C67" t="str">
        <f t="shared" ref="C67:C130" si="5">IF(B67=30,"MT",IF(B67=38,"ND",IF(B67=41,"OR",IF(B67=49,"UT",IF(B67=53,"WA","UnknownState")))))</f>
        <v>OR</v>
      </c>
      <c r="D67">
        <v>64</v>
      </c>
      <c r="E67">
        <v>25</v>
      </c>
      <c r="F67" t="str">
        <f t="shared" ref="F67:F130" si="6">IF(E67&lt;18,"child","adult")</f>
        <v>adult</v>
      </c>
      <c r="G67">
        <v>1</v>
      </c>
      <c r="H67">
        <v>1</v>
      </c>
      <c r="I67">
        <v>2</v>
      </c>
      <c r="J67">
        <v>2</v>
      </c>
      <c r="K67">
        <v>2</v>
      </c>
      <c r="L67">
        <v>2</v>
      </c>
      <c r="M67">
        <v>2</v>
      </c>
      <c r="N67">
        <v>2</v>
      </c>
      <c r="O67">
        <v>1</v>
      </c>
      <c r="P67">
        <v>5</v>
      </c>
      <c r="Q67">
        <v>5</v>
      </c>
      <c r="R67" t="str">
        <f t="shared" ref="R67:R130" si="7">IF(Q67=1,"Married",IF(Q67=2,"Widowed",IF(Q67=3,"Divorced",IF(Q67=4,"Separated",IF(Q67=5,"NeverMarriedORUnder15","NA")))))</f>
        <v>NeverMarriedORUnder15</v>
      </c>
      <c r="S67">
        <v>4</v>
      </c>
      <c r="T67">
        <v>1</v>
      </c>
      <c r="U67" t="str">
        <f t="shared" ref="U67:U130" si="8">IF(T67=1,"Male",IF(T67=2,"Female","NA"))</f>
        <v>Male</v>
      </c>
      <c r="V67">
        <v>18000</v>
      </c>
      <c r="W67">
        <v>18000</v>
      </c>
      <c r="X67">
        <v>19</v>
      </c>
      <c r="Y67">
        <f t="shared" ref="Y67:Y130" si="9">IF(X67=30,"MT",IF(X67=38,"ND",IF(X67=41,"OR",IF(X67=49,"UT",IF(X67=53,"WA",IF(X67=6,"CA",X67))))))</f>
        <v>19</v>
      </c>
    </row>
    <row r="68" spans="1:25" x14ac:dyDescent="0.25">
      <c r="A68">
        <v>1257677</v>
      </c>
      <c r="B68" s="3">
        <v>49</v>
      </c>
      <c r="C68" t="str">
        <f t="shared" si="5"/>
        <v>UT</v>
      </c>
      <c r="D68">
        <v>127</v>
      </c>
      <c r="E68">
        <v>60</v>
      </c>
      <c r="F68" t="str">
        <f t="shared" si="6"/>
        <v>adult</v>
      </c>
      <c r="G68">
        <v>1</v>
      </c>
      <c r="H68">
        <v>2</v>
      </c>
      <c r="I68">
        <v>2</v>
      </c>
      <c r="J68">
        <v>2</v>
      </c>
      <c r="K68">
        <v>2</v>
      </c>
      <c r="L68">
        <v>2</v>
      </c>
      <c r="M68">
        <v>2</v>
      </c>
      <c r="N68">
        <v>2</v>
      </c>
      <c r="O68">
        <v>2</v>
      </c>
      <c r="Q68">
        <v>5</v>
      </c>
      <c r="R68" t="str">
        <f t="shared" si="7"/>
        <v>NeverMarriedORUnder15</v>
      </c>
      <c r="S68">
        <v>4</v>
      </c>
      <c r="T68">
        <v>1</v>
      </c>
      <c r="U68" t="str">
        <f t="shared" si="8"/>
        <v>Male</v>
      </c>
      <c r="V68">
        <v>0</v>
      </c>
      <c r="W68">
        <v>0</v>
      </c>
      <c r="X68">
        <v>6</v>
      </c>
      <c r="Y68" t="str">
        <f t="shared" si="9"/>
        <v>CA</v>
      </c>
    </row>
    <row r="69" spans="1:25" x14ac:dyDescent="0.25">
      <c r="A69">
        <v>1428793</v>
      </c>
      <c r="B69" s="3">
        <v>53</v>
      </c>
      <c r="C69" t="str">
        <f t="shared" si="5"/>
        <v>WA</v>
      </c>
      <c r="D69">
        <v>205</v>
      </c>
      <c r="E69">
        <v>41</v>
      </c>
      <c r="F69" t="str">
        <f t="shared" si="6"/>
        <v>adult</v>
      </c>
      <c r="G69">
        <v>1</v>
      </c>
      <c r="H69">
        <v>2</v>
      </c>
      <c r="I69">
        <v>2</v>
      </c>
      <c r="J69">
        <v>2</v>
      </c>
      <c r="K69">
        <v>2</v>
      </c>
      <c r="L69">
        <v>1</v>
      </c>
      <c r="M69">
        <v>2</v>
      </c>
      <c r="N69">
        <v>2</v>
      </c>
      <c r="O69">
        <v>1</v>
      </c>
      <c r="Q69">
        <v>1</v>
      </c>
      <c r="R69" t="str">
        <f t="shared" si="7"/>
        <v>Married</v>
      </c>
      <c r="S69">
        <v>1</v>
      </c>
      <c r="T69">
        <v>1</v>
      </c>
      <c r="U69" t="str">
        <f t="shared" si="8"/>
        <v>Male</v>
      </c>
      <c r="V69">
        <v>47000</v>
      </c>
      <c r="W69">
        <v>47000</v>
      </c>
      <c r="X69">
        <v>29</v>
      </c>
      <c r="Y69">
        <f t="shared" si="9"/>
        <v>29</v>
      </c>
    </row>
    <row r="70" spans="1:25" x14ac:dyDescent="0.25">
      <c r="A70">
        <v>1384994</v>
      </c>
      <c r="B70" s="3">
        <v>53</v>
      </c>
      <c r="C70" t="str">
        <f t="shared" si="5"/>
        <v>WA</v>
      </c>
      <c r="D70">
        <v>22</v>
      </c>
      <c r="E70">
        <v>36</v>
      </c>
      <c r="F70" t="str">
        <f t="shared" si="6"/>
        <v>adult</v>
      </c>
      <c r="G70">
        <v>1</v>
      </c>
      <c r="H70">
        <v>2</v>
      </c>
      <c r="I70">
        <v>1</v>
      </c>
      <c r="J70">
        <v>2</v>
      </c>
      <c r="K70">
        <v>2</v>
      </c>
      <c r="L70">
        <v>2</v>
      </c>
      <c r="M70">
        <v>2</v>
      </c>
      <c r="N70">
        <v>2</v>
      </c>
      <c r="O70">
        <v>1</v>
      </c>
      <c r="P70">
        <v>15</v>
      </c>
      <c r="Q70">
        <v>5</v>
      </c>
      <c r="R70" t="str">
        <f t="shared" si="7"/>
        <v>NeverMarriedORUnder15</v>
      </c>
      <c r="S70">
        <v>4</v>
      </c>
      <c r="T70">
        <v>1</v>
      </c>
      <c r="U70" t="str">
        <f t="shared" si="8"/>
        <v>Male</v>
      </c>
      <c r="V70">
        <v>50000</v>
      </c>
      <c r="W70">
        <v>58000</v>
      </c>
      <c r="X70">
        <v>53</v>
      </c>
      <c r="Y70" t="str">
        <f t="shared" si="9"/>
        <v>WA</v>
      </c>
    </row>
    <row r="71" spans="1:25" x14ac:dyDescent="0.25">
      <c r="A71">
        <v>1432998</v>
      </c>
      <c r="B71" s="3">
        <v>53</v>
      </c>
      <c r="C71" t="str">
        <f t="shared" si="5"/>
        <v>WA</v>
      </c>
      <c r="D71">
        <v>128</v>
      </c>
      <c r="E71">
        <v>5</v>
      </c>
      <c r="F71" t="str">
        <f t="shared" si="6"/>
        <v>child</v>
      </c>
      <c r="G71">
        <v>4</v>
      </c>
      <c r="H71">
        <v>1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>
        <v>1</v>
      </c>
      <c r="Q71">
        <v>5</v>
      </c>
      <c r="R71" t="str">
        <f t="shared" si="7"/>
        <v>NeverMarriedORUnder15</v>
      </c>
      <c r="T71">
        <v>2</v>
      </c>
      <c r="U71" t="str">
        <f t="shared" si="8"/>
        <v>Female</v>
      </c>
      <c r="X71">
        <v>416</v>
      </c>
      <c r="Y71">
        <f t="shared" si="9"/>
        <v>416</v>
      </c>
    </row>
    <row r="72" spans="1:25" x14ac:dyDescent="0.25">
      <c r="A72">
        <v>720334</v>
      </c>
      <c r="B72" s="3">
        <v>41</v>
      </c>
      <c r="C72" t="str">
        <f t="shared" si="5"/>
        <v>OR</v>
      </c>
      <c r="D72">
        <v>105</v>
      </c>
      <c r="E72">
        <v>49</v>
      </c>
      <c r="F72" t="str">
        <f t="shared" si="6"/>
        <v>adult</v>
      </c>
      <c r="G72">
        <v>4</v>
      </c>
      <c r="H72">
        <v>1</v>
      </c>
      <c r="I72">
        <v>2</v>
      </c>
      <c r="J72">
        <v>2</v>
      </c>
      <c r="K72">
        <v>2</v>
      </c>
      <c r="L72">
        <v>2</v>
      </c>
      <c r="M72">
        <v>2</v>
      </c>
      <c r="N72">
        <v>2</v>
      </c>
      <c r="O72">
        <v>1</v>
      </c>
      <c r="P72">
        <v>40</v>
      </c>
      <c r="Q72">
        <v>1</v>
      </c>
      <c r="R72" t="str">
        <f t="shared" si="7"/>
        <v>Married</v>
      </c>
      <c r="S72">
        <v>4</v>
      </c>
      <c r="T72">
        <v>1</v>
      </c>
      <c r="U72" t="str">
        <f t="shared" si="8"/>
        <v>Male</v>
      </c>
      <c r="V72">
        <v>28000</v>
      </c>
      <c r="W72">
        <v>28000</v>
      </c>
      <c r="X72">
        <v>303</v>
      </c>
      <c r="Y72">
        <f t="shared" si="9"/>
        <v>303</v>
      </c>
    </row>
    <row r="73" spans="1:25" x14ac:dyDescent="0.25">
      <c r="A73">
        <v>1381868</v>
      </c>
      <c r="B73" s="3">
        <v>53</v>
      </c>
      <c r="C73" t="str">
        <f t="shared" si="5"/>
        <v>WA</v>
      </c>
      <c r="D73">
        <v>15</v>
      </c>
      <c r="E73">
        <v>53</v>
      </c>
      <c r="F73" t="str">
        <f t="shared" si="6"/>
        <v>adult</v>
      </c>
      <c r="G73">
        <v>1</v>
      </c>
      <c r="H73">
        <v>1</v>
      </c>
      <c r="I73">
        <v>2</v>
      </c>
      <c r="J73">
        <v>2</v>
      </c>
      <c r="K73">
        <v>2</v>
      </c>
      <c r="L73">
        <v>2</v>
      </c>
      <c r="M73">
        <v>2</v>
      </c>
      <c r="N73">
        <v>2</v>
      </c>
      <c r="O73">
        <v>1</v>
      </c>
      <c r="P73">
        <v>25</v>
      </c>
      <c r="Q73">
        <v>5</v>
      </c>
      <c r="R73" t="str">
        <f t="shared" si="7"/>
        <v>NeverMarriedORUnder15</v>
      </c>
      <c r="S73">
        <v>4</v>
      </c>
      <c r="T73">
        <v>2</v>
      </c>
      <c r="U73" t="str">
        <f t="shared" si="8"/>
        <v>Female</v>
      </c>
      <c r="V73">
        <v>0</v>
      </c>
      <c r="W73">
        <v>276200</v>
      </c>
      <c r="X73">
        <v>49</v>
      </c>
      <c r="Y73" t="str">
        <f t="shared" si="9"/>
        <v>UT</v>
      </c>
    </row>
    <row r="74" spans="1:25" x14ac:dyDescent="0.25">
      <c r="A74">
        <v>1390943</v>
      </c>
      <c r="B74" s="3">
        <v>53</v>
      </c>
      <c r="C74" t="str">
        <f t="shared" si="5"/>
        <v>WA</v>
      </c>
      <c r="D74">
        <v>99</v>
      </c>
      <c r="E74">
        <v>66</v>
      </c>
      <c r="F74" t="str">
        <f t="shared" si="6"/>
        <v>adult</v>
      </c>
      <c r="G74">
        <v>1</v>
      </c>
      <c r="H74">
        <v>2</v>
      </c>
      <c r="I74">
        <v>1</v>
      </c>
      <c r="J74">
        <v>1</v>
      </c>
      <c r="K74">
        <v>2</v>
      </c>
      <c r="L74">
        <v>2</v>
      </c>
      <c r="M74">
        <v>1</v>
      </c>
      <c r="N74">
        <v>2</v>
      </c>
      <c r="O74">
        <v>1</v>
      </c>
      <c r="Q74">
        <v>1</v>
      </c>
      <c r="R74" t="str">
        <f t="shared" si="7"/>
        <v>Married</v>
      </c>
      <c r="S74">
        <v>2</v>
      </c>
      <c r="T74">
        <v>1</v>
      </c>
      <c r="U74" t="str">
        <f t="shared" si="8"/>
        <v>Male</v>
      </c>
      <c r="V74">
        <v>0</v>
      </c>
      <c r="W74">
        <v>53600</v>
      </c>
      <c r="X74">
        <v>31</v>
      </c>
      <c r="Y74">
        <f t="shared" si="9"/>
        <v>31</v>
      </c>
    </row>
    <row r="75" spans="1:25" x14ac:dyDescent="0.25">
      <c r="A75">
        <v>1410529</v>
      </c>
      <c r="B75" s="3">
        <v>53</v>
      </c>
      <c r="C75" t="str">
        <f t="shared" si="5"/>
        <v>WA</v>
      </c>
      <c r="D75">
        <v>350</v>
      </c>
      <c r="E75">
        <v>29</v>
      </c>
      <c r="F75" t="str">
        <f t="shared" si="6"/>
        <v>adult</v>
      </c>
      <c r="G75">
        <v>1</v>
      </c>
      <c r="H75">
        <v>1</v>
      </c>
      <c r="I75">
        <v>2</v>
      </c>
      <c r="J75">
        <v>2</v>
      </c>
      <c r="K75">
        <v>2</v>
      </c>
      <c r="L75">
        <v>2</v>
      </c>
      <c r="M75">
        <v>2</v>
      </c>
      <c r="N75">
        <v>2</v>
      </c>
      <c r="O75">
        <v>1</v>
      </c>
      <c r="P75">
        <v>90</v>
      </c>
      <c r="Q75">
        <v>1</v>
      </c>
      <c r="R75" t="str">
        <f t="shared" si="7"/>
        <v>Married</v>
      </c>
      <c r="S75">
        <v>2</v>
      </c>
      <c r="T75">
        <v>1</v>
      </c>
      <c r="U75" t="str">
        <f t="shared" si="8"/>
        <v>Male</v>
      </c>
      <c r="V75">
        <v>44000</v>
      </c>
      <c r="W75">
        <v>56000</v>
      </c>
      <c r="X75">
        <v>53</v>
      </c>
      <c r="Y75" t="str">
        <f t="shared" si="9"/>
        <v>WA</v>
      </c>
    </row>
    <row r="76" spans="1:25" x14ac:dyDescent="0.25">
      <c r="A76">
        <v>1405066</v>
      </c>
      <c r="B76" s="3">
        <v>53</v>
      </c>
      <c r="C76" t="str">
        <f t="shared" si="5"/>
        <v>WA</v>
      </c>
      <c r="D76">
        <v>111</v>
      </c>
      <c r="E76">
        <v>20</v>
      </c>
      <c r="F76" t="str">
        <f t="shared" si="6"/>
        <v>adult</v>
      </c>
      <c r="G76">
        <v>1</v>
      </c>
      <c r="H76">
        <v>1</v>
      </c>
      <c r="I76">
        <v>2</v>
      </c>
      <c r="J76">
        <v>2</v>
      </c>
      <c r="K76">
        <v>2</v>
      </c>
      <c r="L76">
        <v>2</v>
      </c>
      <c r="M76">
        <v>2</v>
      </c>
      <c r="N76">
        <v>2</v>
      </c>
      <c r="O76">
        <v>1</v>
      </c>
      <c r="Q76">
        <v>5</v>
      </c>
      <c r="R76" t="str">
        <f t="shared" si="7"/>
        <v>NeverMarriedORUnder15</v>
      </c>
      <c r="S76">
        <v>4</v>
      </c>
      <c r="T76">
        <v>2</v>
      </c>
      <c r="U76" t="str">
        <f t="shared" si="8"/>
        <v>Female</v>
      </c>
      <c r="V76">
        <v>0</v>
      </c>
      <c r="W76">
        <v>0</v>
      </c>
      <c r="X76">
        <v>51</v>
      </c>
      <c r="Y76">
        <f t="shared" si="9"/>
        <v>51</v>
      </c>
    </row>
    <row r="77" spans="1:25" x14ac:dyDescent="0.25">
      <c r="A77">
        <v>715921</v>
      </c>
      <c r="B77" s="3">
        <v>41</v>
      </c>
      <c r="C77" t="str">
        <f t="shared" si="5"/>
        <v>OR</v>
      </c>
      <c r="D77">
        <v>185</v>
      </c>
      <c r="E77">
        <v>55</v>
      </c>
      <c r="F77" t="str">
        <f t="shared" si="6"/>
        <v>adult</v>
      </c>
      <c r="G77">
        <v>1</v>
      </c>
      <c r="H77">
        <v>2</v>
      </c>
      <c r="I77">
        <v>2</v>
      </c>
      <c r="J77">
        <v>2</v>
      </c>
      <c r="K77">
        <v>2</v>
      </c>
      <c r="L77">
        <v>2</v>
      </c>
      <c r="M77">
        <v>2</v>
      </c>
      <c r="N77">
        <v>2</v>
      </c>
      <c r="O77">
        <v>2</v>
      </c>
      <c r="Q77">
        <v>3</v>
      </c>
      <c r="R77" t="str">
        <f t="shared" si="7"/>
        <v>Divorced</v>
      </c>
      <c r="S77">
        <v>4</v>
      </c>
      <c r="T77">
        <v>2</v>
      </c>
      <c r="U77" t="str">
        <f t="shared" si="8"/>
        <v>Female</v>
      </c>
      <c r="V77">
        <v>19200</v>
      </c>
      <c r="W77">
        <v>26200</v>
      </c>
      <c r="X77">
        <v>41</v>
      </c>
      <c r="Y77" t="str">
        <f t="shared" si="9"/>
        <v>OR</v>
      </c>
    </row>
    <row r="78" spans="1:25" x14ac:dyDescent="0.25">
      <c r="A78">
        <v>701671</v>
      </c>
      <c r="B78" s="3">
        <v>41</v>
      </c>
      <c r="C78" t="str">
        <f t="shared" si="5"/>
        <v>OR</v>
      </c>
      <c r="D78">
        <v>105</v>
      </c>
      <c r="E78">
        <v>41</v>
      </c>
      <c r="F78" t="str">
        <f t="shared" si="6"/>
        <v>adult</v>
      </c>
      <c r="G78">
        <v>1</v>
      </c>
      <c r="H78">
        <v>1</v>
      </c>
      <c r="I78">
        <v>2</v>
      </c>
      <c r="J78">
        <v>2</v>
      </c>
      <c r="K78">
        <v>2</v>
      </c>
      <c r="L78">
        <v>2</v>
      </c>
      <c r="M78">
        <v>2</v>
      </c>
      <c r="N78">
        <v>2</v>
      </c>
      <c r="O78">
        <v>1</v>
      </c>
      <c r="P78">
        <v>20</v>
      </c>
      <c r="Q78">
        <v>1</v>
      </c>
      <c r="R78" t="str">
        <f t="shared" si="7"/>
        <v>Married</v>
      </c>
      <c r="S78">
        <v>4</v>
      </c>
      <c r="T78">
        <v>2</v>
      </c>
      <c r="U78" t="str">
        <f t="shared" si="8"/>
        <v>Female</v>
      </c>
      <c r="V78">
        <v>55000</v>
      </c>
      <c r="W78">
        <v>55000</v>
      </c>
      <c r="X78">
        <v>29</v>
      </c>
      <c r="Y78">
        <f t="shared" si="9"/>
        <v>29</v>
      </c>
    </row>
    <row r="79" spans="1:25" x14ac:dyDescent="0.25">
      <c r="A79">
        <v>1264921</v>
      </c>
      <c r="B79" s="3">
        <v>49</v>
      </c>
      <c r="C79" t="str">
        <f t="shared" si="5"/>
        <v>UT</v>
      </c>
      <c r="D79">
        <v>184</v>
      </c>
      <c r="E79">
        <v>25</v>
      </c>
      <c r="F79" t="str">
        <f t="shared" si="6"/>
        <v>adult</v>
      </c>
      <c r="G79">
        <v>1</v>
      </c>
      <c r="H79">
        <v>1</v>
      </c>
      <c r="I79">
        <v>2</v>
      </c>
      <c r="J79">
        <v>2</v>
      </c>
      <c r="K79">
        <v>2</v>
      </c>
      <c r="L79">
        <v>2</v>
      </c>
      <c r="M79">
        <v>2</v>
      </c>
      <c r="N79">
        <v>2</v>
      </c>
      <c r="O79">
        <v>1</v>
      </c>
      <c r="P79">
        <v>15</v>
      </c>
      <c r="Q79">
        <v>1</v>
      </c>
      <c r="R79" t="str">
        <f t="shared" si="7"/>
        <v>Married</v>
      </c>
      <c r="S79">
        <v>4</v>
      </c>
      <c r="T79">
        <v>1</v>
      </c>
      <c r="U79" t="str">
        <f t="shared" si="8"/>
        <v>Male</v>
      </c>
      <c r="V79">
        <v>58000</v>
      </c>
      <c r="W79">
        <v>58000</v>
      </c>
      <c r="X79">
        <v>49</v>
      </c>
      <c r="Y79" t="str">
        <f t="shared" si="9"/>
        <v>UT</v>
      </c>
    </row>
    <row r="80" spans="1:25" x14ac:dyDescent="0.25">
      <c r="A80">
        <v>1277330</v>
      </c>
      <c r="B80" s="3">
        <v>49</v>
      </c>
      <c r="C80" t="str">
        <f t="shared" si="5"/>
        <v>UT</v>
      </c>
      <c r="D80">
        <v>114</v>
      </c>
      <c r="E80">
        <v>7</v>
      </c>
      <c r="F80" t="str">
        <f t="shared" si="6"/>
        <v>child</v>
      </c>
      <c r="G80">
        <v>1</v>
      </c>
      <c r="H80">
        <v>2</v>
      </c>
      <c r="I80">
        <v>2</v>
      </c>
      <c r="J80">
        <v>2</v>
      </c>
      <c r="K80">
        <v>1</v>
      </c>
      <c r="L80">
        <v>2</v>
      </c>
      <c r="M80">
        <v>2</v>
      </c>
      <c r="N80">
        <v>2</v>
      </c>
      <c r="O80">
        <v>1</v>
      </c>
      <c r="Q80">
        <v>5</v>
      </c>
      <c r="R80" t="str">
        <f t="shared" si="7"/>
        <v>NeverMarriedORUnder15</v>
      </c>
      <c r="T80">
        <v>1</v>
      </c>
      <c r="U80" t="str">
        <f t="shared" si="8"/>
        <v>Male</v>
      </c>
      <c r="X80">
        <v>49</v>
      </c>
      <c r="Y80" t="str">
        <f t="shared" si="9"/>
        <v>UT</v>
      </c>
    </row>
    <row r="81" spans="1:25" x14ac:dyDescent="0.25">
      <c r="A81">
        <v>1262360</v>
      </c>
      <c r="B81" s="3">
        <v>49</v>
      </c>
      <c r="C81" t="str">
        <f t="shared" si="5"/>
        <v>UT</v>
      </c>
      <c r="D81">
        <v>52</v>
      </c>
      <c r="E81">
        <v>62</v>
      </c>
      <c r="F81" t="str">
        <f t="shared" si="6"/>
        <v>adult</v>
      </c>
      <c r="G81">
        <v>1</v>
      </c>
      <c r="H81">
        <v>2</v>
      </c>
      <c r="I81">
        <v>2</v>
      </c>
      <c r="J81">
        <v>2</v>
      </c>
      <c r="K81">
        <v>2</v>
      </c>
      <c r="L81">
        <v>2</v>
      </c>
      <c r="M81">
        <v>2</v>
      </c>
      <c r="N81">
        <v>2</v>
      </c>
      <c r="O81">
        <v>2</v>
      </c>
      <c r="P81">
        <v>10</v>
      </c>
      <c r="Q81">
        <v>3</v>
      </c>
      <c r="R81" t="str">
        <f t="shared" si="7"/>
        <v>Divorced</v>
      </c>
      <c r="S81">
        <v>4</v>
      </c>
      <c r="T81">
        <v>2</v>
      </c>
      <c r="U81" t="str">
        <f t="shared" si="8"/>
        <v>Female</v>
      </c>
      <c r="V81">
        <v>600</v>
      </c>
      <c r="W81">
        <v>6200</v>
      </c>
      <c r="X81">
        <v>49</v>
      </c>
      <c r="Y81" t="str">
        <f t="shared" si="9"/>
        <v>UT</v>
      </c>
    </row>
    <row r="82" spans="1:25" x14ac:dyDescent="0.25">
      <c r="A82">
        <v>537061</v>
      </c>
      <c r="B82" s="3">
        <v>38</v>
      </c>
      <c r="C82" t="str">
        <f t="shared" si="5"/>
        <v>ND</v>
      </c>
      <c r="D82">
        <v>72</v>
      </c>
      <c r="E82">
        <v>26</v>
      </c>
      <c r="F82" t="str">
        <f t="shared" si="6"/>
        <v>adult</v>
      </c>
      <c r="G82">
        <v>5</v>
      </c>
      <c r="H82">
        <v>1</v>
      </c>
      <c r="I82">
        <v>2</v>
      </c>
      <c r="J82">
        <v>2</v>
      </c>
      <c r="K82">
        <v>2</v>
      </c>
      <c r="L82">
        <v>2</v>
      </c>
      <c r="M82">
        <v>2</v>
      </c>
      <c r="N82">
        <v>2</v>
      </c>
      <c r="O82">
        <v>1</v>
      </c>
      <c r="P82">
        <v>5</v>
      </c>
      <c r="Q82">
        <v>1</v>
      </c>
      <c r="R82" t="str">
        <f t="shared" si="7"/>
        <v>Married</v>
      </c>
      <c r="S82">
        <v>4</v>
      </c>
      <c r="T82">
        <v>2</v>
      </c>
      <c r="U82" t="str">
        <f t="shared" si="8"/>
        <v>Female</v>
      </c>
      <c r="V82">
        <v>17600</v>
      </c>
      <c r="W82">
        <v>17600</v>
      </c>
      <c r="X82">
        <v>229</v>
      </c>
      <c r="Y82">
        <f t="shared" si="9"/>
        <v>229</v>
      </c>
    </row>
    <row r="83" spans="1:25" x14ac:dyDescent="0.25">
      <c r="A83">
        <v>710717</v>
      </c>
      <c r="B83" s="3">
        <v>41</v>
      </c>
      <c r="C83" t="str">
        <f t="shared" si="5"/>
        <v>OR</v>
      </c>
      <c r="D83">
        <v>128</v>
      </c>
      <c r="E83">
        <v>54</v>
      </c>
      <c r="F83" t="str">
        <f t="shared" si="6"/>
        <v>adult</v>
      </c>
      <c r="G83">
        <v>1</v>
      </c>
      <c r="H83">
        <v>1</v>
      </c>
      <c r="I83">
        <v>2</v>
      </c>
      <c r="J83">
        <v>2</v>
      </c>
      <c r="K83">
        <v>2</v>
      </c>
      <c r="L83">
        <v>2</v>
      </c>
      <c r="M83">
        <v>2</v>
      </c>
      <c r="N83">
        <v>2</v>
      </c>
      <c r="O83">
        <v>1</v>
      </c>
      <c r="P83">
        <v>10</v>
      </c>
      <c r="Q83">
        <v>3</v>
      </c>
      <c r="R83" t="str">
        <f t="shared" si="7"/>
        <v>Divorced</v>
      </c>
      <c r="S83">
        <v>4</v>
      </c>
      <c r="T83">
        <v>2</v>
      </c>
      <c r="U83" t="str">
        <f t="shared" si="8"/>
        <v>Female</v>
      </c>
      <c r="V83">
        <v>50000</v>
      </c>
      <c r="W83">
        <v>55600</v>
      </c>
      <c r="X83">
        <v>27</v>
      </c>
      <c r="Y83">
        <f t="shared" si="9"/>
        <v>27</v>
      </c>
    </row>
    <row r="84" spans="1:25" x14ac:dyDescent="0.25">
      <c r="A84">
        <v>1410550</v>
      </c>
      <c r="B84" s="3">
        <v>53</v>
      </c>
      <c r="C84" t="str">
        <f t="shared" si="5"/>
        <v>WA</v>
      </c>
      <c r="D84">
        <v>371</v>
      </c>
      <c r="E84">
        <v>52</v>
      </c>
      <c r="F84" t="str">
        <f t="shared" si="6"/>
        <v>adult</v>
      </c>
      <c r="G84">
        <v>1</v>
      </c>
      <c r="H84">
        <v>2</v>
      </c>
      <c r="I84">
        <v>2</v>
      </c>
      <c r="J84">
        <v>2</v>
      </c>
      <c r="K84">
        <v>2</v>
      </c>
      <c r="L84">
        <v>2</v>
      </c>
      <c r="M84">
        <v>2</v>
      </c>
      <c r="N84">
        <v>2</v>
      </c>
      <c r="O84">
        <v>2</v>
      </c>
      <c r="P84">
        <v>15</v>
      </c>
      <c r="Q84">
        <v>1</v>
      </c>
      <c r="R84" t="str">
        <f t="shared" si="7"/>
        <v>Married</v>
      </c>
      <c r="S84">
        <v>4</v>
      </c>
      <c r="T84">
        <v>1</v>
      </c>
      <c r="U84" t="str">
        <f t="shared" si="8"/>
        <v>Male</v>
      </c>
      <c r="V84">
        <v>0</v>
      </c>
      <c r="W84">
        <v>60000</v>
      </c>
      <c r="X84">
        <v>53</v>
      </c>
      <c r="Y84" t="str">
        <f t="shared" si="9"/>
        <v>WA</v>
      </c>
    </row>
    <row r="85" spans="1:25" x14ac:dyDescent="0.25">
      <c r="A85">
        <v>730338</v>
      </c>
      <c r="B85" s="3">
        <v>41</v>
      </c>
      <c r="C85" t="str">
        <f t="shared" si="5"/>
        <v>OR</v>
      </c>
      <c r="D85">
        <v>71</v>
      </c>
      <c r="E85">
        <v>46</v>
      </c>
      <c r="F85" t="str">
        <f t="shared" si="6"/>
        <v>adult</v>
      </c>
      <c r="G85">
        <v>1</v>
      </c>
      <c r="H85">
        <v>1</v>
      </c>
      <c r="I85">
        <v>2</v>
      </c>
      <c r="J85">
        <v>2</v>
      </c>
      <c r="K85">
        <v>2</v>
      </c>
      <c r="L85">
        <v>2</v>
      </c>
      <c r="M85">
        <v>2</v>
      </c>
      <c r="N85">
        <v>2</v>
      </c>
      <c r="O85">
        <v>1</v>
      </c>
      <c r="P85">
        <v>15</v>
      </c>
      <c r="Q85">
        <v>1</v>
      </c>
      <c r="R85" t="str">
        <f t="shared" si="7"/>
        <v>Married</v>
      </c>
      <c r="S85">
        <v>4</v>
      </c>
      <c r="T85">
        <v>2</v>
      </c>
      <c r="U85" t="str">
        <f t="shared" si="8"/>
        <v>Female</v>
      </c>
      <c r="V85">
        <v>67000</v>
      </c>
      <c r="W85">
        <v>67000</v>
      </c>
      <c r="X85">
        <v>41</v>
      </c>
      <c r="Y85" t="str">
        <f t="shared" si="9"/>
        <v>OR</v>
      </c>
    </row>
    <row r="86" spans="1:25" x14ac:dyDescent="0.25">
      <c r="A86">
        <v>1426100</v>
      </c>
      <c r="B86" s="3">
        <v>53</v>
      </c>
      <c r="C86" t="str">
        <f t="shared" si="5"/>
        <v>WA</v>
      </c>
      <c r="D86">
        <v>223</v>
      </c>
      <c r="E86">
        <v>52</v>
      </c>
      <c r="F86" t="str">
        <f t="shared" si="6"/>
        <v>adult</v>
      </c>
      <c r="G86">
        <v>1</v>
      </c>
      <c r="H86">
        <v>2</v>
      </c>
      <c r="I86">
        <v>2</v>
      </c>
      <c r="J86">
        <v>2</v>
      </c>
      <c r="K86">
        <v>2</v>
      </c>
      <c r="L86">
        <v>2</v>
      </c>
      <c r="M86">
        <v>2</v>
      </c>
      <c r="N86">
        <v>2</v>
      </c>
      <c r="O86">
        <v>2</v>
      </c>
      <c r="Q86">
        <v>1</v>
      </c>
      <c r="R86" t="str">
        <f t="shared" si="7"/>
        <v>Married</v>
      </c>
      <c r="S86">
        <v>4</v>
      </c>
      <c r="T86">
        <v>2</v>
      </c>
      <c r="U86" t="str">
        <f t="shared" si="8"/>
        <v>Female</v>
      </c>
      <c r="V86">
        <v>0</v>
      </c>
      <c r="W86">
        <v>0</v>
      </c>
      <c r="X86">
        <v>53</v>
      </c>
      <c r="Y86" t="str">
        <f t="shared" si="9"/>
        <v>WA</v>
      </c>
    </row>
    <row r="87" spans="1:25" x14ac:dyDescent="0.25">
      <c r="A87">
        <v>1423110</v>
      </c>
      <c r="B87" s="3">
        <v>53</v>
      </c>
      <c r="C87" t="str">
        <f t="shared" si="5"/>
        <v>WA</v>
      </c>
      <c r="D87">
        <v>52</v>
      </c>
      <c r="E87">
        <v>12</v>
      </c>
      <c r="F87" t="str">
        <f t="shared" si="6"/>
        <v>child</v>
      </c>
      <c r="G87">
        <v>1</v>
      </c>
      <c r="H87">
        <v>1</v>
      </c>
      <c r="I87">
        <v>2</v>
      </c>
      <c r="J87">
        <v>2</v>
      </c>
      <c r="K87">
        <v>2</v>
      </c>
      <c r="L87">
        <v>2</v>
      </c>
      <c r="M87">
        <v>2</v>
      </c>
      <c r="N87">
        <v>2</v>
      </c>
      <c r="O87">
        <v>1</v>
      </c>
      <c r="Q87">
        <v>5</v>
      </c>
      <c r="R87" t="str">
        <f t="shared" si="7"/>
        <v>NeverMarriedORUnder15</v>
      </c>
      <c r="T87">
        <v>1</v>
      </c>
      <c r="U87" t="str">
        <f t="shared" si="8"/>
        <v>Male</v>
      </c>
      <c r="X87">
        <v>53</v>
      </c>
      <c r="Y87" t="str">
        <f t="shared" si="9"/>
        <v>WA</v>
      </c>
    </row>
    <row r="88" spans="1:25" x14ac:dyDescent="0.25">
      <c r="A88">
        <v>712054</v>
      </c>
      <c r="B88" s="3">
        <v>41</v>
      </c>
      <c r="C88" t="str">
        <f t="shared" si="5"/>
        <v>OR</v>
      </c>
      <c r="D88">
        <v>72</v>
      </c>
      <c r="E88">
        <v>10</v>
      </c>
      <c r="F88" t="str">
        <f t="shared" si="6"/>
        <v>child</v>
      </c>
      <c r="G88">
        <v>1</v>
      </c>
      <c r="H88">
        <v>1</v>
      </c>
      <c r="I88">
        <v>2</v>
      </c>
      <c r="J88">
        <v>2</v>
      </c>
      <c r="K88">
        <v>2</v>
      </c>
      <c r="L88">
        <v>2</v>
      </c>
      <c r="M88">
        <v>2</v>
      </c>
      <c r="N88">
        <v>2</v>
      </c>
      <c r="O88">
        <v>1</v>
      </c>
      <c r="Q88">
        <v>5</v>
      </c>
      <c r="R88" t="str">
        <f t="shared" si="7"/>
        <v>NeverMarriedORUnder15</v>
      </c>
      <c r="T88">
        <v>1</v>
      </c>
      <c r="U88" t="str">
        <f t="shared" si="8"/>
        <v>Male</v>
      </c>
      <c r="X88">
        <v>26</v>
      </c>
      <c r="Y88">
        <f t="shared" si="9"/>
        <v>26</v>
      </c>
    </row>
    <row r="89" spans="1:25" x14ac:dyDescent="0.25">
      <c r="A89">
        <v>1401357</v>
      </c>
      <c r="B89" s="3">
        <v>53</v>
      </c>
      <c r="C89" t="str">
        <f t="shared" si="5"/>
        <v>WA</v>
      </c>
      <c r="D89">
        <v>32</v>
      </c>
      <c r="E89">
        <v>72</v>
      </c>
      <c r="F89" t="str">
        <f t="shared" si="6"/>
        <v>adult</v>
      </c>
      <c r="G89">
        <v>1</v>
      </c>
      <c r="H89">
        <v>2</v>
      </c>
      <c r="I89">
        <v>1</v>
      </c>
      <c r="J89">
        <v>1</v>
      </c>
      <c r="K89">
        <v>2</v>
      </c>
      <c r="L89">
        <v>2</v>
      </c>
      <c r="M89">
        <v>2</v>
      </c>
      <c r="N89">
        <v>2</v>
      </c>
      <c r="O89">
        <v>1</v>
      </c>
      <c r="Q89">
        <v>1</v>
      </c>
      <c r="R89" t="str">
        <f t="shared" si="7"/>
        <v>Married</v>
      </c>
      <c r="S89">
        <v>4</v>
      </c>
      <c r="T89">
        <v>2</v>
      </c>
      <c r="U89" t="str">
        <f t="shared" si="8"/>
        <v>Female</v>
      </c>
      <c r="V89">
        <v>0</v>
      </c>
      <c r="W89">
        <v>8920</v>
      </c>
      <c r="X89">
        <v>16</v>
      </c>
      <c r="Y89">
        <f t="shared" si="9"/>
        <v>16</v>
      </c>
    </row>
    <row r="90" spans="1:25" x14ac:dyDescent="0.25">
      <c r="A90">
        <v>1424950</v>
      </c>
      <c r="B90" s="3">
        <v>53</v>
      </c>
      <c r="C90" t="str">
        <f t="shared" si="5"/>
        <v>WA</v>
      </c>
      <c r="D90">
        <v>101</v>
      </c>
      <c r="E90">
        <v>45</v>
      </c>
      <c r="F90" t="str">
        <f t="shared" si="6"/>
        <v>adult</v>
      </c>
      <c r="G90">
        <v>1</v>
      </c>
      <c r="H90">
        <v>1</v>
      </c>
      <c r="I90">
        <v>2</v>
      </c>
      <c r="J90">
        <v>2</v>
      </c>
      <c r="K90">
        <v>2</v>
      </c>
      <c r="L90">
        <v>2</v>
      </c>
      <c r="M90">
        <v>2</v>
      </c>
      <c r="N90">
        <v>2</v>
      </c>
      <c r="O90">
        <v>1</v>
      </c>
      <c r="P90">
        <v>140</v>
      </c>
      <c r="Q90">
        <v>3</v>
      </c>
      <c r="R90" t="str">
        <f t="shared" si="7"/>
        <v>Divorced</v>
      </c>
      <c r="S90">
        <v>4</v>
      </c>
      <c r="T90">
        <v>1</v>
      </c>
      <c r="U90" t="str">
        <f t="shared" si="8"/>
        <v>Male</v>
      </c>
      <c r="V90">
        <v>42000</v>
      </c>
      <c r="W90">
        <v>42000</v>
      </c>
      <c r="X90">
        <v>4</v>
      </c>
      <c r="Y90">
        <f t="shared" si="9"/>
        <v>4</v>
      </c>
    </row>
    <row r="91" spans="1:25" x14ac:dyDescent="0.25">
      <c r="A91">
        <v>713537</v>
      </c>
      <c r="B91" s="3">
        <v>41</v>
      </c>
      <c r="C91" t="str">
        <f t="shared" si="5"/>
        <v>OR</v>
      </c>
      <c r="D91">
        <v>93</v>
      </c>
      <c r="E91">
        <v>59</v>
      </c>
      <c r="F91" t="str">
        <f t="shared" si="6"/>
        <v>adult</v>
      </c>
      <c r="G91">
        <v>1</v>
      </c>
      <c r="H91">
        <v>1</v>
      </c>
      <c r="I91">
        <v>2</v>
      </c>
      <c r="J91">
        <v>2</v>
      </c>
      <c r="K91">
        <v>2</v>
      </c>
      <c r="L91">
        <v>2</v>
      </c>
      <c r="M91">
        <v>2</v>
      </c>
      <c r="N91">
        <v>2</v>
      </c>
      <c r="O91">
        <v>1</v>
      </c>
      <c r="Q91">
        <v>1</v>
      </c>
      <c r="R91" t="str">
        <f t="shared" si="7"/>
        <v>Married</v>
      </c>
      <c r="S91">
        <v>4</v>
      </c>
      <c r="T91">
        <v>1</v>
      </c>
      <c r="U91" t="str">
        <f t="shared" si="8"/>
        <v>Male</v>
      </c>
      <c r="V91">
        <v>0</v>
      </c>
      <c r="W91">
        <v>60000</v>
      </c>
      <c r="X91">
        <v>6</v>
      </c>
      <c r="Y91" t="str">
        <f t="shared" si="9"/>
        <v>CA</v>
      </c>
    </row>
    <row r="92" spans="1:25" x14ac:dyDescent="0.25">
      <c r="A92">
        <v>1400416</v>
      </c>
      <c r="B92" s="3">
        <v>53</v>
      </c>
      <c r="C92" t="str">
        <f t="shared" si="5"/>
        <v>WA</v>
      </c>
      <c r="D92">
        <v>116</v>
      </c>
      <c r="E92">
        <v>49</v>
      </c>
      <c r="F92" t="str">
        <f t="shared" si="6"/>
        <v>adult</v>
      </c>
      <c r="G92">
        <v>3</v>
      </c>
      <c r="H92">
        <v>1</v>
      </c>
      <c r="I92">
        <v>2</v>
      </c>
      <c r="J92">
        <v>2</v>
      </c>
      <c r="K92">
        <v>2</v>
      </c>
      <c r="L92">
        <v>1</v>
      </c>
      <c r="M92">
        <v>2</v>
      </c>
      <c r="N92">
        <v>2</v>
      </c>
      <c r="O92">
        <v>1</v>
      </c>
      <c r="P92">
        <v>50</v>
      </c>
      <c r="Q92">
        <v>1</v>
      </c>
      <c r="R92" t="str">
        <f t="shared" si="7"/>
        <v>Married</v>
      </c>
      <c r="S92">
        <v>2</v>
      </c>
      <c r="T92">
        <v>1</v>
      </c>
      <c r="U92" t="str">
        <f t="shared" si="8"/>
        <v>Male</v>
      </c>
      <c r="V92">
        <v>44200</v>
      </c>
      <c r="W92">
        <v>66900</v>
      </c>
      <c r="X92">
        <v>110</v>
      </c>
      <c r="Y92">
        <f t="shared" si="9"/>
        <v>110</v>
      </c>
    </row>
    <row r="93" spans="1:25" x14ac:dyDescent="0.25">
      <c r="A93">
        <v>716992</v>
      </c>
      <c r="B93" s="3">
        <v>41</v>
      </c>
      <c r="C93" t="str">
        <f t="shared" si="5"/>
        <v>OR</v>
      </c>
      <c r="D93">
        <v>58</v>
      </c>
      <c r="E93">
        <v>14</v>
      </c>
      <c r="F93" t="str">
        <f t="shared" si="6"/>
        <v>child</v>
      </c>
      <c r="G93">
        <v>1</v>
      </c>
      <c r="H93">
        <v>2</v>
      </c>
      <c r="I93">
        <v>2</v>
      </c>
      <c r="J93">
        <v>2</v>
      </c>
      <c r="K93">
        <v>1</v>
      </c>
      <c r="L93">
        <v>2</v>
      </c>
      <c r="M93">
        <v>2</v>
      </c>
      <c r="N93">
        <v>2</v>
      </c>
      <c r="O93">
        <v>1</v>
      </c>
      <c r="Q93">
        <v>5</v>
      </c>
      <c r="R93" t="str">
        <f t="shared" si="7"/>
        <v>NeverMarriedORUnder15</v>
      </c>
      <c r="T93">
        <v>1</v>
      </c>
      <c r="U93" t="str">
        <f t="shared" si="8"/>
        <v>Male</v>
      </c>
      <c r="X93">
        <v>40</v>
      </c>
      <c r="Y93">
        <f t="shared" si="9"/>
        <v>40</v>
      </c>
    </row>
    <row r="94" spans="1:25" x14ac:dyDescent="0.25">
      <c r="A94">
        <v>63919</v>
      </c>
      <c r="B94" s="3">
        <v>30</v>
      </c>
      <c r="C94" t="str">
        <f t="shared" si="5"/>
        <v>MT</v>
      </c>
      <c r="D94">
        <v>73</v>
      </c>
      <c r="E94">
        <v>9</v>
      </c>
      <c r="F94" t="str">
        <f t="shared" si="6"/>
        <v>child</v>
      </c>
      <c r="G94">
        <v>1</v>
      </c>
      <c r="H94">
        <v>1</v>
      </c>
      <c r="I94">
        <v>2</v>
      </c>
      <c r="J94">
        <v>2</v>
      </c>
      <c r="K94">
        <v>2</v>
      </c>
      <c r="L94">
        <v>2</v>
      </c>
      <c r="M94">
        <v>2</v>
      </c>
      <c r="N94">
        <v>2</v>
      </c>
      <c r="O94">
        <v>1</v>
      </c>
      <c r="Q94">
        <v>5</v>
      </c>
      <c r="R94" t="str">
        <f t="shared" si="7"/>
        <v>NeverMarriedORUnder15</v>
      </c>
      <c r="T94">
        <v>1</v>
      </c>
      <c r="U94" t="str">
        <f t="shared" si="8"/>
        <v>Male</v>
      </c>
      <c r="X94">
        <v>30</v>
      </c>
      <c r="Y94" t="str">
        <f t="shared" si="9"/>
        <v>MT</v>
      </c>
    </row>
    <row r="95" spans="1:25" x14ac:dyDescent="0.25">
      <c r="A95">
        <v>719064</v>
      </c>
      <c r="B95" s="3">
        <v>41</v>
      </c>
      <c r="C95" t="str">
        <f t="shared" si="5"/>
        <v>OR</v>
      </c>
      <c r="D95">
        <v>104</v>
      </c>
      <c r="E95">
        <v>6</v>
      </c>
      <c r="F95" t="str">
        <f t="shared" si="6"/>
        <v>child</v>
      </c>
      <c r="G95">
        <v>1</v>
      </c>
      <c r="H95">
        <v>2</v>
      </c>
      <c r="I95">
        <v>2</v>
      </c>
      <c r="J95">
        <v>2</v>
      </c>
      <c r="K95">
        <v>1</v>
      </c>
      <c r="L95">
        <v>2</v>
      </c>
      <c r="M95">
        <v>2</v>
      </c>
      <c r="N95">
        <v>2</v>
      </c>
      <c r="O95">
        <v>1</v>
      </c>
      <c r="Q95">
        <v>5</v>
      </c>
      <c r="R95" t="str">
        <f t="shared" si="7"/>
        <v>NeverMarriedORUnder15</v>
      </c>
      <c r="T95">
        <v>1</v>
      </c>
      <c r="U95" t="str">
        <f t="shared" si="8"/>
        <v>Male</v>
      </c>
      <c r="X95">
        <v>41</v>
      </c>
      <c r="Y95" t="str">
        <f t="shared" si="9"/>
        <v>OR</v>
      </c>
    </row>
    <row r="96" spans="1:25" x14ac:dyDescent="0.25">
      <c r="A96">
        <v>1368512</v>
      </c>
      <c r="B96" s="3">
        <v>53</v>
      </c>
      <c r="C96" t="str">
        <f t="shared" si="5"/>
        <v>WA</v>
      </c>
      <c r="D96">
        <v>109</v>
      </c>
      <c r="E96">
        <v>6</v>
      </c>
      <c r="F96" t="str">
        <f t="shared" si="6"/>
        <v>child</v>
      </c>
      <c r="G96">
        <v>1</v>
      </c>
      <c r="H96">
        <v>1</v>
      </c>
      <c r="I96">
        <v>2</v>
      </c>
      <c r="J96">
        <v>2</v>
      </c>
      <c r="K96">
        <v>2</v>
      </c>
      <c r="L96">
        <v>2</v>
      </c>
      <c r="M96">
        <v>2</v>
      </c>
      <c r="N96">
        <v>2</v>
      </c>
      <c r="O96">
        <v>1</v>
      </c>
      <c r="Q96">
        <v>5</v>
      </c>
      <c r="R96" t="str">
        <f t="shared" si="7"/>
        <v>NeverMarriedORUnder15</v>
      </c>
      <c r="T96">
        <v>2</v>
      </c>
      <c r="U96" t="str">
        <f t="shared" si="8"/>
        <v>Female</v>
      </c>
      <c r="X96">
        <v>53</v>
      </c>
      <c r="Y96" t="str">
        <f t="shared" si="9"/>
        <v>WA</v>
      </c>
    </row>
    <row r="97" spans="1:25" x14ac:dyDescent="0.25">
      <c r="A97">
        <v>1421322</v>
      </c>
      <c r="B97" s="3">
        <v>53</v>
      </c>
      <c r="C97" t="str">
        <f t="shared" si="5"/>
        <v>WA</v>
      </c>
      <c r="D97">
        <v>42</v>
      </c>
      <c r="E97">
        <v>17</v>
      </c>
      <c r="F97" t="str">
        <f t="shared" si="6"/>
        <v>child</v>
      </c>
      <c r="G97">
        <v>5</v>
      </c>
      <c r="H97">
        <v>2</v>
      </c>
      <c r="I97">
        <v>2</v>
      </c>
      <c r="J97">
        <v>2</v>
      </c>
      <c r="K97">
        <v>1</v>
      </c>
      <c r="L97">
        <v>2</v>
      </c>
      <c r="M97">
        <v>2</v>
      </c>
      <c r="N97">
        <v>2</v>
      </c>
      <c r="O97">
        <v>1</v>
      </c>
      <c r="Q97">
        <v>5</v>
      </c>
      <c r="R97" t="str">
        <f t="shared" si="7"/>
        <v>NeverMarriedORUnder15</v>
      </c>
      <c r="S97">
        <v>4</v>
      </c>
      <c r="T97">
        <v>2</v>
      </c>
      <c r="U97" t="str">
        <f t="shared" si="8"/>
        <v>Female</v>
      </c>
      <c r="V97">
        <v>0</v>
      </c>
      <c r="W97">
        <v>0</v>
      </c>
      <c r="X97">
        <v>303</v>
      </c>
      <c r="Y97">
        <f t="shared" si="9"/>
        <v>303</v>
      </c>
    </row>
    <row r="98" spans="1:25" x14ac:dyDescent="0.25">
      <c r="A98">
        <v>733163</v>
      </c>
      <c r="B98" s="3">
        <v>41</v>
      </c>
      <c r="C98" t="str">
        <f t="shared" si="5"/>
        <v>OR</v>
      </c>
      <c r="D98">
        <v>64</v>
      </c>
      <c r="E98">
        <v>56</v>
      </c>
      <c r="F98" t="str">
        <f t="shared" si="6"/>
        <v>adult</v>
      </c>
      <c r="G98">
        <v>1</v>
      </c>
      <c r="H98">
        <v>1</v>
      </c>
      <c r="I98">
        <v>2</v>
      </c>
      <c r="J98">
        <v>2</v>
      </c>
      <c r="K98">
        <v>2</v>
      </c>
      <c r="L98">
        <v>2</v>
      </c>
      <c r="M98">
        <v>2</v>
      </c>
      <c r="N98">
        <v>2</v>
      </c>
      <c r="O98">
        <v>1</v>
      </c>
      <c r="P98">
        <v>26</v>
      </c>
      <c r="Q98">
        <v>1</v>
      </c>
      <c r="R98" t="str">
        <f t="shared" si="7"/>
        <v>Married</v>
      </c>
      <c r="S98">
        <v>4</v>
      </c>
      <c r="T98">
        <v>2</v>
      </c>
      <c r="U98" t="str">
        <f t="shared" si="8"/>
        <v>Female</v>
      </c>
      <c r="V98">
        <v>42000</v>
      </c>
      <c r="W98">
        <v>42000</v>
      </c>
      <c r="X98">
        <v>19</v>
      </c>
      <c r="Y98">
        <f t="shared" si="9"/>
        <v>19</v>
      </c>
    </row>
    <row r="99" spans="1:25" x14ac:dyDescent="0.25">
      <c r="A99">
        <v>695446</v>
      </c>
      <c r="B99" s="3">
        <v>41</v>
      </c>
      <c r="C99" t="str">
        <f t="shared" si="5"/>
        <v>OR</v>
      </c>
      <c r="D99">
        <v>231</v>
      </c>
      <c r="E99">
        <v>62</v>
      </c>
      <c r="F99" t="str">
        <f t="shared" si="6"/>
        <v>adult</v>
      </c>
      <c r="G99">
        <v>1</v>
      </c>
      <c r="H99">
        <v>1</v>
      </c>
      <c r="I99">
        <v>2</v>
      </c>
      <c r="J99">
        <v>2</v>
      </c>
      <c r="K99">
        <v>2</v>
      </c>
      <c r="L99">
        <v>2</v>
      </c>
      <c r="M99">
        <v>2</v>
      </c>
      <c r="N99">
        <v>2</v>
      </c>
      <c r="O99">
        <v>1</v>
      </c>
      <c r="P99">
        <v>17</v>
      </c>
      <c r="Q99">
        <v>1</v>
      </c>
      <c r="R99" t="str">
        <f t="shared" si="7"/>
        <v>Married</v>
      </c>
      <c r="S99">
        <v>4</v>
      </c>
      <c r="T99">
        <v>2</v>
      </c>
      <c r="U99" t="str">
        <f t="shared" si="8"/>
        <v>Female</v>
      </c>
      <c r="V99">
        <v>25800</v>
      </c>
      <c r="W99">
        <v>29200</v>
      </c>
      <c r="X99">
        <v>41</v>
      </c>
      <c r="Y99" t="str">
        <f t="shared" si="9"/>
        <v>OR</v>
      </c>
    </row>
    <row r="100" spans="1:25" x14ac:dyDescent="0.25">
      <c r="A100">
        <v>1418772</v>
      </c>
      <c r="B100" s="3">
        <v>53</v>
      </c>
      <c r="C100" t="str">
        <f t="shared" si="5"/>
        <v>WA</v>
      </c>
      <c r="D100">
        <v>35</v>
      </c>
      <c r="E100">
        <v>9</v>
      </c>
      <c r="F100" t="str">
        <f t="shared" si="6"/>
        <v>child</v>
      </c>
      <c r="G100">
        <v>1</v>
      </c>
      <c r="H100">
        <v>2</v>
      </c>
      <c r="I100">
        <v>1</v>
      </c>
      <c r="J100">
        <v>2</v>
      </c>
      <c r="K100">
        <v>2</v>
      </c>
      <c r="L100">
        <v>2</v>
      </c>
      <c r="M100">
        <v>2</v>
      </c>
      <c r="N100">
        <v>2</v>
      </c>
      <c r="O100">
        <v>1</v>
      </c>
      <c r="Q100">
        <v>5</v>
      </c>
      <c r="R100" t="str">
        <f t="shared" si="7"/>
        <v>NeverMarriedORUnder15</v>
      </c>
      <c r="T100">
        <v>1</v>
      </c>
      <c r="U100" t="str">
        <f t="shared" si="8"/>
        <v>Male</v>
      </c>
      <c r="X100">
        <v>53</v>
      </c>
      <c r="Y100" t="str">
        <f t="shared" si="9"/>
        <v>WA</v>
      </c>
    </row>
    <row r="101" spans="1:25" x14ac:dyDescent="0.25">
      <c r="A101">
        <v>1259390</v>
      </c>
      <c r="B101" s="3">
        <v>49</v>
      </c>
      <c r="C101" t="str">
        <f t="shared" si="5"/>
        <v>UT</v>
      </c>
      <c r="D101">
        <v>100</v>
      </c>
      <c r="E101">
        <v>40</v>
      </c>
      <c r="F101" t="str">
        <f t="shared" si="6"/>
        <v>adult</v>
      </c>
      <c r="G101">
        <v>1</v>
      </c>
      <c r="H101">
        <v>1</v>
      </c>
      <c r="I101">
        <v>2</v>
      </c>
      <c r="J101">
        <v>2</v>
      </c>
      <c r="K101">
        <v>2</v>
      </c>
      <c r="L101">
        <v>2</v>
      </c>
      <c r="M101">
        <v>2</v>
      </c>
      <c r="N101">
        <v>2</v>
      </c>
      <c r="O101">
        <v>1</v>
      </c>
      <c r="P101">
        <v>15</v>
      </c>
      <c r="Q101">
        <v>5</v>
      </c>
      <c r="R101" t="str">
        <f t="shared" si="7"/>
        <v>NeverMarriedORUnder15</v>
      </c>
      <c r="S101">
        <v>4</v>
      </c>
      <c r="T101">
        <v>1</v>
      </c>
      <c r="U101" t="str">
        <f t="shared" si="8"/>
        <v>Male</v>
      </c>
      <c r="V101">
        <v>35000</v>
      </c>
      <c r="W101">
        <v>35000</v>
      </c>
      <c r="X101">
        <v>49</v>
      </c>
      <c r="Y101" t="str">
        <f t="shared" si="9"/>
        <v>UT</v>
      </c>
    </row>
    <row r="102" spans="1:25" x14ac:dyDescent="0.25">
      <c r="A102">
        <v>1276772</v>
      </c>
      <c r="B102" s="3">
        <v>49</v>
      </c>
      <c r="C102" t="str">
        <f t="shared" si="5"/>
        <v>UT</v>
      </c>
      <c r="D102">
        <v>85</v>
      </c>
      <c r="E102">
        <v>16</v>
      </c>
      <c r="F102" t="str">
        <f t="shared" si="6"/>
        <v>child</v>
      </c>
      <c r="G102">
        <v>1</v>
      </c>
      <c r="H102">
        <v>1</v>
      </c>
      <c r="I102">
        <v>2</v>
      </c>
      <c r="J102">
        <v>2</v>
      </c>
      <c r="K102">
        <v>2</v>
      </c>
      <c r="L102">
        <v>2</v>
      </c>
      <c r="M102">
        <v>2</v>
      </c>
      <c r="N102">
        <v>2</v>
      </c>
      <c r="O102">
        <v>1</v>
      </c>
      <c r="Q102">
        <v>5</v>
      </c>
      <c r="R102" t="str">
        <f t="shared" si="7"/>
        <v>NeverMarriedORUnder15</v>
      </c>
      <c r="T102">
        <v>2</v>
      </c>
      <c r="U102" t="str">
        <f t="shared" si="8"/>
        <v>Female</v>
      </c>
      <c r="V102">
        <v>0</v>
      </c>
      <c r="W102">
        <v>0</v>
      </c>
      <c r="X102">
        <v>49</v>
      </c>
      <c r="Y102" t="str">
        <f t="shared" si="9"/>
        <v>UT</v>
      </c>
    </row>
    <row r="103" spans="1:25" x14ac:dyDescent="0.25">
      <c r="A103">
        <v>68415</v>
      </c>
      <c r="B103" s="3">
        <v>30</v>
      </c>
      <c r="C103" t="str">
        <f t="shared" si="5"/>
        <v>MT</v>
      </c>
      <c r="D103">
        <v>14</v>
      </c>
      <c r="E103">
        <v>54</v>
      </c>
      <c r="F103" t="str">
        <f t="shared" si="6"/>
        <v>adult</v>
      </c>
      <c r="G103">
        <v>1</v>
      </c>
      <c r="H103">
        <v>2</v>
      </c>
      <c r="I103">
        <v>2</v>
      </c>
      <c r="J103">
        <v>1</v>
      </c>
      <c r="K103">
        <v>1</v>
      </c>
      <c r="L103">
        <v>2</v>
      </c>
      <c r="M103">
        <v>2</v>
      </c>
      <c r="N103">
        <v>2</v>
      </c>
      <c r="O103">
        <v>1</v>
      </c>
      <c r="P103">
        <v>5</v>
      </c>
      <c r="Q103">
        <v>5</v>
      </c>
      <c r="R103" t="str">
        <f t="shared" si="7"/>
        <v>NeverMarriedORUnder15</v>
      </c>
      <c r="S103">
        <v>4</v>
      </c>
      <c r="T103">
        <v>1</v>
      </c>
      <c r="U103" t="str">
        <f t="shared" si="8"/>
        <v>Male</v>
      </c>
      <c r="V103">
        <v>800</v>
      </c>
      <c r="W103">
        <v>13210</v>
      </c>
      <c r="X103">
        <v>55</v>
      </c>
      <c r="Y103">
        <f t="shared" si="9"/>
        <v>55</v>
      </c>
    </row>
    <row r="104" spans="1:25" x14ac:dyDescent="0.25">
      <c r="A104">
        <v>714788</v>
      </c>
      <c r="B104" s="3">
        <v>41</v>
      </c>
      <c r="C104" t="str">
        <f t="shared" si="5"/>
        <v>OR</v>
      </c>
      <c r="D104">
        <v>379</v>
      </c>
      <c r="E104">
        <v>22</v>
      </c>
      <c r="F104" t="str">
        <f t="shared" si="6"/>
        <v>adult</v>
      </c>
      <c r="G104">
        <v>1</v>
      </c>
      <c r="H104">
        <v>2</v>
      </c>
      <c r="I104">
        <v>2</v>
      </c>
      <c r="J104">
        <v>2</v>
      </c>
      <c r="K104">
        <v>2</v>
      </c>
      <c r="L104">
        <v>2</v>
      </c>
      <c r="M104">
        <v>2</v>
      </c>
      <c r="N104">
        <v>2</v>
      </c>
      <c r="O104">
        <v>2</v>
      </c>
      <c r="Q104">
        <v>5</v>
      </c>
      <c r="R104" t="str">
        <f t="shared" si="7"/>
        <v>NeverMarriedORUnder15</v>
      </c>
      <c r="S104">
        <v>4</v>
      </c>
      <c r="T104">
        <v>1</v>
      </c>
      <c r="U104" t="str">
        <f t="shared" si="8"/>
        <v>Male</v>
      </c>
      <c r="V104">
        <v>4500</v>
      </c>
      <c r="W104">
        <v>4500</v>
      </c>
      <c r="X104">
        <v>41</v>
      </c>
      <c r="Y104" t="str">
        <f t="shared" si="9"/>
        <v>OR</v>
      </c>
    </row>
    <row r="105" spans="1:25" x14ac:dyDescent="0.25">
      <c r="A105">
        <v>1256945</v>
      </c>
      <c r="B105" s="3">
        <v>49</v>
      </c>
      <c r="C105" t="str">
        <f t="shared" si="5"/>
        <v>UT</v>
      </c>
      <c r="D105">
        <v>225</v>
      </c>
      <c r="E105">
        <v>55</v>
      </c>
      <c r="F105" t="str">
        <f t="shared" si="6"/>
        <v>adult</v>
      </c>
      <c r="G105">
        <v>1</v>
      </c>
      <c r="H105">
        <v>2</v>
      </c>
      <c r="I105">
        <v>2</v>
      </c>
      <c r="J105">
        <v>2</v>
      </c>
      <c r="K105">
        <v>2</v>
      </c>
      <c r="L105">
        <v>2</v>
      </c>
      <c r="M105">
        <v>2</v>
      </c>
      <c r="N105">
        <v>2</v>
      </c>
      <c r="O105">
        <v>2</v>
      </c>
      <c r="P105">
        <v>5</v>
      </c>
      <c r="Q105">
        <v>1</v>
      </c>
      <c r="R105" t="str">
        <f t="shared" si="7"/>
        <v>Married</v>
      </c>
      <c r="S105">
        <v>4</v>
      </c>
      <c r="T105">
        <v>2</v>
      </c>
      <c r="U105" t="str">
        <f t="shared" si="8"/>
        <v>Female</v>
      </c>
      <c r="V105">
        <v>18000</v>
      </c>
      <c r="W105">
        <v>18000</v>
      </c>
      <c r="X105">
        <v>49</v>
      </c>
      <c r="Y105" t="str">
        <f t="shared" si="9"/>
        <v>UT</v>
      </c>
    </row>
    <row r="106" spans="1:25" x14ac:dyDescent="0.25">
      <c r="A106">
        <v>1267310</v>
      </c>
      <c r="B106" s="3">
        <v>49</v>
      </c>
      <c r="C106" t="str">
        <f t="shared" si="5"/>
        <v>UT</v>
      </c>
      <c r="D106">
        <v>50</v>
      </c>
      <c r="E106">
        <v>18</v>
      </c>
      <c r="F106" t="str">
        <f t="shared" si="6"/>
        <v>adult</v>
      </c>
      <c r="G106">
        <v>1</v>
      </c>
      <c r="H106">
        <v>1</v>
      </c>
      <c r="I106">
        <v>2</v>
      </c>
      <c r="J106">
        <v>2</v>
      </c>
      <c r="K106">
        <v>2</v>
      </c>
      <c r="L106">
        <v>2</v>
      </c>
      <c r="M106">
        <v>2</v>
      </c>
      <c r="N106">
        <v>2</v>
      </c>
      <c r="O106">
        <v>1</v>
      </c>
      <c r="Q106">
        <v>5</v>
      </c>
      <c r="R106" t="str">
        <f t="shared" si="7"/>
        <v>NeverMarriedORUnder15</v>
      </c>
      <c r="S106">
        <v>4</v>
      </c>
      <c r="T106">
        <v>1</v>
      </c>
      <c r="U106" t="str">
        <f t="shared" si="8"/>
        <v>Male</v>
      </c>
      <c r="V106">
        <v>0</v>
      </c>
      <c r="W106">
        <v>0</v>
      </c>
      <c r="X106">
        <v>49</v>
      </c>
      <c r="Y106" t="str">
        <f t="shared" si="9"/>
        <v>UT</v>
      </c>
    </row>
    <row r="107" spans="1:25" x14ac:dyDescent="0.25">
      <c r="A107">
        <v>1378003</v>
      </c>
      <c r="B107" s="3">
        <v>53</v>
      </c>
      <c r="C107" t="str">
        <f t="shared" si="5"/>
        <v>WA</v>
      </c>
      <c r="D107">
        <v>79</v>
      </c>
      <c r="E107">
        <v>65</v>
      </c>
      <c r="F107" t="str">
        <f t="shared" si="6"/>
        <v>adult</v>
      </c>
      <c r="G107">
        <v>1</v>
      </c>
      <c r="H107">
        <v>1</v>
      </c>
      <c r="I107">
        <v>1</v>
      </c>
      <c r="J107">
        <v>1</v>
      </c>
      <c r="K107">
        <v>2</v>
      </c>
      <c r="L107">
        <v>1</v>
      </c>
      <c r="M107">
        <v>2</v>
      </c>
      <c r="N107">
        <v>2</v>
      </c>
      <c r="O107">
        <v>1</v>
      </c>
      <c r="Q107">
        <v>1</v>
      </c>
      <c r="R107" t="str">
        <f t="shared" si="7"/>
        <v>Married</v>
      </c>
      <c r="S107">
        <v>4</v>
      </c>
      <c r="T107">
        <v>1</v>
      </c>
      <c r="U107" t="str">
        <f t="shared" si="8"/>
        <v>Male</v>
      </c>
      <c r="V107">
        <v>4700</v>
      </c>
      <c r="W107">
        <v>28900</v>
      </c>
      <c r="X107">
        <v>53</v>
      </c>
      <c r="Y107" t="str">
        <f t="shared" si="9"/>
        <v>WA</v>
      </c>
    </row>
    <row r="108" spans="1:25" x14ac:dyDescent="0.25">
      <c r="A108">
        <v>1256682</v>
      </c>
      <c r="B108" s="3">
        <v>49</v>
      </c>
      <c r="C108" t="str">
        <f t="shared" si="5"/>
        <v>UT</v>
      </c>
      <c r="D108">
        <v>314</v>
      </c>
      <c r="E108">
        <v>8</v>
      </c>
      <c r="F108" t="str">
        <f t="shared" si="6"/>
        <v>child</v>
      </c>
      <c r="G108">
        <v>1</v>
      </c>
      <c r="H108">
        <v>1</v>
      </c>
      <c r="I108">
        <v>2</v>
      </c>
      <c r="J108">
        <v>2</v>
      </c>
      <c r="K108">
        <v>2</v>
      </c>
      <c r="L108">
        <v>2</v>
      </c>
      <c r="M108">
        <v>2</v>
      </c>
      <c r="N108">
        <v>2</v>
      </c>
      <c r="O108">
        <v>1</v>
      </c>
      <c r="Q108">
        <v>5</v>
      </c>
      <c r="R108" t="str">
        <f t="shared" si="7"/>
        <v>NeverMarriedORUnder15</v>
      </c>
      <c r="T108">
        <v>1</v>
      </c>
      <c r="U108" t="str">
        <f t="shared" si="8"/>
        <v>Male</v>
      </c>
      <c r="X108">
        <v>49</v>
      </c>
      <c r="Y108" t="str">
        <f t="shared" si="9"/>
        <v>UT</v>
      </c>
    </row>
    <row r="109" spans="1:25" x14ac:dyDescent="0.25">
      <c r="A109">
        <v>1423149</v>
      </c>
      <c r="B109" s="3">
        <v>53</v>
      </c>
      <c r="C109" t="str">
        <f t="shared" si="5"/>
        <v>WA</v>
      </c>
      <c r="D109">
        <v>68</v>
      </c>
      <c r="E109">
        <v>20</v>
      </c>
      <c r="F109" t="str">
        <f t="shared" si="6"/>
        <v>adult</v>
      </c>
      <c r="G109">
        <v>4</v>
      </c>
      <c r="H109">
        <v>1</v>
      </c>
      <c r="I109">
        <v>2</v>
      </c>
      <c r="J109">
        <v>2</v>
      </c>
      <c r="K109">
        <v>2</v>
      </c>
      <c r="L109">
        <v>2</v>
      </c>
      <c r="M109">
        <v>2</v>
      </c>
      <c r="N109">
        <v>2</v>
      </c>
      <c r="O109">
        <v>1</v>
      </c>
      <c r="P109">
        <v>20</v>
      </c>
      <c r="Q109">
        <v>5</v>
      </c>
      <c r="R109" t="str">
        <f t="shared" si="7"/>
        <v>NeverMarriedORUnder15</v>
      </c>
      <c r="S109">
        <v>4</v>
      </c>
      <c r="T109">
        <v>2</v>
      </c>
      <c r="U109" t="str">
        <f t="shared" si="8"/>
        <v>Female</v>
      </c>
      <c r="V109">
        <v>7500</v>
      </c>
      <c r="W109">
        <v>7510</v>
      </c>
      <c r="X109">
        <v>253</v>
      </c>
      <c r="Y109">
        <f t="shared" si="9"/>
        <v>253</v>
      </c>
    </row>
    <row r="110" spans="1:25" x14ac:dyDescent="0.25">
      <c r="A110">
        <v>716923</v>
      </c>
      <c r="B110" s="3">
        <v>41</v>
      </c>
      <c r="C110" t="str">
        <f t="shared" si="5"/>
        <v>OR</v>
      </c>
      <c r="D110">
        <v>61</v>
      </c>
      <c r="E110">
        <v>38</v>
      </c>
      <c r="F110" t="str">
        <f t="shared" si="6"/>
        <v>adult</v>
      </c>
      <c r="G110">
        <v>1</v>
      </c>
      <c r="H110">
        <v>1</v>
      </c>
      <c r="I110">
        <v>2</v>
      </c>
      <c r="J110">
        <v>2</v>
      </c>
      <c r="K110">
        <v>2</v>
      </c>
      <c r="L110">
        <v>2</v>
      </c>
      <c r="M110">
        <v>2</v>
      </c>
      <c r="N110">
        <v>2</v>
      </c>
      <c r="O110">
        <v>1</v>
      </c>
      <c r="Q110">
        <v>1</v>
      </c>
      <c r="R110" t="str">
        <f t="shared" si="7"/>
        <v>Married</v>
      </c>
      <c r="S110">
        <v>4</v>
      </c>
      <c r="T110">
        <v>2</v>
      </c>
      <c r="U110" t="str">
        <f t="shared" si="8"/>
        <v>Female</v>
      </c>
      <c r="V110">
        <v>39000</v>
      </c>
      <c r="W110">
        <v>39000</v>
      </c>
      <c r="X110">
        <v>55</v>
      </c>
      <c r="Y110">
        <f t="shared" si="9"/>
        <v>55</v>
      </c>
    </row>
    <row r="111" spans="1:25" x14ac:dyDescent="0.25">
      <c r="A111">
        <v>1376040</v>
      </c>
      <c r="B111" s="3">
        <v>53</v>
      </c>
      <c r="C111" t="str">
        <f t="shared" si="5"/>
        <v>WA</v>
      </c>
      <c r="D111">
        <v>208</v>
      </c>
      <c r="E111">
        <v>78</v>
      </c>
      <c r="F111" t="str">
        <f t="shared" si="6"/>
        <v>adult</v>
      </c>
      <c r="G111">
        <v>1</v>
      </c>
      <c r="H111">
        <v>2</v>
      </c>
      <c r="I111">
        <v>2</v>
      </c>
      <c r="J111">
        <v>1</v>
      </c>
      <c r="K111">
        <v>2</v>
      </c>
      <c r="L111">
        <v>2</v>
      </c>
      <c r="M111">
        <v>2</v>
      </c>
      <c r="N111">
        <v>2</v>
      </c>
      <c r="O111">
        <v>1</v>
      </c>
      <c r="Q111">
        <v>2</v>
      </c>
      <c r="R111" t="str">
        <f t="shared" si="7"/>
        <v>Widowed</v>
      </c>
      <c r="S111">
        <v>4</v>
      </c>
      <c r="T111">
        <v>2</v>
      </c>
      <c r="U111" t="str">
        <f t="shared" si="8"/>
        <v>Female</v>
      </c>
      <c r="V111">
        <v>0</v>
      </c>
      <c r="W111">
        <v>60600</v>
      </c>
      <c r="X111">
        <v>6</v>
      </c>
      <c r="Y111" t="str">
        <f t="shared" si="9"/>
        <v>CA</v>
      </c>
    </row>
    <row r="112" spans="1:25" x14ac:dyDescent="0.25">
      <c r="A112">
        <v>695567</v>
      </c>
      <c r="B112" s="3">
        <v>41</v>
      </c>
      <c r="C112" t="str">
        <f t="shared" si="5"/>
        <v>OR</v>
      </c>
      <c r="D112">
        <v>67</v>
      </c>
      <c r="E112">
        <v>32</v>
      </c>
      <c r="F112" t="str">
        <f t="shared" si="6"/>
        <v>adult</v>
      </c>
      <c r="G112">
        <v>1</v>
      </c>
      <c r="H112">
        <v>1</v>
      </c>
      <c r="I112">
        <v>2</v>
      </c>
      <c r="J112">
        <v>2</v>
      </c>
      <c r="K112">
        <v>2</v>
      </c>
      <c r="L112">
        <v>2</v>
      </c>
      <c r="M112">
        <v>2</v>
      </c>
      <c r="N112">
        <v>2</v>
      </c>
      <c r="O112">
        <v>1</v>
      </c>
      <c r="P112">
        <v>15</v>
      </c>
      <c r="Q112">
        <v>1</v>
      </c>
      <c r="R112" t="str">
        <f t="shared" si="7"/>
        <v>Married</v>
      </c>
      <c r="S112">
        <v>4</v>
      </c>
      <c r="T112">
        <v>2</v>
      </c>
      <c r="U112" t="str">
        <f t="shared" si="8"/>
        <v>Female</v>
      </c>
      <c r="V112">
        <v>70000</v>
      </c>
      <c r="W112">
        <v>70000</v>
      </c>
      <c r="X112">
        <v>41</v>
      </c>
      <c r="Y112" t="str">
        <f t="shared" si="9"/>
        <v>OR</v>
      </c>
    </row>
    <row r="113" spans="1:25" x14ac:dyDescent="0.25">
      <c r="A113">
        <v>1393460</v>
      </c>
      <c r="B113" s="3">
        <v>53</v>
      </c>
      <c r="C113" t="str">
        <f t="shared" si="5"/>
        <v>WA</v>
      </c>
      <c r="D113">
        <v>110</v>
      </c>
      <c r="E113">
        <v>72</v>
      </c>
      <c r="F113" t="str">
        <f t="shared" si="6"/>
        <v>adult</v>
      </c>
      <c r="G113">
        <v>1</v>
      </c>
      <c r="H113">
        <v>2</v>
      </c>
      <c r="I113">
        <v>2</v>
      </c>
      <c r="J113">
        <v>1</v>
      </c>
      <c r="K113">
        <v>2</v>
      </c>
      <c r="L113">
        <v>1</v>
      </c>
      <c r="M113">
        <v>2</v>
      </c>
      <c r="N113">
        <v>2</v>
      </c>
      <c r="O113">
        <v>1</v>
      </c>
      <c r="Q113">
        <v>1</v>
      </c>
      <c r="R113" t="str">
        <f t="shared" si="7"/>
        <v>Married</v>
      </c>
      <c r="S113">
        <v>4</v>
      </c>
      <c r="T113">
        <v>1</v>
      </c>
      <c r="U113" t="str">
        <f t="shared" si="8"/>
        <v>Male</v>
      </c>
      <c r="V113">
        <v>0</v>
      </c>
      <c r="W113">
        <v>19630</v>
      </c>
      <c r="X113">
        <v>5</v>
      </c>
      <c r="Y113">
        <f t="shared" si="9"/>
        <v>5</v>
      </c>
    </row>
    <row r="114" spans="1:25" x14ac:dyDescent="0.25">
      <c r="A114">
        <v>712708</v>
      </c>
      <c r="B114">
        <v>41</v>
      </c>
      <c r="C114" t="str">
        <f t="shared" si="5"/>
        <v>OR</v>
      </c>
      <c r="D114">
        <v>87</v>
      </c>
      <c r="E114">
        <v>76</v>
      </c>
      <c r="F114" t="str">
        <f t="shared" si="6"/>
        <v>adult</v>
      </c>
      <c r="G114">
        <v>1</v>
      </c>
      <c r="H114">
        <v>1</v>
      </c>
      <c r="I114">
        <v>2</v>
      </c>
      <c r="J114">
        <v>1</v>
      </c>
      <c r="K114">
        <v>2</v>
      </c>
      <c r="L114">
        <v>2</v>
      </c>
      <c r="M114">
        <v>2</v>
      </c>
      <c r="N114">
        <v>2</v>
      </c>
      <c r="O114">
        <v>1</v>
      </c>
      <c r="Q114">
        <v>1</v>
      </c>
      <c r="R114" t="str">
        <f t="shared" si="7"/>
        <v>Married</v>
      </c>
      <c r="S114">
        <v>3</v>
      </c>
      <c r="T114">
        <v>1</v>
      </c>
      <c r="U114" t="str">
        <f t="shared" si="8"/>
        <v>Male</v>
      </c>
      <c r="V114">
        <v>0</v>
      </c>
      <c r="W114">
        <v>88700</v>
      </c>
      <c r="X114">
        <v>41</v>
      </c>
      <c r="Y114" t="str">
        <f t="shared" si="9"/>
        <v>OR</v>
      </c>
    </row>
    <row r="115" spans="1:25" x14ac:dyDescent="0.25">
      <c r="A115">
        <v>535648</v>
      </c>
      <c r="B115">
        <v>38</v>
      </c>
      <c r="C115" t="str">
        <f t="shared" si="5"/>
        <v>ND</v>
      </c>
      <c r="D115">
        <v>102</v>
      </c>
      <c r="E115">
        <v>18</v>
      </c>
      <c r="F115" t="str">
        <f t="shared" si="6"/>
        <v>adult</v>
      </c>
      <c r="G115">
        <v>1</v>
      </c>
      <c r="H115">
        <v>1</v>
      </c>
      <c r="I115">
        <v>2</v>
      </c>
      <c r="J115">
        <v>2</v>
      </c>
      <c r="K115">
        <v>2</v>
      </c>
      <c r="L115">
        <v>2</v>
      </c>
      <c r="M115">
        <v>2</v>
      </c>
      <c r="N115">
        <v>2</v>
      </c>
      <c r="O115">
        <v>1</v>
      </c>
      <c r="Q115">
        <v>5</v>
      </c>
      <c r="R115" t="str">
        <f t="shared" si="7"/>
        <v>NeverMarriedORUnder15</v>
      </c>
      <c r="S115">
        <v>4</v>
      </c>
      <c r="T115">
        <v>2</v>
      </c>
      <c r="U115" t="str">
        <f t="shared" si="8"/>
        <v>Female</v>
      </c>
      <c r="V115">
        <v>0</v>
      </c>
      <c r="W115">
        <v>0</v>
      </c>
      <c r="X115">
        <v>38</v>
      </c>
      <c r="Y115" t="str">
        <f t="shared" si="9"/>
        <v>ND</v>
      </c>
    </row>
    <row r="116" spans="1:25" x14ac:dyDescent="0.25">
      <c r="A116">
        <v>712631</v>
      </c>
      <c r="B116">
        <v>41</v>
      </c>
      <c r="C116" t="str">
        <f t="shared" si="5"/>
        <v>OR</v>
      </c>
      <c r="D116">
        <v>60</v>
      </c>
      <c r="E116">
        <v>52</v>
      </c>
      <c r="F116" t="str">
        <f t="shared" si="6"/>
        <v>adult</v>
      </c>
      <c r="G116">
        <v>4</v>
      </c>
      <c r="H116">
        <v>1</v>
      </c>
      <c r="I116">
        <v>1</v>
      </c>
      <c r="J116">
        <v>2</v>
      </c>
      <c r="K116">
        <v>1</v>
      </c>
      <c r="L116">
        <v>2</v>
      </c>
      <c r="M116">
        <v>2</v>
      </c>
      <c r="N116">
        <v>2</v>
      </c>
      <c r="O116">
        <v>1</v>
      </c>
      <c r="P116">
        <v>20</v>
      </c>
      <c r="Q116">
        <v>1</v>
      </c>
      <c r="R116" t="str">
        <f t="shared" si="7"/>
        <v>Married</v>
      </c>
      <c r="S116">
        <v>4</v>
      </c>
      <c r="T116">
        <v>1</v>
      </c>
      <c r="U116" t="str">
        <f t="shared" si="8"/>
        <v>Male</v>
      </c>
      <c r="V116">
        <v>36000</v>
      </c>
      <c r="W116">
        <v>36000</v>
      </c>
      <c r="X116">
        <v>303</v>
      </c>
      <c r="Y116">
        <f t="shared" si="9"/>
        <v>303</v>
      </c>
    </row>
    <row r="117" spans="1:25" x14ac:dyDescent="0.25">
      <c r="A117">
        <v>1367969</v>
      </c>
      <c r="B117">
        <v>53</v>
      </c>
      <c r="C117" t="str">
        <f t="shared" si="5"/>
        <v>WA</v>
      </c>
      <c r="D117">
        <v>143</v>
      </c>
      <c r="E117">
        <v>26</v>
      </c>
      <c r="F117" t="str">
        <f t="shared" si="6"/>
        <v>adult</v>
      </c>
      <c r="G117">
        <v>2</v>
      </c>
      <c r="H117">
        <v>2</v>
      </c>
      <c r="I117">
        <v>2</v>
      </c>
      <c r="J117">
        <v>2</v>
      </c>
      <c r="K117">
        <v>2</v>
      </c>
      <c r="L117">
        <v>2</v>
      </c>
      <c r="M117">
        <v>2</v>
      </c>
      <c r="N117">
        <v>2</v>
      </c>
      <c r="O117">
        <v>2</v>
      </c>
      <c r="Q117">
        <v>1</v>
      </c>
      <c r="R117" t="str">
        <f t="shared" si="7"/>
        <v>Married</v>
      </c>
      <c r="S117">
        <v>4</v>
      </c>
      <c r="T117">
        <v>1</v>
      </c>
      <c r="U117" t="str">
        <f t="shared" si="8"/>
        <v>Male</v>
      </c>
      <c r="V117">
        <v>9600</v>
      </c>
      <c r="W117">
        <v>9600</v>
      </c>
      <c r="X117">
        <v>60</v>
      </c>
      <c r="Y117">
        <f t="shared" si="9"/>
        <v>60</v>
      </c>
    </row>
    <row r="118" spans="1:25" x14ac:dyDescent="0.25">
      <c r="A118">
        <v>1384559</v>
      </c>
      <c r="B118">
        <v>53</v>
      </c>
      <c r="C118" t="str">
        <f t="shared" si="5"/>
        <v>WA</v>
      </c>
      <c r="D118">
        <v>134</v>
      </c>
      <c r="E118">
        <v>34</v>
      </c>
      <c r="F118" t="str">
        <f t="shared" si="6"/>
        <v>adult</v>
      </c>
      <c r="G118">
        <v>1</v>
      </c>
      <c r="H118">
        <v>2</v>
      </c>
      <c r="I118">
        <v>2</v>
      </c>
      <c r="J118">
        <v>2</v>
      </c>
      <c r="K118">
        <v>2</v>
      </c>
      <c r="L118">
        <v>2</v>
      </c>
      <c r="M118">
        <v>2</v>
      </c>
      <c r="N118">
        <v>2</v>
      </c>
      <c r="O118">
        <v>2</v>
      </c>
      <c r="Q118">
        <v>5</v>
      </c>
      <c r="R118" t="str">
        <f t="shared" si="7"/>
        <v>NeverMarriedORUnder15</v>
      </c>
      <c r="S118">
        <v>4</v>
      </c>
      <c r="T118">
        <v>1</v>
      </c>
      <c r="U118" t="str">
        <f t="shared" si="8"/>
        <v>Male</v>
      </c>
      <c r="V118">
        <v>0</v>
      </c>
      <c r="W118">
        <v>0</v>
      </c>
      <c r="X118">
        <v>41</v>
      </c>
      <c r="Y118" t="str">
        <f t="shared" si="9"/>
        <v>OR</v>
      </c>
    </row>
    <row r="119" spans="1:25" x14ac:dyDescent="0.25">
      <c r="A119">
        <v>1368554</v>
      </c>
      <c r="B119">
        <v>53</v>
      </c>
      <c r="C119" t="str">
        <f t="shared" si="5"/>
        <v>WA</v>
      </c>
      <c r="D119">
        <v>60</v>
      </c>
      <c r="E119">
        <v>34</v>
      </c>
      <c r="F119" t="str">
        <f t="shared" si="6"/>
        <v>adult</v>
      </c>
      <c r="G119">
        <v>1</v>
      </c>
      <c r="H119">
        <v>2</v>
      </c>
      <c r="I119">
        <v>2</v>
      </c>
      <c r="J119">
        <v>2</v>
      </c>
      <c r="K119">
        <v>2</v>
      </c>
      <c r="L119">
        <v>2</v>
      </c>
      <c r="M119">
        <v>2</v>
      </c>
      <c r="N119">
        <v>2</v>
      </c>
      <c r="O119">
        <v>2</v>
      </c>
      <c r="Q119">
        <v>1</v>
      </c>
      <c r="R119" t="str">
        <f t="shared" si="7"/>
        <v>Married</v>
      </c>
      <c r="S119">
        <v>4</v>
      </c>
      <c r="T119">
        <v>2</v>
      </c>
      <c r="U119" t="str">
        <f t="shared" si="8"/>
        <v>Female</v>
      </c>
      <c r="V119">
        <v>0</v>
      </c>
      <c r="W119">
        <v>0</v>
      </c>
      <c r="X119">
        <v>6</v>
      </c>
      <c r="Y119" t="str">
        <f t="shared" si="9"/>
        <v>CA</v>
      </c>
    </row>
    <row r="120" spans="1:25" x14ac:dyDescent="0.25">
      <c r="A120">
        <v>733760</v>
      </c>
      <c r="B120">
        <v>41</v>
      </c>
      <c r="C120" t="str">
        <f t="shared" si="5"/>
        <v>OR</v>
      </c>
      <c r="D120">
        <v>19</v>
      </c>
      <c r="E120">
        <v>71</v>
      </c>
      <c r="F120" t="str">
        <f t="shared" si="6"/>
        <v>adult</v>
      </c>
      <c r="G120">
        <v>1</v>
      </c>
      <c r="H120">
        <v>2</v>
      </c>
      <c r="I120">
        <v>1</v>
      </c>
      <c r="J120">
        <v>1</v>
      </c>
      <c r="K120">
        <v>2</v>
      </c>
      <c r="L120">
        <v>2</v>
      </c>
      <c r="M120">
        <v>1</v>
      </c>
      <c r="N120">
        <v>2</v>
      </c>
      <c r="O120">
        <v>1</v>
      </c>
      <c r="Q120">
        <v>1</v>
      </c>
      <c r="R120" t="str">
        <f t="shared" si="7"/>
        <v>Married</v>
      </c>
      <c r="S120">
        <v>2</v>
      </c>
      <c r="T120">
        <v>1</v>
      </c>
      <c r="U120" t="str">
        <f t="shared" si="8"/>
        <v>Male</v>
      </c>
      <c r="V120">
        <v>0</v>
      </c>
      <c r="W120">
        <v>60000</v>
      </c>
      <c r="X120">
        <v>48</v>
      </c>
      <c r="Y120">
        <f t="shared" si="9"/>
        <v>48</v>
      </c>
    </row>
    <row r="121" spans="1:25" x14ac:dyDescent="0.25">
      <c r="A121">
        <v>536548</v>
      </c>
      <c r="B121">
        <v>38</v>
      </c>
      <c r="C121" t="str">
        <f t="shared" si="5"/>
        <v>ND</v>
      </c>
      <c r="D121">
        <v>201</v>
      </c>
      <c r="E121">
        <v>50</v>
      </c>
      <c r="F121" t="str">
        <f t="shared" si="6"/>
        <v>adult</v>
      </c>
      <c r="G121">
        <v>1</v>
      </c>
      <c r="H121">
        <v>1</v>
      </c>
      <c r="I121">
        <v>2</v>
      </c>
      <c r="J121">
        <v>2</v>
      </c>
      <c r="K121">
        <v>2</v>
      </c>
      <c r="L121">
        <v>2</v>
      </c>
      <c r="M121">
        <v>2</v>
      </c>
      <c r="N121">
        <v>2</v>
      </c>
      <c r="O121">
        <v>1</v>
      </c>
      <c r="P121">
        <v>5</v>
      </c>
      <c r="Q121">
        <v>1</v>
      </c>
      <c r="R121" t="str">
        <f t="shared" si="7"/>
        <v>Married</v>
      </c>
      <c r="S121">
        <v>4</v>
      </c>
      <c r="T121">
        <v>2</v>
      </c>
      <c r="U121" t="str">
        <f t="shared" si="8"/>
        <v>Female</v>
      </c>
      <c r="V121">
        <v>18000</v>
      </c>
      <c r="W121">
        <v>18000</v>
      </c>
      <c r="X121">
        <v>38</v>
      </c>
      <c r="Y121" t="str">
        <f t="shared" si="9"/>
        <v>ND</v>
      </c>
    </row>
    <row r="122" spans="1:25" x14ac:dyDescent="0.25">
      <c r="A122">
        <v>1401920</v>
      </c>
      <c r="B122">
        <v>53</v>
      </c>
      <c r="C122" t="str">
        <f t="shared" si="5"/>
        <v>WA</v>
      </c>
      <c r="D122">
        <v>43</v>
      </c>
      <c r="E122">
        <v>48</v>
      </c>
      <c r="F122" t="str">
        <f t="shared" si="6"/>
        <v>adult</v>
      </c>
      <c r="G122">
        <v>1</v>
      </c>
      <c r="H122">
        <v>2</v>
      </c>
      <c r="I122">
        <v>2</v>
      </c>
      <c r="J122">
        <v>2</v>
      </c>
      <c r="K122">
        <v>2</v>
      </c>
      <c r="L122">
        <v>2</v>
      </c>
      <c r="M122">
        <v>2</v>
      </c>
      <c r="N122">
        <v>2</v>
      </c>
      <c r="O122">
        <v>2</v>
      </c>
      <c r="Q122">
        <v>1</v>
      </c>
      <c r="R122" t="str">
        <f t="shared" si="7"/>
        <v>Married</v>
      </c>
      <c r="S122">
        <v>4</v>
      </c>
      <c r="T122">
        <v>2</v>
      </c>
      <c r="U122" t="str">
        <f t="shared" si="8"/>
        <v>Female</v>
      </c>
      <c r="V122">
        <v>0</v>
      </c>
      <c r="W122">
        <v>32100</v>
      </c>
      <c r="X122">
        <v>53</v>
      </c>
      <c r="Y122" t="str">
        <f t="shared" si="9"/>
        <v>WA</v>
      </c>
    </row>
    <row r="123" spans="1:25" x14ac:dyDescent="0.25">
      <c r="A123">
        <v>1368148</v>
      </c>
      <c r="B123">
        <v>53</v>
      </c>
      <c r="C123" t="str">
        <f t="shared" si="5"/>
        <v>WA</v>
      </c>
      <c r="D123">
        <v>348</v>
      </c>
      <c r="E123">
        <v>49</v>
      </c>
      <c r="F123" t="str">
        <f t="shared" si="6"/>
        <v>adult</v>
      </c>
      <c r="G123">
        <v>1</v>
      </c>
      <c r="H123">
        <v>2</v>
      </c>
      <c r="I123">
        <v>2</v>
      </c>
      <c r="J123">
        <v>2</v>
      </c>
      <c r="K123">
        <v>2</v>
      </c>
      <c r="L123">
        <v>1</v>
      </c>
      <c r="M123">
        <v>2</v>
      </c>
      <c r="N123">
        <v>2</v>
      </c>
      <c r="O123">
        <v>1</v>
      </c>
      <c r="P123">
        <v>30</v>
      </c>
      <c r="Q123">
        <v>1</v>
      </c>
      <c r="R123" t="str">
        <f t="shared" si="7"/>
        <v>Married</v>
      </c>
      <c r="S123">
        <v>2</v>
      </c>
      <c r="T123">
        <v>1</v>
      </c>
      <c r="U123" t="str">
        <f t="shared" si="8"/>
        <v>Male</v>
      </c>
      <c r="V123">
        <v>60000</v>
      </c>
      <c r="W123">
        <v>70000</v>
      </c>
      <c r="X123">
        <v>30</v>
      </c>
      <c r="Y123" t="str">
        <f t="shared" si="9"/>
        <v>MT</v>
      </c>
    </row>
    <row r="124" spans="1:25" x14ac:dyDescent="0.25">
      <c r="A124">
        <v>1249442</v>
      </c>
      <c r="B124">
        <v>49</v>
      </c>
      <c r="C124" t="str">
        <f t="shared" si="5"/>
        <v>UT</v>
      </c>
      <c r="D124">
        <v>85</v>
      </c>
      <c r="E124">
        <v>59</v>
      </c>
      <c r="F124" t="str">
        <f t="shared" si="6"/>
        <v>adult</v>
      </c>
      <c r="G124">
        <v>1</v>
      </c>
      <c r="H124">
        <v>1</v>
      </c>
      <c r="I124">
        <v>2</v>
      </c>
      <c r="J124">
        <v>2</v>
      </c>
      <c r="K124">
        <v>2</v>
      </c>
      <c r="L124">
        <v>2</v>
      </c>
      <c r="M124">
        <v>2</v>
      </c>
      <c r="N124">
        <v>2</v>
      </c>
      <c r="O124">
        <v>1</v>
      </c>
      <c r="P124">
        <v>30</v>
      </c>
      <c r="Q124">
        <v>1</v>
      </c>
      <c r="R124" t="str">
        <f t="shared" si="7"/>
        <v>Married</v>
      </c>
      <c r="S124">
        <v>4</v>
      </c>
      <c r="T124">
        <v>2</v>
      </c>
      <c r="U124" t="str">
        <f t="shared" si="8"/>
        <v>Female</v>
      </c>
      <c r="V124">
        <v>50000</v>
      </c>
      <c r="W124">
        <v>50000</v>
      </c>
      <c r="X124">
        <v>6</v>
      </c>
      <c r="Y124" t="str">
        <f t="shared" si="9"/>
        <v>CA</v>
      </c>
    </row>
    <row r="125" spans="1:25" x14ac:dyDescent="0.25">
      <c r="A125">
        <v>1258483</v>
      </c>
      <c r="B125">
        <v>49</v>
      </c>
      <c r="C125" t="str">
        <f t="shared" si="5"/>
        <v>UT</v>
      </c>
      <c r="D125">
        <v>53</v>
      </c>
      <c r="E125">
        <v>31</v>
      </c>
      <c r="F125" t="str">
        <f t="shared" si="6"/>
        <v>adult</v>
      </c>
      <c r="G125">
        <v>1</v>
      </c>
      <c r="H125">
        <v>1</v>
      </c>
      <c r="I125">
        <v>2</v>
      </c>
      <c r="J125">
        <v>2</v>
      </c>
      <c r="K125">
        <v>2</v>
      </c>
      <c r="L125">
        <v>2</v>
      </c>
      <c r="M125">
        <v>2</v>
      </c>
      <c r="N125">
        <v>2</v>
      </c>
      <c r="O125">
        <v>1</v>
      </c>
      <c r="P125">
        <v>30</v>
      </c>
      <c r="Q125">
        <v>1</v>
      </c>
      <c r="R125" t="str">
        <f t="shared" si="7"/>
        <v>Married</v>
      </c>
      <c r="S125">
        <v>4</v>
      </c>
      <c r="T125">
        <v>2</v>
      </c>
      <c r="U125" t="str">
        <f t="shared" si="8"/>
        <v>Female</v>
      </c>
      <c r="V125">
        <v>40000</v>
      </c>
      <c r="W125">
        <v>40000</v>
      </c>
      <c r="X125">
        <v>49</v>
      </c>
      <c r="Y125" t="str">
        <f t="shared" si="9"/>
        <v>UT</v>
      </c>
    </row>
    <row r="126" spans="1:25" x14ac:dyDescent="0.25">
      <c r="A126">
        <v>1430862</v>
      </c>
      <c r="B126">
        <v>53</v>
      </c>
      <c r="C126" t="str">
        <f t="shared" si="5"/>
        <v>WA</v>
      </c>
      <c r="D126">
        <v>138</v>
      </c>
      <c r="E126">
        <v>52</v>
      </c>
      <c r="F126" t="str">
        <f t="shared" si="6"/>
        <v>adult</v>
      </c>
      <c r="G126">
        <v>1</v>
      </c>
      <c r="H126">
        <v>1</v>
      </c>
      <c r="I126">
        <v>2</v>
      </c>
      <c r="J126">
        <v>2</v>
      </c>
      <c r="K126">
        <v>2</v>
      </c>
      <c r="L126">
        <v>2</v>
      </c>
      <c r="M126">
        <v>2</v>
      </c>
      <c r="N126">
        <v>2</v>
      </c>
      <c r="O126">
        <v>1</v>
      </c>
      <c r="P126">
        <v>40</v>
      </c>
      <c r="Q126">
        <v>1</v>
      </c>
      <c r="R126" t="str">
        <f t="shared" si="7"/>
        <v>Married</v>
      </c>
      <c r="S126">
        <v>4</v>
      </c>
      <c r="T126">
        <v>2</v>
      </c>
      <c r="U126" t="str">
        <f t="shared" si="8"/>
        <v>Female</v>
      </c>
      <c r="V126">
        <v>104000</v>
      </c>
      <c r="W126">
        <v>104000</v>
      </c>
      <c r="X126">
        <v>31</v>
      </c>
      <c r="Y126">
        <f t="shared" si="9"/>
        <v>31</v>
      </c>
    </row>
    <row r="127" spans="1:25" x14ac:dyDescent="0.25">
      <c r="A127">
        <v>1405760</v>
      </c>
      <c r="B127">
        <v>53</v>
      </c>
      <c r="C127" t="str">
        <f t="shared" si="5"/>
        <v>WA</v>
      </c>
      <c r="D127">
        <v>155</v>
      </c>
      <c r="E127">
        <v>14</v>
      </c>
      <c r="F127" t="str">
        <f t="shared" si="6"/>
        <v>child</v>
      </c>
      <c r="G127">
        <v>1</v>
      </c>
      <c r="H127">
        <v>1</v>
      </c>
      <c r="I127">
        <v>2</v>
      </c>
      <c r="J127">
        <v>2</v>
      </c>
      <c r="K127">
        <v>2</v>
      </c>
      <c r="L127">
        <v>2</v>
      </c>
      <c r="M127">
        <v>2</v>
      </c>
      <c r="N127">
        <v>2</v>
      </c>
      <c r="O127">
        <v>1</v>
      </c>
      <c r="Q127">
        <v>5</v>
      </c>
      <c r="R127" t="str">
        <f t="shared" si="7"/>
        <v>NeverMarriedORUnder15</v>
      </c>
      <c r="T127">
        <v>2</v>
      </c>
      <c r="U127" t="str">
        <f t="shared" si="8"/>
        <v>Female</v>
      </c>
      <c r="X127">
        <v>53</v>
      </c>
      <c r="Y127" t="str">
        <f t="shared" si="9"/>
        <v>WA</v>
      </c>
    </row>
    <row r="128" spans="1:25" x14ac:dyDescent="0.25">
      <c r="A128">
        <v>1404606</v>
      </c>
      <c r="B128">
        <v>53</v>
      </c>
      <c r="C128" t="str">
        <f t="shared" si="5"/>
        <v>WA</v>
      </c>
      <c r="D128">
        <v>97</v>
      </c>
      <c r="E128">
        <v>54</v>
      </c>
      <c r="F128" t="str">
        <f t="shared" si="6"/>
        <v>adult</v>
      </c>
      <c r="G128">
        <v>1</v>
      </c>
      <c r="H128">
        <v>1</v>
      </c>
      <c r="I128">
        <v>2</v>
      </c>
      <c r="J128">
        <v>2</v>
      </c>
      <c r="K128">
        <v>2</v>
      </c>
      <c r="L128">
        <v>2</v>
      </c>
      <c r="M128">
        <v>2</v>
      </c>
      <c r="N128">
        <v>2</v>
      </c>
      <c r="O128">
        <v>1</v>
      </c>
      <c r="Q128">
        <v>1</v>
      </c>
      <c r="R128" t="str">
        <f t="shared" si="7"/>
        <v>Married</v>
      </c>
      <c r="S128">
        <v>4</v>
      </c>
      <c r="T128">
        <v>2</v>
      </c>
      <c r="U128" t="str">
        <f t="shared" si="8"/>
        <v>Female</v>
      </c>
      <c r="V128">
        <v>0</v>
      </c>
      <c r="W128">
        <v>0</v>
      </c>
      <c r="X128">
        <v>16</v>
      </c>
      <c r="Y128">
        <f t="shared" si="9"/>
        <v>16</v>
      </c>
    </row>
    <row r="129" spans="1:25" x14ac:dyDescent="0.25">
      <c r="A129">
        <v>713938</v>
      </c>
      <c r="B129">
        <v>41</v>
      </c>
      <c r="C129" t="str">
        <f t="shared" si="5"/>
        <v>OR</v>
      </c>
      <c r="D129">
        <v>180</v>
      </c>
      <c r="E129">
        <v>57</v>
      </c>
      <c r="F129" t="str">
        <f t="shared" si="6"/>
        <v>adult</v>
      </c>
      <c r="G129">
        <v>1</v>
      </c>
      <c r="H129">
        <v>1</v>
      </c>
      <c r="I129">
        <v>2</v>
      </c>
      <c r="J129">
        <v>2</v>
      </c>
      <c r="K129">
        <v>2</v>
      </c>
      <c r="L129">
        <v>2</v>
      </c>
      <c r="M129">
        <v>2</v>
      </c>
      <c r="N129">
        <v>2</v>
      </c>
      <c r="O129">
        <v>1</v>
      </c>
      <c r="P129">
        <v>15</v>
      </c>
      <c r="Q129">
        <v>5</v>
      </c>
      <c r="R129" t="str">
        <f t="shared" si="7"/>
        <v>NeverMarriedORUnder15</v>
      </c>
      <c r="S129">
        <v>4</v>
      </c>
      <c r="T129">
        <v>2</v>
      </c>
      <c r="U129" t="str">
        <f t="shared" si="8"/>
        <v>Female</v>
      </c>
      <c r="V129">
        <v>27000</v>
      </c>
      <c r="W129">
        <v>27000</v>
      </c>
      <c r="X129">
        <v>6</v>
      </c>
      <c r="Y129" t="str">
        <f t="shared" si="9"/>
        <v>CA</v>
      </c>
    </row>
    <row r="130" spans="1:25" x14ac:dyDescent="0.25">
      <c r="A130">
        <v>712310</v>
      </c>
      <c r="B130">
        <v>41</v>
      </c>
      <c r="C130" t="str">
        <f t="shared" si="5"/>
        <v>OR</v>
      </c>
      <c r="D130">
        <v>73</v>
      </c>
      <c r="E130">
        <v>23</v>
      </c>
      <c r="F130" t="str">
        <f t="shared" si="6"/>
        <v>adult</v>
      </c>
      <c r="G130">
        <v>1</v>
      </c>
      <c r="H130">
        <v>2</v>
      </c>
      <c r="I130">
        <v>2</v>
      </c>
      <c r="J130">
        <v>2</v>
      </c>
      <c r="K130">
        <v>2</v>
      </c>
      <c r="L130">
        <v>2</v>
      </c>
      <c r="M130">
        <v>2</v>
      </c>
      <c r="N130">
        <v>2</v>
      </c>
      <c r="O130">
        <v>2</v>
      </c>
      <c r="P130">
        <v>30</v>
      </c>
      <c r="Q130">
        <v>5</v>
      </c>
      <c r="R130" t="str">
        <f t="shared" si="7"/>
        <v>NeverMarriedORUnder15</v>
      </c>
      <c r="S130">
        <v>4</v>
      </c>
      <c r="T130">
        <v>2</v>
      </c>
      <c r="U130" t="str">
        <f t="shared" si="8"/>
        <v>Female</v>
      </c>
      <c r="V130">
        <v>7000</v>
      </c>
      <c r="W130">
        <v>7000</v>
      </c>
      <c r="X130">
        <v>41</v>
      </c>
      <c r="Y130" t="str">
        <f t="shared" si="9"/>
        <v>OR</v>
      </c>
    </row>
    <row r="131" spans="1:25" x14ac:dyDescent="0.25">
      <c r="A131">
        <v>1259565</v>
      </c>
      <c r="B131">
        <v>49</v>
      </c>
      <c r="C131" t="str">
        <f t="shared" ref="C131:C194" si="10">IF(B131=30,"MT",IF(B131=38,"ND",IF(B131=41,"OR",IF(B131=49,"UT",IF(B131=53,"WA","UnknownState")))))</f>
        <v>UT</v>
      </c>
      <c r="D131">
        <v>9</v>
      </c>
      <c r="E131">
        <v>19</v>
      </c>
      <c r="F131" t="str">
        <f t="shared" ref="F131:F194" si="11">IF(E131&lt;18,"child","adult")</f>
        <v>adult</v>
      </c>
      <c r="G131">
        <v>1</v>
      </c>
      <c r="H131">
        <v>1</v>
      </c>
      <c r="I131">
        <v>1</v>
      </c>
      <c r="J131">
        <v>2</v>
      </c>
      <c r="K131">
        <v>2</v>
      </c>
      <c r="L131">
        <v>2</v>
      </c>
      <c r="M131">
        <v>2</v>
      </c>
      <c r="N131">
        <v>2</v>
      </c>
      <c r="O131">
        <v>1</v>
      </c>
      <c r="Q131">
        <v>5</v>
      </c>
      <c r="R131" t="str">
        <f t="shared" ref="R131:R194" si="12">IF(Q131=1,"Married",IF(Q131=2,"Widowed",IF(Q131=3,"Divorced",IF(Q131=4,"Separated",IF(Q131=5,"NeverMarriedORUnder15","NA")))))</f>
        <v>NeverMarriedORUnder15</v>
      </c>
      <c r="S131">
        <v>4</v>
      </c>
      <c r="T131">
        <v>1</v>
      </c>
      <c r="U131" t="str">
        <f t="shared" ref="U131:U194" si="13">IF(T131=1,"Male",IF(T131=2,"Female","NA"))</f>
        <v>Male</v>
      </c>
      <c r="V131">
        <v>0</v>
      </c>
      <c r="W131">
        <v>0</v>
      </c>
      <c r="X131">
        <v>36</v>
      </c>
      <c r="Y131">
        <f t="shared" ref="Y131:Y194" si="14">IF(X131=30,"MT",IF(X131=38,"ND",IF(X131=41,"OR",IF(X131=49,"UT",IF(X131=53,"WA",IF(X131=6,"CA",X131))))))</f>
        <v>36</v>
      </c>
    </row>
    <row r="132" spans="1:25" x14ac:dyDescent="0.25">
      <c r="A132">
        <v>698702</v>
      </c>
      <c r="B132">
        <v>41</v>
      </c>
      <c r="C132" t="str">
        <f t="shared" si="10"/>
        <v>OR</v>
      </c>
      <c r="D132">
        <v>31</v>
      </c>
      <c r="E132">
        <v>19</v>
      </c>
      <c r="F132" t="str">
        <f t="shared" si="11"/>
        <v>adult</v>
      </c>
      <c r="G132">
        <v>1</v>
      </c>
      <c r="H132">
        <v>1</v>
      </c>
      <c r="I132">
        <v>2</v>
      </c>
      <c r="J132">
        <v>2</v>
      </c>
      <c r="K132">
        <v>2</v>
      </c>
      <c r="L132">
        <v>2</v>
      </c>
      <c r="M132">
        <v>2</v>
      </c>
      <c r="N132">
        <v>2</v>
      </c>
      <c r="O132">
        <v>1</v>
      </c>
      <c r="Q132">
        <v>5</v>
      </c>
      <c r="R132" t="str">
        <f t="shared" si="12"/>
        <v>NeverMarriedORUnder15</v>
      </c>
      <c r="S132">
        <v>4</v>
      </c>
      <c r="T132">
        <v>1</v>
      </c>
      <c r="U132" t="str">
        <f t="shared" si="13"/>
        <v>Male</v>
      </c>
      <c r="V132">
        <v>5300</v>
      </c>
      <c r="W132">
        <v>27301</v>
      </c>
      <c r="X132">
        <v>6</v>
      </c>
      <c r="Y132" t="str">
        <f t="shared" si="14"/>
        <v>CA</v>
      </c>
    </row>
    <row r="133" spans="1:25" x14ac:dyDescent="0.25">
      <c r="A133">
        <v>733329</v>
      </c>
      <c r="B133">
        <v>41</v>
      </c>
      <c r="C133" t="str">
        <f t="shared" si="10"/>
        <v>OR</v>
      </c>
      <c r="D133">
        <v>57</v>
      </c>
      <c r="E133">
        <v>27</v>
      </c>
      <c r="F133" t="str">
        <f t="shared" si="11"/>
        <v>adult</v>
      </c>
      <c r="G133">
        <v>1</v>
      </c>
      <c r="H133">
        <v>1</v>
      </c>
      <c r="I133">
        <v>2</v>
      </c>
      <c r="J133">
        <v>2</v>
      </c>
      <c r="K133">
        <v>2</v>
      </c>
      <c r="L133">
        <v>2</v>
      </c>
      <c r="M133">
        <v>2</v>
      </c>
      <c r="N133">
        <v>2</v>
      </c>
      <c r="O133">
        <v>1</v>
      </c>
      <c r="P133">
        <v>7</v>
      </c>
      <c r="Q133">
        <v>1</v>
      </c>
      <c r="R133" t="str">
        <f t="shared" si="12"/>
        <v>Married</v>
      </c>
      <c r="S133">
        <v>4</v>
      </c>
      <c r="T133">
        <v>1</v>
      </c>
      <c r="U133" t="str">
        <f t="shared" si="13"/>
        <v>Male</v>
      </c>
      <c r="V133">
        <v>32000</v>
      </c>
      <c r="W133">
        <v>32000</v>
      </c>
      <c r="X133">
        <v>41</v>
      </c>
      <c r="Y133" t="str">
        <f t="shared" si="14"/>
        <v>OR</v>
      </c>
    </row>
    <row r="134" spans="1:25" x14ac:dyDescent="0.25">
      <c r="A134">
        <v>718993</v>
      </c>
      <c r="B134">
        <v>41</v>
      </c>
      <c r="C134" t="str">
        <f t="shared" si="10"/>
        <v>OR</v>
      </c>
      <c r="D134">
        <v>119</v>
      </c>
      <c r="E134">
        <v>7</v>
      </c>
      <c r="F134" t="str">
        <f t="shared" si="11"/>
        <v>child</v>
      </c>
      <c r="G134">
        <v>1</v>
      </c>
      <c r="H134">
        <v>1</v>
      </c>
      <c r="I134">
        <v>2</v>
      </c>
      <c r="J134">
        <v>2</v>
      </c>
      <c r="K134">
        <v>2</v>
      </c>
      <c r="L134">
        <v>2</v>
      </c>
      <c r="M134">
        <v>2</v>
      </c>
      <c r="N134">
        <v>2</v>
      </c>
      <c r="O134">
        <v>1</v>
      </c>
      <c r="Q134">
        <v>5</v>
      </c>
      <c r="R134" t="str">
        <f t="shared" si="12"/>
        <v>NeverMarriedORUnder15</v>
      </c>
      <c r="T134">
        <v>2</v>
      </c>
      <c r="U134" t="str">
        <f t="shared" si="13"/>
        <v>Female</v>
      </c>
      <c r="X134">
        <v>41</v>
      </c>
      <c r="Y134" t="str">
        <f t="shared" si="14"/>
        <v>OR</v>
      </c>
    </row>
    <row r="135" spans="1:25" x14ac:dyDescent="0.25">
      <c r="A135">
        <v>1389945</v>
      </c>
      <c r="B135">
        <v>53</v>
      </c>
      <c r="C135" t="str">
        <f t="shared" si="10"/>
        <v>WA</v>
      </c>
      <c r="D135">
        <v>81</v>
      </c>
      <c r="E135">
        <v>18</v>
      </c>
      <c r="F135" t="str">
        <f t="shared" si="11"/>
        <v>adult</v>
      </c>
      <c r="G135">
        <v>1</v>
      </c>
      <c r="H135">
        <v>1</v>
      </c>
      <c r="I135">
        <v>2</v>
      </c>
      <c r="J135">
        <v>2</v>
      </c>
      <c r="K135">
        <v>2</v>
      </c>
      <c r="L135">
        <v>2</v>
      </c>
      <c r="M135">
        <v>2</v>
      </c>
      <c r="N135">
        <v>2</v>
      </c>
      <c r="O135">
        <v>1</v>
      </c>
      <c r="Q135">
        <v>5</v>
      </c>
      <c r="R135" t="str">
        <f t="shared" si="12"/>
        <v>NeverMarriedORUnder15</v>
      </c>
      <c r="S135">
        <v>4</v>
      </c>
      <c r="T135">
        <v>2</v>
      </c>
      <c r="U135" t="str">
        <f t="shared" si="13"/>
        <v>Female</v>
      </c>
      <c r="V135">
        <v>1100</v>
      </c>
      <c r="W135">
        <v>1180</v>
      </c>
      <c r="X135">
        <v>53</v>
      </c>
      <c r="Y135" t="str">
        <f t="shared" si="14"/>
        <v>WA</v>
      </c>
    </row>
    <row r="136" spans="1:25" x14ac:dyDescent="0.25">
      <c r="A136">
        <v>716133</v>
      </c>
      <c r="B136">
        <v>41</v>
      </c>
      <c r="C136" t="str">
        <f t="shared" si="10"/>
        <v>OR</v>
      </c>
      <c r="D136">
        <v>101</v>
      </c>
      <c r="E136">
        <v>56</v>
      </c>
      <c r="F136" t="str">
        <f t="shared" si="11"/>
        <v>adult</v>
      </c>
      <c r="G136">
        <v>1</v>
      </c>
      <c r="H136">
        <v>2</v>
      </c>
      <c r="I136">
        <v>2</v>
      </c>
      <c r="J136">
        <v>2</v>
      </c>
      <c r="K136">
        <v>1</v>
      </c>
      <c r="L136">
        <v>2</v>
      </c>
      <c r="M136">
        <v>1</v>
      </c>
      <c r="N136">
        <v>2</v>
      </c>
      <c r="O136">
        <v>1</v>
      </c>
      <c r="Q136">
        <v>3</v>
      </c>
      <c r="R136" t="str">
        <f t="shared" si="12"/>
        <v>Divorced</v>
      </c>
      <c r="S136">
        <v>2</v>
      </c>
      <c r="T136">
        <v>1</v>
      </c>
      <c r="U136" t="str">
        <f t="shared" si="13"/>
        <v>Male</v>
      </c>
      <c r="V136">
        <v>0</v>
      </c>
      <c r="W136">
        <v>6000</v>
      </c>
      <c r="X136">
        <v>8</v>
      </c>
      <c r="Y136">
        <f t="shared" si="14"/>
        <v>8</v>
      </c>
    </row>
    <row r="137" spans="1:25" x14ac:dyDescent="0.25">
      <c r="A137">
        <v>715880</v>
      </c>
      <c r="B137">
        <v>41</v>
      </c>
      <c r="C137" t="str">
        <f t="shared" si="10"/>
        <v>OR</v>
      </c>
      <c r="D137">
        <v>16</v>
      </c>
      <c r="E137">
        <v>66</v>
      </c>
      <c r="F137" t="str">
        <f t="shared" si="11"/>
        <v>adult</v>
      </c>
      <c r="G137">
        <v>1</v>
      </c>
      <c r="H137">
        <v>2</v>
      </c>
      <c r="I137">
        <v>1</v>
      </c>
      <c r="J137">
        <v>1</v>
      </c>
      <c r="K137">
        <v>2</v>
      </c>
      <c r="L137">
        <v>2</v>
      </c>
      <c r="M137">
        <v>2</v>
      </c>
      <c r="N137">
        <v>2</v>
      </c>
      <c r="O137">
        <v>1</v>
      </c>
      <c r="Q137">
        <v>1</v>
      </c>
      <c r="R137" t="str">
        <f t="shared" si="12"/>
        <v>Married</v>
      </c>
      <c r="S137">
        <v>2</v>
      </c>
      <c r="T137">
        <v>2</v>
      </c>
      <c r="U137" t="str">
        <f t="shared" si="13"/>
        <v>Female</v>
      </c>
      <c r="V137">
        <v>0</v>
      </c>
      <c r="W137">
        <v>47400</v>
      </c>
      <c r="X137">
        <v>2</v>
      </c>
      <c r="Y137">
        <f t="shared" si="14"/>
        <v>2</v>
      </c>
    </row>
    <row r="138" spans="1:25" x14ac:dyDescent="0.25">
      <c r="A138">
        <v>1367445</v>
      </c>
      <c r="B138">
        <v>53</v>
      </c>
      <c r="C138" t="str">
        <f t="shared" si="10"/>
        <v>WA</v>
      </c>
      <c r="D138">
        <v>16</v>
      </c>
      <c r="E138">
        <v>57</v>
      </c>
      <c r="F138" t="str">
        <f t="shared" si="11"/>
        <v>adult</v>
      </c>
      <c r="G138">
        <v>1</v>
      </c>
      <c r="H138">
        <v>1</v>
      </c>
      <c r="I138">
        <v>2</v>
      </c>
      <c r="J138">
        <v>2</v>
      </c>
      <c r="K138">
        <v>2</v>
      </c>
      <c r="L138">
        <v>2</v>
      </c>
      <c r="M138">
        <v>2</v>
      </c>
      <c r="N138">
        <v>2</v>
      </c>
      <c r="O138">
        <v>1</v>
      </c>
      <c r="P138">
        <v>15</v>
      </c>
      <c r="Q138">
        <v>1</v>
      </c>
      <c r="R138" t="str">
        <f t="shared" si="12"/>
        <v>Married</v>
      </c>
      <c r="S138">
        <v>4</v>
      </c>
      <c r="T138">
        <v>1</v>
      </c>
      <c r="U138" t="str">
        <f t="shared" si="13"/>
        <v>Male</v>
      </c>
      <c r="V138">
        <v>99000</v>
      </c>
      <c r="W138">
        <v>99000</v>
      </c>
      <c r="X138">
        <v>6</v>
      </c>
      <c r="Y138" t="str">
        <f t="shared" si="14"/>
        <v>CA</v>
      </c>
    </row>
    <row r="139" spans="1:25" x14ac:dyDescent="0.25">
      <c r="A139">
        <v>1265041</v>
      </c>
      <c r="B139">
        <v>49</v>
      </c>
      <c r="C139" t="str">
        <f t="shared" si="10"/>
        <v>UT</v>
      </c>
      <c r="D139">
        <v>104</v>
      </c>
      <c r="E139">
        <v>65</v>
      </c>
      <c r="F139" t="str">
        <f t="shared" si="11"/>
        <v>adult</v>
      </c>
      <c r="G139">
        <v>1</v>
      </c>
      <c r="H139">
        <v>1</v>
      </c>
      <c r="I139">
        <v>2</v>
      </c>
      <c r="J139">
        <v>2</v>
      </c>
      <c r="K139">
        <v>2</v>
      </c>
      <c r="L139">
        <v>2</v>
      </c>
      <c r="M139">
        <v>2</v>
      </c>
      <c r="N139">
        <v>2</v>
      </c>
      <c r="O139">
        <v>1</v>
      </c>
      <c r="P139">
        <v>8</v>
      </c>
      <c r="Q139">
        <v>1</v>
      </c>
      <c r="R139" t="str">
        <f t="shared" si="12"/>
        <v>Married</v>
      </c>
      <c r="S139">
        <v>4</v>
      </c>
      <c r="T139">
        <v>1</v>
      </c>
      <c r="U139" t="str">
        <f t="shared" si="13"/>
        <v>Male</v>
      </c>
      <c r="V139">
        <v>45000</v>
      </c>
      <c r="W139">
        <v>45000</v>
      </c>
      <c r="X139">
        <v>49</v>
      </c>
      <c r="Y139" t="str">
        <f t="shared" si="14"/>
        <v>UT</v>
      </c>
    </row>
    <row r="140" spans="1:25" x14ac:dyDescent="0.25">
      <c r="A140">
        <v>720137</v>
      </c>
      <c r="B140">
        <v>41</v>
      </c>
      <c r="C140" t="str">
        <f t="shared" si="10"/>
        <v>OR</v>
      </c>
      <c r="D140">
        <v>123</v>
      </c>
      <c r="E140">
        <v>51</v>
      </c>
      <c r="F140" t="str">
        <f t="shared" si="11"/>
        <v>adult</v>
      </c>
      <c r="G140">
        <v>1</v>
      </c>
      <c r="H140">
        <v>1</v>
      </c>
      <c r="I140">
        <v>2</v>
      </c>
      <c r="J140">
        <v>2</v>
      </c>
      <c r="K140">
        <v>2</v>
      </c>
      <c r="L140">
        <v>2</v>
      </c>
      <c r="M140">
        <v>2</v>
      </c>
      <c r="N140">
        <v>2</v>
      </c>
      <c r="O140">
        <v>1</v>
      </c>
      <c r="P140">
        <v>15</v>
      </c>
      <c r="Q140">
        <v>1</v>
      </c>
      <c r="R140" t="str">
        <f t="shared" si="12"/>
        <v>Married</v>
      </c>
      <c r="S140">
        <v>4</v>
      </c>
      <c r="T140">
        <v>2</v>
      </c>
      <c r="U140" t="str">
        <f t="shared" si="13"/>
        <v>Female</v>
      </c>
      <c r="V140">
        <v>18900</v>
      </c>
      <c r="W140">
        <v>18900</v>
      </c>
      <c r="X140">
        <v>41</v>
      </c>
      <c r="Y140" t="str">
        <f t="shared" si="14"/>
        <v>OR</v>
      </c>
    </row>
    <row r="141" spans="1:25" x14ac:dyDescent="0.25">
      <c r="A141">
        <v>1401533</v>
      </c>
      <c r="B141">
        <v>53</v>
      </c>
      <c r="C141" t="str">
        <f t="shared" si="10"/>
        <v>WA</v>
      </c>
      <c r="D141">
        <v>39</v>
      </c>
      <c r="E141">
        <v>59</v>
      </c>
      <c r="F141" t="str">
        <f t="shared" si="11"/>
        <v>adult</v>
      </c>
      <c r="G141">
        <v>1</v>
      </c>
      <c r="H141">
        <v>1</v>
      </c>
      <c r="I141">
        <v>2</v>
      </c>
      <c r="J141">
        <v>2</v>
      </c>
      <c r="K141">
        <v>2</v>
      </c>
      <c r="L141">
        <v>2</v>
      </c>
      <c r="M141">
        <v>2</v>
      </c>
      <c r="N141">
        <v>2</v>
      </c>
      <c r="O141">
        <v>1</v>
      </c>
      <c r="P141">
        <v>15</v>
      </c>
      <c r="Q141">
        <v>3</v>
      </c>
      <c r="R141" t="str">
        <f t="shared" si="12"/>
        <v>Divorced</v>
      </c>
      <c r="S141">
        <v>4</v>
      </c>
      <c r="T141">
        <v>2</v>
      </c>
      <c r="U141" t="str">
        <f t="shared" si="13"/>
        <v>Female</v>
      </c>
      <c r="V141">
        <v>33000</v>
      </c>
      <c r="W141">
        <v>33000</v>
      </c>
      <c r="X141">
        <v>6</v>
      </c>
      <c r="Y141" t="str">
        <f t="shared" si="14"/>
        <v>CA</v>
      </c>
    </row>
    <row r="142" spans="1:25" x14ac:dyDescent="0.25">
      <c r="A142">
        <v>715605</v>
      </c>
      <c r="B142">
        <v>41</v>
      </c>
      <c r="C142" t="str">
        <f t="shared" si="10"/>
        <v>OR</v>
      </c>
      <c r="D142">
        <v>93</v>
      </c>
      <c r="E142">
        <v>6</v>
      </c>
      <c r="F142" t="str">
        <f t="shared" si="11"/>
        <v>child</v>
      </c>
      <c r="G142">
        <v>1</v>
      </c>
      <c r="H142">
        <v>1</v>
      </c>
      <c r="I142">
        <v>2</v>
      </c>
      <c r="J142">
        <v>2</v>
      </c>
      <c r="K142">
        <v>2</v>
      </c>
      <c r="L142">
        <v>2</v>
      </c>
      <c r="M142">
        <v>2</v>
      </c>
      <c r="N142">
        <v>2</v>
      </c>
      <c r="O142">
        <v>1</v>
      </c>
      <c r="Q142">
        <v>5</v>
      </c>
      <c r="R142" t="str">
        <f t="shared" si="12"/>
        <v>NeverMarriedORUnder15</v>
      </c>
      <c r="T142">
        <v>2</v>
      </c>
      <c r="U142" t="str">
        <f t="shared" si="13"/>
        <v>Female</v>
      </c>
      <c r="X142">
        <v>41</v>
      </c>
      <c r="Y142" t="str">
        <f t="shared" si="14"/>
        <v>OR</v>
      </c>
    </row>
    <row r="143" spans="1:25" x14ac:dyDescent="0.25">
      <c r="A143">
        <v>718047</v>
      </c>
      <c r="B143">
        <v>41</v>
      </c>
      <c r="C143" t="str">
        <f t="shared" si="10"/>
        <v>OR</v>
      </c>
      <c r="D143">
        <v>122</v>
      </c>
      <c r="E143">
        <v>45</v>
      </c>
      <c r="F143" t="str">
        <f t="shared" si="11"/>
        <v>adult</v>
      </c>
      <c r="G143">
        <v>1</v>
      </c>
      <c r="H143">
        <v>1</v>
      </c>
      <c r="I143">
        <v>2</v>
      </c>
      <c r="J143">
        <v>2</v>
      </c>
      <c r="K143">
        <v>2</v>
      </c>
      <c r="L143">
        <v>2</v>
      </c>
      <c r="M143">
        <v>2</v>
      </c>
      <c r="N143">
        <v>2</v>
      </c>
      <c r="O143">
        <v>1</v>
      </c>
      <c r="Q143">
        <v>1</v>
      </c>
      <c r="R143" t="str">
        <f t="shared" si="12"/>
        <v>Married</v>
      </c>
      <c r="S143">
        <v>4</v>
      </c>
      <c r="T143">
        <v>2</v>
      </c>
      <c r="U143" t="str">
        <f t="shared" si="13"/>
        <v>Female</v>
      </c>
      <c r="V143">
        <v>0</v>
      </c>
      <c r="W143">
        <v>0</v>
      </c>
      <c r="X143">
        <v>47</v>
      </c>
      <c r="Y143">
        <f t="shared" si="14"/>
        <v>47</v>
      </c>
    </row>
    <row r="144" spans="1:25" x14ac:dyDescent="0.25">
      <c r="A144">
        <v>1370813</v>
      </c>
      <c r="B144">
        <v>53</v>
      </c>
      <c r="C144" t="str">
        <f t="shared" si="10"/>
        <v>WA</v>
      </c>
      <c r="D144">
        <v>63</v>
      </c>
      <c r="E144">
        <v>19</v>
      </c>
      <c r="F144" t="str">
        <f t="shared" si="11"/>
        <v>adult</v>
      </c>
      <c r="G144">
        <v>1</v>
      </c>
      <c r="H144">
        <v>1</v>
      </c>
      <c r="I144">
        <v>2</v>
      </c>
      <c r="J144">
        <v>2</v>
      </c>
      <c r="K144">
        <v>2</v>
      </c>
      <c r="L144">
        <v>2</v>
      </c>
      <c r="M144">
        <v>2</v>
      </c>
      <c r="N144">
        <v>2</v>
      </c>
      <c r="O144">
        <v>1</v>
      </c>
      <c r="P144">
        <v>7</v>
      </c>
      <c r="Q144">
        <v>5</v>
      </c>
      <c r="R144" t="str">
        <f t="shared" si="12"/>
        <v>NeverMarriedORUnder15</v>
      </c>
      <c r="S144">
        <v>4</v>
      </c>
      <c r="T144">
        <v>1</v>
      </c>
      <c r="U144" t="str">
        <f t="shared" si="13"/>
        <v>Male</v>
      </c>
      <c r="V144">
        <v>6000</v>
      </c>
      <c r="W144">
        <v>6010</v>
      </c>
      <c r="X144">
        <v>53</v>
      </c>
      <c r="Y144" t="str">
        <f t="shared" si="14"/>
        <v>WA</v>
      </c>
    </row>
    <row r="145" spans="1:25" x14ac:dyDescent="0.25">
      <c r="A145">
        <v>714479</v>
      </c>
      <c r="B145">
        <v>41</v>
      </c>
      <c r="C145" t="str">
        <f t="shared" si="10"/>
        <v>OR</v>
      </c>
      <c r="D145">
        <v>71</v>
      </c>
      <c r="E145">
        <v>55</v>
      </c>
      <c r="F145" t="str">
        <f t="shared" si="11"/>
        <v>adult</v>
      </c>
      <c r="G145">
        <v>1</v>
      </c>
      <c r="H145">
        <v>2</v>
      </c>
      <c r="I145">
        <v>2</v>
      </c>
      <c r="J145">
        <v>2</v>
      </c>
      <c r="K145">
        <v>2</v>
      </c>
      <c r="L145">
        <v>2</v>
      </c>
      <c r="M145">
        <v>2</v>
      </c>
      <c r="N145">
        <v>2</v>
      </c>
      <c r="O145">
        <v>2</v>
      </c>
      <c r="Q145">
        <v>1</v>
      </c>
      <c r="R145" t="str">
        <f t="shared" si="12"/>
        <v>Married</v>
      </c>
      <c r="S145">
        <v>4</v>
      </c>
      <c r="T145">
        <v>2</v>
      </c>
      <c r="U145" t="str">
        <f t="shared" si="13"/>
        <v>Female</v>
      </c>
      <c r="V145">
        <v>500</v>
      </c>
      <c r="W145">
        <v>500</v>
      </c>
      <c r="X145">
        <v>6</v>
      </c>
      <c r="Y145" t="str">
        <f t="shared" si="14"/>
        <v>CA</v>
      </c>
    </row>
    <row r="146" spans="1:25" x14ac:dyDescent="0.25">
      <c r="A146">
        <v>69981</v>
      </c>
      <c r="B146">
        <v>30</v>
      </c>
      <c r="C146" t="str">
        <f t="shared" si="10"/>
        <v>MT</v>
      </c>
      <c r="D146">
        <v>151</v>
      </c>
      <c r="E146">
        <v>57</v>
      </c>
      <c r="F146" t="str">
        <f t="shared" si="11"/>
        <v>adult</v>
      </c>
      <c r="G146">
        <v>1</v>
      </c>
      <c r="H146">
        <v>2</v>
      </c>
      <c r="I146">
        <v>2</v>
      </c>
      <c r="J146">
        <v>2</v>
      </c>
      <c r="K146">
        <v>2</v>
      </c>
      <c r="L146">
        <v>2</v>
      </c>
      <c r="M146">
        <v>1</v>
      </c>
      <c r="N146">
        <v>2</v>
      </c>
      <c r="O146">
        <v>1</v>
      </c>
      <c r="Q146">
        <v>3</v>
      </c>
      <c r="R146" t="str">
        <f t="shared" si="12"/>
        <v>Divorced</v>
      </c>
      <c r="S146">
        <v>2</v>
      </c>
      <c r="T146">
        <v>1</v>
      </c>
      <c r="U146" t="str">
        <f t="shared" si="13"/>
        <v>Male</v>
      </c>
      <c r="V146">
        <v>6000</v>
      </c>
      <c r="W146">
        <v>13200</v>
      </c>
      <c r="X146">
        <v>9</v>
      </c>
      <c r="Y146">
        <f t="shared" si="14"/>
        <v>9</v>
      </c>
    </row>
    <row r="147" spans="1:25" x14ac:dyDescent="0.25">
      <c r="A147">
        <v>721670</v>
      </c>
      <c r="B147">
        <v>41</v>
      </c>
      <c r="C147" t="str">
        <f t="shared" si="10"/>
        <v>OR</v>
      </c>
      <c r="D147">
        <v>412</v>
      </c>
      <c r="E147">
        <v>39</v>
      </c>
      <c r="F147" t="str">
        <f t="shared" si="11"/>
        <v>adult</v>
      </c>
      <c r="G147">
        <v>1</v>
      </c>
      <c r="H147">
        <v>1</v>
      </c>
      <c r="I147">
        <v>2</v>
      </c>
      <c r="J147">
        <v>2</v>
      </c>
      <c r="K147">
        <v>2</v>
      </c>
      <c r="L147">
        <v>2</v>
      </c>
      <c r="M147">
        <v>2</v>
      </c>
      <c r="N147">
        <v>2</v>
      </c>
      <c r="O147">
        <v>1</v>
      </c>
      <c r="P147">
        <v>5</v>
      </c>
      <c r="Q147">
        <v>5</v>
      </c>
      <c r="R147" t="str">
        <f t="shared" si="12"/>
        <v>NeverMarriedORUnder15</v>
      </c>
      <c r="S147">
        <v>4</v>
      </c>
      <c r="T147">
        <v>1</v>
      </c>
      <c r="U147" t="str">
        <f t="shared" si="13"/>
        <v>Male</v>
      </c>
      <c r="V147">
        <v>55000</v>
      </c>
      <c r="W147">
        <v>55000</v>
      </c>
      <c r="X147">
        <v>41</v>
      </c>
      <c r="Y147" t="str">
        <f t="shared" si="14"/>
        <v>OR</v>
      </c>
    </row>
    <row r="148" spans="1:25" x14ac:dyDescent="0.25">
      <c r="A148">
        <v>713308</v>
      </c>
      <c r="B148">
        <v>41</v>
      </c>
      <c r="C148" t="str">
        <f t="shared" si="10"/>
        <v>OR</v>
      </c>
      <c r="D148">
        <v>115</v>
      </c>
      <c r="E148">
        <v>36</v>
      </c>
      <c r="F148" t="str">
        <f t="shared" si="11"/>
        <v>adult</v>
      </c>
      <c r="G148">
        <v>1</v>
      </c>
      <c r="H148">
        <v>1</v>
      </c>
      <c r="I148">
        <v>2</v>
      </c>
      <c r="J148">
        <v>2</v>
      </c>
      <c r="K148">
        <v>2</v>
      </c>
      <c r="L148">
        <v>2</v>
      </c>
      <c r="M148">
        <v>2</v>
      </c>
      <c r="N148">
        <v>2</v>
      </c>
      <c r="O148">
        <v>1</v>
      </c>
      <c r="P148">
        <v>30</v>
      </c>
      <c r="Q148">
        <v>1</v>
      </c>
      <c r="R148" t="str">
        <f t="shared" si="12"/>
        <v>Married</v>
      </c>
      <c r="S148">
        <v>4</v>
      </c>
      <c r="T148">
        <v>2</v>
      </c>
      <c r="U148" t="str">
        <f t="shared" si="13"/>
        <v>Female</v>
      </c>
      <c r="V148">
        <v>53000</v>
      </c>
      <c r="W148">
        <v>53000</v>
      </c>
      <c r="X148">
        <v>26</v>
      </c>
      <c r="Y148">
        <f t="shared" si="14"/>
        <v>26</v>
      </c>
    </row>
    <row r="149" spans="1:25" x14ac:dyDescent="0.25">
      <c r="A149">
        <v>1259613</v>
      </c>
      <c r="B149">
        <v>49</v>
      </c>
      <c r="C149" t="str">
        <f t="shared" si="10"/>
        <v>UT</v>
      </c>
      <c r="D149">
        <v>58</v>
      </c>
      <c r="E149">
        <v>11</v>
      </c>
      <c r="F149" t="str">
        <f t="shared" si="11"/>
        <v>child</v>
      </c>
      <c r="G149">
        <v>1</v>
      </c>
      <c r="H149">
        <v>1</v>
      </c>
      <c r="I149">
        <v>2</v>
      </c>
      <c r="J149">
        <v>2</v>
      </c>
      <c r="K149">
        <v>2</v>
      </c>
      <c r="L149">
        <v>2</v>
      </c>
      <c r="M149">
        <v>2</v>
      </c>
      <c r="N149">
        <v>2</v>
      </c>
      <c r="O149">
        <v>1</v>
      </c>
      <c r="Q149">
        <v>5</v>
      </c>
      <c r="R149" t="str">
        <f t="shared" si="12"/>
        <v>NeverMarriedORUnder15</v>
      </c>
      <c r="T149">
        <v>2</v>
      </c>
      <c r="U149" t="str">
        <f t="shared" si="13"/>
        <v>Female</v>
      </c>
      <c r="X149">
        <v>49</v>
      </c>
      <c r="Y149" t="str">
        <f t="shared" si="14"/>
        <v>UT</v>
      </c>
    </row>
    <row r="150" spans="1:25" x14ac:dyDescent="0.25">
      <c r="A150">
        <v>1256348</v>
      </c>
      <c r="B150">
        <v>49</v>
      </c>
      <c r="C150" t="str">
        <f t="shared" si="10"/>
        <v>UT</v>
      </c>
      <c r="D150">
        <v>78</v>
      </c>
      <c r="E150">
        <v>46</v>
      </c>
      <c r="F150" t="str">
        <f t="shared" si="11"/>
        <v>adult</v>
      </c>
      <c r="G150">
        <v>1</v>
      </c>
      <c r="H150">
        <v>2</v>
      </c>
      <c r="I150">
        <v>2</v>
      </c>
      <c r="J150">
        <v>2</v>
      </c>
      <c r="K150">
        <v>1</v>
      </c>
      <c r="L150">
        <v>2</v>
      </c>
      <c r="M150">
        <v>2</v>
      </c>
      <c r="N150">
        <v>2</v>
      </c>
      <c r="O150">
        <v>1</v>
      </c>
      <c r="P150">
        <v>5</v>
      </c>
      <c r="Q150">
        <v>1</v>
      </c>
      <c r="R150" t="str">
        <f t="shared" si="12"/>
        <v>Married</v>
      </c>
      <c r="S150">
        <v>4</v>
      </c>
      <c r="T150">
        <v>2</v>
      </c>
      <c r="U150" t="str">
        <f t="shared" si="13"/>
        <v>Female</v>
      </c>
      <c r="V150">
        <v>14000</v>
      </c>
      <c r="W150">
        <v>14520</v>
      </c>
      <c r="X150">
        <v>49</v>
      </c>
      <c r="Y150" t="str">
        <f t="shared" si="14"/>
        <v>UT</v>
      </c>
    </row>
    <row r="151" spans="1:25" x14ac:dyDescent="0.25">
      <c r="A151">
        <v>734180</v>
      </c>
      <c r="B151">
        <v>41</v>
      </c>
      <c r="C151" t="str">
        <f t="shared" si="10"/>
        <v>OR</v>
      </c>
      <c r="D151">
        <v>117</v>
      </c>
      <c r="E151">
        <v>54</v>
      </c>
      <c r="F151" t="str">
        <f t="shared" si="11"/>
        <v>adult</v>
      </c>
      <c r="G151">
        <v>1</v>
      </c>
      <c r="H151">
        <v>1</v>
      </c>
      <c r="I151">
        <v>2</v>
      </c>
      <c r="J151">
        <v>2</v>
      </c>
      <c r="K151">
        <v>2</v>
      </c>
      <c r="L151">
        <v>2</v>
      </c>
      <c r="M151">
        <v>2</v>
      </c>
      <c r="N151">
        <v>2</v>
      </c>
      <c r="O151">
        <v>1</v>
      </c>
      <c r="Q151">
        <v>1</v>
      </c>
      <c r="R151" t="str">
        <f t="shared" si="12"/>
        <v>Married</v>
      </c>
      <c r="S151">
        <v>4</v>
      </c>
      <c r="T151">
        <v>2</v>
      </c>
      <c r="U151" t="str">
        <f t="shared" si="13"/>
        <v>Female</v>
      </c>
      <c r="V151">
        <v>0</v>
      </c>
      <c r="W151">
        <v>0</v>
      </c>
      <c r="X151">
        <v>41</v>
      </c>
      <c r="Y151" t="str">
        <f t="shared" si="14"/>
        <v>OR</v>
      </c>
    </row>
    <row r="152" spans="1:25" x14ac:dyDescent="0.25">
      <c r="A152">
        <v>1382538</v>
      </c>
      <c r="B152">
        <v>53</v>
      </c>
      <c r="C152" t="str">
        <f t="shared" si="10"/>
        <v>WA</v>
      </c>
      <c r="D152">
        <v>68</v>
      </c>
      <c r="E152">
        <v>54</v>
      </c>
      <c r="F152" t="str">
        <f t="shared" si="11"/>
        <v>adult</v>
      </c>
      <c r="G152">
        <v>1</v>
      </c>
      <c r="H152">
        <v>2</v>
      </c>
      <c r="I152">
        <v>2</v>
      </c>
      <c r="J152">
        <v>2</v>
      </c>
      <c r="K152">
        <v>2</v>
      </c>
      <c r="L152">
        <v>2</v>
      </c>
      <c r="M152">
        <v>2</v>
      </c>
      <c r="N152">
        <v>2</v>
      </c>
      <c r="O152">
        <v>2</v>
      </c>
      <c r="Q152">
        <v>3</v>
      </c>
      <c r="R152" t="str">
        <f t="shared" si="12"/>
        <v>Divorced</v>
      </c>
      <c r="S152">
        <v>4</v>
      </c>
      <c r="T152">
        <v>1</v>
      </c>
      <c r="U152" t="str">
        <f t="shared" si="13"/>
        <v>Male</v>
      </c>
      <c r="V152">
        <v>0</v>
      </c>
      <c r="W152">
        <v>30</v>
      </c>
      <c r="X152">
        <v>41</v>
      </c>
      <c r="Y152" t="str">
        <f t="shared" si="14"/>
        <v>OR</v>
      </c>
    </row>
    <row r="153" spans="1:25" x14ac:dyDescent="0.25">
      <c r="A153">
        <v>536136</v>
      </c>
      <c r="B153">
        <v>38</v>
      </c>
      <c r="C153" t="str">
        <f t="shared" si="10"/>
        <v>ND</v>
      </c>
      <c r="D153">
        <v>31</v>
      </c>
      <c r="E153">
        <v>78</v>
      </c>
      <c r="F153" t="str">
        <f t="shared" si="11"/>
        <v>adult</v>
      </c>
      <c r="G153">
        <v>1</v>
      </c>
      <c r="H153">
        <v>2</v>
      </c>
      <c r="I153">
        <v>2</v>
      </c>
      <c r="J153">
        <v>1</v>
      </c>
      <c r="K153">
        <v>2</v>
      </c>
      <c r="L153">
        <v>2</v>
      </c>
      <c r="M153">
        <v>2</v>
      </c>
      <c r="N153">
        <v>2</v>
      </c>
      <c r="O153">
        <v>1</v>
      </c>
      <c r="P153">
        <v>5</v>
      </c>
      <c r="Q153">
        <v>1</v>
      </c>
      <c r="R153" t="str">
        <f t="shared" si="12"/>
        <v>Married</v>
      </c>
      <c r="S153">
        <v>3</v>
      </c>
      <c r="T153">
        <v>1</v>
      </c>
      <c r="U153" t="str">
        <f t="shared" si="13"/>
        <v>Male</v>
      </c>
      <c r="V153">
        <v>0</v>
      </c>
      <c r="W153">
        <v>39000</v>
      </c>
      <c r="X153">
        <v>38</v>
      </c>
      <c r="Y153" t="str">
        <f t="shared" si="14"/>
        <v>ND</v>
      </c>
    </row>
    <row r="154" spans="1:25" x14ac:dyDescent="0.25">
      <c r="A154">
        <v>1381308</v>
      </c>
      <c r="B154">
        <v>53</v>
      </c>
      <c r="C154" t="str">
        <f t="shared" si="10"/>
        <v>WA</v>
      </c>
      <c r="D154">
        <v>201</v>
      </c>
      <c r="E154">
        <v>56</v>
      </c>
      <c r="F154" t="str">
        <f t="shared" si="11"/>
        <v>adult</v>
      </c>
      <c r="G154">
        <v>1</v>
      </c>
      <c r="H154">
        <v>1</v>
      </c>
      <c r="I154">
        <v>2</v>
      </c>
      <c r="J154">
        <v>2</v>
      </c>
      <c r="K154">
        <v>2</v>
      </c>
      <c r="L154">
        <v>2</v>
      </c>
      <c r="M154">
        <v>2</v>
      </c>
      <c r="N154">
        <v>2</v>
      </c>
      <c r="O154">
        <v>1</v>
      </c>
      <c r="P154">
        <v>25</v>
      </c>
      <c r="Q154">
        <v>1</v>
      </c>
      <c r="R154" t="str">
        <f t="shared" si="12"/>
        <v>Married</v>
      </c>
      <c r="S154">
        <v>4</v>
      </c>
      <c r="T154">
        <v>2</v>
      </c>
      <c r="U154" t="str">
        <f t="shared" si="13"/>
        <v>Female</v>
      </c>
      <c r="V154">
        <v>30000</v>
      </c>
      <c r="W154">
        <v>30000</v>
      </c>
      <c r="X154">
        <v>6</v>
      </c>
      <c r="Y154" t="str">
        <f t="shared" si="14"/>
        <v>CA</v>
      </c>
    </row>
    <row r="155" spans="1:25" x14ac:dyDescent="0.25">
      <c r="A155">
        <v>1277338</v>
      </c>
      <c r="B155">
        <v>49</v>
      </c>
      <c r="C155" t="str">
        <f t="shared" si="10"/>
        <v>UT</v>
      </c>
      <c r="D155">
        <v>37</v>
      </c>
      <c r="E155">
        <v>40</v>
      </c>
      <c r="F155" t="str">
        <f t="shared" si="11"/>
        <v>adult</v>
      </c>
      <c r="G155">
        <v>1</v>
      </c>
      <c r="H155">
        <v>1</v>
      </c>
      <c r="I155">
        <v>2</v>
      </c>
      <c r="J155">
        <v>2</v>
      </c>
      <c r="K155">
        <v>2</v>
      </c>
      <c r="L155">
        <v>2</v>
      </c>
      <c r="M155">
        <v>2</v>
      </c>
      <c r="N155">
        <v>2</v>
      </c>
      <c r="O155">
        <v>1</v>
      </c>
      <c r="Q155">
        <v>3</v>
      </c>
      <c r="R155" t="str">
        <f t="shared" si="12"/>
        <v>Divorced</v>
      </c>
      <c r="S155">
        <v>4</v>
      </c>
      <c r="T155">
        <v>1</v>
      </c>
      <c r="U155" t="str">
        <f t="shared" si="13"/>
        <v>Male</v>
      </c>
      <c r="V155">
        <v>26000</v>
      </c>
      <c r="W155">
        <v>26000</v>
      </c>
      <c r="X155">
        <v>49</v>
      </c>
      <c r="Y155" t="str">
        <f t="shared" si="14"/>
        <v>UT</v>
      </c>
    </row>
    <row r="156" spans="1:25" x14ac:dyDescent="0.25">
      <c r="A156">
        <v>1263718</v>
      </c>
      <c r="B156">
        <v>49</v>
      </c>
      <c r="C156" t="str">
        <f t="shared" si="10"/>
        <v>UT</v>
      </c>
      <c r="D156">
        <v>126</v>
      </c>
      <c r="E156">
        <v>34</v>
      </c>
      <c r="F156" t="str">
        <f t="shared" si="11"/>
        <v>adult</v>
      </c>
      <c r="G156">
        <v>1</v>
      </c>
      <c r="H156">
        <v>1</v>
      </c>
      <c r="I156">
        <v>2</v>
      </c>
      <c r="J156">
        <v>2</v>
      </c>
      <c r="K156">
        <v>2</v>
      </c>
      <c r="L156">
        <v>2</v>
      </c>
      <c r="M156">
        <v>2</v>
      </c>
      <c r="N156">
        <v>2</v>
      </c>
      <c r="O156">
        <v>1</v>
      </c>
      <c r="P156">
        <v>10</v>
      </c>
      <c r="Q156">
        <v>1</v>
      </c>
      <c r="R156" t="str">
        <f t="shared" si="12"/>
        <v>Married</v>
      </c>
      <c r="S156">
        <v>4</v>
      </c>
      <c r="T156">
        <v>1</v>
      </c>
      <c r="U156" t="str">
        <f t="shared" si="13"/>
        <v>Male</v>
      </c>
      <c r="V156">
        <v>35000</v>
      </c>
      <c r="W156">
        <v>35000</v>
      </c>
      <c r="X156">
        <v>49</v>
      </c>
      <c r="Y156" t="str">
        <f t="shared" si="14"/>
        <v>UT</v>
      </c>
    </row>
    <row r="157" spans="1:25" x14ac:dyDescent="0.25">
      <c r="A157">
        <v>1386249</v>
      </c>
      <c r="B157">
        <v>53</v>
      </c>
      <c r="C157" t="str">
        <f t="shared" si="10"/>
        <v>WA</v>
      </c>
      <c r="D157">
        <v>60</v>
      </c>
      <c r="E157">
        <v>5</v>
      </c>
      <c r="F157" t="str">
        <f t="shared" si="11"/>
        <v>child</v>
      </c>
      <c r="G157">
        <v>1</v>
      </c>
      <c r="H157">
        <v>2</v>
      </c>
      <c r="I157">
        <v>2</v>
      </c>
      <c r="J157">
        <v>2</v>
      </c>
      <c r="K157">
        <v>1</v>
      </c>
      <c r="L157">
        <v>2</v>
      </c>
      <c r="M157">
        <v>2</v>
      </c>
      <c r="N157">
        <v>2</v>
      </c>
      <c r="O157">
        <v>1</v>
      </c>
      <c r="Q157">
        <v>5</v>
      </c>
      <c r="R157" t="str">
        <f t="shared" si="12"/>
        <v>NeverMarriedORUnder15</v>
      </c>
      <c r="T157">
        <v>1</v>
      </c>
      <c r="U157" t="str">
        <f t="shared" si="13"/>
        <v>Male</v>
      </c>
      <c r="X157">
        <v>53</v>
      </c>
      <c r="Y157" t="str">
        <f t="shared" si="14"/>
        <v>WA</v>
      </c>
    </row>
    <row r="158" spans="1:25" x14ac:dyDescent="0.25">
      <c r="A158">
        <v>1380608</v>
      </c>
      <c r="B158">
        <v>53</v>
      </c>
      <c r="C158" t="str">
        <f t="shared" si="10"/>
        <v>WA</v>
      </c>
      <c r="D158">
        <v>163</v>
      </c>
      <c r="E158">
        <v>29</v>
      </c>
      <c r="F158" t="str">
        <f t="shared" si="11"/>
        <v>adult</v>
      </c>
      <c r="G158">
        <v>5</v>
      </c>
      <c r="H158">
        <v>1</v>
      </c>
      <c r="I158">
        <v>2</v>
      </c>
      <c r="J158">
        <v>2</v>
      </c>
      <c r="K158">
        <v>2</v>
      </c>
      <c r="L158">
        <v>2</v>
      </c>
      <c r="M158">
        <v>2</v>
      </c>
      <c r="N158">
        <v>2</v>
      </c>
      <c r="O158">
        <v>1</v>
      </c>
      <c r="P158">
        <v>10</v>
      </c>
      <c r="Q158">
        <v>1</v>
      </c>
      <c r="R158" t="str">
        <f t="shared" si="12"/>
        <v>Married</v>
      </c>
      <c r="S158">
        <v>4</v>
      </c>
      <c r="T158">
        <v>1</v>
      </c>
      <c r="U158" t="str">
        <f t="shared" si="13"/>
        <v>Male</v>
      </c>
      <c r="V158">
        <v>71000</v>
      </c>
      <c r="W158">
        <v>71100</v>
      </c>
      <c r="X158">
        <v>210</v>
      </c>
      <c r="Y158">
        <f t="shared" si="14"/>
        <v>210</v>
      </c>
    </row>
    <row r="159" spans="1:25" x14ac:dyDescent="0.25">
      <c r="A159">
        <v>711252</v>
      </c>
      <c r="B159">
        <v>41</v>
      </c>
      <c r="C159" t="str">
        <f t="shared" si="10"/>
        <v>OR</v>
      </c>
      <c r="D159">
        <v>228</v>
      </c>
      <c r="E159">
        <v>28</v>
      </c>
      <c r="F159" t="str">
        <f t="shared" si="11"/>
        <v>adult</v>
      </c>
      <c r="G159">
        <v>1</v>
      </c>
      <c r="H159">
        <v>2</v>
      </c>
      <c r="I159">
        <v>2</v>
      </c>
      <c r="J159">
        <v>2</v>
      </c>
      <c r="K159">
        <v>2</v>
      </c>
      <c r="L159">
        <v>2</v>
      </c>
      <c r="M159">
        <v>2</v>
      </c>
      <c r="N159">
        <v>2</v>
      </c>
      <c r="O159">
        <v>2</v>
      </c>
      <c r="P159">
        <v>126</v>
      </c>
      <c r="Q159">
        <v>5</v>
      </c>
      <c r="R159" t="str">
        <f t="shared" si="12"/>
        <v>NeverMarriedORUnder15</v>
      </c>
      <c r="S159">
        <v>4</v>
      </c>
      <c r="T159">
        <v>1</v>
      </c>
      <c r="U159" t="str">
        <f t="shared" si="13"/>
        <v>Male</v>
      </c>
      <c r="V159">
        <v>4700</v>
      </c>
      <c r="W159">
        <v>4700</v>
      </c>
      <c r="X159">
        <v>41</v>
      </c>
      <c r="Y159" t="str">
        <f t="shared" si="14"/>
        <v>OR</v>
      </c>
    </row>
    <row r="160" spans="1:25" x14ac:dyDescent="0.25">
      <c r="A160">
        <v>732289</v>
      </c>
      <c r="B160">
        <v>41</v>
      </c>
      <c r="C160" t="str">
        <f t="shared" si="10"/>
        <v>OR</v>
      </c>
      <c r="D160">
        <v>30</v>
      </c>
      <c r="E160">
        <v>49</v>
      </c>
      <c r="F160" t="str">
        <f t="shared" si="11"/>
        <v>adult</v>
      </c>
      <c r="G160">
        <v>1</v>
      </c>
      <c r="H160">
        <v>1</v>
      </c>
      <c r="I160">
        <v>2</v>
      </c>
      <c r="J160">
        <v>2</v>
      </c>
      <c r="K160">
        <v>2</v>
      </c>
      <c r="L160">
        <v>2</v>
      </c>
      <c r="M160">
        <v>2</v>
      </c>
      <c r="N160">
        <v>2</v>
      </c>
      <c r="O160">
        <v>1</v>
      </c>
      <c r="P160">
        <v>7</v>
      </c>
      <c r="Q160">
        <v>1</v>
      </c>
      <c r="R160" t="str">
        <f t="shared" si="12"/>
        <v>Married</v>
      </c>
      <c r="S160">
        <v>4</v>
      </c>
      <c r="T160">
        <v>2</v>
      </c>
      <c r="U160" t="str">
        <f t="shared" si="13"/>
        <v>Female</v>
      </c>
      <c r="V160">
        <v>22000</v>
      </c>
      <c r="W160">
        <v>32000</v>
      </c>
      <c r="X160">
        <v>46</v>
      </c>
      <c r="Y160">
        <f t="shared" si="14"/>
        <v>46</v>
      </c>
    </row>
    <row r="161" spans="1:25" x14ac:dyDescent="0.25">
      <c r="A161">
        <v>1256698</v>
      </c>
      <c r="B161">
        <v>49</v>
      </c>
      <c r="C161" t="str">
        <f t="shared" si="10"/>
        <v>UT</v>
      </c>
      <c r="D161">
        <v>61</v>
      </c>
      <c r="E161">
        <v>53</v>
      </c>
      <c r="F161" t="str">
        <f t="shared" si="11"/>
        <v>adult</v>
      </c>
      <c r="G161">
        <v>1</v>
      </c>
      <c r="H161">
        <v>1</v>
      </c>
      <c r="I161">
        <v>2</v>
      </c>
      <c r="J161">
        <v>2</v>
      </c>
      <c r="K161">
        <v>2</v>
      </c>
      <c r="L161">
        <v>2</v>
      </c>
      <c r="M161">
        <v>2</v>
      </c>
      <c r="N161">
        <v>2</v>
      </c>
      <c r="O161">
        <v>1</v>
      </c>
      <c r="P161">
        <v>55</v>
      </c>
      <c r="Q161">
        <v>1</v>
      </c>
      <c r="R161" t="str">
        <f t="shared" si="12"/>
        <v>Married</v>
      </c>
      <c r="S161">
        <v>4</v>
      </c>
      <c r="T161">
        <v>1</v>
      </c>
      <c r="U161" t="str">
        <f t="shared" si="13"/>
        <v>Male</v>
      </c>
      <c r="V161">
        <v>60000</v>
      </c>
      <c r="W161">
        <v>60000</v>
      </c>
      <c r="X161">
        <v>6</v>
      </c>
      <c r="Y161" t="str">
        <f t="shared" si="14"/>
        <v>CA</v>
      </c>
    </row>
    <row r="162" spans="1:25" x14ac:dyDescent="0.25">
      <c r="A162">
        <v>708753</v>
      </c>
      <c r="B162">
        <v>41</v>
      </c>
      <c r="C162" t="str">
        <f t="shared" si="10"/>
        <v>OR</v>
      </c>
      <c r="D162">
        <v>55</v>
      </c>
      <c r="E162">
        <v>44</v>
      </c>
      <c r="F162" t="str">
        <f t="shared" si="11"/>
        <v>adult</v>
      </c>
      <c r="G162">
        <v>5</v>
      </c>
      <c r="H162">
        <v>1</v>
      </c>
      <c r="I162">
        <v>1</v>
      </c>
      <c r="J162">
        <v>2</v>
      </c>
      <c r="K162">
        <v>2</v>
      </c>
      <c r="L162">
        <v>2</v>
      </c>
      <c r="M162">
        <v>2</v>
      </c>
      <c r="N162">
        <v>2</v>
      </c>
      <c r="O162">
        <v>1</v>
      </c>
      <c r="P162">
        <v>12</v>
      </c>
      <c r="Q162">
        <v>1</v>
      </c>
      <c r="R162" t="str">
        <f t="shared" si="12"/>
        <v>Married</v>
      </c>
      <c r="S162">
        <v>4</v>
      </c>
      <c r="T162">
        <v>1</v>
      </c>
      <c r="U162" t="str">
        <f t="shared" si="13"/>
        <v>Male</v>
      </c>
      <c r="V162">
        <v>355000</v>
      </c>
      <c r="W162">
        <v>355000</v>
      </c>
      <c r="X162">
        <v>301</v>
      </c>
      <c r="Y162">
        <f t="shared" si="14"/>
        <v>301</v>
      </c>
    </row>
    <row r="163" spans="1:25" x14ac:dyDescent="0.25">
      <c r="A163">
        <v>1393224</v>
      </c>
      <c r="B163">
        <v>53</v>
      </c>
      <c r="C163" t="str">
        <f t="shared" si="10"/>
        <v>WA</v>
      </c>
      <c r="D163">
        <v>66</v>
      </c>
      <c r="E163">
        <v>50</v>
      </c>
      <c r="F163" t="str">
        <f t="shared" si="11"/>
        <v>adult</v>
      </c>
      <c r="G163">
        <v>1</v>
      </c>
      <c r="H163">
        <v>1</v>
      </c>
      <c r="I163">
        <v>2</v>
      </c>
      <c r="J163">
        <v>2</v>
      </c>
      <c r="K163">
        <v>2</v>
      </c>
      <c r="L163">
        <v>2</v>
      </c>
      <c r="M163">
        <v>2</v>
      </c>
      <c r="N163">
        <v>2</v>
      </c>
      <c r="O163">
        <v>1</v>
      </c>
      <c r="P163">
        <v>35</v>
      </c>
      <c r="Q163">
        <v>1</v>
      </c>
      <c r="R163" t="str">
        <f t="shared" si="12"/>
        <v>Married</v>
      </c>
      <c r="S163">
        <v>3</v>
      </c>
      <c r="T163">
        <v>1</v>
      </c>
      <c r="U163" t="str">
        <f t="shared" si="13"/>
        <v>Male</v>
      </c>
      <c r="V163">
        <v>31800</v>
      </c>
      <c r="W163">
        <v>25300</v>
      </c>
      <c r="X163">
        <v>53</v>
      </c>
      <c r="Y163" t="str">
        <f t="shared" si="14"/>
        <v>WA</v>
      </c>
    </row>
    <row r="164" spans="1:25" x14ac:dyDescent="0.25">
      <c r="A164">
        <v>1272500</v>
      </c>
      <c r="B164">
        <v>49</v>
      </c>
      <c r="C164" t="str">
        <f t="shared" si="10"/>
        <v>UT</v>
      </c>
      <c r="D164">
        <v>25</v>
      </c>
      <c r="E164">
        <v>21</v>
      </c>
      <c r="F164" t="str">
        <f t="shared" si="11"/>
        <v>adult</v>
      </c>
      <c r="G164">
        <v>1</v>
      </c>
      <c r="H164">
        <v>2</v>
      </c>
      <c r="I164">
        <v>2</v>
      </c>
      <c r="J164">
        <v>2</v>
      </c>
      <c r="K164">
        <v>2</v>
      </c>
      <c r="L164">
        <v>2</v>
      </c>
      <c r="M164">
        <v>2</v>
      </c>
      <c r="N164">
        <v>2</v>
      </c>
      <c r="O164">
        <v>2</v>
      </c>
      <c r="Q164">
        <v>5</v>
      </c>
      <c r="R164" t="str">
        <f t="shared" si="12"/>
        <v>NeverMarriedORUnder15</v>
      </c>
      <c r="S164">
        <v>4</v>
      </c>
      <c r="T164">
        <v>2</v>
      </c>
      <c r="U164" t="str">
        <f t="shared" si="13"/>
        <v>Female</v>
      </c>
      <c r="V164">
        <v>3000</v>
      </c>
      <c r="W164">
        <v>3000</v>
      </c>
      <c r="X164">
        <v>49</v>
      </c>
      <c r="Y164" t="str">
        <f t="shared" si="14"/>
        <v>UT</v>
      </c>
    </row>
    <row r="165" spans="1:25" x14ac:dyDescent="0.25">
      <c r="A165">
        <v>1429969</v>
      </c>
      <c r="B165">
        <v>53</v>
      </c>
      <c r="C165" t="str">
        <f t="shared" si="10"/>
        <v>WA</v>
      </c>
      <c r="D165">
        <v>73</v>
      </c>
      <c r="E165">
        <v>16</v>
      </c>
      <c r="F165" t="str">
        <f t="shared" si="11"/>
        <v>child</v>
      </c>
      <c r="G165">
        <v>1</v>
      </c>
      <c r="H165">
        <v>1</v>
      </c>
      <c r="I165">
        <v>2</v>
      </c>
      <c r="J165">
        <v>2</v>
      </c>
      <c r="K165">
        <v>2</v>
      </c>
      <c r="L165">
        <v>2</v>
      </c>
      <c r="M165">
        <v>2</v>
      </c>
      <c r="N165">
        <v>2</v>
      </c>
      <c r="O165">
        <v>1</v>
      </c>
      <c r="Q165">
        <v>5</v>
      </c>
      <c r="R165" t="str">
        <f t="shared" si="12"/>
        <v>NeverMarriedORUnder15</v>
      </c>
      <c r="T165">
        <v>2</v>
      </c>
      <c r="U165" t="str">
        <f t="shared" si="13"/>
        <v>Female</v>
      </c>
      <c r="V165">
        <v>0</v>
      </c>
      <c r="W165">
        <v>0</v>
      </c>
      <c r="X165">
        <v>53</v>
      </c>
      <c r="Y165" t="str">
        <f t="shared" si="14"/>
        <v>WA</v>
      </c>
    </row>
    <row r="166" spans="1:25" x14ac:dyDescent="0.25">
      <c r="A166">
        <v>66346</v>
      </c>
      <c r="B166">
        <v>30</v>
      </c>
      <c r="C166" t="str">
        <f t="shared" si="10"/>
        <v>MT</v>
      </c>
      <c r="D166">
        <v>24</v>
      </c>
      <c r="E166">
        <v>61</v>
      </c>
      <c r="F166" t="str">
        <f t="shared" si="11"/>
        <v>adult</v>
      </c>
      <c r="G166">
        <v>1</v>
      </c>
      <c r="H166">
        <v>2</v>
      </c>
      <c r="I166">
        <v>2</v>
      </c>
      <c r="J166">
        <v>2</v>
      </c>
      <c r="K166">
        <v>2</v>
      </c>
      <c r="L166">
        <v>2</v>
      </c>
      <c r="M166">
        <v>2</v>
      </c>
      <c r="N166">
        <v>2</v>
      </c>
      <c r="O166">
        <v>2</v>
      </c>
      <c r="P166">
        <v>30</v>
      </c>
      <c r="Q166">
        <v>5</v>
      </c>
      <c r="R166" t="str">
        <f t="shared" si="12"/>
        <v>NeverMarriedORUnder15</v>
      </c>
      <c r="S166">
        <v>4</v>
      </c>
      <c r="T166">
        <v>2</v>
      </c>
      <c r="U166" t="str">
        <f t="shared" si="13"/>
        <v>Female</v>
      </c>
      <c r="V166">
        <v>36000</v>
      </c>
      <c r="W166">
        <v>36000</v>
      </c>
      <c r="X166">
        <v>35</v>
      </c>
      <c r="Y166">
        <f t="shared" si="14"/>
        <v>35</v>
      </c>
    </row>
    <row r="167" spans="1:25" x14ac:dyDescent="0.25">
      <c r="A167">
        <v>702431</v>
      </c>
      <c r="B167">
        <v>41</v>
      </c>
      <c r="C167" t="str">
        <f t="shared" si="10"/>
        <v>OR</v>
      </c>
      <c r="D167">
        <v>76</v>
      </c>
      <c r="E167">
        <v>35</v>
      </c>
      <c r="F167" t="str">
        <f t="shared" si="11"/>
        <v>adult</v>
      </c>
      <c r="G167">
        <v>1</v>
      </c>
      <c r="H167">
        <v>1</v>
      </c>
      <c r="I167">
        <v>2</v>
      </c>
      <c r="J167">
        <v>2</v>
      </c>
      <c r="K167">
        <v>2</v>
      </c>
      <c r="L167">
        <v>2</v>
      </c>
      <c r="M167">
        <v>2</v>
      </c>
      <c r="N167">
        <v>2</v>
      </c>
      <c r="O167">
        <v>1</v>
      </c>
      <c r="P167">
        <v>20</v>
      </c>
      <c r="Q167">
        <v>1</v>
      </c>
      <c r="R167" t="str">
        <f t="shared" si="12"/>
        <v>Married</v>
      </c>
      <c r="S167">
        <v>4</v>
      </c>
      <c r="T167">
        <v>1</v>
      </c>
      <c r="U167" t="str">
        <f t="shared" si="13"/>
        <v>Male</v>
      </c>
      <c r="V167">
        <v>43000</v>
      </c>
      <c r="W167">
        <v>43000</v>
      </c>
      <c r="X167">
        <v>6</v>
      </c>
      <c r="Y167" t="str">
        <f t="shared" si="14"/>
        <v>CA</v>
      </c>
    </row>
    <row r="168" spans="1:25" x14ac:dyDescent="0.25">
      <c r="A168">
        <v>65938</v>
      </c>
      <c r="B168">
        <v>30</v>
      </c>
      <c r="C168" t="str">
        <f t="shared" si="10"/>
        <v>MT</v>
      </c>
      <c r="D168">
        <v>59</v>
      </c>
      <c r="E168">
        <v>40</v>
      </c>
      <c r="F168" t="str">
        <f t="shared" si="11"/>
        <v>adult</v>
      </c>
      <c r="G168">
        <v>1</v>
      </c>
      <c r="H168">
        <v>2</v>
      </c>
      <c r="I168">
        <v>1</v>
      </c>
      <c r="J168">
        <v>2</v>
      </c>
      <c r="K168">
        <v>2</v>
      </c>
      <c r="L168">
        <v>2</v>
      </c>
      <c r="M168">
        <v>2</v>
      </c>
      <c r="N168">
        <v>2</v>
      </c>
      <c r="O168">
        <v>1</v>
      </c>
      <c r="Q168">
        <v>1</v>
      </c>
      <c r="R168" t="str">
        <f t="shared" si="12"/>
        <v>Married</v>
      </c>
      <c r="S168">
        <v>4</v>
      </c>
      <c r="T168">
        <v>2</v>
      </c>
      <c r="U168" t="str">
        <f t="shared" si="13"/>
        <v>Female</v>
      </c>
      <c r="V168">
        <v>30000</v>
      </c>
      <c r="W168">
        <v>30000</v>
      </c>
      <c r="X168">
        <v>8</v>
      </c>
      <c r="Y168">
        <f t="shared" si="14"/>
        <v>8</v>
      </c>
    </row>
    <row r="169" spans="1:25" x14ac:dyDescent="0.25">
      <c r="A169">
        <v>1426928</v>
      </c>
      <c r="B169">
        <v>53</v>
      </c>
      <c r="C169" t="str">
        <f t="shared" si="10"/>
        <v>WA</v>
      </c>
      <c r="D169">
        <v>64</v>
      </c>
      <c r="E169">
        <v>64</v>
      </c>
      <c r="F169" t="str">
        <f t="shared" si="11"/>
        <v>adult</v>
      </c>
      <c r="G169">
        <v>1</v>
      </c>
      <c r="H169">
        <v>2</v>
      </c>
      <c r="I169">
        <v>1</v>
      </c>
      <c r="J169">
        <v>2</v>
      </c>
      <c r="K169">
        <v>2</v>
      </c>
      <c r="L169">
        <v>1</v>
      </c>
      <c r="M169">
        <v>2</v>
      </c>
      <c r="N169">
        <v>2</v>
      </c>
      <c r="O169">
        <v>1</v>
      </c>
      <c r="Q169">
        <v>3</v>
      </c>
      <c r="R169" t="str">
        <f t="shared" si="12"/>
        <v>Divorced</v>
      </c>
      <c r="S169">
        <v>4</v>
      </c>
      <c r="T169">
        <v>2</v>
      </c>
      <c r="U169" t="str">
        <f t="shared" si="13"/>
        <v>Female</v>
      </c>
      <c r="V169">
        <v>0</v>
      </c>
      <c r="W169">
        <v>73100</v>
      </c>
      <c r="X169">
        <v>55</v>
      </c>
      <c r="Y169">
        <f t="shared" si="14"/>
        <v>55</v>
      </c>
    </row>
    <row r="170" spans="1:25" x14ac:dyDescent="0.25">
      <c r="A170">
        <v>1370057</v>
      </c>
      <c r="B170">
        <v>53</v>
      </c>
      <c r="C170" t="str">
        <f t="shared" si="10"/>
        <v>WA</v>
      </c>
      <c r="D170">
        <v>364</v>
      </c>
      <c r="E170">
        <v>82</v>
      </c>
      <c r="F170" t="str">
        <f t="shared" si="11"/>
        <v>adult</v>
      </c>
      <c r="G170">
        <v>1</v>
      </c>
      <c r="H170">
        <v>1</v>
      </c>
      <c r="I170">
        <v>2</v>
      </c>
      <c r="J170">
        <v>1</v>
      </c>
      <c r="K170">
        <v>2</v>
      </c>
      <c r="L170">
        <v>2</v>
      </c>
      <c r="M170">
        <v>2</v>
      </c>
      <c r="N170">
        <v>2</v>
      </c>
      <c r="O170">
        <v>1</v>
      </c>
      <c r="Q170">
        <v>1</v>
      </c>
      <c r="R170" t="str">
        <f t="shared" si="12"/>
        <v>Married</v>
      </c>
      <c r="S170">
        <v>2</v>
      </c>
      <c r="T170">
        <v>1</v>
      </c>
      <c r="U170" t="str">
        <f t="shared" si="13"/>
        <v>Male</v>
      </c>
      <c r="V170">
        <v>8000</v>
      </c>
      <c r="W170">
        <v>34900</v>
      </c>
      <c r="X170">
        <v>4</v>
      </c>
      <c r="Y170">
        <f t="shared" si="14"/>
        <v>4</v>
      </c>
    </row>
    <row r="171" spans="1:25" x14ac:dyDescent="0.25">
      <c r="A171">
        <v>1428219</v>
      </c>
      <c r="B171">
        <v>53</v>
      </c>
      <c r="C171" t="str">
        <f t="shared" si="10"/>
        <v>WA</v>
      </c>
      <c r="D171">
        <v>55</v>
      </c>
      <c r="E171">
        <v>12</v>
      </c>
      <c r="F171" t="str">
        <f t="shared" si="11"/>
        <v>child</v>
      </c>
      <c r="G171">
        <v>1</v>
      </c>
      <c r="H171">
        <v>2</v>
      </c>
      <c r="I171">
        <v>2</v>
      </c>
      <c r="J171">
        <v>2</v>
      </c>
      <c r="K171">
        <v>1</v>
      </c>
      <c r="L171">
        <v>2</v>
      </c>
      <c r="M171">
        <v>2</v>
      </c>
      <c r="N171">
        <v>2</v>
      </c>
      <c r="O171">
        <v>1</v>
      </c>
      <c r="Q171">
        <v>5</v>
      </c>
      <c r="R171" t="str">
        <f t="shared" si="12"/>
        <v>NeverMarriedORUnder15</v>
      </c>
      <c r="T171">
        <v>1</v>
      </c>
      <c r="U171" t="str">
        <f t="shared" si="13"/>
        <v>Male</v>
      </c>
      <c r="X171">
        <v>53</v>
      </c>
      <c r="Y171" t="str">
        <f t="shared" si="14"/>
        <v>WA</v>
      </c>
    </row>
    <row r="172" spans="1:25" x14ac:dyDescent="0.25">
      <c r="A172">
        <v>1252478</v>
      </c>
      <c r="B172">
        <v>49</v>
      </c>
      <c r="C172" t="str">
        <f t="shared" si="10"/>
        <v>UT</v>
      </c>
      <c r="D172">
        <v>200</v>
      </c>
      <c r="E172">
        <v>55</v>
      </c>
      <c r="F172" t="str">
        <f t="shared" si="11"/>
        <v>adult</v>
      </c>
      <c r="G172">
        <v>4</v>
      </c>
      <c r="H172">
        <v>1</v>
      </c>
      <c r="I172">
        <v>2</v>
      </c>
      <c r="J172">
        <v>2</v>
      </c>
      <c r="K172">
        <v>2</v>
      </c>
      <c r="L172">
        <v>2</v>
      </c>
      <c r="M172">
        <v>2</v>
      </c>
      <c r="N172">
        <v>2</v>
      </c>
      <c r="O172">
        <v>1</v>
      </c>
      <c r="P172">
        <v>20</v>
      </c>
      <c r="Q172">
        <v>1</v>
      </c>
      <c r="R172" t="str">
        <f t="shared" si="12"/>
        <v>Married</v>
      </c>
      <c r="S172">
        <v>4</v>
      </c>
      <c r="T172">
        <v>2</v>
      </c>
      <c r="U172" t="str">
        <f t="shared" si="13"/>
        <v>Female</v>
      </c>
      <c r="V172">
        <v>14000</v>
      </c>
      <c r="W172">
        <v>14000</v>
      </c>
      <c r="X172">
        <v>463</v>
      </c>
      <c r="Y172">
        <f t="shared" si="14"/>
        <v>463</v>
      </c>
    </row>
    <row r="173" spans="1:25" x14ac:dyDescent="0.25">
      <c r="A173">
        <v>726351</v>
      </c>
      <c r="B173">
        <v>41</v>
      </c>
      <c r="C173" t="str">
        <f t="shared" si="10"/>
        <v>OR</v>
      </c>
      <c r="D173">
        <v>143</v>
      </c>
      <c r="E173">
        <v>18</v>
      </c>
      <c r="F173" t="str">
        <f t="shared" si="11"/>
        <v>adult</v>
      </c>
      <c r="G173">
        <v>1</v>
      </c>
      <c r="H173">
        <v>1</v>
      </c>
      <c r="I173">
        <v>2</v>
      </c>
      <c r="J173">
        <v>2</v>
      </c>
      <c r="K173">
        <v>2</v>
      </c>
      <c r="L173">
        <v>2</v>
      </c>
      <c r="M173">
        <v>2</v>
      </c>
      <c r="N173">
        <v>2</v>
      </c>
      <c r="O173">
        <v>1</v>
      </c>
      <c r="Q173">
        <v>5</v>
      </c>
      <c r="R173" t="str">
        <f t="shared" si="12"/>
        <v>NeverMarriedORUnder15</v>
      </c>
      <c r="S173">
        <v>4</v>
      </c>
      <c r="T173">
        <v>2</v>
      </c>
      <c r="U173" t="str">
        <f t="shared" si="13"/>
        <v>Female</v>
      </c>
      <c r="V173">
        <v>0</v>
      </c>
      <c r="W173">
        <v>0</v>
      </c>
      <c r="X173">
        <v>53</v>
      </c>
      <c r="Y173" t="str">
        <f t="shared" si="14"/>
        <v>WA</v>
      </c>
    </row>
    <row r="174" spans="1:25" x14ac:dyDescent="0.25">
      <c r="A174">
        <v>1270819</v>
      </c>
      <c r="B174">
        <v>49</v>
      </c>
      <c r="C174" t="str">
        <f t="shared" si="10"/>
        <v>UT</v>
      </c>
      <c r="D174">
        <v>117</v>
      </c>
      <c r="E174">
        <v>18</v>
      </c>
      <c r="F174" t="str">
        <f t="shared" si="11"/>
        <v>adult</v>
      </c>
      <c r="G174">
        <v>1</v>
      </c>
      <c r="H174">
        <v>1</v>
      </c>
      <c r="I174">
        <v>2</v>
      </c>
      <c r="J174">
        <v>2</v>
      </c>
      <c r="K174">
        <v>2</v>
      </c>
      <c r="L174">
        <v>2</v>
      </c>
      <c r="M174">
        <v>2</v>
      </c>
      <c r="N174">
        <v>2</v>
      </c>
      <c r="O174">
        <v>1</v>
      </c>
      <c r="P174">
        <v>12</v>
      </c>
      <c r="Q174">
        <v>5</v>
      </c>
      <c r="R174" t="str">
        <f t="shared" si="12"/>
        <v>NeverMarriedORUnder15</v>
      </c>
      <c r="S174">
        <v>4</v>
      </c>
      <c r="T174">
        <v>1</v>
      </c>
      <c r="U174" t="str">
        <f t="shared" si="13"/>
        <v>Male</v>
      </c>
      <c r="V174">
        <v>5100</v>
      </c>
      <c r="W174">
        <v>5100</v>
      </c>
      <c r="X174">
        <v>49</v>
      </c>
      <c r="Y174" t="str">
        <f t="shared" si="14"/>
        <v>UT</v>
      </c>
    </row>
    <row r="175" spans="1:25" x14ac:dyDescent="0.25">
      <c r="A175">
        <v>66229</v>
      </c>
      <c r="B175">
        <v>30</v>
      </c>
      <c r="C175" t="str">
        <f t="shared" si="10"/>
        <v>MT</v>
      </c>
      <c r="D175">
        <v>200</v>
      </c>
      <c r="E175">
        <v>42</v>
      </c>
      <c r="F175" t="str">
        <f t="shared" si="11"/>
        <v>adult</v>
      </c>
      <c r="G175">
        <v>1</v>
      </c>
      <c r="H175">
        <v>1</v>
      </c>
      <c r="I175">
        <v>2</v>
      </c>
      <c r="J175">
        <v>2</v>
      </c>
      <c r="K175">
        <v>2</v>
      </c>
      <c r="L175">
        <v>2</v>
      </c>
      <c r="M175">
        <v>2</v>
      </c>
      <c r="N175">
        <v>2</v>
      </c>
      <c r="O175">
        <v>1</v>
      </c>
      <c r="P175">
        <v>7</v>
      </c>
      <c r="Q175">
        <v>5</v>
      </c>
      <c r="R175" t="str">
        <f t="shared" si="12"/>
        <v>NeverMarriedORUnder15</v>
      </c>
      <c r="S175">
        <v>4</v>
      </c>
      <c r="T175">
        <v>1</v>
      </c>
      <c r="U175" t="str">
        <f t="shared" si="13"/>
        <v>Male</v>
      </c>
      <c r="V175">
        <v>42000</v>
      </c>
      <c r="W175">
        <v>42000</v>
      </c>
      <c r="X175">
        <v>6</v>
      </c>
      <c r="Y175" t="str">
        <f t="shared" si="14"/>
        <v>CA</v>
      </c>
    </row>
    <row r="176" spans="1:25" x14ac:dyDescent="0.25">
      <c r="A176">
        <v>1398938</v>
      </c>
      <c r="B176">
        <v>53</v>
      </c>
      <c r="C176" t="str">
        <f t="shared" si="10"/>
        <v>WA</v>
      </c>
      <c r="D176">
        <v>55</v>
      </c>
      <c r="E176">
        <v>14</v>
      </c>
      <c r="F176" t="str">
        <f t="shared" si="11"/>
        <v>child</v>
      </c>
      <c r="G176">
        <v>1</v>
      </c>
      <c r="H176">
        <v>1</v>
      </c>
      <c r="I176">
        <v>2</v>
      </c>
      <c r="J176">
        <v>2</v>
      </c>
      <c r="K176">
        <v>2</v>
      </c>
      <c r="L176">
        <v>2</v>
      </c>
      <c r="M176">
        <v>2</v>
      </c>
      <c r="N176">
        <v>2</v>
      </c>
      <c r="O176">
        <v>1</v>
      </c>
      <c r="Q176">
        <v>5</v>
      </c>
      <c r="R176" t="str">
        <f t="shared" si="12"/>
        <v>NeverMarriedORUnder15</v>
      </c>
      <c r="T176">
        <v>1</v>
      </c>
      <c r="U176" t="str">
        <f t="shared" si="13"/>
        <v>Male</v>
      </c>
      <c r="X176">
        <v>53</v>
      </c>
      <c r="Y176" t="str">
        <f t="shared" si="14"/>
        <v>WA</v>
      </c>
    </row>
    <row r="177" spans="1:25" x14ac:dyDescent="0.25">
      <c r="A177">
        <v>1418340</v>
      </c>
      <c r="B177">
        <v>53</v>
      </c>
      <c r="C177" t="str">
        <f t="shared" si="10"/>
        <v>WA</v>
      </c>
      <c r="D177">
        <v>101</v>
      </c>
      <c r="E177">
        <v>47</v>
      </c>
      <c r="F177" t="str">
        <f t="shared" si="11"/>
        <v>adult</v>
      </c>
      <c r="G177">
        <v>1</v>
      </c>
      <c r="H177">
        <v>1</v>
      </c>
      <c r="I177">
        <v>2</v>
      </c>
      <c r="J177">
        <v>2</v>
      </c>
      <c r="K177">
        <v>2</v>
      </c>
      <c r="L177">
        <v>2</v>
      </c>
      <c r="M177">
        <v>2</v>
      </c>
      <c r="N177">
        <v>2</v>
      </c>
      <c r="O177">
        <v>1</v>
      </c>
      <c r="P177">
        <v>20</v>
      </c>
      <c r="Q177">
        <v>1</v>
      </c>
      <c r="R177" t="str">
        <f t="shared" si="12"/>
        <v>Married</v>
      </c>
      <c r="S177">
        <v>4</v>
      </c>
      <c r="T177">
        <v>1</v>
      </c>
      <c r="U177" t="str">
        <f t="shared" si="13"/>
        <v>Male</v>
      </c>
      <c r="V177">
        <v>110000</v>
      </c>
      <c r="W177">
        <v>140000</v>
      </c>
      <c r="X177">
        <v>53</v>
      </c>
      <c r="Y177" t="str">
        <f t="shared" si="14"/>
        <v>WA</v>
      </c>
    </row>
    <row r="178" spans="1:25" x14ac:dyDescent="0.25">
      <c r="A178">
        <v>1394048</v>
      </c>
      <c r="B178">
        <v>53</v>
      </c>
      <c r="C178" t="str">
        <f t="shared" si="10"/>
        <v>WA</v>
      </c>
      <c r="D178">
        <v>189</v>
      </c>
      <c r="E178">
        <v>36</v>
      </c>
      <c r="F178" t="str">
        <f t="shared" si="11"/>
        <v>adult</v>
      </c>
      <c r="G178">
        <v>5</v>
      </c>
      <c r="H178">
        <v>1</v>
      </c>
      <c r="I178">
        <v>2</v>
      </c>
      <c r="J178">
        <v>2</v>
      </c>
      <c r="K178">
        <v>2</v>
      </c>
      <c r="L178">
        <v>2</v>
      </c>
      <c r="M178">
        <v>2</v>
      </c>
      <c r="N178">
        <v>2</v>
      </c>
      <c r="O178">
        <v>1</v>
      </c>
      <c r="Q178">
        <v>1</v>
      </c>
      <c r="R178" t="str">
        <f t="shared" si="12"/>
        <v>Married</v>
      </c>
      <c r="S178">
        <v>4</v>
      </c>
      <c r="T178">
        <v>2</v>
      </c>
      <c r="U178" t="str">
        <f t="shared" si="13"/>
        <v>Female</v>
      </c>
      <c r="V178">
        <v>0</v>
      </c>
      <c r="W178">
        <v>0</v>
      </c>
      <c r="X178">
        <v>301</v>
      </c>
      <c r="Y178">
        <f t="shared" si="14"/>
        <v>301</v>
      </c>
    </row>
    <row r="179" spans="1:25" x14ac:dyDescent="0.25">
      <c r="A179">
        <v>700805</v>
      </c>
      <c r="B179">
        <v>41</v>
      </c>
      <c r="C179" t="str">
        <f t="shared" si="10"/>
        <v>OR</v>
      </c>
      <c r="D179">
        <v>66</v>
      </c>
      <c r="E179">
        <v>55</v>
      </c>
      <c r="F179" t="str">
        <f t="shared" si="11"/>
        <v>adult</v>
      </c>
      <c r="G179">
        <v>1</v>
      </c>
      <c r="H179">
        <v>2</v>
      </c>
      <c r="I179">
        <v>2</v>
      </c>
      <c r="J179">
        <v>2</v>
      </c>
      <c r="K179">
        <v>2</v>
      </c>
      <c r="L179">
        <v>2</v>
      </c>
      <c r="M179">
        <v>2</v>
      </c>
      <c r="N179">
        <v>2</v>
      </c>
      <c r="O179">
        <v>2</v>
      </c>
      <c r="P179">
        <v>30</v>
      </c>
      <c r="Q179">
        <v>3</v>
      </c>
      <c r="R179" t="str">
        <f t="shared" si="12"/>
        <v>Divorced</v>
      </c>
      <c r="S179">
        <v>2</v>
      </c>
      <c r="T179">
        <v>2</v>
      </c>
      <c r="U179" t="str">
        <f t="shared" si="13"/>
        <v>Female</v>
      </c>
      <c r="V179">
        <v>78000</v>
      </c>
      <c r="W179">
        <v>78000</v>
      </c>
      <c r="X179">
        <v>53</v>
      </c>
      <c r="Y179" t="str">
        <f t="shared" si="14"/>
        <v>WA</v>
      </c>
    </row>
    <row r="180" spans="1:25" x14ac:dyDescent="0.25">
      <c r="A180">
        <v>1253890</v>
      </c>
      <c r="B180">
        <v>49</v>
      </c>
      <c r="C180" t="str">
        <f t="shared" si="10"/>
        <v>UT</v>
      </c>
      <c r="D180">
        <v>81</v>
      </c>
      <c r="E180">
        <v>64</v>
      </c>
      <c r="F180" t="str">
        <f t="shared" si="11"/>
        <v>adult</v>
      </c>
      <c r="G180">
        <v>1</v>
      </c>
      <c r="H180">
        <v>1</v>
      </c>
      <c r="I180">
        <v>2</v>
      </c>
      <c r="J180">
        <v>2</v>
      </c>
      <c r="K180">
        <v>2</v>
      </c>
      <c r="L180">
        <v>2</v>
      </c>
      <c r="M180">
        <v>2</v>
      </c>
      <c r="N180">
        <v>2</v>
      </c>
      <c r="O180">
        <v>1</v>
      </c>
      <c r="P180">
        <v>20</v>
      </c>
      <c r="Q180">
        <v>1</v>
      </c>
      <c r="R180" t="str">
        <f t="shared" si="12"/>
        <v>Married</v>
      </c>
      <c r="S180">
        <v>4</v>
      </c>
      <c r="T180">
        <v>1</v>
      </c>
      <c r="U180" t="str">
        <f t="shared" si="13"/>
        <v>Male</v>
      </c>
      <c r="V180">
        <v>91000</v>
      </c>
      <c r="W180">
        <v>91000</v>
      </c>
      <c r="X180">
        <v>49</v>
      </c>
      <c r="Y180" t="str">
        <f t="shared" si="14"/>
        <v>UT</v>
      </c>
    </row>
    <row r="181" spans="1:25" x14ac:dyDescent="0.25">
      <c r="A181">
        <v>725560</v>
      </c>
      <c r="B181">
        <v>41</v>
      </c>
      <c r="C181" t="str">
        <f t="shared" si="10"/>
        <v>OR</v>
      </c>
      <c r="D181">
        <v>42</v>
      </c>
      <c r="E181">
        <v>84</v>
      </c>
      <c r="F181" t="str">
        <f t="shared" si="11"/>
        <v>adult</v>
      </c>
      <c r="G181">
        <v>1</v>
      </c>
      <c r="H181">
        <v>2</v>
      </c>
      <c r="I181">
        <v>1</v>
      </c>
      <c r="J181">
        <v>1</v>
      </c>
      <c r="K181">
        <v>2</v>
      </c>
      <c r="L181">
        <v>2</v>
      </c>
      <c r="M181">
        <v>2</v>
      </c>
      <c r="N181">
        <v>2</v>
      </c>
      <c r="O181">
        <v>1</v>
      </c>
      <c r="Q181">
        <v>1</v>
      </c>
      <c r="R181" t="str">
        <f t="shared" si="12"/>
        <v>Married</v>
      </c>
      <c r="S181">
        <v>4</v>
      </c>
      <c r="T181">
        <v>2</v>
      </c>
      <c r="U181" t="str">
        <f t="shared" si="13"/>
        <v>Female</v>
      </c>
      <c r="V181">
        <v>0</v>
      </c>
      <c r="W181">
        <v>4200</v>
      </c>
      <c r="X181">
        <v>41</v>
      </c>
      <c r="Y181" t="str">
        <f t="shared" si="14"/>
        <v>OR</v>
      </c>
    </row>
    <row r="182" spans="1:25" x14ac:dyDescent="0.25">
      <c r="A182">
        <v>714675</v>
      </c>
      <c r="B182">
        <v>41</v>
      </c>
      <c r="C182" t="str">
        <f t="shared" si="10"/>
        <v>OR</v>
      </c>
      <c r="D182">
        <v>56</v>
      </c>
      <c r="E182">
        <v>11</v>
      </c>
      <c r="F182" t="str">
        <f t="shared" si="11"/>
        <v>child</v>
      </c>
      <c r="G182">
        <v>1</v>
      </c>
      <c r="H182">
        <v>1</v>
      </c>
      <c r="I182">
        <v>2</v>
      </c>
      <c r="J182">
        <v>2</v>
      </c>
      <c r="K182">
        <v>2</v>
      </c>
      <c r="L182">
        <v>2</v>
      </c>
      <c r="M182">
        <v>2</v>
      </c>
      <c r="N182">
        <v>2</v>
      </c>
      <c r="O182">
        <v>1</v>
      </c>
      <c r="Q182">
        <v>5</v>
      </c>
      <c r="R182" t="str">
        <f t="shared" si="12"/>
        <v>NeverMarriedORUnder15</v>
      </c>
      <c r="T182">
        <v>2</v>
      </c>
      <c r="U182" t="str">
        <f t="shared" si="13"/>
        <v>Female</v>
      </c>
      <c r="X182">
        <v>41</v>
      </c>
      <c r="Y182" t="str">
        <f t="shared" si="14"/>
        <v>OR</v>
      </c>
    </row>
    <row r="183" spans="1:25" x14ac:dyDescent="0.25">
      <c r="A183">
        <v>700043</v>
      </c>
      <c r="B183">
        <v>41</v>
      </c>
      <c r="C183" t="str">
        <f t="shared" si="10"/>
        <v>OR</v>
      </c>
      <c r="D183">
        <v>99</v>
      </c>
      <c r="E183">
        <v>2</v>
      </c>
      <c r="F183" t="str">
        <f t="shared" si="11"/>
        <v>child</v>
      </c>
      <c r="G183">
        <v>1</v>
      </c>
      <c r="H183">
        <v>1</v>
      </c>
      <c r="I183">
        <v>2</v>
      </c>
      <c r="J183">
        <v>2</v>
      </c>
      <c r="K183">
        <v>2</v>
      </c>
      <c r="L183">
        <v>2</v>
      </c>
      <c r="M183">
        <v>2</v>
      </c>
      <c r="N183">
        <v>2</v>
      </c>
      <c r="O183">
        <v>1</v>
      </c>
      <c r="Q183">
        <v>5</v>
      </c>
      <c r="R183" t="str">
        <f t="shared" si="12"/>
        <v>NeverMarriedORUnder15</v>
      </c>
      <c r="T183">
        <v>1</v>
      </c>
      <c r="U183" t="str">
        <f t="shared" si="13"/>
        <v>Male</v>
      </c>
      <c r="X183">
        <v>41</v>
      </c>
      <c r="Y183" t="str">
        <f t="shared" si="14"/>
        <v>OR</v>
      </c>
    </row>
    <row r="184" spans="1:25" x14ac:dyDescent="0.25">
      <c r="A184">
        <v>698921</v>
      </c>
      <c r="B184">
        <v>41</v>
      </c>
      <c r="C184" t="str">
        <f t="shared" si="10"/>
        <v>OR</v>
      </c>
      <c r="D184">
        <v>83</v>
      </c>
      <c r="E184">
        <v>30</v>
      </c>
      <c r="F184" t="str">
        <f t="shared" si="11"/>
        <v>adult</v>
      </c>
      <c r="G184">
        <v>1</v>
      </c>
      <c r="H184">
        <v>2</v>
      </c>
      <c r="I184">
        <v>2</v>
      </c>
      <c r="J184">
        <v>1</v>
      </c>
      <c r="K184">
        <v>1</v>
      </c>
      <c r="L184">
        <v>2</v>
      </c>
      <c r="M184">
        <v>2</v>
      </c>
      <c r="N184">
        <v>2</v>
      </c>
      <c r="O184">
        <v>1</v>
      </c>
      <c r="Q184">
        <v>5</v>
      </c>
      <c r="R184" t="str">
        <f t="shared" si="12"/>
        <v>NeverMarriedORUnder15</v>
      </c>
      <c r="S184">
        <v>4</v>
      </c>
      <c r="T184">
        <v>2</v>
      </c>
      <c r="U184" t="str">
        <f t="shared" si="13"/>
        <v>Female</v>
      </c>
      <c r="V184">
        <v>0</v>
      </c>
      <c r="W184">
        <v>8800</v>
      </c>
      <c r="X184">
        <v>53</v>
      </c>
      <c r="Y184" t="str">
        <f t="shared" si="14"/>
        <v>WA</v>
      </c>
    </row>
    <row r="185" spans="1:25" x14ac:dyDescent="0.25">
      <c r="A185">
        <v>1410198</v>
      </c>
      <c r="B185">
        <v>53</v>
      </c>
      <c r="C185" t="str">
        <f t="shared" si="10"/>
        <v>WA</v>
      </c>
      <c r="D185">
        <v>59</v>
      </c>
      <c r="E185">
        <v>23</v>
      </c>
      <c r="F185" t="str">
        <f t="shared" si="11"/>
        <v>adult</v>
      </c>
      <c r="G185">
        <v>1</v>
      </c>
      <c r="H185">
        <v>2</v>
      </c>
      <c r="I185">
        <v>2</v>
      </c>
      <c r="J185">
        <v>2</v>
      </c>
      <c r="K185">
        <v>2</v>
      </c>
      <c r="L185">
        <v>1</v>
      </c>
      <c r="M185">
        <v>2</v>
      </c>
      <c r="N185">
        <v>2</v>
      </c>
      <c r="O185">
        <v>1</v>
      </c>
      <c r="Q185">
        <v>4</v>
      </c>
      <c r="R185" t="str">
        <f t="shared" si="12"/>
        <v>Separated</v>
      </c>
      <c r="S185">
        <v>4</v>
      </c>
      <c r="T185">
        <v>2</v>
      </c>
      <c r="U185" t="str">
        <f t="shared" si="13"/>
        <v>Female</v>
      </c>
      <c r="V185">
        <v>0</v>
      </c>
      <c r="W185">
        <v>7200</v>
      </c>
      <c r="X185">
        <v>53</v>
      </c>
      <c r="Y185" t="str">
        <f t="shared" si="14"/>
        <v>WA</v>
      </c>
    </row>
    <row r="186" spans="1:25" x14ac:dyDescent="0.25">
      <c r="A186">
        <v>67712</v>
      </c>
      <c r="B186">
        <v>30</v>
      </c>
      <c r="C186" t="str">
        <f t="shared" si="10"/>
        <v>MT</v>
      </c>
      <c r="D186">
        <v>170</v>
      </c>
      <c r="E186">
        <v>61</v>
      </c>
      <c r="F186" t="str">
        <f t="shared" si="11"/>
        <v>adult</v>
      </c>
      <c r="G186">
        <v>1</v>
      </c>
      <c r="H186">
        <v>1</v>
      </c>
      <c r="I186">
        <v>2</v>
      </c>
      <c r="J186">
        <v>2</v>
      </c>
      <c r="K186">
        <v>2</v>
      </c>
      <c r="L186">
        <v>2</v>
      </c>
      <c r="M186">
        <v>2</v>
      </c>
      <c r="N186">
        <v>2</v>
      </c>
      <c r="O186">
        <v>1</v>
      </c>
      <c r="P186">
        <v>15</v>
      </c>
      <c r="Q186">
        <v>3</v>
      </c>
      <c r="R186" t="str">
        <f t="shared" si="12"/>
        <v>Divorced</v>
      </c>
      <c r="S186">
        <v>4</v>
      </c>
      <c r="T186">
        <v>2</v>
      </c>
      <c r="U186" t="str">
        <f t="shared" si="13"/>
        <v>Female</v>
      </c>
      <c r="V186">
        <v>60000</v>
      </c>
      <c r="W186">
        <v>66500</v>
      </c>
      <c r="X186">
        <v>56</v>
      </c>
      <c r="Y186">
        <f t="shared" si="14"/>
        <v>56</v>
      </c>
    </row>
    <row r="187" spans="1:25" x14ac:dyDescent="0.25">
      <c r="A187">
        <v>1415354</v>
      </c>
      <c r="B187">
        <v>53</v>
      </c>
      <c r="C187" t="str">
        <f t="shared" si="10"/>
        <v>WA</v>
      </c>
      <c r="D187">
        <v>15</v>
      </c>
      <c r="E187">
        <v>81</v>
      </c>
      <c r="F187" t="str">
        <f t="shared" si="11"/>
        <v>adult</v>
      </c>
      <c r="G187">
        <v>1</v>
      </c>
      <c r="H187">
        <v>2</v>
      </c>
      <c r="I187">
        <v>2</v>
      </c>
      <c r="J187">
        <v>1</v>
      </c>
      <c r="K187">
        <v>1</v>
      </c>
      <c r="L187">
        <v>2</v>
      </c>
      <c r="M187">
        <v>2</v>
      </c>
      <c r="N187">
        <v>2</v>
      </c>
      <c r="O187">
        <v>1</v>
      </c>
      <c r="Q187">
        <v>2</v>
      </c>
      <c r="R187" t="str">
        <f t="shared" si="12"/>
        <v>Widowed</v>
      </c>
      <c r="S187">
        <v>4</v>
      </c>
      <c r="T187">
        <v>2</v>
      </c>
      <c r="U187" t="str">
        <f t="shared" si="13"/>
        <v>Female</v>
      </c>
      <c r="V187">
        <v>0</v>
      </c>
      <c r="W187">
        <v>21800</v>
      </c>
      <c r="X187">
        <v>53</v>
      </c>
      <c r="Y187" t="str">
        <f t="shared" si="14"/>
        <v>WA</v>
      </c>
    </row>
    <row r="188" spans="1:25" x14ac:dyDescent="0.25">
      <c r="A188">
        <v>1275960</v>
      </c>
      <c r="B188">
        <v>49</v>
      </c>
      <c r="C188" t="str">
        <f t="shared" si="10"/>
        <v>UT</v>
      </c>
      <c r="D188">
        <v>109</v>
      </c>
      <c r="E188">
        <v>0</v>
      </c>
      <c r="F188" t="str">
        <f t="shared" si="11"/>
        <v>child</v>
      </c>
      <c r="G188">
        <v>1</v>
      </c>
      <c r="H188">
        <v>2</v>
      </c>
      <c r="I188">
        <v>2</v>
      </c>
      <c r="J188">
        <v>2</v>
      </c>
      <c r="K188">
        <v>1</v>
      </c>
      <c r="L188">
        <v>2</v>
      </c>
      <c r="M188">
        <v>2</v>
      </c>
      <c r="N188">
        <v>2</v>
      </c>
      <c r="O188">
        <v>1</v>
      </c>
      <c r="Q188">
        <v>5</v>
      </c>
      <c r="R188" t="str">
        <f t="shared" si="12"/>
        <v>NeverMarriedORUnder15</v>
      </c>
      <c r="T188">
        <v>2</v>
      </c>
      <c r="U188" t="str">
        <f t="shared" si="13"/>
        <v>Female</v>
      </c>
      <c r="X188">
        <v>49</v>
      </c>
      <c r="Y188" t="str">
        <f t="shared" si="14"/>
        <v>UT</v>
      </c>
    </row>
    <row r="189" spans="1:25" x14ac:dyDescent="0.25">
      <c r="A189">
        <v>1396133</v>
      </c>
      <c r="B189">
        <v>53</v>
      </c>
      <c r="C189" t="str">
        <f t="shared" si="10"/>
        <v>WA</v>
      </c>
      <c r="D189">
        <v>54</v>
      </c>
      <c r="E189">
        <v>17</v>
      </c>
      <c r="F189" t="str">
        <f t="shared" si="11"/>
        <v>child</v>
      </c>
      <c r="G189">
        <v>1</v>
      </c>
      <c r="H189">
        <v>1</v>
      </c>
      <c r="I189">
        <v>2</v>
      </c>
      <c r="J189">
        <v>2</v>
      </c>
      <c r="K189">
        <v>2</v>
      </c>
      <c r="L189">
        <v>2</v>
      </c>
      <c r="M189">
        <v>2</v>
      </c>
      <c r="N189">
        <v>2</v>
      </c>
      <c r="O189">
        <v>1</v>
      </c>
      <c r="Q189">
        <v>5</v>
      </c>
      <c r="R189" t="str">
        <f t="shared" si="12"/>
        <v>NeverMarriedORUnder15</v>
      </c>
      <c r="S189">
        <v>4</v>
      </c>
      <c r="T189">
        <v>2</v>
      </c>
      <c r="U189" t="str">
        <f t="shared" si="13"/>
        <v>Female</v>
      </c>
      <c r="V189">
        <v>350</v>
      </c>
      <c r="W189">
        <v>350</v>
      </c>
      <c r="X189">
        <v>53</v>
      </c>
      <c r="Y189" t="str">
        <f t="shared" si="14"/>
        <v>WA</v>
      </c>
    </row>
    <row r="190" spans="1:25" x14ac:dyDescent="0.25">
      <c r="A190">
        <v>723560</v>
      </c>
      <c r="B190">
        <v>41</v>
      </c>
      <c r="C190" t="str">
        <f t="shared" si="10"/>
        <v>OR</v>
      </c>
      <c r="D190">
        <v>88</v>
      </c>
      <c r="E190">
        <v>57</v>
      </c>
      <c r="F190" t="str">
        <f t="shared" si="11"/>
        <v>adult</v>
      </c>
      <c r="G190">
        <v>1</v>
      </c>
      <c r="H190">
        <v>1</v>
      </c>
      <c r="I190">
        <v>2</v>
      </c>
      <c r="J190">
        <v>2</v>
      </c>
      <c r="K190">
        <v>2</v>
      </c>
      <c r="L190">
        <v>2</v>
      </c>
      <c r="M190">
        <v>2</v>
      </c>
      <c r="N190">
        <v>2</v>
      </c>
      <c r="O190">
        <v>1</v>
      </c>
      <c r="P190">
        <v>10</v>
      </c>
      <c r="Q190">
        <v>1</v>
      </c>
      <c r="R190" t="str">
        <f t="shared" si="12"/>
        <v>Married</v>
      </c>
      <c r="S190">
        <v>4</v>
      </c>
      <c r="T190">
        <v>2</v>
      </c>
      <c r="U190" t="str">
        <f t="shared" si="13"/>
        <v>Female</v>
      </c>
      <c r="V190">
        <v>35000</v>
      </c>
      <c r="W190">
        <v>35000</v>
      </c>
      <c r="X190">
        <v>4</v>
      </c>
      <c r="Y190">
        <f t="shared" si="14"/>
        <v>4</v>
      </c>
    </row>
    <row r="191" spans="1:25" x14ac:dyDescent="0.25">
      <c r="A191">
        <v>1386289</v>
      </c>
      <c r="B191">
        <v>53</v>
      </c>
      <c r="C191" t="str">
        <f t="shared" si="10"/>
        <v>WA</v>
      </c>
      <c r="D191">
        <v>391</v>
      </c>
      <c r="E191">
        <v>7</v>
      </c>
      <c r="F191" t="str">
        <f t="shared" si="11"/>
        <v>child</v>
      </c>
      <c r="G191">
        <v>1</v>
      </c>
      <c r="H191">
        <v>2</v>
      </c>
      <c r="I191">
        <v>2</v>
      </c>
      <c r="J191">
        <v>2</v>
      </c>
      <c r="K191">
        <v>1</v>
      </c>
      <c r="L191">
        <v>2</v>
      </c>
      <c r="M191">
        <v>2</v>
      </c>
      <c r="N191">
        <v>2</v>
      </c>
      <c r="O191">
        <v>1</v>
      </c>
      <c r="Q191">
        <v>5</v>
      </c>
      <c r="R191" t="str">
        <f t="shared" si="12"/>
        <v>NeverMarriedORUnder15</v>
      </c>
      <c r="T191">
        <v>1</v>
      </c>
      <c r="U191" t="str">
        <f t="shared" si="13"/>
        <v>Male</v>
      </c>
      <c r="X191">
        <v>19</v>
      </c>
      <c r="Y191">
        <f t="shared" si="14"/>
        <v>19</v>
      </c>
    </row>
    <row r="192" spans="1:25" x14ac:dyDescent="0.25">
      <c r="A192">
        <v>1418822</v>
      </c>
      <c r="B192">
        <v>53</v>
      </c>
      <c r="C192" t="str">
        <f t="shared" si="10"/>
        <v>WA</v>
      </c>
      <c r="D192">
        <v>103</v>
      </c>
      <c r="E192">
        <v>28</v>
      </c>
      <c r="F192" t="str">
        <f t="shared" si="11"/>
        <v>adult</v>
      </c>
      <c r="G192">
        <v>1</v>
      </c>
      <c r="H192">
        <v>2</v>
      </c>
      <c r="I192">
        <v>2</v>
      </c>
      <c r="J192">
        <v>2</v>
      </c>
      <c r="K192">
        <v>2</v>
      </c>
      <c r="L192">
        <v>1</v>
      </c>
      <c r="M192">
        <v>2</v>
      </c>
      <c r="N192">
        <v>2</v>
      </c>
      <c r="O192">
        <v>1</v>
      </c>
      <c r="Q192">
        <v>1</v>
      </c>
      <c r="R192" t="str">
        <f t="shared" si="12"/>
        <v>Married</v>
      </c>
      <c r="S192">
        <v>4</v>
      </c>
      <c r="T192">
        <v>2</v>
      </c>
      <c r="U192" t="str">
        <f t="shared" si="13"/>
        <v>Female</v>
      </c>
      <c r="V192">
        <v>500</v>
      </c>
      <c r="W192">
        <v>500</v>
      </c>
      <c r="X192">
        <v>49</v>
      </c>
      <c r="Y192" t="str">
        <f t="shared" si="14"/>
        <v>UT</v>
      </c>
    </row>
    <row r="193" spans="1:25" x14ac:dyDescent="0.25">
      <c r="A193">
        <v>1412267</v>
      </c>
      <c r="B193">
        <v>53</v>
      </c>
      <c r="C193" t="str">
        <f t="shared" si="10"/>
        <v>WA</v>
      </c>
      <c r="D193">
        <v>143</v>
      </c>
      <c r="E193">
        <v>11</v>
      </c>
      <c r="F193" t="str">
        <f t="shared" si="11"/>
        <v>child</v>
      </c>
      <c r="G193">
        <v>1</v>
      </c>
      <c r="H193">
        <v>1</v>
      </c>
      <c r="I193">
        <v>2</v>
      </c>
      <c r="J193">
        <v>2</v>
      </c>
      <c r="K193">
        <v>2</v>
      </c>
      <c r="L193">
        <v>2</v>
      </c>
      <c r="M193">
        <v>2</v>
      </c>
      <c r="N193">
        <v>2</v>
      </c>
      <c r="O193">
        <v>1</v>
      </c>
      <c r="Q193">
        <v>5</v>
      </c>
      <c r="R193" t="str">
        <f t="shared" si="12"/>
        <v>NeverMarriedORUnder15</v>
      </c>
      <c r="T193">
        <v>1</v>
      </c>
      <c r="U193" t="str">
        <f t="shared" si="13"/>
        <v>Male</v>
      </c>
      <c r="X193">
        <v>41</v>
      </c>
      <c r="Y193" t="str">
        <f t="shared" si="14"/>
        <v>OR</v>
      </c>
    </row>
    <row r="194" spans="1:25" x14ac:dyDescent="0.25">
      <c r="A194">
        <v>1250427</v>
      </c>
      <c r="B194">
        <v>49</v>
      </c>
      <c r="C194" t="str">
        <f t="shared" si="10"/>
        <v>UT</v>
      </c>
      <c r="D194">
        <v>76</v>
      </c>
      <c r="E194">
        <v>45</v>
      </c>
      <c r="F194" t="str">
        <f t="shared" si="11"/>
        <v>adult</v>
      </c>
      <c r="G194">
        <v>1</v>
      </c>
      <c r="H194">
        <v>1</v>
      </c>
      <c r="I194">
        <v>2</v>
      </c>
      <c r="J194">
        <v>2</v>
      </c>
      <c r="K194">
        <v>2</v>
      </c>
      <c r="L194">
        <v>2</v>
      </c>
      <c r="M194">
        <v>2</v>
      </c>
      <c r="N194">
        <v>2</v>
      </c>
      <c r="O194">
        <v>1</v>
      </c>
      <c r="P194">
        <v>10</v>
      </c>
      <c r="Q194">
        <v>1</v>
      </c>
      <c r="R194" t="str">
        <f t="shared" si="12"/>
        <v>Married</v>
      </c>
      <c r="S194">
        <v>4</v>
      </c>
      <c r="T194">
        <v>1</v>
      </c>
      <c r="U194" t="str">
        <f t="shared" si="13"/>
        <v>Male</v>
      </c>
      <c r="V194">
        <v>84000</v>
      </c>
      <c r="W194">
        <v>88004</v>
      </c>
      <c r="X194">
        <v>49</v>
      </c>
      <c r="Y194" t="str">
        <f t="shared" si="14"/>
        <v>UT</v>
      </c>
    </row>
    <row r="195" spans="1:25" x14ac:dyDescent="0.25">
      <c r="A195">
        <v>1426619</v>
      </c>
      <c r="B195">
        <v>53</v>
      </c>
      <c r="C195" t="str">
        <f t="shared" ref="C195:C258" si="15">IF(B195=30,"MT",IF(B195=38,"ND",IF(B195=41,"OR",IF(B195=49,"UT",IF(B195=53,"WA","UnknownState")))))</f>
        <v>WA</v>
      </c>
      <c r="D195">
        <v>87</v>
      </c>
      <c r="E195">
        <v>49</v>
      </c>
      <c r="F195" t="str">
        <f t="shared" ref="F195:F258" si="16">IF(E195&lt;18,"child","adult")</f>
        <v>adult</v>
      </c>
      <c r="G195">
        <v>1</v>
      </c>
      <c r="H195">
        <v>1</v>
      </c>
      <c r="I195">
        <v>2</v>
      </c>
      <c r="J195">
        <v>2</v>
      </c>
      <c r="K195">
        <v>2</v>
      </c>
      <c r="L195">
        <v>2</v>
      </c>
      <c r="M195">
        <v>2</v>
      </c>
      <c r="N195">
        <v>2</v>
      </c>
      <c r="O195">
        <v>1</v>
      </c>
      <c r="P195">
        <v>25</v>
      </c>
      <c r="Q195">
        <v>1</v>
      </c>
      <c r="R195" t="str">
        <f t="shared" ref="R195:R258" si="17">IF(Q195=1,"Married",IF(Q195=2,"Widowed",IF(Q195=3,"Divorced",IF(Q195=4,"Separated",IF(Q195=5,"NeverMarriedORUnder15","NA")))))</f>
        <v>Married</v>
      </c>
      <c r="S195">
        <v>4</v>
      </c>
      <c r="T195">
        <v>2</v>
      </c>
      <c r="U195" t="str">
        <f t="shared" ref="U195:U258" si="18">IF(T195=1,"Male",IF(T195=2,"Female","NA"))</f>
        <v>Female</v>
      </c>
      <c r="V195">
        <v>70000</v>
      </c>
      <c r="W195">
        <v>65200</v>
      </c>
      <c r="X195">
        <v>53</v>
      </c>
      <c r="Y195" t="str">
        <f t="shared" ref="Y195:Y258" si="19">IF(X195=30,"MT",IF(X195=38,"ND",IF(X195=41,"OR",IF(X195=49,"UT",IF(X195=53,"WA",IF(X195=6,"CA",X195))))))</f>
        <v>WA</v>
      </c>
    </row>
    <row r="196" spans="1:25" x14ac:dyDescent="0.25">
      <c r="A196">
        <v>1430011</v>
      </c>
      <c r="B196">
        <v>53</v>
      </c>
      <c r="C196" t="str">
        <f t="shared" si="15"/>
        <v>WA</v>
      </c>
      <c r="D196">
        <v>49</v>
      </c>
      <c r="E196">
        <v>60</v>
      </c>
      <c r="F196" t="str">
        <f t="shared" si="16"/>
        <v>adult</v>
      </c>
      <c r="G196">
        <v>1</v>
      </c>
      <c r="H196">
        <v>1</v>
      </c>
      <c r="I196">
        <v>2</v>
      </c>
      <c r="J196">
        <v>2</v>
      </c>
      <c r="K196">
        <v>2</v>
      </c>
      <c r="L196">
        <v>2</v>
      </c>
      <c r="M196">
        <v>2</v>
      </c>
      <c r="N196">
        <v>2</v>
      </c>
      <c r="O196">
        <v>1</v>
      </c>
      <c r="P196">
        <v>30</v>
      </c>
      <c r="Q196">
        <v>3</v>
      </c>
      <c r="R196" t="str">
        <f t="shared" si="17"/>
        <v>Divorced</v>
      </c>
      <c r="S196">
        <v>4</v>
      </c>
      <c r="T196">
        <v>1</v>
      </c>
      <c r="U196" t="str">
        <f t="shared" si="18"/>
        <v>Male</v>
      </c>
      <c r="V196">
        <v>50000</v>
      </c>
      <c r="W196">
        <v>50000</v>
      </c>
      <c r="X196">
        <v>41</v>
      </c>
      <c r="Y196" t="str">
        <f t="shared" si="19"/>
        <v>OR</v>
      </c>
    </row>
    <row r="197" spans="1:25" x14ac:dyDescent="0.25">
      <c r="A197">
        <v>1368255</v>
      </c>
      <c r="B197">
        <v>53</v>
      </c>
      <c r="C197" t="str">
        <f t="shared" si="15"/>
        <v>WA</v>
      </c>
      <c r="D197">
        <v>69</v>
      </c>
      <c r="E197">
        <v>40</v>
      </c>
      <c r="F197" t="str">
        <f t="shared" si="16"/>
        <v>adult</v>
      </c>
      <c r="G197">
        <v>5</v>
      </c>
      <c r="H197">
        <v>1</v>
      </c>
      <c r="I197">
        <v>2</v>
      </c>
      <c r="J197">
        <v>2</v>
      </c>
      <c r="K197">
        <v>2</v>
      </c>
      <c r="L197">
        <v>2</v>
      </c>
      <c r="M197">
        <v>2</v>
      </c>
      <c r="N197">
        <v>2</v>
      </c>
      <c r="O197">
        <v>1</v>
      </c>
      <c r="Q197">
        <v>1</v>
      </c>
      <c r="R197" t="str">
        <f t="shared" si="17"/>
        <v>Married</v>
      </c>
      <c r="S197">
        <v>4</v>
      </c>
      <c r="T197">
        <v>2</v>
      </c>
      <c r="U197" t="str">
        <f t="shared" si="18"/>
        <v>Female</v>
      </c>
      <c r="V197">
        <v>0</v>
      </c>
      <c r="W197">
        <v>0</v>
      </c>
      <c r="X197">
        <v>110</v>
      </c>
      <c r="Y197">
        <f t="shared" si="19"/>
        <v>110</v>
      </c>
    </row>
    <row r="198" spans="1:25" x14ac:dyDescent="0.25">
      <c r="A198">
        <v>1377659</v>
      </c>
      <c r="B198">
        <v>53</v>
      </c>
      <c r="C198" t="str">
        <f t="shared" si="15"/>
        <v>WA</v>
      </c>
      <c r="D198">
        <v>69</v>
      </c>
      <c r="E198">
        <v>55</v>
      </c>
      <c r="F198" t="str">
        <f t="shared" si="16"/>
        <v>adult</v>
      </c>
      <c r="G198">
        <v>1</v>
      </c>
      <c r="H198">
        <v>2</v>
      </c>
      <c r="I198">
        <v>2</v>
      </c>
      <c r="J198">
        <v>2</v>
      </c>
      <c r="K198">
        <v>2</v>
      </c>
      <c r="L198">
        <v>2</v>
      </c>
      <c r="M198">
        <v>2</v>
      </c>
      <c r="N198">
        <v>2</v>
      </c>
      <c r="O198">
        <v>2</v>
      </c>
      <c r="Q198">
        <v>1</v>
      </c>
      <c r="R198" t="str">
        <f t="shared" si="17"/>
        <v>Married</v>
      </c>
      <c r="S198">
        <v>4</v>
      </c>
      <c r="T198">
        <v>2</v>
      </c>
      <c r="U198" t="str">
        <f t="shared" si="18"/>
        <v>Female</v>
      </c>
      <c r="V198">
        <v>0</v>
      </c>
      <c r="W198">
        <v>17000</v>
      </c>
      <c r="X198">
        <v>24</v>
      </c>
      <c r="Y198">
        <f t="shared" si="19"/>
        <v>24</v>
      </c>
    </row>
    <row r="199" spans="1:25" x14ac:dyDescent="0.25">
      <c r="A199">
        <v>705382</v>
      </c>
      <c r="B199">
        <v>41</v>
      </c>
      <c r="C199" t="str">
        <f t="shared" si="15"/>
        <v>OR</v>
      </c>
      <c r="D199">
        <v>130</v>
      </c>
      <c r="E199">
        <v>54</v>
      </c>
      <c r="F199" t="str">
        <f t="shared" si="16"/>
        <v>adult</v>
      </c>
      <c r="G199">
        <v>1</v>
      </c>
      <c r="H199">
        <v>1</v>
      </c>
      <c r="I199">
        <v>2</v>
      </c>
      <c r="J199">
        <v>2</v>
      </c>
      <c r="K199">
        <v>2</v>
      </c>
      <c r="L199">
        <v>2</v>
      </c>
      <c r="M199">
        <v>2</v>
      </c>
      <c r="N199">
        <v>2</v>
      </c>
      <c r="O199">
        <v>1</v>
      </c>
      <c r="P199">
        <v>55</v>
      </c>
      <c r="Q199">
        <v>1</v>
      </c>
      <c r="R199" t="str">
        <f t="shared" si="17"/>
        <v>Married</v>
      </c>
      <c r="S199">
        <v>4</v>
      </c>
      <c r="T199">
        <v>1</v>
      </c>
      <c r="U199" t="str">
        <f t="shared" si="18"/>
        <v>Male</v>
      </c>
      <c r="V199">
        <v>26700</v>
      </c>
      <c r="W199">
        <v>26700</v>
      </c>
      <c r="X199">
        <v>41</v>
      </c>
      <c r="Y199" t="str">
        <f t="shared" si="19"/>
        <v>OR</v>
      </c>
    </row>
    <row r="200" spans="1:25" x14ac:dyDescent="0.25">
      <c r="A200">
        <v>727053</v>
      </c>
      <c r="B200">
        <v>41</v>
      </c>
      <c r="C200" t="str">
        <f t="shared" si="15"/>
        <v>OR</v>
      </c>
      <c r="D200">
        <v>71</v>
      </c>
      <c r="E200">
        <v>7</v>
      </c>
      <c r="F200" t="str">
        <f t="shared" si="16"/>
        <v>child</v>
      </c>
      <c r="G200">
        <v>1</v>
      </c>
      <c r="H200">
        <v>2</v>
      </c>
      <c r="I200">
        <v>1</v>
      </c>
      <c r="J200">
        <v>2</v>
      </c>
      <c r="K200">
        <v>2</v>
      </c>
      <c r="L200">
        <v>2</v>
      </c>
      <c r="M200">
        <v>2</v>
      </c>
      <c r="N200">
        <v>2</v>
      </c>
      <c r="O200">
        <v>1</v>
      </c>
      <c r="Q200">
        <v>5</v>
      </c>
      <c r="R200" t="str">
        <f t="shared" si="17"/>
        <v>NeverMarriedORUnder15</v>
      </c>
      <c r="T200">
        <v>1</v>
      </c>
      <c r="U200" t="str">
        <f t="shared" si="18"/>
        <v>Male</v>
      </c>
      <c r="X200">
        <v>41</v>
      </c>
      <c r="Y200" t="str">
        <f t="shared" si="19"/>
        <v>OR</v>
      </c>
    </row>
    <row r="201" spans="1:25" x14ac:dyDescent="0.25">
      <c r="A201">
        <v>1388574</v>
      </c>
      <c r="B201">
        <v>53</v>
      </c>
      <c r="C201" t="str">
        <f t="shared" si="15"/>
        <v>WA</v>
      </c>
      <c r="D201">
        <v>75</v>
      </c>
      <c r="E201">
        <v>71</v>
      </c>
      <c r="F201" t="str">
        <f t="shared" si="16"/>
        <v>adult</v>
      </c>
      <c r="G201">
        <v>1</v>
      </c>
      <c r="H201">
        <v>1</v>
      </c>
      <c r="I201">
        <v>1</v>
      </c>
      <c r="J201">
        <v>1</v>
      </c>
      <c r="K201">
        <v>2</v>
      </c>
      <c r="L201">
        <v>2</v>
      </c>
      <c r="M201">
        <v>2</v>
      </c>
      <c r="N201">
        <v>2</v>
      </c>
      <c r="O201">
        <v>1</v>
      </c>
      <c r="Q201">
        <v>1</v>
      </c>
      <c r="R201" t="str">
        <f t="shared" si="17"/>
        <v>Married</v>
      </c>
      <c r="S201">
        <v>2</v>
      </c>
      <c r="T201">
        <v>1</v>
      </c>
      <c r="U201" t="str">
        <f t="shared" si="18"/>
        <v>Male</v>
      </c>
      <c r="V201">
        <v>0</v>
      </c>
      <c r="W201">
        <v>26400</v>
      </c>
      <c r="X201">
        <v>16</v>
      </c>
      <c r="Y201">
        <f t="shared" si="19"/>
        <v>16</v>
      </c>
    </row>
    <row r="202" spans="1:25" x14ac:dyDescent="0.25">
      <c r="A202">
        <v>1384441</v>
      </c>
      <c r="B202">
        <v>53</v>
      </c>
      <c r="C202" t="str">
        <f t="shared" si="15"/>
        <v>WA</v>
      </c>
      <c r="D202">
        <v>70</v>
      </c>
      <c r="E202">
        <v>56</v>
      </c>
      <c r="F202" t="str">
        <f t="shared" si="16"/>
        <v>adult</v>
      </c>
      <c r="G202">
        <v>1</v>
      </c>
      <c r="H202">
        <v>1</v>
      </c>
      <c r="I202">
        <v>2</v>
      </c>
      <c r="J202">
        <v>2</v>
      </c>
      <c r="K202">
        <v>2</v>
      </c>
      <c r="L202">
        <v>2</v>
      </c>
      <c r="M202">
        <v>2</v>
      </c>
      <c r="N202">
        <v>2</v>
      </c>
      <c r="O202">
        <v>1</v>
      </c>
      <c r="P202">
        <v>60</v>
      </c>
      <c r="Q202">
        <v>5</v>
      </c>
      <c r="R202" t="str">
        <f t="shared" si="17"/>
        <v>NeverMarriedORUnder15</v>
      </c>
      <c r="S202">
        <v>4</v>
      </c>
      <c r="T202">
        <v>1</v>
      </c>
      <c r="U202" t="str">
        <f t="shared" si="18"/>
        <v>Male</v>
      </c>
      <c r="V202">
        <v>235000</v>
      </c>
      <c r="W202">
        <v>275000</v>
      </c>
      <c r="X202">
        <v>38</v>
      </c>
      <c r="Y202" t="str">
        <f t="shared" si="19"/>
        <v>ND</v>
      </c>
    </row>
    <row r="203" spans="1:25" x14ac:dyDescent="0.25">
      <c r="A203">
        <v>733271</v>
      </c>
      <c r="B203">
        <v>41</v>
      </c>
      <c r="C203" t="str">
        <f t="shared" si="15"/>
        <v>OR</v>
      </c>
      <c r="D203">
        <v>11</v>
      </c>
      <c r="E203">
        <v>31</v>
      </c>
      <c r="F203" t="str">
        <f t="shared" si="16"/>
        <v>adult</v>
      </c>
      <c r="G203">
        <v>1</v>
      </c>
      <c r="H203">
        <v>1</v>
      </c>
      <c r="I203">
        <v>2</v>
      </c>
      <c r="J203">
        <v>2</v>
      </c>
      <c r="K203">
        <v>2</v>
      </c>
      <c r="L203">
        <v>2</v>
      </c>
      <c r="M203">
        <v>2</v>
      </c>
      <c r="N203">
        <v>2</v>
      </c>
      <c r="O203">
        <v>1</v>
      </c>
      <c r="P203">
        <v>5</v>
      </c>
      <c r="Q203">
        <v>5</v>
      </c>
      <c r="R203" t="str">
        <f t="shared" si="17"/>
        <v>NeverMarriedORUnder15</v>
      </c>
      <c r="S203">
        <v>4</v>
      </c>
      <c r="T203">
        <v>1</v>
      </c>
      <c r="U203" t="str">
        <f t="shared" si="18"/>
        <v>Male</v>
      </c>
      <c r="V203">
        <v>45000</v>
      </c>
      <c r="W203">
        <v>45000</v>
      </c>
      <c r="X203">
        <v>53</v>
      </c>
      <c r="Y203" t="str">
        <f t="shared" si="19"/>
        <v>WA</v>
      </c>
    </row>
    <row r="204" spans="1:25" x14ac:dyDescent="0.25">
      <c r="A204">
        <v>1382254</v>
      </c>
      <c r="B204">
        <v>53</v>
      </c>
      <c r="C204" t="str">
        <f t="shared" si="15"/>
        <v>WA</v>
      </c>
      <c r="D204">
        <v>281</v>
      </c>
      <c r="E204">
        <v>1</v>
      </c>
      <c r="F204" t="str">
        <f t="shared" si="16"/>
        <v>child</v>
      </c>
      <c r="G204">
        <v>1</v>
      </c>
      <c r="H204">
        <v>2</v>
      </c>
      <c r="I204">
        <v>2</v>
      </c>
      <c r="J204">
        <v>2</v>
      </c>
      <c r="K204">
        <v>1</v>
      </c>
      <c r="L204">
        <v>2</v>
      </c>
      <c r="M204">
        <v>2</v>
      </c>
      <c r="N204">
        <v>2</v>
      </c>
      <c r="O204">
        <v>1</v>
      </c>
      <c r="Q204">
        <v>5</v>
      </c>
      <c r="R204" t="str">
        <f t="shared" si="17"/>
        <v>NeverMarriedORUnder15</v>
      </c>
      <c r="T204">
        <v>2</v>
      </c>
      <c r="U204" t="str">
        <f t="shared" si="18"/>
        <v>Female</v>
      </c>
      <c r="X204">
        <v>53</v>
      </c>
      <c r="Y204" t="str">
        <f t="shared" si="19"/>
        <v>WA</v>
      </c>
    </row>
    <row r="205" spans="1:25" x14ac:dyDescent="0.25">
      <c r="A205">
        <v>732193</v>
      </c>
      <c r="B205">
        <v>41</v>
      </c>
      <c r="C205" t="str">
        <f t="shared" si="15"/>
        <v>OR</v>
      </c>
      <c r="D205">
        <v>60</v>
      </c>
      <c r="E205">
        <v>68</v>
      </c>
      <c r="F205" t="str">
        <f t="shared" si="16"/>
        <v>adult</v>
      </c>
      <c r="G205">
        <v>1</v>
      </c>
      <c r="H205">
        <v>2</v>
      </c>
      <c r="I205">
        <v>1</v>
      </c>
      <c r="J205">
        <v>1</v>
      </c>
      <c r="K205">
        <v>2</v>
      </c>
      <c r="L205">
        <v>2</v>
      </c>
      <c r="M205">
        <v>2</v>
      </c>
      <c r="N205">
        <v>2</v>
      </c>
      <c r="O205">
        <v>1</v>
      </c>
      <c r="Q205">
        <v>2</v>
      </c>
      <c r="R205" t="str">
        <f t="shared" si="17"/>
        <v>Widowed</v>
      </c>
      <c r="S205">
        <v>4</v>
      </c>
      <c r="T205">
        <v>2</v>
      </c>
      <c r="U205" t="str">
        <f t="shared" si="18"/>
        <v>Female</v>
      </c>
      <c r="V205">
        <v>0</v>
      </c>
      <c r="W205">
        <v>33000</v>
      </c>
      <c r="X205">
        <v>36</v>
      </c>
      <c r="Y205">
        <f t="shared" si="19"/>
        <v>36</v>
      </c>
    </row>
    <row r="206" spans="1:25" x14ac:dyDescent="0.25">
      <c r="A206">
        <v>1407865</v>
      </c>
      <c r="B206">
        <v>53</v>
      </c>
      <c r="C206" t="str">
        <f t="shared" si="15"/>
        <v>WA</v>
      </c>
      <c r="D206">
        <v>51</v>
      </c>
      <c r="E206">
        <v>4</v>
      </c>
      <c r="F206" t="str">
        <f t="shared" si="16"/>
        <v>child</v>
      </c>
      <c r="G206">
        <v>1</v>
      </c>
      <c r="H206">
        <v>1</v>
      </c>
      <c r="I206">
        <v>2</v>
      </c>
      <c r="J206">
        <v>2</v>
      </c>
      <c r="K206">
        <v>2</v>
      </c>
      <c r="L206">
        <v>2</v>
      </c>
      <c r="M206">
        <v>2</v>
      </c>
      <c r="N206">
        <v>2</v>
      </c>
      <c r="O206">
        <v>1</v>
      </c>
      <c r="Q206">
        <v>5</v>
      </c>
      <c r="R206" t="str">
        <f t="shared" si="17"/>
        <v>NeverMarriedORUnder15</v>
      </c>
      <c r="T206">
        <v>1</v>
      </c>
      <c r="U206" t="str">
        <f t="shared" si="18"/>
        <v>Male</v>
      </c>
      <c r="X206">
        <v>53</v>
      </c>
      <c r="Y206" t="str">
        <f t="shared" si="19"/>
        <v>WA</v>
      </c>
    </row>
    <row r="207" spans="1:25" x14ac:dyDescent="0.25">
      <c r="A207">
        <v>708226</v>
      </c>
      <c r="B207">
        <v>41</v>
      </c>
      <c r="C207" t="str">
        <f t="shared" si="15"/>
        <v>OR</v>
      </c>
      <c r="D207">
        <v>152</v>
      </c>
      <c r="E207">
        <v>33</v>
      </c>
      <c r="F207" t="str">
        <f t="shared" si="16"/>
        <v>adult</v>
      </c>
      <c r="G207">
        <v>1</v>
      </c>
      <c r="H207">
        <v>2</v>
      </c>
      <c r="I207">
        <v>2</v>
      </c>
      <c r="J207">
        <v>2</v>
      </c>
      <c r="K207">
        <v>2</v>
      </c>
      <c r="L207">
        <v>2</v>
      </c>
      <c r="M207">
        <v>2</v>
      </c>
      <c r="N207">
        <v>2</v>
      </c>
      <c r="O207">
        <v>2</v>
      </c>
      <c r="Q207">
        <v>1</v>
      </c>
      <c r="R207" t="str">
        <f t="shared" si="17"/>
        <v>Married</v>
      </c>
      <c r="S207">
        <v>4</v>
      </c>
      <c r="T207">
        <v>2</v>
      </c>
      <c r="U207" t="str">
        <f t="shared" si="18"/>
        <v>Female</v>
      </c>
      <c r="V207">
        <v>0</v>
      </c>
      <c r="W207">
        <v>0</v>
      </c>
      <c r="X207">
        <v>41</v>
      </c>
      <c r="Y207" t="str">
        <f t="shared" si="19"/>
        <v>OR</v>
      </c>
    </row>
    <row r="208" spans="1:25" x14ac:dyDescent="0.25">
      <c r="A208">
        <v>733786</v>
      </c>
      <c r="B208">
        <v>41</v>
      </c>
      <c r="C208" t="str">
        <f t="shared" si="15"/>
        <v>OR</v>
      </c>
      <c r="D208">
        <v>65</v>
      </c>
      <c r="E208">
        <v>25</v>
      </c>
      <c r="F208" t="str">
        <f t="shared" si="16"/>
        <v>adult</v>
      </c>
      <c r="G208">
        <v>1</v>
      </c>
      <c r="H208">
        <v>1</v>
      </c>
      <c r="I208">
        <v>2</v>
      </c>
      <c r="J208">
        <v>2</v>
      </c>
      <c r="K208">
        <v>2</v>
      </c>
      <c r="L208">
        <v>2</v>
      </c>
      <c r="M208">
        <v>2</v>
      </c>
      <c r="N208">
        <v>2</v>
      </c>
      <c r="O208">
        <v>1</v>
      </c>
      <c r="P208">
        <v>30</v>
      </c>
      <c r="Q208">
        <v>1</v>
      </c>
      <c r="R208" t="str">
        <f t="shared" si="17"/>
        <v>Married</v>
      </c>
      <c r="S208">
        <v>4</v>
      </c>
      <c r="T208">
        <v>1</v>
      </c>
      <c r="U208" t="str">
        <f t="shared" si="18"/>
        <v>Male</v>
      </c>
      <c r="V208">
        <v>40000</v>
      </c>
      <c r="W208">
        <v>40000</v>
      </c>
      <c r="X208">
        <v>41</v>
      </c>
      <c r="Y208" t="str">
        <f t="shared" si="19"/>
        <v>OR</v>
      </c>
    </row>
    <row r="209" spans="1:25" x14ac:dyDescent="0.25">
      <c r="A209">
        <v>715986</v>
      </c>
      <c r="B209">
        <v>41</v>
      </c>
      <c r="C209" t="str">
        <f t="shared" si="15"/>
        <v>OR</v>
      </c>
      <c r="D209">
        <v>67</v>
      </c>
      <c r="E209">
        <v>0</v>
      </c>
      <c r="F209" t="str">
        <f t="shared" si="16"/>
        <v>child</v>
      </c>
      <c r="G209">
        <v>1</v>
      </c>
      <c r="H209">
        <v>1</v>
      </c>
      <c r="I209">
        <v>2</v>
      </c>
      <c r="J209">
        <v>2</v>
      </c>
      <c r="K209">
        <v>2</v>
      </c>
      <c r="L209">
        <v>2</v>
      </c>
      <c r="M209">
        <v>2</v>
      </c>
      <c r="N209">
        <v>2</v>
      </c>
      <c r="O209">
        <v>1</v>
      </c>
      <c r="Q209">
        <v>5</v>
      </c>
      <c r="R209" t="str">
        <f t="shared" si="17"/>
        <v>NeverMarriedORUnder15</v>
      </c>
      <c r="T209">
        <v>1</v>
      </c>
      <c r="U209" t="str">
        <f t="shared" si="18"/>
        <v>Male</v>
      </c>
      <c r="X209">
        <v>41</v>
      </c>
      <c r="Y209" t="str">
        <f t="shared" si="19"/>
        <v>OR</v>
      </c>
    </row>
    <row r="210" spans="1:25" x14ac:dyDescent="0.25">
      <c r="A210">
        <v>1425750</v>
      </c>
      <c r="B210">
        <v>53</v>
      </c>
      <c r="C210" t="str">
        <f t="shared" si="15"/>
        <v>WA</v>
      </c>
      <c r="D210">
        <v>19</v>
      </c>
      <c r="E210">
        <v>15</v>
      </c>
      <c r="F210" t="str">
        <f t="shared" si="16"/>
        <v>child</v>
      </c>
      <c r="G210">
        <v>1</v>
      </c>
      <c r="H210">
        <v>2</v>
      </c>
      <c r="I210">
        <v>2</v>
      </c>
      <c r="J210">
        <v>2</v>
      </c>
      <c r="K210">
        <v>1</v>
      </c>
      <c r="L210">
        <v>2</v>
      </c>
      <c r="M210">
        <v>2</v>
      </c>
      <c r="N210">
        <v>2</v>
      </c>
      <c r="O210">
        <v>1</v>
      </c>
      <c r="Q210">
        <v>5</v>
      </c>
      <c r="R210" t="str">
        <f t="shared" si="17"/>
        <v>NeverMarriedORUnder15</v>
      </c>
      <c r="T210">
        <v>1</v>
      </c>
      <c r="U210" t="str">
        <f t="shared" si="18"/>
        <v>Male</v>
      </c>
      <c r="V210">
        <v>0</v>
      </c>
      <c r="W210">
        <v>0</v>
      </c>
      <c r="X210">
        <v>53</v>
      </c>
      <c r="Y210" t="str">
        <f t="shared" si="19"/>
        <v>WA</v>
      </c>
    </row>
    <row r="211" spans="1:25" x14ac:dyDescent="0.25">
      <c r="A211">
        <v>1257091</v>
      </c>
      <c r="B211">
        <v>49</v>
      </c>
      <c r="C211" t="str">
        <f t="shared" si="15"/>
        <v>UT</v>
      </c>
      <c r="D211">
        <v>44</v>
      </c>
      <c r="E211">
        <v>75</v>
      </c>
      <c r="F211" t="str">
        <f t="shared" si="16"/>
        <v>adult</v>
      </c>
      <c r="G211">
        <v>1</v>
      </c>
      <c r="H211">
        <v>2</v>
      </c>
      <c r="I211">
        <v>2</v>
      </c>
      <c r="J211">
        <v>1</v>
      </c>
      <c r="K211">
        <v>2</v>
      </c>
      <c r="L211">
        <v>2</v>
      </c>
      <c r="M211">
        <v>2</v>
      </c>
      <c r="N211">
        <v>2</v>
      </c>
      <c r="O211">
        <v>1</v>
      </c>
      <c r="Q211">
        <v>1</v>
      </c>
      <c r="R211" t="str">
        <f t="shared" si="17"/>
        <v>Married</v>
      </c>
      <c r="S211">
        <v>4</v>
      </c>
      <c r="T211">
        <v>2</v>
      </c>
      <c r="U211" t="str">
        <f t="shared" si="18"/>
        <v>Female</v>
      </c>
      <c r="V211">
        <v>0</v>
      </c>
      <c r="W211">
        <v>8400</v>
      </c>
      <c r="X211">
        <v>49</v>
      </c>
      <c r="Y211" t="str">
        <f t="shared" si="19"/>
        <v>UT</v>
      </c>
    </row>
    <row r="212" spans="1:25" x14ac:dyDescent="0.25">
      <c r="A212">
        <v>703554</v>
      </c>
      <c r="B212">
        <v>41</v>
      </c>
      <c r="C212" t="str">
        <f t="shared" si="15"/>
        <v>OR</v>
      </c>
      <c r="D212">
        <v>66</v>
      </c>
      <c r="E212">
        <v>65</v>
      </c>
      <c r="F212" t="str">
        <f t="shared" si="16"/>
        <v>adult</v>
      </c>
      <c r="G212">
        <v>1</v>
      </c>
      <c r="H212">
        <v>2</v>
      </c>
      <c r="I212">
        <v>2</v>
      </c>
      <c r="J212">
        <v>1</v>
      </c>
      <c r="K212">
        <v>2</v>
      </c>
      <c r="L212">
        <v>2</v>
      </c>
      <c r="M212">
        <v>2</v>
      </c>
      <c r="N212">
        <v>2</v>
      </c>
      <c r="O212">
        <v>1</v>
      </c>
      <c r="Q212">
        <v>4</v>
      </c>
      <c r="R212" t="str">
        <f t="shared" si="17"/>
        <v>Separated</v>
      </c>
      <c r="S212">
        <v>4</v>
      </c>
      <c r="T212">
        <v>2</v>
      </c>
      <c r="U212" t="str">
        <f t="shared" si="18"/>
        <v>Female</v>
      </c>
      <c r="V212">
        <v>0</v>
      </c>
      <c r="W212">
        <v>10200</v>
      </c>
      <c r="X212">
        <v>8</v>
      </c>
      <c r="Y212">
        <f t="shared" si="19"/>
        <v>8</v>
      </c>
    </row>
    <row r="213" spans="1:25" x14ac:dyDescent="0.25">
      <c r="A213">
        <v>67825</v>
      </c>
      <c r="B213">
        <v>30</v>
      </c>
      <c r="C213" t="str">
        <f t="shared" si="15"/>
        <v>MT</v>
      </c>
      <c r="D213">
        <v>103</v>
      </c>
      <c r="E213">
        <v>58</v>
      </c>
      <c r="F213" t="str">
        <f t="shared" si="16"/>
        <v>adult</v>
      </c>
      <c r="G213">
        <v>1</v>
      </c>
      <c r="H213">
        <v>1</v>
      </c>
      <c r="I213">
        <v>2</v>
      </c>
      <c r="J213">
        <v>2</v>
      </c>
      <c r="K213">
        <v>2</v>
      </c>
      <c r="L213">
        <v>2</v>
      </c>
      <c r="M213">
        <v>2</v>
      </c>
      <c r="N213">
        <v>2</v>
      </c>
      <c r="O213">
        <v>1</v>
      </c>
      <c r="P213">
        <v>15</v>
      </c>
      <c r="Q213">
        <v>1</v>
      </c>
      <c r="R213" t="str">
        <f t="shared" si="17"/>
        <v>Married</v>
      </c>
      <c r="S213">
        <v>4</v>
      </c>
      <c r="T213">
        <v>1</v>
      </c>
      <c r="U213" t="str">
        <f t="shared" si="18"/>
        <v>Male</v>
      </c>
      <c r="V213">
        <v>43000</v>
      </c>
      <c r="W213">
        <v>43000</v>
      </c>
      <c r="X213">
        <v>36</v>
      </c>
      <c r="Y213">
        <f t="shared" si="19"/>
        <v>36</v>
      </c>
    </row>
    <row r="214" spans="1:25" x14ac:dyDescent="0.25">
      <c r="A214">
        <v>1405264</v>
      </c>
      <c r="B214">
        <v>53</v>
      </c>
      <c r="C214" t="str">
        <f t="shared" si="15"/>
        <v>WA</v>
      </c>
      <c r="D214">
        <v>58</v>
      </c>
      <c r="E214">
        <v>74</v>
      </c>
      <c r="F214" t="str">
        <f t="shared" si="16"/>
        <v>adult</v>
      </c>
      <c r="G214">
        <v>4</v>
      </c>
      <c r="H214">
        <v>2</v>
      </c>
      <c r="I214">
        <v>1</v>
      </c>
      <c r="J214">
        <v>1</v>
      </c>
      <c r="K214">
        <v>2</v>
      </c>
      <c r="L214">
        <v>2</v>
      </c>
      <c r="M214">
        <v>2</v>
      </c>
      <c r="N214">
        <v>2</v>
      </c>
      <c r="O214">
        <v>1</v>
      </c>
      <c r="Q214">
        <v>1</v>
      </c>
      <c r="R214" t="str">
        <f t="shared" si="17"/>
        <v>Married</v>
      </c>
      <c r="S214">
        <v>4</v>
      </c>
      <c r="T214">
        <v>2</v>
      </c>
      <c r="U214" t="str">
        <f t="shared" si="18"/>
        <v>Female</v>
      </c>
      <c r="V214">
        <v>0</v>
      </c>
      <c r="W214">
        <v>37700</v>
      </c>
      <c r="X214">
        <v>102</v>
      </c>
      <c r="Y214">
        <f t="shared" si="19"/>
        <v>102</v>
      </c>
    </row>
    <row r="215" spans="1:25" x14ac:dyDescent="0.25">
      <c r="A215">
        <v>1433429</v>
      </c>
      <c r="B215">
        <v>53</v>
      </c>
      <c r="C215" t="str">
        <f t="shared" si="15"/>
        <v>WA</v>
      </c>
      <c r="D215">
        <v>17</v>
      </c>
      <c r="E215">
        <v>66</v>
      </c>
      <c r="F215" t="str">
        <f t="shared" si="16"/>
        <v>adult</v>
      </c>
      <c r="G215">
        <v>1</v>
      </c>
      <c r="H215">
        <v>2</v>
      </c>
      <c r="I215">
        <v>2</v>
      </c>
      <c r="J215">
        <v>1</v>
      </c>
      <c r="K215">
        <v>2</v>
      </c>
      <c r="L215">
        <v>2</v>
      </c>
      <c r="M215">
        <v>2</v>
      </c>
      <c r="N215">
        <v>2</v>
      </c>
      <c r="O215">
        <v>1</v>
      </c>
      <c r="Q215">
        <v>1</v>
      </c>
      <c r="R215" t="str">
        <f t="shared" si="17"/>
        <v>Married</v>
      </c>
      <c r="S215">
        <v>4</v>
      </c>
      <c r="T215">
        <v>1</v>
      </c>
      <c r="U215" t="str">
        <f t="shared" si="18"/>
        <v>Male</v>
      </c>
      <c r="V215">
        <v>0</v>
      </c>
      <c r="W215">
        <v>110800</v>
      </c>
      <c r="X215">
        <v>38</v>
      </c>
      <c r="Y215" t="str">
        <f t="shared" si="19"/>
        <v>ND</v>
      </c>
    </row>
    <row r="216" spans="1:25" x14ac:dyDescent="0.25">
      <c r="A216">
        <v>1251984</v>
      </c>
      <c r="B216">
        <v>49</v>
      </c>
      <c r="C216" t="str">
        <f t="shared" si="15"/>
        <v>UT</v>
      </c>
      <c r="D216">
        <v>171</v>
      </c>
      <c r="E216">
        <v>0</v>
      </c>
      <c r="F216" t="str">
        <f t="shared" si="16"/>
        <v>child</v>
      </c>
      <c r="G216">
        <v>1</v>
      </c>
      <c r="H216">
        <v>1</v>
      </c>
      <c r="I216">
        <v>2</v>
      </c>
      <c r="J216">
        <v>2</v>
      </c>
      <c r="K216">
        <v>2</v>
      </c>
      <c r="L216">
        <v>2</v>
      </c>
      <c r="M216">
        <v>2</v>
      </c>
      <c r="N216">
        <v>2</v>
      </c>
      <c r="O216">
        <v>1</v>
      </c>
      <c r="Q216">
        <v>5</v>
      </c>
      <c r="R216" t="str">
        <f t="shared" si="17"/>
        <v>NeverMarriedORUnder15</v>
      </c>
      <c r="T216">
        <v>1</v>
      </c>
      <c r="U216" t="str">
        <f t="shared" si="18"/>
        <v>Male</v>
      </c>
      <c r="X216">
        <v>49</v>
      </c>
      <c r="Y216" t="str">
        <f t="shared" si="19"/>
        <v>UT</v>
      </c>
    </row>
    <row r="217" spans="1:25" x14ac:dyDescent="0.25">
      <c r="A217">
        <v>1426157</v>
      </c>
      <c r="B217">
        <v>53</v>
      </c>
      <c r="C217" t="str">
        <f t="shared" si="15"/>
        <v>WA</v>
      </c>
      <c r="D217">
        <v>92</v>
      </c>
      <c r="E217">
        <v>37</v>
      </c>
      <c r="F217" t="str">
        <f t="shared" si="16"/>
        <v>adult</v>
      </c>
      <c r="G217">
        <v>1</v>
      </c>
      <c r="H217">
        <v>1</v>
      </c>
      <c r="I217">
        <v>2</v>
      </c>
      <c r="J217">
        <v>2</v>
      </c>
      <c r="K217">
        <v>2</v>
      </c>
      <c r="L217">
        <v>2</v>
      </c>
      <c r="M217">
        <v>2</v>
      </c>
      <c r="N217">
        <v>2</v>
      </c>
      <c r="O217">
        <v>1</v>
      </c>
      <c r="P217">
        <v>30</v>
      </c>
      <c r="Q217">
        <v>3</v>
      </c>
      <c r="R217" t="str">
        <f t="shared" si="17"/>
        <v>Divorced</v>
      </c>
      <c r="S217">
        <v>4</v>
      </c>
      <c r="T217">
        <v>2</v>
      </c>
      <c r="U217" t="str">
        <f t="shared" si="18"/>
        <v>Female</v>
      </c>
      <c r="V217">
        <v>31000</v>
      </c>
      <c r="W217">
        <v>31000</v>
      </c>
      <c r="X217">
        <v>6</v>
      </c>
      <c r="Y217" t="str">
        <f t="shared" si="19"/>
        <v>CA</v>
      </c>
    </row>
    <row r="218" spans="1:25" x14ac:dyDescent="0.25">
      <c r="A218">
        <v>723868</v>
      </c>
      <c r="B218">
        <v>41</v>
      </c>
      <c r="C218" t="str">
        <f t="shared" si="15"/>
        <v>OR</v>
      </c>
      <c r="D218">
        <v>112</v>
      </c>
      <c r="E218">
        <v>29</v>
      </c>
      <c r="F218" t="str">
        <f t="shared" si="16"/>
        <v>adult</v>
      </c>
      <c r="G218">
        <v>1</v>
      </c>
      <c r="H218">
        <v>1</v>
      </c>
      <c r="I218">
        <v>2</v>
      </c>
      <c r="J218">
        <v>2</v>
      </c>
      <c r="K218">
        <v>2</v>
      </c>
      <c r="L218">
        <v>2</v>
      </c>
      <c r="M218">
        <v>2</v>
      </c>
      <c r="N218">
        <v>2</v>
      </c>
      <c r="O218">
        <v>1</v>
      </c>
      <c r="P218">
        <v>20</v>
      </c>
      <c r="Q218">
        <v>1</v>
      </c>
      <c r="R218" t="str">
        <f t="shared" si="17"/>
        <v>Married</v>
      </c>
      <c r="S218">
        <v>4</v>
      </c>
      <c r="T218">
        <v>1</v>
      </c>
      <c r="U218" t="str">
        <f t="shared" si="18"/>
        <v>Male</v>
      </c>
      <c r="V218">
        <v>100000</v>
      </c>
      <c r="W218">
        <v>101000</v>
      </c>
      <c r="X218">
        <v>41</v>
      </c>
      <c r="Y218" t="str">
        <f t="shared" si="19"/>
        <v>OR</v>
      </c>
    </row>
    <row r="219" spans="1:25" x14ac:dyDescent="0.25">
      <c r="A219">
        <v>1409311</v>
      </c>
      <c r="B219">
        <v>53</v>
      </c>
      <c r="C219" t="str">
        <f t="shared" si="15"/>
        <v>WA</v>
      </c>
      <c r="D219">
        <v>83</v>
      </c>
      <c r="E219">
        <v>88</v>
      </c>
      <c r="F219" t="str">
        <f t="shared" si="16"/>
        <v>adult</v>
      </c>
      <c r="G219">
        <v>1</v>
      </c>
      <c r="H219">
        <v>2</v>
      </c>
      <c r="I219">
        <v>2</v>
      </c>
      <c r="J219">
        <v>1</v>
      </c>
      <c r="K219">
        <v>2</v>
      </c>
      <c r="L219">
        <v>2</v>
      </c>
      <c r="M219">
        <v>1</v>
      </c>
      <c r="N219">
        <v>2</v>
      </c>
      <c r="O219">
        <v>1</v>
      </c>
      <c r="Q219">
        <v>1</v>
      </c>
      <c r="R219" t="str">
        <f t="shared" si="17"/>
        <v>Married</v>
      </c>
      <c r="S219">
        <v>2</v>
      </c>
      <c r="T219">
        <v>1</v>
      </c>
      <c r="U219" t="str">
        <f t="shared" si="18"/>
        <v>Male</v>
      </c>
      <c r="V219">
        <v>0</v>
      </c>
      <c r="W219">
        <v>48000</v>
      </c>
      <c r="X219">
        <v>53</v>
      </c>
      <c r="Y219" t="str">
        <f t="shared" si="19"/>
        <v>WA</v>
      </c>
    </row>
    <row r="220" spans="1:25" x14ac:dyDescent="0.25">
      <c r="A220">
        <v>721642</v>
      </c>
      <c r="B220">
        <v>41</v>
      </c>
      <c r="C220" t="str">
        <f t="shared" si="15"/>
        <v>OR</v>
      </c>
      <c r="D220">
        <v>65</v>
      </c>
      <c r="E220">
        <v>66</v>
      </c>
      <c r="F220" t="str">
        <f t="shared" si="16"/>
        <v>adult</v>
      </c>
      <c r="G220">
        <v>1</v>
      </c>
      <c r="H220">
        <v>2</v>
      </c>
      <c r="I220">
        <v>2</v>
      </c>
      <c r="J220">
        <v>1</v>
      </c>
      <c r="K220">
        <v>2</v>
      </c>
      <c r="L220">
        <v>2</v>
      </c>
      <c r="M220">
        <v>2</v>
      </c>
      <c r="N220">
        <v>2</v>
      </c>
      <c r="O220">
        <v>1</v>
      </c>
      <c r="Q220">
        <v>1</v>
      </c>
      <c r="R220" t="str">
        <f t="shared" si="17"/>
        <v>Married</v>
      </c>
      <c r="S220">
        <v>4</v>
      </c>
      <c r="T220">
        <v>2</v>
      </c>
      <c r="U220" t="str">
        <f t="shared" si="18"/>
        <v>Female</v>
      </c>
      <c r="V220">
        <v>0</v>
      </c>
      <c r="W220">
        <v>28000</v>
      </c>
      <c r="X220">
        <v>32</v>
      </c>
      <c r="Y220">
        <f t="shared" si="19"/>
        <v>32</v>
      </c>
    </row>
    <row r="221" spans="1:25" x14ac:dyDescent="0.25">
      <c r="A221">
        <v>699336</v>
      </c>
      <c r="B221">
        <v>41</v>
      </c>
      <c r="C221" t="str">
        <f t="shared" si="15"/>
        <v>OR</v>
      </c>
      <c r="D221">
        <v>139</v>
      </c>
      <c r="E221">
        <v>20</v>
      </c>
      <c r="F221" t="str">
        <f t="shared" si="16"/>
        <v>adult</v>
      </c>
      <c r="G221">
        <v>1</v>
      </c>
      <c r="H221">
        <v>1</v>
      </c>
      <c r="I221">
        <v>2</v>
      </c>
      <c r="J221">
        <v>2</v>
      </c>
      <c r="K221">
        <v>2</v>
      </c>
      <c r="L221">
        <v>2</v>
      </c>
      <c r="M221">
        <v>2</v>
      </c>
      <c r="N221">
        <v>2</v>
      </c>
      <c r="O221">
        <v>1</v>
      </c>
      <c r="P221">
        <v>8</v>
      </c>
      <c r="Q221">
        <v>5</v>
      </c>
      <c r="R221" t="str">
        <f t="shared" si="17"/>
        <v>NeverMarriedORUnder15</v>
      </c>
      <c r="S221">
        <v>4</v>
      </c>
      <c r="T221">
        <v>2</v>
      </c>
      <c r="U221" t="str">
        <f t="shared" si="18"/>
        <v>Female</v>
      </c>
      <c r="V221">
        <v>3000</v>
      </c>
      <c r="W221">
        <v>3000</v>
      </c>
      <c r="X221">
        <v>4</v>
      </c>
      <c r="Y221">
        <f t="shared" si="19"/>
        <v>4</v>
      </c>
    </row>
    <row r="222" spans="1:25" x14ac:dyDescent="0.25">
      <c r="A222">
        <v>729266</v>
      </c>
      <c r="B222">
        <v>41</v>
      </c>
      <c r="C222" t="str">
        <f t="shared" si="15"/>
        <v>OR</v>
      </c>
      <c r="D222">
        <v>51</v>
      </c>
      <c r="E222">
        <v>79</v>
      </c>
      <c r="F222" t="str">
        <f t="shared" si="16"/>
        <v>adult</v>
      </c>
      <c r="G222">
        <v>1</v>
      </c>
      <c r="H222">
        <v>2</v>
      </c>
      <c r="I222">
        <v>1</v>
      </c>
      <c r="J222">
        <v>1</v>
      </c>
      <c r="K222">
        <v>2</v>
      </c>
      <c r="L222">
        <v>2</v>
      </c>
      <c r="M222">
        <v>1</v>
      </c>
      <c r="N222">
        <v>2</v>
      </c>
      <c r="O222">
        <v>1</v>
      </c>
      <c r="P222">
        <v>1</v>
      </c>
      <c r="Q222">
        <v>1</v>
      </c>
      <c r="R222" t="str">
        <f t="shared" si="17"/>
        <v>Married</v>
      </c>
      <c r="S222">
        <v>2</v>
      </c>
      <c r="T222">
        <v>1</v>
      </c>
      <c r="U222" t="str">
        <f t="shared" si="18"/>
        <v>Male</v>
      </c>
      <c r="V222">
        <v>36000</v>
      </c>
      <c r="W222">
        <v>58000</v>
      </c>
      <c r="X222">
        <v>54</v>
      </c>
      <c r="Y222">
        <f t="shared" si="19"/>
        <v>54</v>
      </c>
    </row>
    <row r="223" spans="1:25" x14ac:dyDescent="0.25">
      <c r="A223">
        <v>63616</v>
      </c>
      <c r="B223">
        <v>30</v>
      </c>
      <c r="C223" t="str">
        <f t="shared" si="15"/>
        <v>MT</v>
      </c>
      <c r="D223">
        <v>39</v>
      </c>
      <c r="E223">
        <v>61</v>
      </c>
      <c r="F223" t="str">
        <f t="shared" si="16"/>
        <v>adult</v>
      </c>
      <c r="G223">
        <v>1</v>
      </c>
      <c r="H223">
        <v>1</v>
      </c>
      <c r="I223">
        <v>2</v>
      </c>
      <c r="J223">
        <v>2</v>
      </c>
      <c r="K223">
        <v>2</v>
      </c>
      <c r="L223">
        <v>2</v>
      </c>
      <c r="M223">
        <v>2</v>
      </c>
      <c r="N223">
        <v>2</v>
      </c>
      <c r="O223">
        <v>1</v>
      </c>
      <c r="Q223">
        <v>1</v>
      </c>
      <c r="R223" t="str">
        <f t="shared" si="17"/>
        <v>Married</v>
      </c>
      <c r="S223">
        <v>4</v>
      </c>
      <c r="T223">
        <v>2</v>
      </c>
      <c r="U223" t="str">
        <f t="shared" si="18"/>
        <v>Female</v>
      </c>
      <c r="V223">
        <v>28000</v>
      </c>
      <c r="W223">
        <v>28030</v>
      </c>
      <c r="X223">
        <v>30</v>
      </c>
      <c r="Y223" t="str">
        <f t="shared" si="19"/>
        <v>MT</v>
      </c>
    </row>
    <row r="224" spans="1:25" x14ac:dyDescent="0.25">
      <c r="A224">
        <v>1395697</v>
      </c>
      <c r="B224">
        <v>53</v>
      </c>
      <c r="C224" t="str">
        <f t="shared" si="15"/>
        <v>WA</v>
      </c>
      <c r="D224">
        <v>51</v>
      </c>
      <c r="E224">
        <v>64</v>
      </c>
      <c r="F224" t="str">
        <f t="shared" si="16"/>
        <v>adult</v>
      </c>
      <c r="G224">
        <v>1</v>
      </c>
      <c r="H224">
        <v>2</v>
      </c>
      <c r="I224">
        <v>1</v>
      </c>
      <c r="J224">
        <v>1</v>
      </c>
      <c r="K224">
        <v>2</v>
      </c>
      <c r="L224">
        <v>2</v>
      </c>
      <c r="M224">
        <v>2</v>
      </c>
      <c r="N224">
        <v>2</v>
      </c>
      <c r="O224">
        <v>1</v>
      </c>
      <c r="Q224">
        <v>1</v>
      </c>
      <c r="R224" t="str">
        <f t="shared" si="17"/>
        <v>Married</v>
      </c>
      <c r="S224">
        <v>4</v>
      </c>
      <c r="T224">
        <v>2</v>
      </c>
      <c r="U224" t="str">
        <f t="shared" si="18"/>
        <v>Female</v>
      </c>
      <c r="V224">
        <v>0</v>
      </c>
      <c r="W224">
        <v>10500</v>
      </c>
      <c r="X224">
        <v>53</v>
      </c>
      <c r="Y224" t="str">
        <f t="shared" si="19"/>
        <v>WA</v>
      </c>
    </row>
    <row r="225" spans="1:25" x14ac:dyDescent="0.25">
      <c r="A225">
        <v>1392029</v>
      </c>
      <c r="B225">
        <v>53</v>
      </c>
      <c r="C225" t="str">
        <f t="shared" si="15"/>
        <v>WA</v>
      </c>
      <c r="D225">
        <v>276</v>
      </c>
      <c r="E225">
        <v>42</v>
      </c>
      <c r="F225" t="str">
        <f t="shared" si="16"/>
        <v>adult</v>
      </c>
      <c r="G225">
        <v>1</v>
      </c>
      <c r="H225">
        <v>1</v>
      </c>
      <c r="I225">
        <v>2</v>
      </c>
      <c r="J225">
        <v>2</v>
      </c>
      <c r="K225">
        <v>2</v>
      </c>
      <c r="L225">
        <v>2</v>
      </c>
      <c r="M225">
        <v>2</v>
      </c>
      <c r="N225">
        <v>2</v>
      </c>
      <c r="O225">
        <v>1</v>
      </c>
      <c r="P225">
        <v>25</v>
      </c>
      <c r="Q225">
        <v>1</v>
      </c>
      <c r="R225" t="str">
        <f t="shared" si="17"/>
        <v>Married</v>
      </c>
      <c r="S225">
        <v>4</v>
      </c>
      <c r="T225">
        <v>2</v>
      </c>
      <c r="U225" t="str">
        <f t="shared" si="18"/>
        <v>Female</v>
      </c>
      <c r="V225">
        <v>23000</v>
      </c>
      <c r="W225">
        <v>23000</v>
      </c>
      <c r="X225">
        <v>53</v>
      </c>
      <c r="Y225" t="str">
        <f t="shared" si="19"/>
        <v>WA</v>
      </c>
    </row>
    <row r="226" spans="1:25" x14ac:dyDescent="0.25">
      <c r="A226">
        <v>723892</v>
      </c>
      <c r="B226">
        <v>41</v>
      </c>
      <c r="C226" t="str">
        <f t="shared" si="15"/>
        <v>OR</v>
      </c>
      <c r="D226">
        <v>29</v>
      </c>
      <c r="E226">
        <v>37</v>
      </c>
      <c r="F226" t="str">
        <f t="shared" si="16"/>
        <v>adult</v>
      </c>
      <c r="G226">
        <v>1</v>
      </c>
      <c r="H226">
        <v>2</v>
      </c>
      <c r="I226">
        <v>2</v>
      </c>
      <c r="J226">
        <v>2</v>
      </c>
      <c r="K226">
        <v>2</v>
      </c>
      <c r="L226">
        <v>2</v>
      </c>
      <c r="M226">
        <v>2</v>
      </c>
      <c r="N226">
        <v>2</v>
      </c>
      <c r="O226">
        <v>2</v>
      </c>
      <c r="P226">
        <v>25</v>
      </c>
      <c r="Q226">
        <v>1</v>
      </c>
      <c r="R226" t="str">
        <f t="shared" si="17"/>
        <v>Married</v>
      </c>
      <c r="S226">
        <v>4</v>
      </c>
      <c r="T226">
        <v>2</v>
      </c>
      <c r="U226" t="str">
        <f t="shared" si="18"/>
        <v>Female</v>
      </c>
      <c r="V226">
        <v>10300</v>
      </c>
      <c r="W226">
        <v>11900</v>
      </c>
      <c r="X226">
        <v>41</v>
      </c>
      <c r="Y226" t="str">
        <f t="shared" si="19"/>
        <v>OR</v>
      </c>
    </row>
    <row r="227" spans="1:25" x14ac:dyDescent="0.25">
      <c r="A227">
        <v>1419468</v>
      </c>
      <c r="B227">
        <v>53</v>
      </c>
      <c r="C227" t="str">
        <f t="shared" si="15"/>
        <v>WA</v>
      </c>
      <c r="D227">
        <v>95</v>
      </c>
      <c r="E227">
        <v>21</v>
      </c>
      <c r="F227" t="str">
        <f t="shared" si="16"/>
        <v>adult</v>
      </c>
      <c r="G227">
        <v>1</v>
      </c>
      <c r="H227">
        <v>1</v>
      </c>
      <c r="I227">
        <v>2</v>
      </c>
      <c r="J227">
        <v>2</v>
      </c>
      <c r="K227">
        <v>2</v>
      </c>
      <c r="L227">
        <v>2</v>
      </c>
      <c r="M227">
        <v>2</v>
      </c>
      <c r="N227">
        <v>2</v>
      </c>
      <c r="O227">
        <v>1</v>
      </c>
      <c r="P227">
        <v>20</v>
      </c>
      <c r="Q227">
        <v>5</v>
      </c>
      <c r="R227" t="str">
        <f t="shared" si="17"/>
        <v>NeverMarriedORUnder15</v>
      </c>
      <c r="S227">
        <v>4</v>
      </c>
      <c r="T227">
        <v>1</v>
      </c>
      <c r="U227" t="str">
        <f t="shared" si="18"/>
        <v>Male</v>
      </c>
      <c r="V227">
        <v>12000</v>
      </c>
      <c r="W227">
        <v>12000</v>
      </c>
      <c r="X227">
        <v>6</v>
      </c>
      <c r="Y227" t="str">
        <f t="shared" si="19"/>
        <v>CA</v>
      </c>
    </row>
    <row r="228" spans="1:25" x14ac:dyDescent="0.25">
      <c r="A228">
        <v>1266977</v>
      </c>
      <c r="B228">
        <v>49</v>
      </c>
      <c r="C228" t="str">
        <f t="shared" si="15"/>
        <v>UT</v>
      </c>
      <c r="D228">
        <v>63</v>
      </c>
      <c r="E228">
        <v>6</v>
      </c>
      <c r="F228" t="str">
        <f t="shared" si="16"/>
        <v>child</v>
      </c>
      <c r="G228">
        <v>1</v>
      </c>
      <c r="H228">
        <v>1</v>
      </c>
      <c r="I228">
        <v>2</v>
      </c>
      <c r="J228">
        <v>2</v>
      </c>
      <c r="K228">
        <v>2</v>
      </c>
      <c r="L228">
        <v>2</v>
      </c>
      <c r="M228">
        <v>2</v>
      </c>
      <c r="N228">
        <v>2</v>
      </c>
      <c r="O228">
        <v>1</v>
      </c>
      <c r="Q228">
        <v>5</v>
      </c>
      <c r="R228" t="str">
        <f t="shared" si="17"/>
        <v>NeverMarriedORUnder15</v>
      </c>
      <c r="T228">
        <v>1</v>
      </c>
      <c r="U228" t="str">
        <f t="shared" si="18"/>
        <v>Male</v>
      </c>
      <c r="X228">
        <v>49</v>
      </c>
      <c r="Y228" t="str">
        <f t="shared" si="19"/>
        <v>UT</v>
      </c>
    </row>
    <row r="229" spans="1:25" x14ac:dyDescent="0.25">
      <c r="A229">
        <v>1254085</v>
      </c>
      <c r="B229">
        <v>49</v>
      </c>
      <c r="C229" t="str">
        <f t="shared" si="15"/>
        <v>UT</v>
      </c>
      <c r="D229">
        <v>41</v>
      </c>
      <c r="E229">
        <v>10</v>
      </c>
      <c r="F229" t="str">
        <f t="shared" si="16"/>
        <v>child</v>
      </c>
      <c r="G229">
        <v>1</v>
      </c>
      <c r="H229">
        <v>1</v>
      </c>
      <c r="I229">
        <v>2</v>
      </c>
      <c r="J229">
        <v>2</v>
      </c>
      <c r="K229">
        <v>2</v>
      </c>
      <c r="L229">
        <v>2</v>
      </c>
      <c r="M229">
        <v>2</v>
      </c>
      <c r="N229">
        <v>2</v>
      </c>
      <c r="O229">
        <v>1</v>
      </c>
      <c r="Q229">
        <v>5</v>
      </c>
      <c r="R229" t="str">
        <f t="shared" si="17"/>
        <v>NeverMarriedORUnder15</v>
      </c>
      <c r="T229">
        <v>2</v>
      </c>
      <c r="U229" t="str">
        <f t="shared" si="18"/>
        <v>Female</v>
      </c>
      <c r="X229">
        <v>49</v>
      </c>
      <c r="Y229" t="str">
        <f t="shared" si="19"/>
        <v>UT</v>
      </c>
    </row>
    <row r="230" spans="1:25" x14ac:dyDescent="0.25">
      <c r="A230">
        <v>1408612</v>
      </c>
      <c r="B230">
        <v>53</v>
      </c>
      <c r="C230" t="str">
        <f t="shared" si="15"/>
        <v>WA</v>
      </c>
      <c r="D230">
        <v>353</v>
      </c>
      <c r="E230">
        <v>2</v>
      </c>
      <c r="F230" t="str">
        <f t="shared" si="16"/>
        <v>child</v>
      </c>
      <c r="G230">
        <v>1</v>
      </c>
      <c r="H230">
        <v>1</v>
      </c>
      <c r="I230">
        <v>2</v>
      </c>
      <c r="J230">
        <v>2</v>
      </c>
      <c r="K230">
        <v>2</v>
      </c>
      <c r="L230">
        <v>2</v>
      </c>
      <c r="M230">
        <v>2</v>
      </c>
      <c r="N230">
        <v>2</v>
      </c>
      <c r="O230">
        <v>1</v>
      </c>
      <c r="Q230">
        <v>5</v>
      </c>
      <c r="R230" t="str">
        <f t="shared" si="17"/>
        <v>NeverMarriedORUnder15</v>
      </c>
      <c r="T230">
        <v>1</v>
      </c>
      <c r="U230" t="str">
        <f t="shared" si="18"/>
        <v>Male</v>
      </c>
      <c r="X230">
        <v>53</v>
      </c>
      <c r="Y230" t="str">
        <f t="shared" si="19"/>
        <v>WA</v>
      </c>
    </row>
    <row r="231" spans="1:25" x14ac:dyDescent="0.25">
      <c r="A231">
        <v>1384536</v>
      </c>
      <c r="B231">
        <v>53</v>
      </c>
      <c r="C231" t="str">
        <f t="shared" si="15"/>
        <v>WA</v>
      </c>
      <c r="D231">
        <v>61</v>
      </c>
      <c r="E231">
        <v>22</v>
      </c>
      <c r="F231" t="str">
        <f t="shared" si="16"/>
        <v>adult</v>
      </c>
      <c r="G231">
        <v>1</v>
      </c>
      <c r="H231">
        <v>1</v>
      </c>
      <c r="I231">
        <v>2</v>
      </c>
      <c r="J231">
        <v>2</v>
      </c>
      <c r="K231">
        <v>2</v>
      </c>
      <c r="L231">
        <v>2</v>
      </c>
      <c r="M231">
        <v>2</v>
      </c>
      <c r="N231">
        <v>2</v>
      </c>
      <c r="O231">
        <v>1</v>
      </c>
      <c r="Q231">
        <v>5</v>
      </c>
      <c r="R231" t="str">
        <f t="shared" si="17"/>
        <v>NeverMarriedORUnder15</v>
      </c>
      <c r="S231">
        <v>4</v>
      </c>
      <c r="T231">
        <v>2</v>
      </c>
      <c r="U231" t="str">
        <f t="shared" si="18"/>
        <v>Female</v>
      </c>
      <c r="V231">
        <v>5100</v>
      </c>
      <c r="W231">
        <v>5100</v>
      </c>
      <c r="X231">
        <v>53</v>
      </c>
      <c r="Y231" t="str">
        <f t="shared" si="19"/>
        <v>WA</v>
      </c>
    </row>
    <row r="232" spans="1:25" x14ac:dyDescent="0.25">
      <c r="A232">
        <v>1270077</v>
      </c>
      <c r="B232">
        <v>49</v>
      </c>
      <c r="C232" t="str">
        <f t="shared" si="15"/>
        <v>UT</v>
      </c>
      <c r="D232">
        <v>77</v>
      </c>
      <c r="E232">
        <v>58</v>
      </c>
      <c r="F232" t="str">
        <f t="shared" si="16"/>
        <v>adult</v>
      </c>
      <c r="G232">
        <v>1</v>
      </c>
      <c r="H232">
        <v>2</v>
      </c>
      <c r="I232">
        <v>2</v>
      </c>
      <c r="J232">
        <v>2</v>
      </c>
      <c r="K232">
        <v>2</v>
      </c>
      <c r="L232">
        <v>2</v>
      </c>
      <c r="M232">
        <v>2</v>
      </c>
      <c r="N232">
        <v>2</v>
      </c>
      <c r="O232">
        <v>2</v>
      </c>
      <c r="Q232">
        <v>5</v>
      </c>
      <c r="R232" t="str">
        <f t="shared" si="17"/>
        <v>NeverMarriedORUnder15</v>
      </c>
      <c r="S232">
        <v>4</v>
      </c>
      <c r="T232">
        <v>1</v>
      </c>
      <c r="U232" t="str">
        <f t="shared" si="18"/>
        <v>Male</v>
      </c>
      <c r="V232">
        <v>0</v>
      </c>
      <c r="W232">
        <v>1100</v>
      </c>
      <c r="X232">
        <v>49</v>
      </c>
      <c r="Y232" t="str">
        <f t="shared" si="19"/>
        <v>UT</v>
      </c>
    </row>
    <row r="233" spans="1:25" x14ac:dyDescent="0.25">
      <c r="A233">
        <v>70454</v>
      </c>
      <c r="B233">
        <v>30</v>
      </c>
      <c r="C233" t="str">
        <f t="shared" si="15"/>
        <v>MT</v>
      </c>
      <c r="D233">
        <v>170</v>
      </c>
      <c r="E233">
        <v>25</v>
      </c>
      <c r="F233" t="str">
        <f t="shared" si="16"/>
        <v>adult</v>
      </c>
      <c r="G233">
        <v>1</v>
      </c>
      <c r="H233">
        <v>1</v>
      </c>
      <c r="I233">
        <v>1</v>
      </c>
      <c r="J233">
        <v>2</v>
      </c>
      <c r="K233">
        <v>2</v>
      </c>
      <c r="L233">
        <v>2</v>
      </c>
      <c r="M233">
        <v>2</v>
      </c>
      <c r="N233">
        <v>2</v>
      </c>
      <c r="O233">
        <v>1</v>
      </c>
      <c r="P233">
        <v>30</v>
      </c>
      <c r="Q233">
        <v>1</v>
      </c>
      <c r="R233" t="str">
        <f t="shared" si="17"/>
        <v>Married</v>
      </c>
      <c r="S233">
        <v>4</v>
      </c>
      <c r="T233">
        <v>2</v>
      </c>
      <c r="U233" t="str">
        <f t="shared" si="18"/>
        <v>Female</v>
      </c>
      <c r="V233">
        <v>25000</v>
      </c>
      <c r="W233">
        <v>25000</v>
      </c>
      <c r="X233">
        <v>30</v>
      </c>
      <c r="Y233" t="str">
        <f t="shared" si="19"/>
        <v>MT</v>
      </c>
    </row>
    <row r="234" spans="1:25" x14ac:dyDescent="0.25">
      <c r="A234">
        <v>62729</v>
      </c>
      <c r="B234">
        <v>30</v>
      </c>
      <c r="C234" t="str">
        <f t="shared" si="15"/>
        <v>MT</v>
      </c>
      <c r="D234">
        <v>53</v>
      </c>
      <c r="E234">
        <v>50</v>
      </c>
      <c r="F234" t="str">
        <f t="shared" si="16"/>
        <v>adult</v>
      </c>
      <c r="G234">
        <v>1</v>
      </c>
      <c r="H234">
        <v>1</v>
      </c>
      <c r="I234">
        <v>2</v>
      </c>
      <c r="J234">
        <v>2</v>
      </c>
      <c r="K234">
        <v>2</v>
      </c>
      <c r="L234">
        <v>2</v>
      </c>
      <c r="M234">
        <v>2</v>
      </c>
      <c r="N234">
        <v>2</v>
      </c>
      <c r="O234">
        <v>1</v>
      </c>
      <c r="Q234">
        <v>1</v>
      </c>
      <c r="R234" t="str">
        <f t="shared" si="17"/>
        <v>Married</v>
      </c>
      <c r="S234">
        <v>4</v>
      </c>
      <c r="T234">
        <v>2</v>
      </c>
      <c r="U234" t="str">
        <f t="shared" si="18"/>
        <v>Female</v>
      </c>
      <c r="V234">
        <v>0</v>
      </c>
      <c r="W234">
        <v>4800</v>
      </c>
      <c r="X234">
        <v>4</v>
      </c>
      <c r="Y234">
        <f t="shared" si="19"/>
        <v>4</v>
      </c>
    </row>
    <row r="235" spans="1:25" x14ac:dyDescent="0.25">
      <c r="A235">
        <v>1389174</v>
      </c>
      <c r="B235">
        <v>53</v>
      </c>
      <c r="C235" t="str">
        <f t="shared" si="15"/>
        <v>WA</v>
      </c>
      <c r="D235">
        <v>45</v>
      </c>
      <c r="E235">
        <v>53</v>
      </c>
      <c r="F235" t="str">
        <f t="shared" si="16"/>
        <v>adult</v>
      </c>
      <c r="G235">
        <v>1</v>
      </c>
      <c r="H235">
        <v>1</v>
      </c>
      <c r="I235">
        <v>2</v>
      </c>
      <c r="J235">
        <v>2</v>
      </c>
      <c r="K235">
        <v>2</v>
      </c>
      <c r="L235">
        <v>2</v>
      </c>
      <c r="M235">
        <v>2</v>
      </c>
      <c r="N235">
        <v>2</v>
      </c>
      <c r="O235">
        <v>1</v>
      </c>
      <c r="P235">
        <v>10</v>
      </c>
      <c r="Q235">
        <v>3</v>
      </c>
      <c r="R235" t="str">
        <f t="shared" si="17"/>
        <v>Divorced</v>
      </c>
      <c r="S235">
        <v>2</v>
      </c>
      <c r="T235">
        <v>1</v>
      </c>
      <c r="U235" t="str">
        <f t="shared" si="18"/>
        <v>Male</v>
      </c>
      <c r="V235">
        <v>18000</v>
      </c>
      <c r="W235">
        <v>18000</v>
      </c>
      <c r="X235">
        <v>53</v>
      </c>
      <c r="Y235" t="str">
        <f t="shared" si="19"/>
        <v>WA</v>
      </c>
    </row>
    <row r="236" spans="1:25" x14ac:dyDescent="0.25">
      <c r="A236">
        <v>1267188</v>
      </c>
      <c r="B236">
        <v>49</v>
      </c>
      <c r="C236" t="str">
        <f t="shared" si="15"/>
        <v>UT</v>
      </c>
      <c r="D236">
        <v>81</v>
      </c>
      <c r="E236">
        <v>63</v>
      </c>
      <c r="F236" t="str">
        <f t="shared" si="16"/>
        <v>adult</v>
      </c>
      <c r="G236">
        <v>1</v>
      </c>
      <c r="H236">
        <v>1</v>
      </c>
      <c r="I236">
        <v>2</v>
      </c>
      <c r="J236">
        <v>2</v>
      </c>
      <c r="K236">
        <v>2</v>
      </c>
      <c r="L236">
        <v>2</v>
      </c>
      <c r="M236">
        <v>2</v>
      </c>
      <c r="N236">
        <v>2</v>
      </c>
      <c r="O236">
        <v>1</v>
      </c>
      <c r="P236">
        <v>5</v>
      </c>
      <c r="Q236">
        <v>1</v>
      </c>
      <c r="R236" t="str">
        <f t="shared" si="17"/>
        <v>Married</v>
      </c>
      <c r="S236">
        <v>4</v>
      </c>
      <c r="T236">
        <v>2</v>
      </c>
      <c r="U236" t="str">
        <f t="shared" si="18"/>
        <v>Female</v>
      </c>
      <c r="V236">
        <v>62000</v>
      </c>
      <c r="W236">
        <v>95000</v>
      </c>
      <c r="X236">
        <v>1</v>
      </c>
      <c r="Y236">
        <f t="shared" si="19"/>
        <v>1</v>
      </c>
    </row>
    <row r="237" spans="1:25" x14ac:dyDescent="0.25">
      <c r="A237">
        <v>704662</v>
      </c>
      <c r="B237">
        <v>41</v>
      </c>
      <c r="C237" t="str">
        <f t="shared" si="15"/>
        <v>OR</v>
      </c>
      <c r="D237">
        <v>58</v>
      </c>
      <c r="E237">
        <v>10</v>
      </c>
      <c r="F237" t="str">
        <f t="shared" si="16"/>
        <v>child</v>
      </c>
      <c r="G237">
        <v>1</v>
      </c>
      <c r="H237">
        <v>1</v>
      </c>
      <c r="I237">
        <v>2</v>
      </c>
      <c r="J237">
        <v>2</v>
      </c>
      <c r="K237">
        <v>2</v>
      </c>
      <c r="L237">
        <v>2</v>
      </c>
      <c r="M237">
        <v>2</v>
      </c>
      <c r="N237">
        <v>2</v>
      </c>
      <c r="O237">
        <v>1</v>
      </c>
      <c r="Q237">
        <v>5</v>
      </c>
      <c r="R237" t="str">
        <f t="shared" si="17"/>
        <v>NeverMarriedORUnder15</v>
      </c>
      <c r="T237">
        <v>1</v>
      </c>
      <c r="U237" t="str">
        <f t="shared" si="18"/>
        <v>Male</v>
      </c>
      <c r="X237">
        <v>41</v>
      </c>
      <c r="Y237" t="str">
        <f t="shared" si="19"/>
        <v>OR</v>
      </c>
    </row>
    <row r="238" spans="1:25" x14ac:dyDescent="0.25">
      <c r="A238">
        <v>1394858</v>
      </c>
      <c r="B238">
        <v>53</v>
      </c>
      <c r="C238" t="str">
        <f t="shared" si="15"/>
        <v>WA</v>
      </c>
      <c r="D238">
        <v>127</v>
      </c>
      <c r="E238">
        <v>44</v>
      </c>
      <c r="F238" t="str">
        <f t="shared" si="16"/>
        <v>adult</v>
      </c>
      <c r="G238">
        <v>1</v>
      </c>
      <c r="H238">
        <v>1</v>
      </c>
      <c r="I238">
        <v>2</v>
      </c>
      <c r="J238">
        <v>2</v>
      </c>
      <c r="K238">
        <v>2</v>
      </c>
      <c r="L238">
        <v>2</v>
      </c>
      <c r="M238">
        <v>2</v>
      </c>
      <c r="N238">
        <v>2</v>
      </c>
      <c r="O238">
        <v>1</v>
      </c>
      <c r="P238">
        <v>45</v>
      </c>
      <c r="Q238">
        <v>1</v>
      </c>
      <c r="R238" t="str">
        <f t="shared" si="17"/>
        <v>Married</v>
      </c>
      <c r="S238">
        <v>2</v>
      </c>
      <c r="T238">
        <v>1</v>
      </c>
      <c r="U238" t="str">
        <f t="shared" si="18"/>
        <v>Male</v>
      </c>
      <c r="V238">
        <v>50000</v>
      </c>
      <c r="W238">
        <v>50000</v>
      </c>
      <c r="X238">
        <v>53</v>
      </c>
      <c r="Y238" t="str">
        <f t="shared" si="19"/>
        <v>WA</v>
      </c>
    </row>
    <row r="239" spans="1:25" x14ac:dyDescent="0.25">
      <c r="A239">
        <v>1397787</v>
      </c>
      <c r="B239">
        <v>53</v>
      </c>
      <c r="C239" t="str">
        <f t="shared" si="15"/>
        <v>WA</v>
      </c>
      <c r="D239">
        <v>10</v>
      </c>
      <c r="E239">
        <v>56</v>
      </c>
      <c r="F239" t="str">
        <f t="shared" si="16"/>
        <v>adult</v>
      </c>
      <c r="G239">
        <v>1</v>
      </c>
      <c r="H239">
        <v>2</v>
      </c>
      <c r="I239">
        <v>2</v>
      </c>
      <c r="J239">
        <v>2</v>
      </c>
      <c r="K239">
        <v>2</v>
      </c>
      <c r="L239">
        <v>2</v>
      </c>
      <c r="M239">
        <v>2</v>
      </c>
      <c r="N239">
        <v>2</v>
      </c>
      <c r="O239">
        <v>2</v>
      </c>
      <c r="P239">
        <v>5</v>
      </c>
      <c r="Q239">
        <v>3</v>
      </c>
      <c r="R239" t="str">
        <f t="shared" si="17"/>
        <v>Divorced</v>
      </c>
      <c r="S239">
        <v>4</v>
      </c>
      <c r="T239">
        <v>2</v>
      </c>
      <c r="U239" t="str">
        <f t="shared" si="18"/>
        <v>Female</v>
      </c>
      <c r="V239">
        <v>16000</v>
      </c>
      <c r="W239">
        <v>16320</v>
      </c>
      <c r="X239">
        <v>41</v>
      </c>
      <c r="Y239" t="str">
        <f t="shared" si="19"/>
        <v>OR</v>
      </c>
    </row>
    <row r="240" spans="1:25" x14ac:dyDescent="0.25">
      <c r="A240">
        <v>703263</v>
      </c>
      <c r="B240">
        <v>41</v>
      </c>
      <c r="C240" t="str">
        <f t="shared" si="15"/>
        <v>OR</v>
      </c>
      <c r="D240">
        <v>107</v>
      </c>
      <c r="E240">
        <v>13</v>
      </c>
      <c r="F240" t="str">
        <f t="shared" si="16"/>
        <v>child</v>
      </c>
      <c r="G240">
        <v>1</v>
      </c>
      <c r="H240">
        <v>2</v>
      </c>
      <c r="I240">
        <v>1</v>
      </c>
      <c r="J240">
        <v>2</v>
      </c>
      <c r="K240">
        <v>2</v>
      </c>
      <c r="L240">
        <v>2</v>
      </c>
      <c r="M240">
        <v>2</v>
      </c>
      <c r="N240">
        <v>2</v>
      </c>
      <c r="O240">
        <v>1</v>
      </c>
      <c r="Q240">
        <v>5</v>
      </c>
      <c r="R240" t="str">
        <f t="shared" si="17"/>
        <v>NeverMarriedORUnder15</v>
      </c>
      <c r="T240">
        <v>1</v>
      </c>
      <c r="U240" t="str">
        <f t="shared" si="18"/>
        <v>Male</v>
      </c>
      <c r="X240">
        <v>41</v>
      </c>
      <c r="Y240" t="str">
        <f t="shared" si="19"/>
        <v>OR</v>
      </c>
    </row>
    <row r="241" spans="1:25" x14ac:dyDescent="0.25">
      <c r="A241">
        <v>734784</v>
      </c>
      <c r="B241">
        <v>41</v>
      </c>
      <c r="C241" t="str">
        <f t="shared" si="15"/>
        <v>OR</v>
      </c>
      <c r="D241">
        <v>52</v>
      </c>
      <c r="E241">
        <v>57</v>
      </c>
      <c r="F241" t="str">
        <f t="shared" si="16"/>
        <v>adult</v>
      </c>
      <c r="G241">
        <v>1</v>
      </c>
      <c r="H241">
        <v>2</v>
      </c>
      <c r="I241">
        <v>2</v>
      </c>
      <c r="J241">
        <v>2</v>
      </c>
      <c r="K241">
        <v>2</v>
      </c>
      <c r="L241">
        <v>2</v>
      </c>
      <c r="M241">
        <v>2</v>
      </c>
      <c r="N241">
        <v>2</v>
      </c>
      <c r="O241">
        <v>2</v>
      </c>
      <c r="Q241">
        <v>3</v>
      </c>
      <c r="R241" t="str">
        <f t="shared" si="17"/>
        <v>Divorced</v>
      </c>
      <c r="S241">
        <v>4</v>
      </c>
      <c r="T241">
        <v>2</v>
      </c>
      <c r="U241" t="str">
        <f t="shared" si="18"/>
        <v>Female</v>
      </c>
      <c r="V241">
        <v>0</v>
      </c>
      <c r="W241">
        <v>0</v>
      </c>
      <c r="X241">
        <v>41</v>
      </c>
      <c r="Y241" t="str">
        <f t="shared" si="19"/>
        <v>OR</v>
      </c>
    </row>
    <row r="242" spans="1:25" x14ac:dyDescent="0.25">
      <c r="A242">
        <v>1409645</v>
      </c>
      <c r="B242">
        <v>53</v>
      </c>
      <c r="C242" t="str">
        <f t="shared" si="15"/>
        <v>WA</v>
      </c>
      <c r="D242">
        <v>104</v>
      </c>
      <c r="E242">
        <v>38</v>
      </c>
      <c r="F242" t="str">
        <f t="shared" si="16"/>
        <v>adult</v>
      </c>
      <c r="G242">
        <v>1</v>
      </c>
      <c r="H242">
        <v>1</v>
      </c>
      <c r="I242">
        <v>2</v>
      </c>
      <c r="J242">
        <v>2</v>
      </c>
      <c r="K242">
        <v>2</v>
      </c>
      <c r="L242">
        <v>2</v>
      </c>
      <c r="M242">
        <v>2</v>
      </c>
      <c r="N242">
        <v>2</v>
      </c>
      <c r="O242">
        <v>1</v>
      </c>
      <c r="P242">
        <v>25</v>
      </c>
      <c r="Q242">
        <v>5</v>
      </c>
      <c r="R242" t="str">
        <f t="shared" si="17"/>
        <v>NeverMarriedORUnder15</v>
      </c>
      <c r="S242">
        <v>4</v>
      </c>
      <c r="T242">
        <v>1</v>
      </c>
      <c r="U242" t="str">
        <f t="shared" si="18"/>
        <v>Male</v>
      </c>
      <c r="V242">
        <v>80000</v>
      </c>
      <c r="W242">
        <v>80000</v>
      </c>
      <c r="X242">
        <v>53</v>
      </c>
      <c r="Y242" t="str">
        <f t="shared" si="19"/>
        <v>WA</v>
      </c>
    </row>
    <row r="243" spans="1:25" x14ac:dyDescent="0.25">
      <c r="A243">
        <v>1397960</v>
      </c>
      <c r="B243">
        <v>53</v>
      </c>
      <c r="C243" t="str">
        <f t="shared" si="15"/>
        <v>WA</v>
      </c>
      <c r="D243">
        <v>74</v>
      </c>
      <c r="E243">
        <v>50</v>
      </c>
      <c r="F243" t="str">
        <f t="shared" si="16"/>
        <v>adult</v>
      </c>
      <c r="G243">
        <v>1</v>
      </c>
      <c r="H243">
        <v>2</v>
      </c>
      <c r="I243">
        <v>1</v>
      </c>
      <c r="J243">
        <v>2</v>
      </c>
      <c r="K243">
        <v>2</v>
      </c>
      <c r="L243">
        <v>2</v>
      </c>
      <c r="M243">
        <v>2</v>
      </c>
      <c r="N243">
        <v>2</v>
      </c>
      <c r="O243">
        <v>1</v>
      </c>
      <c r="Q243">
        <v>1</v>
      </c>
      <c r="R243" t="str">
        <f t="shared" si="17"/>
        <v>Married</v>
      </c>
      <c r="S243">
        <v>4</v>
      </c>
      <c r="T243">
        <v>1</v>
      </c>
      <c r="U243" t="str">
        <f t="shared" si="18"/>
        <v>Male</v>
      </c>
      <c r="V243">
        <v>16500</v>
      </c>
      <c r="W243">
        <v>16500</v>
      </c>
      <c r="X243">
        <v>24</v>
      </c>
      <c r="Y243">
        <f t="shared" si="19"/>
        <v>24</v>
      </c>
    </row>
    <row r="244" spans="1:25" x14ac:dyDescent="0.25">
      <c r="A244">
        <v>713901</v>
      </c>
      <c r="B244">
        <v>41</v>
      </c>
      <c r="C244" t="str">
        <f t="shared" si="15"/>
        <v>OR</v>
      </c>
      <c r="D244">
        <v>35</v>
      </c>
      <c r="E244">
        <v>27</v>
      </c>
      <c r="F244" t="str">
        <f t="shared" si="16"/>
        <v>adult</v>
      </c>
      <c r="G244">
        <v>1</v>
      </c>
      <c r="H244">
        <v>2</v>
      </c>
      <c r="I244">
        <v>2</v>
      </c>
      <c r="J244">
        <v>2</v>
      </c>
      <c r="K244">
        <v>1</v>
      </c>
      <c r="L244">
        <v>2</v>
      </c>
      <c r="M244">
        <v>2</v>
      </c>
      <c r="N244">
        <v>2</v>
      </c>
      <c r="O244">
        <v>1</v>
      </c>
      <c r="P244">
        <v>35</v>
      </c>
      <c r="Q244">
        <v>3</v>
      </c>
      <c r="R244" t="str">
        <f t="shared" si="17"/>
        <v>Divorced</v>
      </c>
      <c r="S244">
        <v>4</v>
      </c>
      <c r="T244">
        <v>2</v>
      </c>
      <c r="U244" t="str">
        <f t="shared" si="18"/>
        <v>Female</v>
      </c>
      <c r="V244">
        <v>1500</v>
      </c>
      <c r="W244">
        <v>11300</v>
      </c>
      <c r="X244">
        <v>41</v>
      </c>
      <c r="Y244" t="str">
        <f t="shared" si="19"/>
        <v>OR</v>
      </c>
    </row>
    <row r="245" spans="1:25" x14ac:dyDescent="0.25">
      <c r="A245">
        <v>1259097</v>
      </c>
      <c r="B245">
        <v>49</v>
      </c>
      <c r="C245" t="str">
        <f t="shared" si="15"/>
        <v>UT</v>
      </c>
      <c r="D245">
        <v>324</v>
      </c>
      <c r="E245">
        <v>48</v>
      </c>
      <c r="F245" t="str">
        <f t="shared" si="16"/>
        <v>adult</v>
      </c>
      <c r="G245">
        <v>1</v>
      </c>
      <c r="H245">
        <v>2</v>
      </c>
      <c r="I245">
        <v>2</v>
      </c>
      <c r="J245">
        <v>2</v>
      </c>
      <c r="K245">
        <v>2</v>
      </c>
      <c r="L245">
        <v>2</v>
      </c>
      <c r="M245">
        <v>2</v>
      </c>
      <c r="N245">
        <v>2</v>
      </c>
      <c r="O245">
        <v>2</v>
      </c>
      <c r="Q245">
        <v>5</v>
      </c>
      <c r="R245" t="str">
        <f t="shared" si="17"/>
        <v>NeverMarriedORUnder15</v>
      </c>
      <c r="S245">
        <v>4</v>
      </c>
      <c r="T245">
        <v>1</v>
      </c>
      <c r="U245" t="str">
        <f t="shared" si="18"/>
        <v>Male</v>
      </c>
      <c r="V245">
        <v>0</v>
      </c>
      <c r="W245">
        <v>0</v>
      </c>
      <c r="X245">
        <v>49</v>
      </c>
      <c r="Y245" t="str">
        <f t="shared" si="19"/>
        <v>UT</v>
      </c>
    </row>
    <row r="246" spans="1:25" x14ac:dyDescent="0.25">
      <c r="A246">
        <v>1404660</v>
      </c>
      <c r="B246">
        <v>53</v>
      </c>
      <c r="C246" t="str">
        <f t="shared" si="15"/>
        <v>WA</v>
      </c>
      <c r="D246">
        <v>17</v>
      </c>
      <c r="E246">
        <v>61</v>
      </c>
      <c r="F246" t="str">
        <f t="shared" si="16"/>
        <v>adult</v>
      </c>
      <c r="G246">
        <v>1</v>
      </c>
      <c r="H246">
        <v>2</v>
      </c>
      <c r="I246">
        <v>2</v>
      </c>
      <c r="J246">
        <v>1</v>
      </c>
      <c r="K246">
        <v>2</v>
      </c>
      <c r="L246">
        <v>2</v>
      </c>
      <c r="M246">
        <v>2</v>
      </c>
      <c r="N246">
        <v>2</v>
      </c>
      <c r="O246">
        <v>1</v>
      </c>
      <c r="Q246">
        <v>4</v>
      </c>
      <c r="R246" t="str">
        <f t="shared" si="17"/>
        <v>Separated</v>
      </c>
      <c r="S246">
        <v>4</v>
      </c>
      <c r="T246">
        <v>2</v>
      </c>
      <c r="U246" t="str">
        <f t="shared" si="18"/>
        <v>Female</v>
      </c>
      <c r="V246">
        <v>0</v>
      </c>
      <c r="W246">
        <v>10800</v>
      </c>
      <c r="X246">
        <v>17</v>
      </c>
      <c r="Y246">
        <f t="shared" si="19"/>
        <v>17</v>
      </c>
    </row>
    <row r="247" spans="1:25" x14ac:dyDescent="0.25">
      <c r="A247">
        <v>712372</v>
      </c>
      <c r="B247">
        <v>41</v>
      </c>
      <c r="C247" t="str">
        <f t="shared" si="15"/>
        <v>OR</v>
      </c>
      <c r="D247">
        <v>116</v>
      </c>
      <c r="E247">
        <v>57</v>
      </c>
      <c r="F247" t="str">
        <f t="shared" si="16"/>
        <v>adult</v>
      </c>
      <c r="G247">
        <v>1</v>
      </c>
      <c r="H247">
        <v>1</v>
      </c>
      <c r="I247">
        <v>2</v>
      </c>
      <c r="J247">
        <v>2</v>
      </c>
      <c r="K247">
        <v>2</v>
      </c>
      <c r="L247">
        <v>2</v>
      </c>
      <c r="M247">
        <v>2</v>
      </c>
      <c r="N247">
        <v>2</v>
      </c>
      <c r="O247">
        <v>1</v>
      </c>
      <c r="Q247">
        <v>1</v>
      </c>
      <c r="R247" t="str">
        <f t="shared" si="17"/>
        <v>Married</v>
      </c>
      <c r="S247">
        <v>2</v>
      </c>
      <c r="T247">
        <v>1</v>
      </c>
      <c r="U247" t="str">
        <f t="shared" si="18"/>
        <v>Male</v>
      </c>
      <c r="V247">
        <v>88000</v>
      </c>
      <c r="W247">
        <v>88000</v>
      </c>
      <c r="X247">
        <v>41</v>
      </c>
      <c r="Y247" t="str">
        <f t="shared" si="19"/>
        <v>OR</v>
      </c>
    </row>
    <row r="248" spans="1:25" x14ac:dyDescent="0.25">
      <c r="A248">
        <v>1428719</v>
      </c>
      <c r="B248">
        <v>53</v>
      </c>
      <c r="C248" t="str">
        <f t="shared" si="15"/>
        <v>WA</v>
      </c>
      <c r="D248">
        <v>93</v>
      </c>
      <c r="E248">
        <v>64</v>
      </c>
      <c r="F248" t="str">
        <f t="shared" si="16"/>
        <v>adult</v>
      </c>
      <c r="G248">
        <v>1</v>
      </c>
      <c r="H248">
        <v>1</v>
      </c>
      <c r="I248">
        <v>2</v>
      </c>
      <c r="J248">
        <v>2</v>
      </c>
      <c r="K248">
        <v>2</v>
      </c>
      <c r="L248">
        <v>2</v>
      </c>
      <c r="M248">
        <v>2</v>
      </c>
      <c r="N248">
        <v>2</v>
      </c>
      <c r="O248">
        <v>1</v>
      </c>
      <c r="P248">
        <v>20</v>
      </c>
      <c r="Q248">
        <v>1</v>
      </c>
      <c r="R248" t="str">
        <f t="shared" si="17"/>
        <v>Married</v>
      </c>
      <c r="S248">
        <v>4</v>
      </c>
      <c r="T248">
        <v>1</v>
      </c>
      <c r="U248" t="str">
        <f t="shared" si="18"/>
        <v>Male</v>
      </c>
      <c r="V248">
        <v>48000</v>
      </c>
      <c r="W248">
        <v>48000</v>
      </c>
      <c r="X248">
        <v>53</v>
      </c>
      <c r="Y248" t="str">
        <f t="shared" si="19"/>
        <v>WA</v>
      </c>
    </row>
    <row r="249" spans="1:25" x14ac:dyDescent="0.25">
      <c r="A249">
        <v>1421168</v>
      </c>
      <c r="B249">
        <v>53</v>
      </c>
      <c r="C249" t="str">
        <f t="shared" si="15"/>
        <v>WA</v>
      </c>
      <c r="D249">
        <v>211</v>
      </c>
      <c r="E249">
        <v>47</v>
      </c>
      <c r="F249" t="str">
        <f t="shared" si="16"/>
        <v>adult</v>
      </c>
      <c r="G249">
        <v>1</v>
      </c>
      <c r="H249">
        <v>1</v>
      </c>
      <c r="I249">
        <v>2</v>
      </c>
      <c r="J249">
        <v>2</v>
      </c>
      <c r="K249">
        <v>2</v>
      </c>
      <c r="L249">
        <v>2</v>
      </c>
      <c r="M249">
        <v>2</v>
      </c>
      <c r="N249">
        <v>2</v>
      </c>
      <c r="O249">
        <v>1</v>
      </c>
      <c r="P249">
        <v>2</v>
      </c>
      <c r="Q249">
        <v>1</v>
      </c>
      <c r="R249" t="str">
        <f t="shared" si="17"/>
        <v>Married</v>
      </c>
      <c r="S249">
        <v>4</v>
      </c>
      <c r="T249">
        <v>2</v>
      </c>
      <c r="U249" t="str">
        <f t="shared" si="18"/>
        <v>Female</v>
      </c>
      <c r="V249">
        <v>40000</v>
      </c>
      <c r="W249">
        <v>50000</v>
      </c>
      <c r="X249">
        <v>53</v>
      </c>
      <c r="Y249" t="str">
        <f t="shared" si="19"/>
        <v>WA</v>
      </c>
    </row>
    <row r="250" spans="1:25" x14ac:dyDescent="0.25">
      <c r="A250">
        <v>713885</v>
      </c>
      <c r="B250">
        <v>41</v>
      </c>
      <c r="C250" t="str">
        <f t="shared" si="15"/>
        <v>OR</v>
      </c>
      <c r="D250">
        <v>106</v>
      </c>
      <c r="E250">
        <v>35</v>
      </c>
      <c r="F250" t="str">
        <f t="shared" si="16"/>
        <v>adult</v>
      </c>
      <c r="G250">
        <v>1</v>
      </c>
      <c r="H250">
        <v>2</v>
      </c>
      <c r="I250">
        <v>2</v>
      </c>
      <c r="J250">
        <v>2</v>
      </c>
      <c r="K250">
        <v>2</v>
      </c>
      <c r="L250">
        <v>2</v>
      </c>
      <c r="M250">
        <v>1</v>
      </c>
      <c r="N250">
        <v>2</v>
      </c>
      <c r="O250">
        <v>1</v>
      </c>
      <c r="Q250">
        <v>1</v>
      </c>
      <c r="R250" t="str">
        <f t="shared" si="17"/>
        <v>Married</v>
      </c>
      <c r="S250">
        <v>2</v>
      </c>
      <c r="T250">
        <v>1</v>
      </c>
      <c r="U250" t="str">
        <f t="shared" si="18"/>
        <v>Male</v>
      </c>
      <c r="V250">
        <v>0</v>
      </c>
      <c r="W250">
        <v>40000</v>
      </c>
      <c r="X250">
        <v>6</v>
      </c>
      <c r="Y250" t="str">
        <f t="shared" si="19"/>
        <v>CA</v>
      </c>
    </row>
    <row r="251" spans="1:25" x14ac:dyDescent="0.25">
      <c r="A251">
        <v>1407781</v>
      </c>
      <c r="B251">
        <v>53</v>
      </c>
      <c r="C251" t="str">
        <f t="shared" si="15"/>
        <v>WA</v>
      </c>
      <c r="D251">
        <v>126</v>
      </c>
      <c r="E251">
        <v>37</v>
      </c>
      <c r="F251" t="str">
        <f t="shared" si="16"/>
        <v>adult</v>
      </c>
      <c r="G251">
        <v>1</v>
      </c>
      <c r="H251">
        <v>2</v>
      </c>
      <c r="I251">
        <v>2</v>
      </c>
      <c r="J251">
        <v>2</v>
      </c>
      <c r="K251">
        <v>2</v>
      </c>
      <c r="L251">
        <v>1</v>
      </c>
      <c r="M251">
        <v>2</v>
      </c>
      <c r="N251">
        <v>2</v>
      </c>
      <c r="O251">
        <v>1</v>
      </c>
      <c r="P251">
        <v>45</v>
      </c>
      <c r="Q251">
        <v>1</v>
      </c>
      <c r="R251" t="str">
        <f t="shared" si="17"/>
        <v>Married</v>
      </c>
      <c r="S251">
        <v>4</v>
      </c>
      <c r="T251">
        <v>2</v>
      </c>
      <c r="U251" t="str">
        <f t="shared" si="18"/>
        <v>Female</v>
      </c>
      <c r="V251">
        <v>70000</v>
      </c>
      <c r="W251">
        <v>74500</v>
      </c>
      <c r="X251">
        <v>53</v>
      </c>
      <c r="Y251" t="str">
        <f t="shared" si="19"/>
        <v>WA</v>
      </c>
    </row>
    <row r="252" spans="1:25" x14ac:dyDescent="0.25">
      <c r="A252">
        <v>1389984</v>
      </c>
      <c r="B252">
        <v>53</v>
      </c>
      <c r="C252" t="str">
        <f t="shared" si="15"/>
        <v>WA</v>
      </c>
      <c r="D252">
        <v>24</v>
      </c>
      <c r="E252">
        <v>86</v>
      </c>
      <c r="F252" t="str">
        <f t="shared" si="16"/>
        <v>adult</v>
      </c>
      <c r="G252">
        <v>1</v>
      </c>
      <c r="H252">
        <v>2</v>
      </c>
      <c r="I252">
        <v>1</v>
      </c>
      <c r="J252">
        <v>1</v>
      </c>
      <c r="K252">
        <v>2</v>
      </c>
      <c r="L252">
        <v>2</v>
      </c>
      <c r="M252">
        <v>2</v>
      </c>
      <c r="N252">
        <v>2</v>
      </c>
      <c r="O252">
        <v>1</v>
      </c>
      <c r="Q252">
        <v>1</v>
      </c>
      <c r="R252" t="str">
        <f t="shared" si="17"/>
        <v>Married</v>
      </c>
      <c r="S252">
        <v>4</v>
      </c>
      <c r="T252">
        <v>2</v>
      </c>
      <c r="U252" t="str">
        <f t="shared" si="18"/>
        <v>Female</v>
      </c>
      <c r="V252">
        <v>0</v>
      </c>
      <c r="W252">
        <v>22600</v>
      </c>
      <c r="X252">
        <v>16</v>
      </c>
      <c r="Y252">
        <f t="shared" si="19"/>
        <v>16</v>
      </c>
    </row>
    <row r="253" spans="1:25" x14ac:dyDescent="0.25">
      <c r="A253">
        <v>1390416</v>
      </c>
      <c r="B253">
        <v>53</v>
      </c>
      <c r="C253" t="str">
        <f t="shared" si="15"/>
        <v>WA</v>
      </c>
      <c r="D253">
        <v>9</v>
      </c>
      <c r="E253">
        <v>45</v>
      </c>
      <c r="F253" t="str">
        <f t="shared" si="16"/>
        <v>adult</v>
      </c>
      <c r="G253">
        <v>1</v>
      </c>
      <c r="H253">
        <v>2</v>
      </c>
      <c r="I253">
        <v>2</v>
      </c>
      <c r="J253">
        <v>2</v>
      </c>
      <c r="K253">
        <v>1</v>
      </c>
      <c r="L253">
        <v>2</v>
      </c>
      <c r="M253">
        <v>2</v>
      </c>
      <c r="N253">
        <v>2</v>
      </c>
      <c r="O253">
        <v>1</v>
      </c>
      <c r="Q253">
        <v>3</v>
      </c>
      <c r="R253" t="str">
        <f t="shared" si="17"/>
        <v>Divorced</v>
      </c>
      <c r="S253">
        <v>4</v>
      </c>
      <c r="T253">
        <v>1</v>
      </c>
      <c r="U253" t="str">
        <f t="shared" si="18"/>
        <v>Male</v>
      </c>
      <c r="V253">
        <v>0</v>
      </c>
      <c r="W253">
        <v>8300</v>
      </c>
      <c r="X253">
        <v>6</v>
      </c>
      <c r="Y253" t="str">
        <f t="shared" si="19"/>
        <v>CA</v>
      </c>
    </row>
    <row r="254" spans="1:25" x14ac:dyDescent="0.25">
      <c r="A254">
        <v>1367550</v>
      </c>
      <c r="B254">
        <v>53</v>
      </c>
      <c r="C254" t="str">
        <f t="shared" si="15"/>
        <v>WA</v>
      </c>
      <c r="D254">
        <v>53</v>
      </c>
      <c r="E254">
        <v>86</v>
      </c>
      <c r="F254" t="str">
        <f t="shared" si="16"/>
        <v>adult</v>
      </c>
      <c r="G254">
        <v>1</v>
      </c>
      <c r="H254">
        <v>1</v>
      </c>
      <c r="I254">
        <v>2</v>
      </c>
      <c r="J254">
        <v>1</v>
      </c>
      <c r="K254">
        <v>2</v>
      </c>
      <c r="L254">
        <v>2</v>
      </c>
      <c r="M254">
        <v>2</v>
      </c>
      <c r="N254">
        <v>2</v>
      </c>
      <c r="O254">
        <v>1</v>
      </c>
      <c r="Q254">
        <v>2</v>
      </c>
      <c r="R254" t="str">
        <f t="shared" si="17"/>
        <v>Widowed</v>
      </c>
      <c r="S254">
        <v>4</v>
      </c>
      <c r="T254">
        <v>2</v>
      </c>
      <c r="U254" t="str">
        <f t="shared" si="18"/>
        <v>Female</v>
      </c>
      <c r="V254">
        <v>0</v>
      </c>
      <c r="W254">
        <v>26500</v>
      </c>
      <c r="X254">
        <v>6</v>
      </c>
      <c r="Y254" t="str">
        <f t="shared" si="19"/>
        <v>CA</v>
      </c>
    </row>
    <row r="255" spans="1:25" x14ac:dyDescent="0.25">
      <c r="A255">
        <v>1411407</v>
      </c>
      <c r="B255">
        <v>53</v>
      </c>
      <c r="C255" t="str">
        <f t="shared" si="15"/>
        <v>WA</v>
      </c>
      <c r="D255">
        <v>116</v>
      </c>
      <c r="E255">
        <v>60</v>
      </c>
      <c r="F255" t="str">
        <f t="shared" si="16"/>
        <v>adult</v>
      </c>
      <c r="G255">
        <v>1</v>
      </c>
      <c r="H255">
        <v>1</v>
      </c>
      <c r="I255">
        <v>2</v>
      </c>
      <c r="J255">
        <v>2</v>
      </c>
      <c r="K255">
        <v>2</v>
      </c>
      <c r="L255">
        <v>2</v>
      </c>
      <c r="M255">
        <v>2</v>
      </c>
      <c r="N255">
        <v>2</v>
      </c>
      <c r="O255">
        <v>1</v>
      </c>
      <c r="P255">
        <v>45</v>
      </c>
      <c r="Q255">
        <v>1</v>
      </c>
      <c r="R255" t="str">
        <f t="shared" si="17"/>
        <v>Married</v>
      </c>
      <c r="S255">
        <v>4</v>
      </c>
      <c r="T255">
        <v>1</v>
      </c>
      <c r="U255" t="str">
        <f t="shared" si="18"/>
        <v>Male</v>
      </c>
      <c r="V255">
        <v>185000</v>
      </c>
      <c r="W255">
        <v>185000</v>
      </c>
      <c r="X255">
        <v>17</v>
      </c>
      <c r="Y255">
        <f t="shared" si="19"/>
        <v>17</v>
      </c>
    </row>
    <row r="256" spans="1:25" x14ac:dyDescent="0.25">
      <c r="A256">
        <v>1264359</v>
      </c>
      <c r="B256">
        <v>49</v>
      </c>
      <c r="C256" t="str">
        <f t="shared" si="15"/>
        <v>UT</v>
      </c>
      <c r="D256">
        <v>116</v>
      </c>
      <c r="E256">
        <v>50</v>
      </c>
      <c r="F256" t="str">
        <f t="shared" si="16"/>
        <v>adult</v>
      </c>
      <c r="G256">
        <v>4</v>
      </c>
      <c r="H256">
        <v>1</v>
      </c>
      <c r="I256">
        <v>2</v>
      </c>
      <c r="J256">
        <v>2</v>
      </c>
      <c r="K256">
        <v>2</v>
      </c>
      <c r="L256">
        <v>2</v>
      </c>
      <c r="M256">
        <v>2</v>
      </c>
      <c r="N256">
        <v>2</v>
      </c>
      <c r="O256">
        <v>1</v>
      </c>
      <c r="P256">
        <v>20</v>
      </c>
      <c r="Q256">
        <v>1</v>
      </c>
      <c r="R256" t="str">
        <f t="shared" si="17"/>
        <v>Married</v>
      </c>
      <c r="S256">
        <v>4</v>
      </c>
      <c r="T256">
        <v>1</v>
      </c>
      <c r="U256" t="str">
        <f t="shared" si="18"/>
        <v>Male</v>
      </c>
      <c r="V256">
        <v>48000</v>
      </c>
      <c r="W256">
        <v>48000</v>
      </c>
      <c r="X256">
        <v>523</v>
      </c>
      <c r="Y256">
        <f t="shared" si="19"/>
        <v>523</v>
      </c>
    </row>
    <row r="257" spans="1:25" x14ac:dyDescent="0.25">
      <c r="A257">
        <v>723616</v>
      </c>
      <c r="B257">
        <v>41</v>
      </c>
      <c r="C257" t="str">
        <f t="shared" si="15"/>
        <v>OR</v>
      </c>
      <c r="D257">
        <v>35</v>
      </c>
      <c r="E257">
        <v>90</v>
      </c>
      <c r="F257" t="str">
        <f t="shared" si="16"/>
        <v>adult</v>
      </c>
      <c r="G257">
        <v>1</v>
      </c>
      <c r="H257">
        <v>1</v>
      </c>
      <c r="I257">
        <v>2</v>
      </c>
      <c r="J257">
        <v>1</v>
      </c>
      <c r="K257">
        <v>2</v>
      </c>
      <c r="L257">
        <v>2</v>
      </c>
      <c r="M257">
        <v>1</v>
      </c>
      <c r="N257">
        <v>2</v>
      </c>
      <c r="O257">
        <v>1</v>
      </c>
      <c r="Q257">
        <v>3</v>
      </c>
      <c r="R257" t="str">
        <f t="shared" si="17"/>
        <v>Divorced</v>
      </c>
      <c r="S257">
        <v>2</v>
      </c>
      <c r="T257">
        <v>1</v>
      </c>
      <c r="U257" t="str">
        <f t="shared" si="18"/>
        <v>Male</v>
      </c>
      <c r="V257">
        <v>0</v>
      </c>
      <c r="W257">
        <v>23960</v>
      </c>
      <c r="X257">
        <v>25</v>
      </c>
      <c r="Y257">
        <f t="shared" si="19"/>
        <v>25</v>
      </c>
    </row>
    <row r="258" spans="1:25" x14ac:dyDescent="0.25">
      <c r="A258">
        <v>1408410</v>
      </c>
      <c r="B258">
        <v>53</v>
      </c>
      <c r="C258" t="str">
        <f t="shared" si="15"/>
        <v>WA</v>
      </c>
      <c r="D258">
        <v>77</v>
      </c>
      <c r="E258">
        <v>12</v>
      </c>
      <c r="F258" t="str">
        <f t="shared" si="16"/>
        <v>child</v>
      </c>
      <c r="G258">
        <v>1</v>
      </c>
      <c r="H258">
        <v>1</v>
      </c>
      <c r="I258">
        <v>2</v>
      </c>
      <c r="J258">
        <v>2</v>
      </c>
      <c r="K258">
        <v>2</v>
      </c>
      <c r="L258">
        <v>2</v>
      </c>
      <c r="M258">
        <v>2</v>
      </c>
      <c r="N258">
        <v>2</v>
      </c>
      <c r="O258">
        <v>1</v>
      </c>
      <c r="Q258">
        <v>5</v>
      </c>
      <c r="R258" t="str">
        <f t="shared" si="17"/>
        <v>NeverMarriedORUnder15</v>
      </c>
      <c r="T258">
        <v>2</v>
      </c>
      <c r="U258" t="str">
        <f t="shared" si="18"/>
        <v>Female</v>
      </c>
      <c r="X258">
        <v>53</v>
      </c>
      <c r="Y258" t="str">
        <f t="shared" si="19"/>
        <v>WA</v>
      </c>
    </row>
    <row r="259" spans="1:25" x14ac:dyDescent="0.25">
      <c r="A259">
        <v>1412137</v>
      </c>
      <c r="B259">
        <v>53</v>
      </c>
      <c r="C259" t="str">
        <f t="shared" ref="C259:C322" si="20">IF(B259=30,"MT",IF(B259=38,"ND",IF(B259=41,"OR",IF(B259=49,"UT",IF(B259=53,"WA","UnknownState")))))</f>
        <v>WA</v>
      </c>
      <c r="D259">
        <v>91</v>
      </c>
      <c r="E259">
        <v>63</v>
      </c>
      <c r="F259" t="str">
        <f t="shared" ref="F259:F322" si="21">IF(E259&lt;18,"child","adult")</f>
        <v>adult</v>
      </c>
      <c r="G259">
        <v>1</v>
      </c>
      <c r="H259">
        <v>1</v>
      </c>
      <c r="I259">
        <v>2</v>
      </c>
      <c r="J259">
        <v>2</v>
      </c>
      <c r="K259">
        <v>2</v>
      </c>
      <c r="L259">
        <v>2</v>
      </c>
      <c r="M259">
        <v>2</v>
      </c>
      <c r="N259">
        <v>2</v>
      </c>
      <c r="O259">
        <v>1</v>
      </c>
      <c r="P259">
        <v>30</v>
      </c>
      <c r="Q259">
        <v>2</v>
      </c>
      <c r="R259" t="str">
        <f t="shared" ref="R259:R322" si="22">IF(Q259=1,"Married",IF(Q259=2,"Widowed",IF(Q259=3,"Divorced",IF(Q259=4,"Separated",IF(Q259=5,"NeverMarriedORUnder15","NA")))))</f>
        <v>Widowed</v>
      </c>
      <c r="S259">
        <v>4</v>
      </c>
      <c r="T259">
        <v>2</v>
      </c>
      <c r="U259" t="str">
        <f t="shared" ref="U259:U322" si="23">IF(T259=1,"Male",IF(T259=2,"Female","NA"))</f>
        <v>Female</v>
      </c>
      <c r="V259">
        <v>88000</v>
      </c>
      <c r="W259">
        <v>103000</v>
      </c>
      <c r="X259">
        <v>53</v>
      </c>
      <c r="Y259" t="str">
        <f t="shared" ref="Y259:Y322" si="24">IF(X259=30,"MT",IF(X259=38,"ND",IF(X259=41,"OR",IF(X259=49,"UT",IF(X259=53,"WA",IF(X259=6,"CA",X259))))))</f>
        <v>WA</v>
      </c>
    </row>
    <row r="260" spans="1:25" x14ac:dyDescent="0.25">
      <c r="A260">
        <v>1422292</v>
      </c>
      <c r="B260">
        <v>53</v>
      </c>
      <c r="C260" t="str">
        <f t="shared" si="20"/>
        <v>WA</v>
      </c>
      <c r="D260">
        <v>97</v>
      </c>
      <c r="E260">
        <v>68</v>
      </c>
      <c r="F260" t="str">
        <f t="shared" si="21"/>
        <v>adult</v>
      </c>
      <c r="G260">
        <v>1</v>
      </c>
      <c r="H260">
        <v>2</v>
      </c>
      <c r="I260">
        <v>1</v>
      </c>
      <c r="J260">
        <v>1</v>
      </c>
      <c r="K260">
        <v>2</v>
      </c>
      <c r="L260">
        <v>2</v>
      </c>
      <c r="M260">
        <v>2</v>
      </c>
      <c r="N260">
        <v>2</v>
      </c>
      <c r="O260">
        <v>1</v>
      </c>
      <c r="Q260">
        <v>3</v>
      </c>
      <c r="R260" t="str">
        <f t="shared" si="22"/>
        <v>Divorced</v>
      </c>
      <c r="S260">
        <v>4</v>
      </c>
      <c r="T260">
        <v>2</v>
      </c>
      <c r="U260" t="str">
        <f t="shared" si="23"/>
        <v>Female</v>
      </c>
      <c r="V260">
        <v>0</v>
      </c>
      <c r="W260">
        <v>43200</v>
      </c>
      <c r="X260">
        <v>13</v>
      </c>
      <c r="Y260">
        <f t="shared" si="24"/>
        <v>13</v>
      </c>
    </row>
    <row r="261" spans="1:25" x14ac:dyDescent="0.25">
      <c r="A261">
        <v>1268934</v>
      </c>
      <c r="B261">
        <v>49</v>
      </c>
      <c r="C261" t="str">
        <f t="shared" si="20"/>
        <v>UT</v>
      </c>
      <c r="D261">
        <v>65</v>
      </c>
      <c r="E261">
        <v>10</v>
      </c>
      <c r="F261" t="str">
        <f t="shared" si="21"/>
        <v>child</v>
      </c>
      <c r="G261">
        <v>1</v>
      </c>
      <c r="H261">
        <v>1</v>
      </c>
      <c r="I261">
        <v>2</v>
      </c>
      <c r="J261">
        <v>2</v>
      </c>
      <c r="K261">
        <v>2</v>
      </c>
      <c r="L261">
        <v>2</v>
      </c>
      <c r="M261">
        <v>2</v>
      </c>
      <c r="N261">
        <v>2</v>
      </c>
      <c r="O261">
        <v>1</v>
      </c>
      <c r="Q261">
        <v>5</v>
      </c>
      <c r="R261" t="str">
        <f t="shared" si="22"/>
        <v>NeverMarriedORUnder15</v>
      </c>
      <c r="T261">
        <v>2</v>
      </c>
      <c r="U261" t="str">
        <f t="shared" si="23"/>
        <v>Female</v>
      </c>
      <c r="X261">
        <v>49</v>
      </c>
      <c r="Y261" t="str">
        <f t="shared" si="24"/>
        <v>UT</v>
      </c>
    </row>
    <row r="262" spans="1:25" x14ac:dyDescent="0.25">
      <c r="A262">
        <v>1417064</v>
      </c>
      <c r="B262">
        <v>53</v>
      </c>
      <c r="C262" t="str">
        <f t="shared" si="20"/>
        <v>WA</v>
      </c>
      <c r="D262">
        <v>14</v>
      </c>
      <c r="E262">
        <v>58</v>
      </c>
      <c r="F262" t="str">
        <f t="shared" si="21"/>
        <v>adult</v>
      </c>
      <c r="G262">
        <v>1</v>
      </c>
      <c r="H262">
        <v>2</v>
      </c>
      <c r="I262">
        <v>2</v>
      </c>
      <c r="J262">
        <v>2</v>
      </c>
      <c r="K262">
        <v>1</v>
      </c>
      <c r="L262">
        <v>2</v>
      </c>
      <c r="M262">
        <v>2</v>
      </c>
      <c r="N262">
        <v>1</v>
      </c>
      <c r="O262">
        <v>1</v>
      </c>
      <c r="Q262">
        <v>1</v>
      </c>
      <c r="R262" t="str">
        <f t="shared" si="22"/>
        <v>Married</v>
      </c>
      <c r="S262">
        <v>4</v>
      </c>
      <c r="T262">
        <v>1</v>
      </c>
      <c r="U262" t="str">
        <f t="shared" si="23"/>
        <v>Male</v>
      </c>
      <c r="V262">
        <v>0</v>
      </c>
      <c r="W262">
        <v>2000</v>
      </c>
      <c r="X262">
        <v>53</v>
      </c>
      <c r="Y262" t="str">
        <f t="shared" si="24"/>
        <v>WA</v>
      </c>
    </row>
    <row r="263" spans="1:25" x14ac:dyDescent="0.25">
      <c r="A263">
        <v>537051</v>
      </c>
      <c r="B263">
        <v>38</v>
      </c>
      <c r="C263" t="str">
        <f t="shared" si="20"/>
        <v>ND</v>
      </c>
      <c r="D263">
        <v>23</v>
      </c>
      <c r="E263">
        <v>79</v>
      </c>
      <c r="F263" t="str">
        <f t="shared" si="21"/>
        <v>adult</v>
      </c>
      <c r="G263">
        <v>1</v>
      </c>
      <c r="H263">
        <v>2</v>
      </c>
      <c r="I263">
        <v>1</v>
      </c>
      <c r="J263">
        <v>1</v>
      </c>
      <c r="K263">
        <v>2</v>
      </c>
      <c r="L263">
        <v>2</v>
      </c>
      <c r="M263">
        <v>2</v>
      </c>
      <c r="N263">
        <v>2</v>
      </c>
      <c r="O263">
        <v>1</v>
      </c>
      <c r="Q263">
        <v>2</v>
      </c>
      <c r="R263" t="str">
        <f t="shared" si="22"/>
        <v>Widowed</v>
      </c>
      <c r="S263">
        <v>4</v>
      </c>
      <c r="T263">
        <v>2</v>
      </c>
      <c r="U263" t="str">
        <f t="shared" si="23"/>
        <v>Female</v>
      </c>
      <c r="V263">
        <v>0</v>
      </c>
      <c r="W263">
        <v>14400</v>
      </c>
      <c r="X263">
        <v>38</v>
      </c>
      <c r="Y263" t="str">
        <f t="shared" si="24"/>
        <v>ND</v>
      </c>
    </row>
    <row r="264" spans="1:25" x14ac:dyDescent="0.25">
      <c r="A264">
        <v>1386941</v>
      </c>
      <c r="B264">
        <v>53</v>
      </c>
      <c r="C264" t="str">
        <f t="shared" si="20"/>
        <v>WA</v>
      </c>
      <c r="D264">
        <v>150</v>
      </c>
      <c r="E264">
        <v>24</v>
      </c>
      <c r="F264" t="str">
        <f t="shared" si="21"/>
        <v>adult</v>
      </c>
      <c r="G264">
        <v>1</v>
      </c>
      <c r="H264">
        <v>1</v>
      </c>
      <c r="I264">
        <v>2</v>
      </c>
      <c r="J264">
        <v>2</v>
      </c>
      <c r="K264">
        <v>2</v>
      </c>
      <c r="L264">
        <v>2</v>
      </c>
      <c r="M264">
        <v>2</v>
      </c>
      <c r="N264">
        <v>2</v>
      </c>
      <c r="O264">
        <v>1</v>
      </c>
      <c r="Q264">
        <v>5</v>
      </c>
      <c r="R264" t="str">
        <f t="shared" si="22"/>
        <v>NeverMarriedORUnder15</v>
      </c>
      <c r="S264">
        <v>4</v>
      </c>
      <c r="T264">
        <v>1</v>
      </c>
      <c r="U264" t="str">
        <f t="shared" si="23"/>
        <v>Male</v>
      </c>
      <c r="V264">
        <v>0</v>
      </c>
      <c r="W264">
        <v>600</v>
      </c>
      <c r="X264">
        <v>53</v>
      </c>
      <c r="Y264" t="str">
        <f t="shared" si="24"/>
        <v>WA</v>
      </c>
    </row>
    <row r="265" spans="1:25" x14ac:dyDescent="0.25">
      <c r="A265">
        <v>1249295</v>
      </c>
      <c r="B265">
        <v>49</v>
      </c>
      <c r="C265" t="str">
        <f t="shared" si="20"/>
        <v>UT</v>
      </c>
      <c r="D265">
        <v>83</v>
      </c>
      <c r="E265">
        <v>49</v>
      </c>
      <c r="F265" t="str">
        <f t="shared" si="21"/>
        <v>adult</v>
      </c>
      <c r="G265">
        <v>1</v>
      </c>
      <c r="H265">
        <v>1</v>
      </c>
      <c r="I265">
        <v>2</v>
      </c>
      <c r="J265">
        <v>2</v>
      </c>
      <c r="K265">
        <v>2</v>
      </c>
      <c r="L265">
        <v>2</v>
      </c>
      <c r="M265">
        <v>2</v>
      </c>
      <c r="N265">
        <v>2</v>
      </c>
      <c r="O265">
        <v>1</v>
      </c>
      <c r="P265">
        <v>30</v>
      </c>
      <c r="Q265">
        <v>5</v>
      </c>
      <c r="R265" t="str">
        <f t="shared" si="22"/>
        <v>NeverMarriedORUnder15</v>
      </c>
      <c r="S265">
        <v>4</v>
      </c>
      <c r="T265">
        <v>1</v>
      </c>
      <c r="U265" t="str">
        <f t="shared" si="23"/>
        <v>Male</v>
      </c>
      <c r="V265">
        <v>50000</v>
      </c>
      <c r="W265">
        <v>50000</v>
      </c>
      <c r="X265">
        <v>6</v>
      </c>
      <c r="Y265" t="str">
        <f t="shared" si="24"/>
        <v>CA</v>
      </c>
    </row>
    <row r="266" spans="1:25" x14ac:dyDescent="0.25">
      <c r="A266">
        <v>1373646</v>
      </c>
      <c r="B266">
        <v>53</v>
      </c>
      <c r="C266" t="str">
        <f t="shared" si="20"/>
        <v>WA</v>
      </c>
      <c r="D266">
        <v>115</v>
      </c>
      <c r="E266">
        <v>47</v>
      </c>
      <c r="F266" t="str">
        <f t="shared" si="21"/>
        <v>adult</v>
      </c>
      <c r="G266">
        <v>1</v>
      </c>
      <c r="H266">
        <v>2</v>
      </c>
      <c r="I266">
        <v>2</v>
      </c>
      <c r="J266">
        <v>2</v>
      </c>
      <c r="K266">
        <v>2</v>
      </c>
      <c r="L266">
        <v>2</v>
      </c>
      <c r="M266">
        <v>2</v>
      </c>
      <c r="N266">
        <v>2</v>
      </c>
      <c r="O266">
        <v>2</v>
      </c>
      <c r="Q266">
        <v>1</v>
      </c>
      <c r="R266" t="str">
        <f t="shared" si="22"/>
        <v>Married</v>
      </c>
      <c r="S266">
        <v>4</v>
      </c>
      <c r="T266">
        <v>2</v>
      </c>
      <c r="U266" t="str">
        <f t="shared" si="23"/>
        <v>Female</v>
      </c>
      <c r="V266">
        <v>0</v>
      </c>
      <c r="W266">
        <v>0</v>
      </c>
      <c r="X266">
        <v>6</v>
      </c>
      <c r="Y266" t="str">
        <f t="shared" si="24"/>
        <v>CA</v>
      </c>
    </row>
    <row r="267" spans="1:25" x14ac:dyDescent="0.25">
      <c r="A267">
        <v>1263366</v>
      </c>
      <c r="B267">
        <v>49</v>
      </c>
      <c r="C267" t="str">
        <f t="shared" si="20"/>
        <v>UT</v>
      </c>
      <c r="D267">
        <v>67</v>
      </c>
      <c r="E267">
        <v>82</v>
      </c>
      <c r="F267" t="str">
        <f t="shared" si="21"/>
        <v>adult</v>
      </c>
      <c r="G267">
        <v>1</v>
      </c>
      <c r="H267">
        <v>2</v>
      </c>
      <c r="I267">
        <v>1</v>
      </c>
      <c r="J267">
        <v>1</v>
      </c>
      <c r="K267">
        <v>2</v>
      </c>
      <c r="L267">
        <v>2</v>
      </c>
      <c r="M267">
        <v>2</v>
      </c>
      <c r="N267">
        <v>2</v>
      </c>
      <c r="O267">
        <v>1</v>
      </c>
      <c r="Q267">
        <v>2</v>
      </c>
      <c r="R267" t="str">
        <f t="shared" si="22"/>
        <v>Widowed</v>
      </c>
      <c r="S267">
        <v>4</v>
      </c>
      <c r="T267">
        <v>2</v>
      </c>
      <c r="U267" t="str">
        <f t="shared" si="23"/>
        <v>Female</v>
      </c>
      <c r="V267">
        <v>0</v>
      </c>
      <c r="W267">
        <v>34000</v>
      </c>
      <c r="X267">
        <v>49</v>
      </c>
      <c r="Y267" t="str">
        <f t="shared" si="24"/>
        <v>UT</v>
      </c>
    </row>
    <row r="268" spans="1:25" x14ac:dyDescent="0.25">
      <c r="A268">
        <v>1432066</v>
      </c>
      <c r="B268">
        <v>53</v>
      </c>
      <c r="C268" t="str">
        <f t="shared" si="20"/>
        <v>WA</v>
      </c>
      <c r="D268">
        <v>54</v>
      </c>
      <c r="E268">
        <v>46</v>
      </c>
      <c r="F268" t="str">
        <f t="shared" si="21"/>
        <v>adult</v>
      </c>
      <c r="G268">
        <v>1</v>
      </c>
      <c r="H268">
        <v>1</v>
      </c>
      <c r="I268">
        <v>2</v>
      </c>
      <c r="J268">
        <v>2</v>
      </c>
      <c r="K268">
        <v>2</v>
      </c>
      <c r="L268">
        <v>2</v>
      </c>
      <c r="M268">
        <v>2</v>
      </c>
      <c r="N268">
        <v>2</v>
      </c>
      <c r="O268">
        <v>1</v>
      </c>
      <c r="P268">
        <v>15</v>
      </c>
      <c r="Q268">
        <v>3</v>
      </c>
      <c r="R268" t="str">
        <f t="shared" si="22"/>
        <v>Divorced</v>
      </c>
      <c r="S268">
        <v>4</v>
      </c>
      <c r="T268">
        <v>2</v>
      </c>
      <c r="U268" t="str">
        <f t="shared" si="23"/>
        <v>Female</v>
      </c>
      <c r="V268">
        <v>69000</v>
      </c>
      <c r="W268">
        <v>74400</v>
      </c>
      <c r="X268">
        <v>38</v>
      </c>
      <c r="Y268" t="str">
        <f t="shared" si="24"/>
        <v>ND</v>
      </c>
    </row>
    <row r="269" spans="1:25" x14ac:dyDescent="0.25">
      <c r="A269">
        <v>726395</v>
      </c>
      <c r="B269">
        <v>41</v>
      </c>
      <c r="C269" t="str">
        <f t="shared" si="20"/>
        <v>OR</v>
      </c>
      <c r="D269">
        <v>133</v>
      </c>
      <c r="E269">
        <v>60</v>
      </c>
      <c r="F269" t="str">
        <f t="shared" si="21"/>
        <v>adult</v>
      </c>
      <c r="G269">
        <v>4</v>
      </c>
      <c r="H269">
        <v>2</v>
      </c>
      <c r="I269">
        <v>2</v>
      </c>
      <c r="J269">
        <v>2</v>
      </c>
      <c r="K269">
        <v>2</v>
      </c>
      <c r="L269">
        <v>2</v>
      </c>
      <c r="M269">
        <v>2</v>
      </c>
      <c r="N269">
        <v>2</v>
      </c>
      <c r="O269">
        <v>2</v>
      </c>
      <c r="Q269">
        <v>3</v>
      </c>
      <c r="R269" t="str">
        <f t="shared" si="22"/>
        <v>Divorced</v>
      </c>
      <c r="S269">
        <v>4</v>
      </c>
      <c r="T269">
        <v>2</v>
      </c>
      <c r="U269" t="str">
        <f t="shared" si="23"/>
        <v>Female</v>
      </c>
      <c r="V269">
        <v>5000</v>
      </c>
      <c r="W269">
        <v>5000</v>
      </c>
      <c r="X269">
        <v>247</v>
      </c>
      <c r="Y269">
        <f t="shared" si="24"/>
        <v>247</v>
      </c>
    </row>
    <row r="270" spans="1:25" x14ac:dyDescent="0.25">
      <c r="A270">
        <v>1249586</v>
      </c>
      <c r="B270">
        <v>49</v>
      </c>
      <c r="C270" t="str">
        <f t="shared" si="20"/>
        <v>UT</v>
      </c>
      <c r="D270">
        <v>51</v>
      </c>
      <c r="E270">
        <v>63</v>
      </c>
      <c r="F270" t="str">
        <f t="shared" si="21"/>
        <v>adult</v>
      </c>
      <c r="G270">
        <v>1</v>
      </c>
      <c r="H270">
        <v>2</v>
      </c>
      <c r="I270">
        <v>1</v>
      </c>
      <c r="J270">
        <v>2</v>
      </c>
      <c r="K270">
        <v>2</v>
      </c>
      <c r="L270">
        <v>2</v>
      </c>
      <c r="M270">
        <v>2</v>
      </c>
      <c r="N270">
        <v>2</v>
      </c>
      <c r="O270">
        <v>1</v>
      </c>
      <c r="Q270">
        <v>1</v>
      </c>
      <c r="R270" t="str">
        <f t="shared" si="22"/>
        <v>Married</v>
      </c>
      <c r="S270">
        <v>4</v>
      </c>
      <c r="T270">
        <v>1</v>
      </c>
      <c r="U270" t="str">
        <f t="shared" si="23"/>
        <v>Male</v>
      </c>
      <c r="V270">
        <v>0</v>
      </c>
      <c r="W270">
        <v>16800</v>
      </c>
      <c r="X270">
        <v>17</v>
      </c>
      <c r="Y270">
        <f t="shared" si="24"/>
        <v>17</v>
      </c>
    </row>
    <row r="271" spans="1:25" x14ac:dyDescent="0.25">
      <c r="A271">
        <v>1383618</v>
      </c>
      <c r="B271">
        <v>53</v>
      </c>
      <c r="C271" t="str">
        <f t="shared" si="20"/>
        <v>WA</v>
      </c>
      <c r="D271">
        <v>69</v>
      </c>
      <c r="E271">
        <v>47</v>
      </c>
      <c r="F271" t="str">
        <f t="shared" si="21"/>
        <v>adult</v>
      </c>
      <c r="G271">
        <v>1</v>
      </c>
      <c r="H271">
        <v>1</v>
      </c>
      <c r="I271">
        <v>2</v>
      </c>
      <c r="J271">
        <v>2</v>
      </c>
      <c r="K271">
        <v>2</v>
      </c>
      <c r="L271">
        <v>2</v>
      </c>
      <c r="M271">
        <v>2</v>
      </c>
      <c r="N271">
        <v>2</v>
      </c>
      <c r="O271">
        <v>1</v>
      </c>
      <c r="P271">
        <v>90</v>
      </c>
      <c r="Q271">
        <v>1</v>
      </c>
      <c r="R271" t="str">
        <f t="shared" si="22"/>
        <v>Married</v>
      </c>
      <c r="S271">
        <v>4</v>
      </c>
      <c r="T271">
        <v>2</v>
      </c>
      <c r="U271" t="str">
        <f t="shared" si="23"/>
        <v>Female</v>
      </c>
      <c r="V271">
        <v>115000</v>
      </c>
      <c r="W271">
        <v>115000</v>
      </c>
      <c r="X271">
        <v>6</v>
      </c>
      <c r="Y271" t="str">
        <f t="shared" si="24"/>
        <v>CA</v>
      </c>
    </row>
    <row r="272" spans="1:25" x14ac:dyDescent="0.25">
      <c r="A272">
        <v>64184</v>
      </c>
      <c r="B272">
        <v>30</v>
      </c>
      <c r="C272" t="str">
        <f t="shared" si="20"/>
        <v>MT</v>
      </c>
      <c r="D272">
        <v>50</v>
      </c>
      <c r="E272">
        <v>60</v>
      </c>
      <c r="F272" t="str">
        <f t="shared" si="21"/>
        <v>adult</v>
      </c>
      <c r="G272">
        <v>1</v>
      </c>
      <c r="H272">
        <v>2</v>
      </c>
      <c r="I272">
        <v>1</v>
      </c>
      <c r="J272">
        <v>2</v>
      </c>
      <c r="K272">
        <v>2</v>
      </c>
      <c r="L272">
        <v>2</v>
      </c>
      <c r="M272">
        <v>2</v>
      </c>
      <c r="N272">
        <v>2</v>
      </c>
      <c r="O272">
        <v>1</v>
      </c>
      <c r="P272">
        <v>15</v>
      </c>
      <c r="Q272">
        <v>1</v>
      </c>
      <c r="R272" t="str">
        <f t="shared" si="22"/>
        <v>Married</v>
      </c>
      <c r="S272">
        <v>4</v>
      </c>
      <c r="T272">
        <v>1</v>
      </c>
      <c r="U272" t="str">
        <f t="shared" si="23"/>
        <v>Male</v>
      </c>
      <c r="V272">
        <v>110000</v>
      </c>
      <c r="W272">
        <v>110000</v>
      </c>
      <c r="X272">
        <v>30</v>
      </c>
      <c r="Y272" t="str">
        <f t="shared" si="24"/>
        <v>MT</v>
      </c>
    </row>
    <row r="273" spans="1:25" x14ac:dyDescent="0.25">
      <c r="A273">
        <v>1391111</v>
      </c>
      <c r="B273">
        <v>53</v>
      </c>
      <c r="C273" t="str">
        <f t="shared" si="20"/>
        <v>WA</v>
      </c>
      <c r="D273">
        <v>60</v>
      </c>
      <c r="E273">
        <v>34</v>
      </c>
      <c r="F273" t="str">
        <f t="shared" si="21"/>
        <v>adult</v>
      </c>
      <c r="G273">
        <v>1</v>
      </c>
      <c r="H273">
        <v>1</v>
      </c>
      <c r="I273">
        <v>2</v>
      </c>
      <c r="J273">
        <v>2</v>
      </c>
      <c r="K273">
        <v>2</v>
      </c>
      <c r="L273">
        <v>2</v>
      </c>
      <c r="M273">
        <v>2</v>
      </c>
      <c r="N273">
        <v>2</v>
      </c>
      <c r="O273">
        <v>1</v>
      </c>
      <c r="P273">
        <v>60</v>
      </c>
      <c r="Q273">
        <v>3</v>
      </c>
      <c r="R273" t="str">
        <f t="shared" si="22"/>
        <v>Divorced</v>
      </c>
      <c r="S273">
        <v>4</v>
      </c>
      <c r="T273">
        <v>1</v>
      </c>
      <c r="U273" t="str">
        <f t="shared" si="23"/>
        <v>Male</v>
      </c>
      <c r="V273">
        <v>60000</v>
      </c>
      <c r="W273">
        <v>60000</v>
      </c>
      <c r="X273">
        <v>53</v>
      </c>
      <c r="Y273" t="str">
        <f t="shared" si="24"/>
        <v>WA</v>
      </c>
    </row>
    <row r="274" spans="1:25" x14ac:dyDescent="0.25">
      <c r="A274">
        <v>1257719</v>
      </c>
      <c r="B274">
        <v>49</v>
      </c>
      <c r="C274" t="str">
        <f t="shared" si="20"/>
        <v>UT</v>
      </c>
      <c r="D274">
        <v>87</v>
      </c>
      <c r="E274">
        <v>54</v>
      </c>
      <c r="F274" t="str">
        <f t="shared" si="21"/>
        <v>adult</v>
      </c>
      <c r="G274">
        <v>4</v>
      </c>
      <c r="H274">
        <v>1</v>
      </c>
      <c r="I274">
        <v>2</v>
      </c>
      <c r="J274">
        <v>2</v>
      </c>
      <c r="K274">
        <v>2</v>
      </c>
      <c r="L274">
        <v>2</v>
      </c>
      <c r="M274">
        <v>2</v>
      </c>
      <c r="N274">
        <v>2</v>
      </c>
      <c r="O274">
        <v>1</v>
      </c>
      <c r="P274">
        <v>45</v>
      </c>
      <c r="Q274">
        <v>1</v>
      </c>
      <c r="R274" t="str">
        <f t="shared" si="22"/>
        <v>Married</v>
      </c>
      <c r="S274">
        <v>4</v>
      </c>
      <c r="T274">
        <v>1</v>
      </c>
      <c r="U274" t="str">
        <f t="shared" si="23"/>
        <v>Male</v>
      </c>
      <c r="V274">
        <v>57000</v>
      </c>
      <c r="W274">
        <v>57000</v>
      </c>
      <c r="X274">
        <v>370</v>
      </c>
      <c r="Y274">
        <f t="shared" si="24"/>
        <v>370</v>
      </c>
    </row>
    <row r="275" spans="1:25" x14ac:dyDescent="0.25">
      <c r="A275">
        <v>696127</v>
      </c>
      <c r="B275">
        <v>41</v>
      </c>
      <c r="C275" t="str">
        <f t="shared" si="20"/>
        <v>OR</v>
      </c>
      <c r="D275">
        <v>176</v>
      </c>
      <c r="E275">
        <v>47</v>
      </c>
      <c r="F275" t="str">
        <f t="shared" si="21"/>
        <v>adult</v>
      </c>
      <c r="G275">
        <v>1</v>
      </c>
      <c r="H275">
        <v>1</v>
      </c>
      <c r="I275">
        <v>2</v>
      </c>
      <c r="J275">
        <v>2</v>
      </c>
      <c r="K275">
        <v>2</v>
      </c>
      <c r="L275">
        <v>2</v>
      </c>
      <c r="M275">
        <v>2</v>
      </c>
      <c r="N275">
        <v>2</v>
      </c>
      <c r="O275">
        <v>1</v>
      </c>
      <c r="P275">
        <v>20</v>
      </c>
      <c r="Q275">
        <v>1</v>
      </c>
      <c r="R275" t="str">
        <f t="shared" si="22"/>
        <v>Married</v>
      </c>
      <c r="S275">
        <v>4</v>
      </c>
      <c r="T275">
        <v>1</v>
      </c>
      <c r="U275" t="str">
        <f t="shared" si="23"/>
        <v>Male</v>
      </c>
      <c r="V275">
        <v>100000</v>
      </c>
      <c r="W275">
        <v>100500</v>
      </c>
      <c r="X275">
        <v>6</v>
      </c>
      <c r="Y275" t="str">
        <f t="shared" si="24"/>
        <v>CA</v>
      </c>
    </row>
    <row r="276" spans="1:25" x14ac:dyDescent="0.25">
      <c r="A276">
        <v>1257787</v>
      </c>
      <c r="B276">
        <v>49</v>
      </c>
      <c r="C276" t="str">
        <f t="shared" si="20"/>
        <v>UT</v>
      </c>
      <c r="D276">
        <v>79</v>
      </c>
      <c r="E276">
        <v>4</v>
      </c>
      <c r="F276" t="str">
        <f t="shared" si="21"/>
        <v>child</v>
      </c>
      <c r="G276">
        <v>1</v>
      </c>
      <c r="H276">
        <v>1</v>
      </c>
      <c r="I276">
        <v>2</v>
      </c>
      <c r="J276">
        <v>2</v>
      </c>
      <c r="K276">
        <v>2</v>
      </c>
      <c r="L276">
        <v>2</v>
      </c>
      <c r="M276">
        <v>2</v>
      </c>
      <c r="N276">
        <v>2</v>
      </c>
      <c r="O276">
        <v>1</v>
      </c>
      <c r="Q276">
        <v>5</v>
      </c>
      <c r="R276" t="str">
        <f t="shared" si="22"/>
        <v>NeverMarriedORUnder15</v>
      </c>
      <c r="T276">
        <v>2</v>
      </c>
      <c r="U276" t="str">
        <f t="shared" si="23"/>
        <v>Female</v>
      </c>
      <c r="X276">
        <v>49</v>
      </c>
      <c r="Y276" t="str">
        <f t="shared" si="24"/>
        <v>UT</v>
      </c>
    </row>
    <row r="277" spans="1:25" x14ac:dyDescent="0.25">
      <c r="A277">
        <v>725578</v>
      </c>
      <c r="B277">
        <v>41</v>
      </c>
      <c r="C277" t="str">
        <f t="shared" si="20"/>
        <v>OR</v>
      </c>
      <c r="D277">
        <v>86</v>
      </c>
      <c r="E277">
        <v>42</v>
      </c>
      <c r="F277" t="str">
        <f t="shared" si="21"/>
        <v>adult</v>
      </c>
      <c r="G277">
        <v>1</v>
      </c>
      <c r="H277">
        <v>1</v>
      </c>
      <c r="I277">
        <v>2</v>
      </c>
      <c r="J277">
        <v>2</v>
      </c>
      <c r="K277">
        <v>2</v>
      </c>
      <c r="L277">
        <v>2</v>
      </c>
      <c r="M277">
        <v>2</v>
      </c>
      <c r="N277">
        <v>2</v>
      </c>
      <c r="O277">
        <v>1</v>
      </c>
      <c r="P277">
        <v>35</v>
      </c>
      <c r="Q277">
        <v>1</v>
      </c>
      <c r="R277" t="str">
        <f t="shared" si="22"/>
        <v>Married</v>
      </c>
      <c r="S277">
        <v>4</v>
      </c>
      <c r="T277">
        <v>1</v>
      </c>
      <c r="U277" t="str">
        <f t="shared" si="23"/>
        <v>Male</v>
      </c>
      <c r="V277">
        <v>69000</v>
      </c>
      <c r="W277">
        <v>69000</v>
      </c>
      <c r="X277">
        <v>41</v>
      </c>
      <c r="Y277" t="str">
        <f t="shared" si="24"/>
        <v>OR</v>
      </c>
    </row>
    <row r="278" spans="1:25" x14ac:dyDescent="0.25">
      <c r="A278">
        <v>1432528</v>
      </c>
      <c r="B278">
        <v>53</v>
      </c>
      <c r="C278" t="str">
        <f t="shared" si="20"/>
        <v>WA</v>
      </c>
      <c r="D278">
        <v>368</v>
      </c>
      <c r="E278">
        <v>58</v>
      </c>
      <c r="F278" t="str">
        <f t="shared" si="21"/>
        <v>adult</v>
      </c>
      <c r="G278">
        <v>1</v>
      </c>
      <c r="H278">
        <v>1</v>
      </c>
      <c r="I278">
        <v>2</v>
      </c>
      <c r="J278">
        <v>2</v>
      </c>
      <c r="K278">
        <v>2</v>
      </c>
      <c r="L278">
        <v>2</v>
      </c>
      <c r="M278">
        <v>2</v>
      </c>
      <c r="N278">
        <v>2</v>
      </c>
      <c r="O278">
        <v>1</v>
      </c>
      <c r="P278">
        <v>35</v>
      </c>
      <c r="Q278">
        <v>1</v>
      </c>
      <c r="R278" t="str">
        <f t="shared" si="22"/>
        <v>Married</v>
      </c>
      <c r="S278">
        <v>2</v>
      </c>
      <c r="T278">
        <v>1</v>
      </c>
      <c r="U278" t="str">
        <f t="shared" si="23"/>
        <v>Male</v>
      </c>
      <c r="V278">
        <v>85000</v>
      </c>
      <c r="W278">
        <v>85000</v>
      </c>
      <c r="X278">
        <v>39</v>
      </c>
      <c r="Y278">
        <f t="shared" si="24"/>
        <v>39</v>
      </c>
    </row>
    <row r="279" spans="1:25" x14ac:dyDescent="0.25">
      <c r="A279">
        <v>1371833</v>
      </c>
      <c r="B279">
        <v>53</v>
      </c>
      <c r="C279" t="str">
        <f t="shared" si="20"/>
        <v>WA</v>
      </c>
      <c r="D279">
        <v>62</v>
      </c>
      <c r="E279">
        <v>60</v>
      </c>
      <c r="F279" t="str">
        <f t="shared" si="21"/>
        <v>adult</v>
      </c>
      <c r="G279">
        <v>4</v>
      </c>
      <c r="H279">
        <v>2</v>
      </c>
      <c r="I279">
        <v>2</v>
      </c>
      <c r="J279">
        <v>2</v>
      </c>
      <c r="K279">
        <v>2</v>
      </c>
      <c r="L279">
        <v>1</v>
      </c>
      <c r="M279">
        <v>1</v>
      </c>
      <c r="N279">
        <v>2</v>
      </c>
      <c r="O279">
        <v>1</v>
      </c>
      <c r="P279">
        <v>15</v>
      </c>
      <c r="Q279">
        <v>1</v>
      </c>
      <c r="R279" t="str">
        <f t="shared" si="22"/>
        <v>Married</v>
      </c>
      <c r="S279">
        <v>2</v>
      </c>
      <c r="T279">
        <v>1</v>
      </c>
      <c r="U279" t="str">
        <f t="shared" si="23"/>
        <v>Male</v>
      </c>
      <c r="V279">
        <v>53000</v>
      </c>
      <c r="W279">
        <v>68300</v>
      </c>
      <c r="X279">
        <v>215</v>
      </c>
      <c r="Y279">
        <f t="shared" si="24"/>
        <v>215</v>
      </c>
    </row>
    <row r="280" spans="1:25" x14ac:dyDescent="0.25">
      <c r="A280">
        <v>1275820</v>
      </c>
      <c r="B280">
        <v>49</v>
      </c>
      <c r="C280" t="str">
        <f t="shared" si="20"/>
        <v>UT</v>
      </c>
      <c r="D280">
        <v>92</v>
      </c>
      <c r="E280">
        <v>58</v>
      </c>
      <c r="F280" t="str">
        <f t="shared" si="21"/>
        <v>adult</v>
      </c>
      <c r="G280">
        <v>1</v>
      </c>
      <c r="H280">
        <v>2</v>
      </c>
      <c r="I280">
        <v>2</v>
      </c>
      <c r="J280">
        <v>1</v>
      </c>
      <c r="K280">
        <v>1</v>
      </c>
      <c r="L280">
        <v>2</v>
      </c>
      <c r="M280">
        <v>2</v>
      </c>
      <c r="N280">
        <v>2</v>
      </c>
      <c r="O280">
        <v>1</v>
      </c>
      <c r="Q280">
        <v>1</v>
      </c>
      <c r="R280" t="str">
        <f t="shared" si="22"/>
        <v>Married</v>
      </c>
      <c r="S280">
        <v>4</v>
      </c>
      <c r="T280">
        <v>1</v>
      </c>
      <c r="U280" t="str">
        <f t="shared" si="23"/>
        <v>Male</v>
      </c>
      <c r="V280">
        <v>0</v>
      </c>
      <c r="W280">
        <v>23900</v>
      </c>
      <c r="X280">
        <v>49</v>
      </c>
      <c r="Y280" t="str">
        <f t="shared" si="24"/>
        <v>UT</v>
      </c>
    </row>
    <row r="281" spans="1:25" x14ac:dyDescent="0.25">
      <c r="A281">
        <v>1268716</v>
      </c>
      <c r="B281">
        <v>49</v>
      </c>
      <c r="C281" t="str">
        <f t="shared" si="20"/>
        <v>UT</v>
      </c>
      <c r="D281">
        <v>93</v>
      </c>
      <c r="E281">
        <v>7</v>
      </c>
      <c r="F281" t="str">
        <f t="shared" si="21"/>
        <v>child</v>
      </c>
      <c r="G281">
        <v>1</v>
      </c>
      <c r="H281">
        <v>2</v>
      </c>
      <c r="I281">
        <v>2</v>
      </c>
      <c r="J281">
        <v>2</v>
      </c>
      <c r="K281">
        <v>1</v>
      </c>
      <c r="L281">
        <v>2</v>
      </c>
      <c r="M281">
        <v>2</v>
      </c>
      <c r="N281">
        <v>2</v>
      </c>
      <c r="O281">
        <v>1</v>
      </c>
      <c r="Q281">
        <v>5</v>
      </c>
      <c r="R281" t="str">
        <f t="shared" si="22"/>
        <v>NeverMarriedORUnder15</v>
      </c>
      <c r="T281">
        <v>1</v>
      </c>
      <c r="U281" t="str">
        <f t="shared" si="23"/>
        <v>Male</v>
      </c>
      <c r="X281">
        <v>49</v>
      </c>
      <c r="Y281" t="str">
        <f t="shared" si="24"/>
        <v>UT</v>
      </c>
    </row>
    <row r="282" spans="1:25" x14ac:dyDescent="0.25">
      <c r="A282">
        <v>709489</v>
      </c>
      <c r="B282">
        <v>41</v>
      </c>
      <c r="C282" t="str">
        <f t="shared" si="20"/>
        <v>OR</v>
      </c>
      <c r="D282">
        <v>43</v>
      </c>
      <c r="E282">
        <v>57</v>
      </c>
      <c r="F282" t="str">
        <f t="shared" si="21"/>
        <v>adult</v>
      </c>
      <c r="G282">
        <v>1</v>
      </c>
      <c r="H282">
        <v>1</v>
      </c>
      <c r="I282">
        <v>2</v>
      </c>
      <c r="J282">
        <v>2</v>
      </c>
      <c r="K282">
        <v>2</v>
      </c>
      <c r="L282">
        <v>2</v>
      </c>
      <c r="M282">
        <v>2</v>
      </c>
      <c r="N282">
        <v>2</v>
      </c>
      <c r="O282">
        <v>1</v>
      </c>
      <c r="P282">
        <v>15</v>
      </c>
      <c r="Q282">
        <v>3</v>
      </c>
      <c r="R282" t="str">
        <f t="shared" si="22"/>
        <v>Divorced</v>
      </c>
      <c r="S282">
        <v>4</v>
      </c>
      <c r="T282">
        <v>2</v>
      </c>
      <c r="U282" t="str">
        <f t="shared" si="23"/>
        <v>Female</v>
      </c>
      <c r="V282">
        <v>118000</v>
      </c>
      <c r="W282">
        <v>349800</v>
      </c>
      <c r="X282">
        <v>41</v>
      </c>
      <c r="Y282" t="str">
        <f t="shared" si="24"/>
        <v>OR</v>
      </c>
    </row>
    <row r="283" spans="1:25" x14ac:dyDescent="0.25">
      <c r="A283">
        <v>731683</v>
      </c>
      <c r="B283">
        <v>41</v>
      </c>
      <c r="C283" t="str">
        <f t="shared" si="20"/>
        <v>OR</v>
      </c>
      <c r="D283">
        <v>595</v>
      </c>
      <c r="E283">
        <v>43</v>
      </c>
      <c r="F283" t="str">
        <f t="shared" si="21"/>
        <v>adult</v>
      </c>
      <c r="G283">
        <v>5</v>
      </c>
      <c r="H283">
        <v>2</v>
      </c>
      <c r="I283">
        <v>2</v>
      </c>
      <c r="J283">
        <v>2</v>
      </c>
      <c r="K283">
        <v>2</v>
      </c>
      <c r="L283">
        <v>2</v>
      </c>
      <c r="M283">
        <v>2</v>
      </c>
      <c r="N283">
        <v>2</v>
      </c>
      <c r="O283">
        <v>2</v>
      </c>
      <c r="Q283">
        <v>1</v>
      </c>
      <c r="R283" t="str">
        <f t="shared" si="22"/>
        <v>Married</v>
      </c>
      <c r="S283">
        <v>4</v>
      </c>
      <c r="T283">
        <v>2</v>
      </c>
      <c r="U283" t="str">
        <f t="shared" si="23"/>
        <v>Female</v>
      </c>
      <c r="V283">
        <v>0</v>
      </c>
      <c r="W283">
        <v>0</v>
      </c>
      <c r="X283">
        <v>303</v>
      </c>
      <c r="Y283">
        <f t="shared" si="24"/>
        <v>303</v>
      </c>
    </row>
    <row r="284" spans="1:25" x14ac:dyDescent="0.25">
      <c r="A284">
        <v>1276503</v>
      </c>
      <c r="B284">
        <v>49</v>
      </c>
      <c r="C284" t="str">
        <f t="shared" si="20"/>
        <v>UT</v>
      </c>
      <c r="D284">
        <v>50</v>
      </c>
      <c r="E284">
        <v>37</v>
      </c>
      <c r="F284" t="str">
        <f t="shared" si="21"/>
        <v>adult</v>
      </c>
      <c r="G284">
        <v>1</v>
      </c>
      <c r="H284">
        <v>2</v>
      </c>
      <c r="I284">
        <v>1</v>
      </c>
      <c r="J284">
        <v>2</v>
      </c>
      <c r="K284">
        <v>2</v>
      </c>
      <c r="L284">
        <v>2</v>
      </c>
      <c r="M284">
        <v>2</v>
      </c>
      <c r="N284">
        <v>2</v>
      </c>
      <c r="O284">
        <v>1</v>
      </c>
      <c r="P284">
        <v>12</v>
      </c>
      <c r="Q284">
        <v>1</v>
      </c>
      <c r="R284" t="str">
        <f t="shared" si="22"/>
        <v>Married</v>
      </c>
      <c r="S284">
        <v>4</v>
      </c>
      <c r="T284">
        <v>2</v>
      </c>
      <c r="U284" t="str">
        <f t="shared" si="23"/>
        <v>Female</v>
      </c>
      <c r="V284">
        <v>10000</v>
      </c>
      <c r="W284">
        <v>10000</v>
      </c>
      <c r="X284">
        <v>49</v>
      </c>
      <c r="Y284" t="str">
        <f t="shared" si="24"/>
        <v>UT</v>
      </c>
    </row>
    <row r="285" spans="1:25" x14ac:dyDescent="0.25">
      <c r="A285">
        <v>698982</v>
      </c>
      <c r="B285">
        <v>41</v>
      </c>
      <c r="C285" t="str">
        <f t="shared" si="20"/>
        <v>OR</v>
      </c>
      <c r="D285">
        <v>96</v>
      </c>
      <c r="E285">
        <v>15</v>
      </c>
      <c r="F285" t="str">
        <f t="shared" si="21"/>
        <v>child</v>
      </c>
      <c r="G285">
        <v>1</v>
      </c>
      <c r="H285">
        <v>1</v>
      </c>
      <c r="I285">
        <v>2</v>
      </c>
      <c r="J285">
        <v>2</v>
      </c>
      <c r="K285">
        <v>2</v>
      </c>
      <c r="L285">
        <v>2</v>
      </c>
      <c r="M285">
        <v>2</v>
      </c>
      <c r="N285">
        <v>2</v>
      </c>
      <c r="O285">
        <v>1</v>
      </c>
      <c r="Q285">
        <v>5</v>
      </c>
      <c r="R285" t="str">
        <f t="shared" si="22"/>
        <v>NeverMarriedORUnder15</v>
      </c>
      <c r="T285">
        <v>2</v>
      </c>
      <c r="U285" t="str">
        <f t="shared" si="23"/>
        <v>Female</v>
      </c>
      <c r="V285">
        <v>0</v>
      </c>
      <c r="W285">
        <v>0</v>
      </c>
      <c r="X285">
        <v>41</v>
      </c>
      <c r="Y285" t="str">
        <f t="shared" si="24"/>
        <v>OR</v>
      </c>
    </row>
    <row r="286" spans="1:25" x14ac:dyDescent="0.25">
      <c r="A286">
        <v>709622</v>
      </c>
      <c r="B286">
        <v>41</v>
      </c>
      <c r="C286" t="str">
        <f t="shared" si="20"/>
        <v>OR</v>
      </c>
      <c r="D286">
        <v>46</v>
      </c>
      <c r="E286">
        <v>53</v>
      </c>
      <c r="F286" t="str">
        <f t="shared" si="21"/>
        <v>adult</v>
      </c>
      <c r="G286">
        <v>1</v>
      </c>
      <c r="H286">
        <v>2</v>
      </c>
      <c r="I286">
        <v>2</v>
      </c>
      <c r="J286">
        <v>2</v>
      </c>
      <c r="K286">
        <v>1</v>
      </c>
      <c r="L286">
        <v>2</v>
      </c>
      <c r="M286">
        <v>2</v>
      </c>
      <c r="N286">
        <v>2</v>
      </c>
      <c r="O286">
        <v>1</v>
      </c>
      <c r="Q286">
        <v>1</v>
      </c>
      <c r="R286" t="str">
        <f t="shared" si="22"/>
        <v>Married</v>
      </c>
      <c r="S286">
        <v>4</v>
      </c>
      <c r="T286">
        <v>2</v>
      </c>
      <c r="U286" t="str">
        <f t="shared" si="23"/>
        <v>Female</v>
      </c>
      <c r="V286">
        <v>0</v>
      </c>
      <c r="W286">
        <v>9700</v>
      </c>
      <c r="X286">
        <v>41</v>
      </c>
      <c r="Y286" t="str">
        <f t="shared" si="24"/>
        <v>OR</v>
      </c>
    </row>
    <row r="287" spans="1:25" x14ac:dyDescent="0.25">
      <c r="A287">
        <v>539451</v>
      </c>
      <c r="B287">
        <v>38</v>
      </c>
      <c r="C287" t="str">
        <f t="shared" si="20"/>
        <v>ND</v>
      </c>
      <c r="D287">
        <v>128</v>
      </c>
      <c r="E287">
        <v>57</v>
      </c>
      <c r="F287" t="str">
        <f t="shared" si="21"/>
        <v>adult</v>
      </c>
      <c r="G287">
        <v>1</v>
      </c>
      <c r="H287">
        <v>1</v>
      </c>
      <c r="I287">
        <v>2</v>
      </c>
      <c r="J287">
        <v>2</v>
      </c>
      <c r="K287">
        <v>2</v>
      </c>
      <c r="L287">
        <v>2</v>
      </c>
      <c r="M287">
        <v>2</v>
      </c>
      <c r="N287">
        <v>2</v>
      </c>
      <c r="O287">
        <v>1</v>
      </c>
      <c r="P287">
        <v>15</v>
      </c>
      <c r="Q287">
        <v>3</v>
      </c>
      <c r="R287" t="str">
        <f t="shared" si="22"/>
        <v>Divorced</v>
      </c>
      <c r="S287">
        <v>4</v>
      </c>
      <c r="T287">
        <v>2</v>
      </c>
      <c r="U287" t="str">
        <f t="shared" si="23"/>
        <v>Female</v>
      </c>
      <c r="V287">
        <v>59000</v>
      </c>
      <c r="W287">
        <v>72000</v>
      </c>
      <c r="X287">
        <v>55</v>
      </c>
      <c r="Y287">
        <f t="shared" si="24"/>
        <v>55</v>
      </c>
    </row>
    <row r="288" spans="1:25" x14ac:dyDescent="0.25">
      <c r="A288">
        <v>1269303</v>
      </c>
      <c r="B288">
        <v>49</v>
      </c>
      <c r="C288" t="str">
        <f t="shared" si="20"/>
        <v>UT</v>
      </c>
      <c r="D288">
        <v>48</v>
      </c>
      <c r="E288">
        <v>10</v>
      </c>
      <c r="F288" t="str">
        <f t="shared" si="21"/>
        <v>child</v>
      </c>
      <c r="G288">
        <v>1</v>
      </c>
      <c r="H288">
        <v>1</v>
      </c>
      <c r="I288">
        <v>2</v>
      </c>
      <c r="J288">
        <v>2</v>
      </c>
      <c r="K288">
        <v>2</v>
      </c>
      <c r="L288">
        <v>2</v>
      </c>
      <c r="M288">
        <v>2</v>
      </c>
      <c r="N288">
        <v>2</v>
      </c>
      <c r="O288">
        <v>1</v>
      </c>
      <c r="Q288">
        <v>5</v>
      </c>
      <c r="R288" t="str">
        <f t="shared" si="22"/>
        <v>NeverMarriedORUnder15</v>
      </c>
      <c r="T288">
        <v>2</v>
      </c>
      <c r="U288" t="str">
        <f t="shared" si="23"/>
        <v>Female</v>
      </c>
      <c r="X288">
        <v>51</v>
      </c>
      <c r="Y288">
        <f t="shared" si="24"/>
        <v>51</v>
      </c>
    </row>
    <row r="289" spans="1:25" x14ac:dyDescent="0.25">
      <c r="A289">
        <v>1369500</v>
      </c>
      <c r="B289">
        <v>53</v>
      </c>
      <c r="C289" t="str">
        <f t="shared" si="20"/>
        <v>WA</v>
      </c>
      <c r="D289">
        <v>215</v>
      </c>
      <c r="E289">
        <v>57</v>
      </c>
      <c r="F289" t="str">
        <f t="shared" si="21"/>
        <v>adult</v>
      </c>
      <c r="G289">
        <v>1</v>
      </c>
      <c r="H289">
        <v>1</v>
      </c>
      <c r="I289">
        <v>2</v>
      </c>
      <c r="J289">
        <v>2</v>
      </c>
      <c r="K289">
        <v>2</v>
      </c>
      <c r="L289">
        <v>2</v>
      </c>
      <c r="M289">
        <v>2</v>
      </c>
      <c r="N289">
        <v>2</v>
      </c>
      <c r="O289">
        <v>1</v>
      </c>
      <c r="Q289">
        <v>1</v>
      </c>
      <c r="R289" t="str">
        <f t="shared" si="22"/>
        <v>Married</v>
      </c>
      <c r="S289">
        <v>4</v>
      </c>
      <c r="T289">
        <v>2</v>
      </c>
      <c r="U289" t="str">
        <f t="shared" si="23"/>
        <v>Female</v>
      </c>
      <c r="V289">
        <v>0</v>
      </c>
      <c r="W289">
        <v>82000</v>
      </c>
      <c r="X289">
        <v>53</v>
      </c>
      <c r="Y289" t="str">
        <f t="shared" si="24"/>
        <v>WA</v>
      </c>
    </row>
    <row r="290" spans="1:25" x14ac:dyDescent="0.25">
      <c r="A290">
        <v>1433834</v>
      </c>
      <c r="B290">
        <v>53</v>
      </c>
      <c r="C290" t="str">
        <f t="shared" si="20"/>
        <v>WA</v>
      </c>
      <c r="D290">
        <v>126</v>
      </c>
      <c r="E290">
        <v>27</v>
      </c>
      <c r="F290" t="str">
        <f t="shared" si="21"/>
        <v>adult</v>
      </c>
      <c r="G290">
        <v>4</v>
      </c>
      <c r="H290">
        <v>2</v>
      </c>
      <c r="I290">
        <v>1</v>
      </c>
      <c r="J290">
        <v>2</v>
      </c>
      <c r="K290">
        <v>2</v>
      </c>
      <c r="L290">
        <v>2</v>
      </c>
      <c r="M290">
        <v>2</v>
      </c>
      <c r="N290">
        <v>2</v>
      </c>
      <c r="O290">
        <v>1</v>
      </c>
      <c r="Q290">
        <v>5</v>
      </c>
      <c r="R290" t="str">
        <f t="shared" si="22"/>
        <v>NeverMarriedORUnder15</v>
      </c>
      <c r="S290">
        <v>4</v>
      </c>
      <c r="T290">
        <v>2</v>
      </c>
      <c r="U290" t="str">
        <f t="shared" si="23"/>
        <v>Female</v>
      </c>
      <c r="V290">
        <v>0</v>
      </c>
      <c r="W290">
        <v>10900</v>
      </c>
      <c r="X290">
        <v>160</v>
      </c>
      <c r="Y290">
        <f t="shared" si="24"/>
        <v>160</v>
      </c>
    </row>
    <row r="291" spans="1:25" x14ac:dyDescent="0.25">
      <c r="A291">
        <v>62907</v>
      </c>
      <c r="B291">
        <v>30</v>
      </c>
      <c r="C291" t="str">
        <f t="shared" si="20"/>
        <v>MT</v>
      </c>
      <c r="D291">
        <v>237</v>
      </c>
      <c r="E291">
        <v>90</v>
      </c>
      <c r="F291" t="str">
        <f t="shared" si="21"/>
        <v>adult</v>
      </c>
      <c r="G291">
        <v>4</v>
      </c>
      <c r="H291">
        <v>2</v>
      </c>
      <c r="I291">
        <v>2</v>
      </c>
      <c r="J291">
        <v>1</v>
      </c>
      <c r="K291">
        <v>2</v>
      </c>
      <c r="L291">
        <v>2</v>
      </c>
      <c r="M291">
        <v>2</v>
      </c>
      <c r="N291">
        <v>2</v>
      </c>
      <c r="O291">
        <v>1</v>
      </c>
      <c r="Q291">
        <v>1</v>
      </c>
      <c r="R291" t="str">
        <f t="shared" si="22"/>
        <v>Married</v>
      </c>
      <c r="S291">
        <v>4</v>
      </c>
      <c r="T291">
        <v>1</v>
      </c>
      <c r="U291" t="str">
        <f t="shared" si="23"/>
        <v>Male</v>
      </c>
      <c r="V291">
        <v>0</v>
      </c>
      <c r="W291">
        <v>32000</v>
      </c>
      <c r="X291">
        <v>127</v>
      </c>
      <c r="Y291">
        <f t="shared" si="24"/>
        <v>127</v>
      </c>
    </row>
    <row r="292" spans="1:25" x14ac:dyDescent="0.25">
      <c r="A292">
        <v>695835</v>
      </c>
      <c r="B292">
        <v>41</v>
      </c>
      <c r="C292" t="str">
        <f t="shared" si="20"/>
        <v>OR</v>
      </c>
      <c r="D292">
        <v>62</v>
      </c>
      <c r="E292">
        <v>59</v>
      </c>
      <c r="F292" t="str">
        <f t="shared" si="21"/>
        <v>adult</v>
      </c>
      <c r="G292">
        <v>1</v>
      </c>
      <c r="H292">
        <v>1</v>
      </c>
      <c r="I292">
        <v>2</v>
      </c>
      <c r="J292">
        <v>2</v>
      </c>
      <c r="K292">
        <v>2</v>
      </c>
      <c r="L292">
        <v>2</v>
      </c>
      <c r="M292">
        <v>2</v>
      </c>
      <c r="N292">
        <v>2</v>
      </c>
      <c r="O292">
        <v>1</v>
      </c>
      <c r="P292">
        <v>30</v>
      </c>
      <c r="Q292">
        <v>1</v>
      </c>
      <c r="R292" t="str">
        <f t="shared" si="22"/>
        <v>Married</v>
      </c>
      <c r="S292">
        <v>2</v>
      </c>
      <c r="T292">
        <v>1</v>
      </c>
      <c r="U292" t="str">
        <f t="shared" si="23"/>
        <v>Male</v>
      </c>
      <c r="V292">
        <v>49000</v>
      </c>
      <c r="W292">
        <v>49000</v>
      </c>
      <c r="X292">
        <v>41</v>
      </c>
      <c r="Y292" t="str">
        <f t="shared" si="24"/>
        <v>OR</v>
      </c>
    </row>
    <row r="293" spans="1:25" x14ac:dyDescent="0.25">
      <c r="A293">
        <v>1377108</v>
      </c>
      <c r="B293">
        <v>53</v>
      </c>
      <c r="C293" t="str">
        <f t="shared" si="20"/>
        <v>WA</v>
      </c>
      <c r="D293">
        <v>98</v>
      </c>
      <c r="E293">
        <v>62</v>
      </c>
      <c r="F293" t="str">
        <f t="shared" si="21"/>
        <v>adult</v>
      </c>
      <c r="G293">
        <v>1</v>
      </c>
      <c r="H293">
        <v>1</v>
      </c>
      <c r="I293">
        <v>2</v>
      </c>
      <c r="J293">
        <v>2</v>
      </c>
      <c r="K293">
        <v>2</v>
      </c>
      <c r="L293">
        <v>2</v>
      </c>
      <c r="M293">
        <v>2</v>
      </c>
      <c r="N293">
        <v>2</v>
      </c>
      <c r="O293">
        <v>1</v>
      </c>
      <c r="P293">
        <v>45</v>
      </c>
      <c r="Q293">
        <v>3</v>
      </c>
      <c r="R293" t="str">
        <f t="shared" si="22"/>
        <v>Divorced</v>
      </c>
      <c r="S293">
        <v>4</v>
      </c>
      <c r="T293">
        <v>2</v>
      </c>
      <c r="U293" t="str">
        <f t="shared" si="23"/>
        <v>Female</v>
      </c>
      <c r="V293">
        <v>18600</v>
      </c>
      <c r="W293">
        <v>32800</v>
      </c>
      <c r="X293">
        <v>53</v>
      </c>
      <c r="Y293" t="str">
        <f t="shared" si="24"/>
        <v>WA</v>
      </c>
    </row>
    <row r="294" spans="1:25" x14ac:dyDescent="0.25">
      <c r="A294">
        <v>713323</v>
      </c>
      <c r="B294">
        <v>41</v>
      </c>
      <c r="C294" t="str">
        <f t="shared" si="20"/>
        <v>OR</v>
      </c>
      <c r="D294">
        <v>112</v>
      </c>
      <c r="E294">
        <v>95</v>
      </c>
      <c r="F294" t="str">
        <f t="shared" si="21"/>
        <v>adult</v>
      </c>
      <c r="G294">
        <v>1</v>
      </c>
      <c r="H294">
        <v>2</v>
      </c>
      <c r="I294">
        <v>1</v>
      </c>
      <c r="J294">
        <v>1</v>
      </c>
      <c r="K294">
        <v>2</v>
      </c>
      <c r="L294">
        <v>2</v>
      </c>
      <c r="M294">
        <v>2</v>
      </c>
      <c r="N294">
        <v>2</v>
      </c>
      <c r="O294">
        <v>1</v>
      </c>
      <c r="Q294">
        <v>1</v>
      </c>
      <c r="R294" t="str">
        <f t="shared" si="22"/>
        <v>Married</v>
      </c>
      <c r="S294">
        <v>2</v>
      </c>
      <c r="T294">
        <v>1</v>
      </c>
      <c r="U294" t="str">
        <f t="shared" si="23"/>
        <v>Male</v>
      </c>
      <c r="V294">
        <v>0</v>
      </c>
      <c r="W294">
        <v>17500</v>
      </c>
      <c r="X294">
        <v>6</v>
      </c>
      <c r="Y294" t="str">
        <f t="shared" si="24"/>
        <v>CA</v>
      </c>
    </row>
    <row r="295" spans="1:25" x14ac:dyDescent="0.25">
      <c r="A295">
        <v>64467</v>
      </c>
      <c r="B295">
        <v>30</v>
      </c>
      <c r="C295" t="str">
        <f t="shared" si="20"/>
        <v>MT</v>
      </c>
      <c r="D295">
        <v>34</v>
      </c>
      <c r="E295">
        <v>47</v>
      </c>
      <c r="F295" t="str">
        <f t="shared" si="21"/>
        <v>adult</v>
      </c>
      <c r="G295">
        <v>1</v>
      </c>
      <c r="H295">
        <v>2</v>
      </c>
      <c r="I295">
        <v>1</v>
      </c>
      <c r="J295">
        <v>2</v>
      </c>
      <c r="K295">
        <v>2</v>
      </c>
      <c r="L295">
        <v>2</v>
      </c>
      <c r="M295">
        <v>2</v>
      </c>
      <c r="N295">
        <v>2</v>
      </c>
      <c r="O295">
        <v>1</v>
      </c>
      <c r="P295">
        <v>30</v>
      </c>
      <c r="Q295">
        <v>1</v>
      </c>
      <c r="R295" t="str">
        <f t="shared" si="22"/>
        <v>Married</v>
      </c>
      <c r="S295">
        <v>4</v>
      </c>
      <c r="T295">
        <v>2</v>
      </c>
      <c r="U295" t="str">
        <f t="shared" si="23"/>
        <v>Female</v>
      </c>
      <c r="V295">
        <v>1800</v>
      </c>
      <c r="W295">
        <v>1800</v>
      </c>
      <c r="X295">
        <v>13</v>
      </c>
      <c r="Y295">
        <f t="shared" si="24"/>
        <v>13</v>
      </c>
    </row>
    <row r="296" spans="1:25" x14ac:dyDescent="0.25">
      <c r="A296">
        <v>710930</v>
      </c>
      <c r="B296">
        <v>41</v>
      </c>
      <c r="C296" t="str">
        <f t="shared" si="20"/>
        <v>OR</v>
      </c>
      <c r="D296">
        <v>71</v>
      </c>
      <c r="E296">
        <v>38</v>
      </c>
      <c r="F296" t="str">
        <f t="shared" si="21"/>
        <v>adult</v>
      </c>
      <c r="G296">
        <v>1</v>
      </c>
      <c r="H296">
        <v>1</v>
      </c>
      <c r="I296">
        <v>2</v>
      </c>
      <c r="J296">
        <v>2</v>
      </c>
      <c r="K296">
        <v>2</v>
      </c>
      <c r="L296">
        <v>2</v>
      </c>
      <c r="M296">
        <v>2</v>
      </c>
      <c r="N296">
        <v>2</v>
      </c>
      <c r="O296">
        <v>1</v>
      </c>
      <c r="P296">
        <v>15</v>
      </c>
      <c r="Q296">
        <v>1</v>
      </c>
      <c r="R296" t="str">
        <f t="shared" si="22"/>
        <v>Married</v>
      </c>
      <c r="S296">
        <v>4</v>
      </c>
      <c r="T296">
        <v>2</v>
      </c>
      <c r="U296" t="str">
        <f t="shared" si="23"/>
        <v>Female</v>
      </c>
      <c r="V296">
        <v>23300</v>
      </c>
      <c r="W296">
        <v>23300</v>
      </c>
      <c r="X296">
        <v>6</v>
      </c>
      <c r="Y296" t="str">
        <f t="shared" si="24"/>
        <v>CA</v>
      </c>
    </row>
    <row r="297" spans="1:25" x14ac:dyDescent="0.25">
      <c r="A297">
        <v>732170</v>
      </c>
      <c r="B297">
        <v>41</v>
      </c>
      <c r="C297" t="str">
        <f t="shared" si="20"/>
        <v>OR</v>
      </c>
      <c r="D297">
        <v>84</v>
      </c>
      <c r="E297">
        <v>30</v>
      </c>
      <c r="F297" t="str">
        <f t="shared" si="21"/>
        <v>adult</v>
      </c>
      <c r="G297">
        <v>1</v>
      </c>
      <c r="H297">
        <v>2</v>
      </c>
      <c r="I297">
        <v>2</v>
      </c>
      <c r="J297">
        <v>2</v>
      </c>
      <c r="K297">
        <v>1</v>
      </c>
      <c r="L297">
        <v>2</v>
      </c>
      <c r="M297">
        <v>2</v>
      </c>
      <c r="N297">
        <v>2</v>
      </c>
      <c r="O297">
        <v>1</v>
      </c>
      <c r="Q297">
        <v>1</v>
      </c>
      <c r="R297" t="str">
        <f t="shared" si="22"/>
        <v>Married</v>
      </c>
      <c r="S297">
        <v>4</v>
      </c>
      <c r="T297">
        <v>1</v>
      </c>
      <c r="U297" t="str">
        <f t="shared" si="23"/>
        <v>Male</v>
      </c>
      <c r="V297">
        <v>2500</v>
      </c>
      <c r="W297">
        <v>8500</v>
      </c>
      <c r="X297">
        <v>40</v>
      </c>
      <c r="Y297">
        <f t="shared" si="24"/>
        <v>40</v>
      </c>
    </row>
    <row r="298" spans="1:25" x14ac:dyDescent="0.25">
      <c r="A298">
        <v>1272913</v>
      </c>
      <c r="B298">
        <v>49</v>
      </c>
      <c r="C298" t="str">
        <f t="shared" si="20"/>
        <v>UT</v>
      </c>
      <c r="D298">
        <v>84</v>
      </c>
      <c r="E298">
        <v>12</v>
      </c>
      <c r="F298" t="str">
        <f t="shared" si="21"/>
        <v>child</v>
      </c>
      <c r="G298">
        <v>5</v>
      </c>
      <c r="H298">
        <v>2</v>
      </c>
      <c r="I298">
        <v>2</v>
      </c>
      <c r="J298">
        <v>2</v>
      </c>
      <c r="K298">
        <v>2</v>
      </c>
      <c r="L298">
        <v>2</v>
      </c>
      <c r="M298">
        <v>2</v>
      </c>
      <c r="N298">
        <v>2</v>
      </c>
      <c r="O298">
        <v>2</v>
      </c>
      <c r="Q298">
        <v>5</v>
      </c>
      <c r="R298" t="str">
        <f t="shared" si="22"/>
        <v>NeverMarriedORUnder15</v>
      </c>
      <c r="T298">
        <v>2</v>
      </c>
      <c r="U298" t="str">
        <f t="shared" si="23"/>
        <v>Female</v>
      </c>
      <c r="X298">
        <v>370</v>
      </c>
      <c r="Y298">
        <f t="shared" si="24"/>
        <v>370</v>
      </c>
    </row>
    <row r="299" spans="1:25" x14ac:dyDescent="0.25">
      <c r="A299">
        <v>718713</v>
      </c>
      <c r="B299">
        <v>41</v>
      </c>
      <c r="C299" t="str">
        <f t="shared" si="20"/>
        <v>OR</v>
      </c>
      <c r="D299">
        <v>419</v>
      </c>
      <c r="E299">
        <v>30</v>
      </c>
      <c r="F299" t="str">
        <f t="shared" si="21"/>
        <v>adult</v>
      </c>
      <c r="G299">
        <v>5</v>
      </c>
      <c r="H299">
        <v>2</v>
      </c>
      <c r="I299">
        <v>2</v>
      </c>
      <c r="J299">
        <v>2</v>
      </c>
      <c r="K299">
        <v>2</v>
      </c>
      <c r="L299">
        <v>2</v>
      </c>
      <c r="M299">
        <v>2</v>
      </c>
      <c r="N299">
        <v>2</v>
      </c>
      <c r="O299">
        <v>2</v>
      </c>
      <c r="P299">
        <v>40</v>
      </c>
      <c r="Q299">
        <v>5</v>
      </c>
      <c r="R299" t="str">
        <f t="shared" si="22"/>
        <v>NeverMarriedORUnder15</v>
      </c>
      <c r="S299">
        <v>4</v>
      </c>
      <c r="T299">
        <v>1</v>
      </c>
      <c r="U299" t="str">
        <f t="shared" si="23"/>
        <v>Male</v>
      </c>
      <c r="V299">
        <v>22500</v>
      </c>
      <c r="W299">
        <v>22500</v>
      </c>
      <c r="X299">
        <v>303</v>
      </c>
      <c r="Y299">
        <f t="shared" si="24"/>
        <v>303</v>
      </c>
    </row>
    <row r="300" spans="1:25" x14ac:dyDescent="0.25">
      <c r="A300">
        <v>698943</v>
      </c>
      <c r="B300">
        <v>41</v>
      </c>
      <c r="C300" t="str">
        <f t="shared" si="20"/>
        <v>OR</v>
      </c>
      <c r="D300">
        <v>63</v>
      </c>
      <c r="E300">
        <v>42</v>
      </c>
      <c r="F300" t="str">
        <f t="shared" si="21"/>
        <v>adult</v>
      </c>
      <c r="G300">
        <v>1</v>
      </c>
      <c r="H300">
        <v>2</v>
      </c>
      <c r="I300">
        <v>2</v>
      </c>
      <c r="J300">
        <v>2</v>
      </c>
      <c r="K300">
        <v>2</v>
      </c>
      <c r="L300">
        <v>2</v>
      </c>
      <c r="M300">
        <v>2</v>
      </c>
      <c r="N300">
        <v>2</v>
      </c>
      <c r="O300">
        <v>2</v>
      </c>
      <c r="P300">
        <v>10</v>
      </c>
      <c r="Q300">
        <v>3</v>
      </c>
      <c r="R300" t="str">
        <f t="shared" si="22"/>
        <v>Divorced</v>
      </c>
      <c r="S300">
        <v>4</v>
      </c>
      <c r="T300">
        <v>2</v>
      </c>
      <c r="U300" t="str">
        <f t="shared" si="23"/>
        <v>Female</v>
      </c>
      <c r="V300">
        <v>0</v>
      </c>
      <c r="W300">
        <v>24600</v>
      </c>
      <c r="X300">
        <v>2</v>
      </c>
      <c r="Y300">
        <f t="shared" si="24"/>
        <v>2</v>
      </c>
    </row>
    <row r="301" spans="1:25" x14ac:dyDescent="0.25">
      <c r="A301">
        <v>1381368</v>
      </c>
      <c r="B301">
        <v>53</v>
      </c>
      <c r="C301" t="str">
        <f t="shared" si="20"/>
        <v>WA</v>
      </c>
      <c r="D301">
        <v>39</v>
      </c>
      <c r="E301">
        <v>78</v>
      </c>
      <c r="F301" t="str">
        <f t="shared" si="21"/>
        <v>adult</v>
      </c>
      <c r="G301">
        <v>1</v>
      </c>
      <c r="H301">
        <v>1</v>
      </c>
      <c r="I301">
        <v>2</v>
      </c>
      <c r="J301">
        <v>1</v>
      </c>
      <c r="K301">
        <v>1</v>
      </c>
      <c r="L301">
        <v>2</v>
      </c>
      <c r="M301">
        <v>2</v>
      </c>
      <c r="N301">
        <v>2</v>
      </c>
      <c r="O301">
        <v>1</v>
      </c>
      <c r="Q301">
        <v>2</v>
      </c>
      <c r="R301" t="str">
        <f t="shared" si="22"/>
        <v>Widowed</v>
      </c>
      <c r="S301">
        <v>4</v>
      </c>
      <c r="T301">
        <v>2</v>
      </c>
      <c r="U301" t="str">
        <f t="shared" si="23"/>
        <v>Female</v>
      </c>
      <c r="V301">
        <v>0</v>
      </c>
      <c r="W301">
        <v>11500</v>
      </c>
      <c r="X301">
        <v>53</v>
      </c>
      <c r="Y301" t="str">
        <f t="shared" si="24"/>
        <v>WA</v>
      </c>
    </row>
    <row r="302" spans="1:25" x14ac:dyDescent="0.25">
      <c r="A302">
        <v>1409283</v>
      </c>
      <c r="B302">
        <v>53</v>
      </c>
      <c r="C302" t="str">
        <f t="shared" si="20"/>
        <v>WA</v>
      </c>
      <c r="D302">
        <v>120</v>
      </c>
      <c r="E302">
        <v>83</v>
      </c>
      <c r="F302" t="str">
        <f t="shared" si="21"/>
        <v>adult</v>
      </c>
      <c r="G302">
        <v>1</v>
      </c>
      <c r="H302">
        <v>1</v>
      </c>
      <c r="I302">
        <v>2</v>
      </c>
      <c r="J302">
        <v>1</v>
      </c>
      <c r="K302">
        <v>2</v>
      </c>
      <c r="L302">
        <v>2</v>
      </c>
      <c r="M302">
        <v>2</v>
      </c>
      <c r="N302">
        <v>2</v>
      </c>
      <c r="O302">
        <v>1</v>
      </c>
      <c r="Q302">
        <v>1</v>
      </c>
      <c r="R302" t="str">
        <f t="shared" si="22"/>
        <v>Married</v>
      </c>
      <c r="S302">
        <v>4</v>
      </c>
      <c r="T302">
        <v>2</v>
      </c>
      <c r="U302" t="str">
        <f t="shared" si="23"/>
        <v>Female</v>
      </c>
      <c r="V302">
        <v>0</v>
      </c>
      <c r="W302">
        <v>48600</v>
      </c>
      <c r="X302">
        <v>30</v>
      </c>
      <c r="Y302" t="str">
        <f t="shared" si="24"/>
        <v>MT</v>
      </c>
    </row>
    <row r="303" spans="1:25" x14ac:dyDescent="0.25">
      <c r="A303">
        <v>718797</v>
      </c>
      <c r="B303">
        <v>41</v>
      </c>
      <c r="C303" t="str">
        <f t="shared" si="20"/>
        <v>OR</v>
      </c>
      <c r="D303">
        <v>84</v>
      </c>
      <c r="E303">
        <v>30</v>
      </c>
      <c r="F303" t="str">
        <f t="shared" si="21"/>
        <v>adult</v>
      </c>
      <c r="G303">
        <v>1</v>
      </c>
      <c r="H303">
        <v>1</v>
      </c>
      <c r="I303">
        <v>2</v>
      </c>
      <c r="J303">
        <v>2</v>
      </c>
      <c r="K303">
        <v>2</v>
      </c>
      <c r="L303">
        <v>2</v>
      </c>
      <c r="M303">
        <v>2</v>
      </c>
      <c r="N303">
        <v>2</v>
      </c>
      <c r="O303">
        <v>1</v>
      </c>
      <c r="Q303">
        <v>5</v>
      </c>
      <c r="R303" t="str">
        <f t="shared" si="22"/>
        <v>NeverMarriedORUnder15</v>
      </c>
      <c r="S303">
        <v>4</v>
      </c>
      <c r="T303">
        <v>2</v>
      </c>
      <c r="U303" t="str">
        <f t="shared" si="23"/>
        <v>Female</v>
      </c>
      <c r="V303">
        <v>0</v>
      </c>
      <c r="W303">
        <v>0</v>
      </c>
      <c r="X303">
        <v>6</v>
      </c>
      <c r="Y303" t="str">
        <f t="shared" si="24"/>
        <v>CA</v>
      </c>
    </row>
    <row r="304" spans="1:25" x14ac:dyDescent="0.25">
      <c r="A304">
        <v>718112</v>
      </c>
      <c r="B304">
        <v>41</v>
      </c>
      <c r="C304" t="str">
        <f t="shared" si="20"/>
        <v>OR</v>
      </c>
      <c r="D304">
        <v>53</v>
      </c>
      <c r="E304">
        <v>76</v>
      </c>
      <c r="F304" t="str">
        <f t="shared" si="21"/>
        <v>adult</v>
      </c>
      <c r="G304">
        <v>1</v>
      </c>
      <c r="H304">
        <v>1</v>
      </c>
      <c r="I304">
        <v>2</v>
      </c>
      <c r="J304">
        <v>1</v>
      </c>
      <c r="K304">
        <v>2</v>
      </c>
      <c r="L304">
        <v>2</v>
      </c>
      <c r="M304">
        <v>2</v>
      </c>
      <c r="N304">
        <v>2</v>
      </c>
      <c r="O304">
        <v>1</v>
      </c>
      <c r="P304">
        <v>35</v>
      </c>
      <c r="Q304">
        <v>1</v>
      </c>
      <c r="R304" t="str">
        <f t="shared" si="22"/>
        <v>Married</v>
      </c>
      <c r="S304">
        <v>4</v>
      </c>
      <c r="T304">
        <v>1</v>
      </c>
      <c r="U304" t="str">
        <f t="shared" si="23"/>
        <v>Male</v>
      </c>
      <c r="V304">
        <v>35000</v>
      </c>
      <c r="W304">
        <v>54200</v>
      </c>
      <c r="X304">
        <v>19</v>
      </c>
      <c r="Y304">
        <f t="shared" si="24"/>
        <v>19</v>
      </c>
    </row>
    <row r="305" spans="1:25" x14ac:dyDescent="0.25">
      <c r="A305">
        <v>1414114</v>
      </c>
      <c r="B305">
        <v>53</v>
      </c>
      <c r="C305" t="str">
        <f t="shared" si="20"/>
        <v>WA</v>
      </c>
      <c r="D305">
        <v>441</v>
      </c>
      <c r="E305">
        <v>5</v>
      </c>
      <c r="F305" t="str">
        <f t="shared" si="21"/>
        <v>child</v>
      </c>
      <c r="G305">
        <v>1</v>
      </c>
      <c r="H305">
        <v>1</v>
      </c>
      <c r="I305">
        <v>2</v>
      </c>
      <c r="J305">
        <v>2</v>
      </c>
      <c r="K305">
        <v>1</v>
      </c>
      <c r="L305">
        <v>2</v>
      </c>
      <c r="M305">
        <v>2</v>
      </c>
      <c r="N305">
        <v>2</v>
      </c>
      <c r="O305">
        <v>1</v>
      </c>
      <c r="Q305">
        <v>5</v>
      </c>
      <c r="R305" t="str">
        <f t="shared" si="22"/>
        <v>NeverMarriedORUnder15</v>
      </c>
      <c r="T305">
        <v>1</v>
      </c>
      <c r="U305" t="str">
        <f t="shared" si="23"/>
        <v>Male</v>
      </c>
      <c r="X305">
        <v>53</v>
      </c>
      <c r="Y305" t="str">
        <f t="shared" si="24"/>
        <v>WA</v>
      </c>
    </row>
    <row r="306" spans="1:25" x14ac:dyDescent="0.25">
      <c r="A306">
        <v>1416256</v>
      </c>
      <c r="B306">
        <v>53</v>
      </c>
      <c r="C306" t="str">
        <f t="shared" si="20"/>
        <v>WA</v>
      </c>
      <c r="D306">
        <v>27</v>
      </c>
      <c r="E306">
        <v>67</v>
      </c>
      <c r="F306" t="str">
        <f t="shared" si="21"/>
        <v>adult</v>
      </c>
      <c r="G306">
        <v>1</v>
      </c>
      <c r="H306">
        <v>2</v>
      </c>
      <c r="I306">
        <v>2</v>
      </c>
      <c r="J306">
        <v>1</v>
      </c>
      <c r="K306">
        <v>1</v>
      </c>
      <c r="L306">
        <v>2</v>
      </c>
      <c r="M306">
        <v>2</v>
      </c>
      <c r="N306">
        <v>2</v>
      </c>
      <c r="O306">
        <v>1</v>
      </c>
      <c r="Q306">
        <v>3</v>
      </c>
      <c r="R306" t="str">
        <f t="shared" si="22"/>
        <v>Divorced</v>
      </c>
      <c r="S306">
        <v>4</v>
      </c>
      <c r="T306">
        <v>1</v>
      </c>
      <c r="U306" t="str">
        <f t="shared" si="23"/>
        <v>Male</v>
      </c>
      <c r="V306">
        <v>0</v>
      </c>
      <c r="W306">
        <v>10200</v>
      </c>
      <c r="X306">
        <v>49</v>
      </c>
      <c r="Y306" t="str">
        <f t="shared" si="24"/>
        <v>UT</v>
      </c>
    </row>
    <row r="307" spans="1:25" x14ac:dyDescent="0.25">
      <c r="A307">
        <v>1415428</v>
      </c>
      <c r="B307">
        <v>53</v>
      </c>
      <c r="C307" t="str">
        <f t="shared" si="20"/>
        <v>WA</v>
      </c>
      <c r="D307">
        <v>137</v>
      </c>
      <c r="E307">
        <v>83</v>
      </c>
      <c r="F307" t="str">
        <f t="shared" si="21"/>
        <v>adult</v>
      </c>
      <c r="G307">
        <v>1</v>
      </c>
      <c r="H307">
        <v>2</v>
      </c>
      <c r="I307">
        <v>2</v>
      </c>
      <c r="J307">
        <v>1</v>
      </c>
      <c r="K307">
        <v>2</v>
      </c>
      <c r="L307">
        <v>2</v>
      </c>
      <c r="M307">
        <v>2</v>
      </c>
      <c r="N307">
        <v>2</v>
      </c>
      <c r="O307">
        <v>1</v>
      </c>
      <c r="P307">
        <v>45</v>
      </c>
      <c r="Q307">
        <v>5</v>
      </c>
      <c r="R307" t="str">
        <f t="shared" si="22"/>
        <v>NeverMarriedORUnder15</v>
      </c>
      <c r="S307">
        <v>4</v>
      </c>
      <c r="T307">
        <v>2</v>
      </c>
      <c r="U307" t="str">
        <f t="shared" si="23"/>
        <v>Female</v>
      </c>
      <c r="V307">
        <v>4000</v>
      </c>
      <c r="W307">
        <v>15400</v>
      </c>
      <c r="X307">
        <v>6</v>
      </c>
      <c r="Y307" t="str">
        <f t="shared" si="24"/>
        <v>CA</v>
      </c>
    </row>
    <row r="308" spans="1:25" x14ac:dyDescent="0.25">
      <c r="A308">
        <v>1384569</v>
      </c>
      <c r="B308">
        <v>53</v>
      </c>
      <c r="C308" t="str">
        <f t="shared" si="20"/>
        <v>WA</v>
      </c>
      <c r="D308">
        <v>303</v>
      </c>
      <c r="E308">
        <v>71</v>
      </c>
      <c r="F308" t="str">
        <f t="shared" si="21"/>
        <v>adult</v>
      </c>
      <c r="G308">
        <v>1</v>
      </c>
      <c r="H308">
        <v>2</v>
      </c>
      <c r="I308">
        <v>2</v>
      </c>
      <c r="J308">
        <v>1</v>
      </c>
      <c r="K308">
        <v>2</v>
      </c>
      <c r="L308">
        <v>2</v>
      </c>
      <c r="M308">
        <v>2</v>
      </c>
      <c r="N308">
        <v>2</v>
      </c>
      <c r="O308">
        <v>1</v>
      </c>
      <c r="Q308">
        <v>1</v>
      </c>
      <c r="R308" t="str">
        <f t="shared" si="22"/>
        <v>Married</v>
      </c>
      <c r="S308">
        <v>2</v>
      </c>
      <c r="T308">
        <v>1</v>
      </c>
      <c r="U308" t="str">
        <f t="shared" si="23"/>
        <v>Male</v>
      </c>
      <c r="V308">
        <v>0</v>
      </c>
      <c r="W308">
        <v>14600</v>
      </c>
      <c r="X308">
        <v>6</v>
      </c>
      <c r="Y308" t="str">
        <f t="shared" si="24"/>
        <v>CA</v>
      </c>
    </row>
    <row r="309" spans="1:25" x14ac:dyDescent="0.25">
      <c r="A309">
        <v>1256272</v>
      </c>
      <c r="B309">
        <v>49</v>
      </c>
      <c r="C309" t="str">
        <f t="shared" si="20"/>
        <v>UT</v>
      </c>
      <c r="D309">
        <v>43</v>
      </c>
      <c r="E309">
        <v>57</v>
      </c>
      <c r="F309" t="str">
        <f t="shared" si="21"/>
        <v>adult</v>
      </c>
      <c r="G309">
        <v>1</v>
      </c>
      <c r="H309">
        <v>1</v>
      </c>
      <c r="I309">
        <v>2</v>
      </c>
      <c r="J309">
        <v>2</v>
      </c>
      <c r="K309">
        <v>2</v>
      </c>
      <c r="L309">
        <v>2</v>
      </c>
      <c r="M309">
        <v>2</v>
      </c>
      <c r="N309">
        <v>2</v>
      </c>
      <c r="O309">
        <v>1</v>
      </c>
      <c r="P309">
        <v>80</v>
      </c>
      <c r="Q309">
        <v>1</v>
      </c>
      <c r="R309" t="str">
        <f t="shared" si="22"/>
        <v>Married</v>
      </c>
      <c r="S309">
        <v>4</v>
      </c>
      <c r="T309">
        <v>2</v>
      </c>
      <c r="U309" t="str">
        <f t="shared" si="23"/>
        <v>Female</v>
      </c>
      <c r="V309">
        <v>90000</v>
      </c>
      <c r="W309">
        <v>90000</v>
      </c>
      <c r="X309">
        <v>53</v>
      </c>
      <c r="Y309" t="str">
        <f t="shared" si="24"/>
        <v>WA</v>
      </c>
    </row>
    <row r="310" spans="1:25" x14ac:dyDescent="0.25">
      <c r="A310">
        <v>1407166</v>
      </c>
      <c r="B310">
        <v>53</v>
      </c>
      <c r="C310" t="str">
        <f t="shared" si="20"/>
        <v>WA</v>
      </c>
      <c r="D310">
        <v>114</v>
      </c>
      <c r="E310">
        <v>4</v>
      </c>
      <c r="F310" t="str">
        <f t="shared" si="21"/>
        <v>child</v>
      </c>
      <c r="G310">
        <v>1</v>
      </c>
      <c r="H310">
        <v>1</v>
      </c>
      <c r="I310">
        <v>2</v>
      </c>
      <c r="J310">
        <v>2</v>
      </c>
      <c r="K310">
        <v>2</v>
      </c>
      <c r="L310">
        <v>2</v>
      </c>
      <c r="M310">
        <v>2</v>
      </c>
      <c r="N310">
        <v>2</v>
      </c>
      <c r="O310">
        <v>1</v>
      </c>
      <c r="Q310">
        <v>5</v>
      </c>
      <c r="R310" t="str">
        <f t="shared" si="22"/>
        <v>NeverMarriedORUnder15</v>
      </c>
      <c r="T310">
        <v>1</v>
      </c>
      <c r="U310" t="str">
        <f t="shared" si="23"/>
        <v>Male</v>
      </c>
      <c r="X310">
        <v>53</v>
      </c>
      <c r="Y310" t="str">
        <f t="shared" si="24"/>
        <v>WA</v>
      </c>
    </row>
    <row r="311" spans="1:25" x14ac:dyDescent="0.25">
      <c r="A311">
        <v>1435169</v>
      </c>
      <c r="B311">
        <v>53</v>
      </c>
      <c r="C311" t="str">
        <f t="shared" si="20"/>
        <v>WA</v>
      </c>
      <c r="D311">
        <v>316</v>
      </c>
      <c r="E311">
        <v>58</v>
      </c>
      <c r="F311" t="str">
        <f t="shared" si="21"/>
        <v>adult</v>
      </c>
      <c r="G311">
        <v>1</v>
      </c>
      <c r="H311">
        <v>1</v>
      </c>
      <c r="I311">
        <v>2</v>
      </c>
      <c r="J311">
        <v>2</v>
      </c>
      <c r="K311">
        <v>2</v>
      </c>
      <c r="L311">
        <v>2</v>
      </c>
      <c r="M311">
        <v>2</v>
      </c>
      <c r="N311">
        <v>2</v>
      </c>
      <c r="O311">
        <v>1</v>
      </c>
      <c r="P311">
        <v>20</v>
      </c>
      <c r="Q311">
        <v>1</v>
      </c>
      <c r="R311" t="str">
        <f t="shared" si="22"/>
        <v>Married</v>
      </c>
      <c r="S311">
        <v>4</v>
      </c>
      <c r="T311">
        <v>2</v>
      </c>
      <c r="U311" t="str">
        <f t="shared" si="23"/>
        <v>Female</v>
      </c>
      <c r="V311">
        <v>40000</v>
      </c>
      <c r="W311">
        <v>40000</v>
      </c>
      <c r="X311">
        <v>17</v>
      </c>
      <c r="Y311">
        <f t="shared" si="24"/>
        <v>17</v>
      </c>
    </row>
    <row r="312" spans="1:25" x14ac:dyDescent="0.25">
      <c r="A312">
        <v>1389735</v>
      </c>
      <c r="B312">
        <v>53</v>
      </c>
      <c r="C312" t="str">
        <f t="shared" si="20"/>
        <v>WA</v>
      </c>
      <c r="D312">
        <v>76</v>
      </c>
      <c r="E312">
        <v>75</v>
      </c>
      <c r="F312" t="str">
        <f t="shared" si="21"/>
        <v>adult</v>
      </c>
      <c r="G312">
        <v>1</v>
      </c>
      <c r="H312">
        <v>2</v>
      </c>
      <c r="I312">
        <v>1</v>
      </c>
      <c r="J312">
        <v>1</v>
      </c>
      <c r="K312">
        <v>2</v>
      </c>
      <c r="L312">
        <v>1</v>
      </c>
      <c r="M312">
        <v>1</v>
      </c>
      <c r="N312">
        <v>2</v>
      </c>
      <c r="O312">
        <v>1</v>
      </c>
      <c r="Q312">
        <v>1</v>
      </c>
      <c r="R312" t="str">
        <f t="shared" si="22"/>
        <v>Married</v>
      </c>
      <c r="S312">
        <v>2</v>
      </c>
      <c r="T312">
        <v>1</v>
      </c>
      <c r="U312" t="str">
        <f t="shared" si="23"/>
        <v>Male</v>
      </c>
      <c r="V312">
        <v>0</v>
      </c>
      <c r="W312">
        <v>65500</v>
      </c>
      <c r="X312">
        <v>25</v>
      </c>
      <c r="Y312">
        <f t="shared" si="24"/>
        <v>25</v>
      </c>
    </row>
    <row r="313" spans="1:25" x14ac:dyDescent="0.25">
      <c r="A313">
        <v>706123</v>
      </c>
      <c r="B313">
        <v>41</v>
      </c>
      <c r="C313" t="str">
        <f t="shared" si="20"/>
        <v>OR</v>
      </c>
      <c r="D313">
        <v>89</v>
      </c>
      <c r="E313">
        <v>14</v>
      </c>
      <c r="F313" t="str">
        <f t="shared" si="21"/>
        <v>child</v>
      </c>
      <c r="G313">
        <v>1</v>
      </c>
      <c r="H313">
        <v>1</v>
      </c>
      <c r="I313">
        <v>2</v>
      </c>
      <c r="J313">
        <v>2</v>
      </c>
      <c r="K313">
        <v>2</v>
      </c>
      <c r="L313">
        <v>2</v>
      </c>
      <c r="M313">
        <v>2</v>
      </c>
      <c r="N313">
        <v>2</v>
      </c>
      <c r="O313">
        <v>1</v>
      </c>
      <c r="Q313">
        <v>5</v>
      </c>
      <c r="R313" t="str">
        <f t="shared" si="22"/>
        <v>NeverMarriedORUnder15</v>
      </c>
      <c r="T313">
        <v>1</v>
      </c>
      <c r="U313" t="str">
        <f t="shared" si="23"/>
        <v>Male</v>
      </c>
      <c r="X313">
        <v>41</v>
      </c>
      <c r="Y313" t="str">
        <f t="shared" si="24"/>
        <v>OR</v>
      </c>
    </row>
    <row r="314" spans="1:25" x14ac:dyDescent="0.25">
      <c r="A314">
        <v>1394686</v>
      </c>
      <c r="B314">
        <v>53</v>
      </c>
      <c r="C314" t="str">
        <f t="shared" si="20"/>
        <v>WA</v>
      </c>
      <c r="D314">
        <v>331</v>
      </c>
      <c r="E314">
        <v>8</v>
      </c>
      <c r="F314" t="str">
        <f t="shared" si="21"/>
        <v>child</v>
      </c>
      <c r="G314">
        <v>1</v>
      </c>
      <c r="H314">
        <v>2</v>
      </c>
      <c r="I314">
        <v>2</v>
      </c>
      <c r="J314">
        <v>2</v>
      </c>
      <c r="K314">
        <v>1</v>
      </c>
      <c r="L314">
        <v>2</v>
      </c>
      <c r="M314">
        <v>2</v>
      </c>
      <c r="N314">
        <v>2</v>
      </c>
      <c r="O314">
        <v>1</v>
      </c>
      <c r="Q314">
        <v>5</v>
      </c>
      <c r="R314" t="str">
        <f t="shared" si="22"/>
        <v>NeverMarriedORUnder15</v>
      </c>
      <c r="T314">
        <v>1</v>
      </c>
      <c r="U314" t="str">
        <f t="shared" si="23"/>
        <v>Male</v>
      </c>
      <c r="X314">
        <v>53</v>
      </c>
      <c r="Y314" t="str">
        <f t="shared" si="24"/>
        <v>WA</v>
      </c>
    </row>
    <row r="315" spans="1:25" x14ac:dyDescent="0.25">
      <c r="A315">
        <v>1400172</v>
      </c>
      <c r="B315">
        <v>53</v>
      </c>
      <c r="C315" t="str">
        <f t="shared" si="20"/>
        <v>WA</v>
      </c>
      <c r="D315">
        <v>86</v>
      </c>
      <c r="E315">
        <v>45</v>
      </c>
      <c r="F315" t="str">
        <f t="shared" si="21"/>
        <v>adult</v>
      </c>
      <c r="G315">
        <v>1</v>
      </c>
      <c r="H315">
        <v>1</v>
      </c>
      <c r="I315">
        <v>2</v>
      </c>
      <c r="J315">
        <v>2</v>
      </c>
      <c r="K315">
        <v>2</v>
      </c>
      <c r="L315">
        <v>2</v>
      </c>
      <c r="M315">
        <v>2</v>
      </c>
      <c r="N315">
        <v>2</v>
      </c>
      <c r="O315">
        <v>1</v>
      </c>
      <c r="P315">
        <v>60</v>
      </c>
      <c r="Q315">
        <v>3</v>
      </c>
      <c r="R315" t="str">
        <f t="shared" si="22"/>
        <v>Divorced</v>
      </c>
      <c r="S315">
        <v>4</v>
      </c>
      <c r="T315">
        <v>1</v>
      </c>
      <c r="U315" t="str">
        <f t="shared" si="23"/>
        <v>Male</v>
      </c>
      <c r="V315">
        <v>394000</v>
      </c>
      <c r="W315">
        <v>394000</v>
      </c>
      <c r="X315">
        <v>34</v>
      </c>
      <c r="Y315">
        <f t="shared" si="24"/>
        <v>34</v>
      </c>
    </row>
    <row r="316" spans="1:25" x14ac:dyDescent="0.25">
      <c r="A316">
        <v>1418334</v>
      </c>
      <c r="B316">
        <v>53</v>
      </c>
      <c r="C316" t="str">
        <f t="shared" si="20"/>
        <v>WA</v>
      </c>
      <c r="D316">
        <v>76</v>
      </c>
      <c r="E316">
        <v>45</v>
      </c>
      <c r="F316" t="str">
        <f t="shared" si="21"/>
        <v>adult</v>
      </c>
      <c r="G316">
        <v>5</v>
      </c>
      <c r="H316">
        <v>2</v>
      </c>
      <c r="I316">
        <v>2</v>
      </c>
      <c r="J316">
        <v>2</v>
      </c>
      <c r="K316">
        <v>2</v>
      </c>
      <c r="L316">
        <v>2</v>
      </c>
      <c r="M316">
        <v>2</v>
      </c>
      <c r="N316">
        <v>2</v>
      </c>
      <c r="O316">
        <v>2</v>
      </c>
      <c r="P316">
        <v>30</v>
      </c>
      <c r="Q316">
        <v>1</v>
      </c>
      <c r="R316" t="str">
        <f t="shared" si="22"/>
        <v>Married</v>
      </c>
      <c r="S316">
        <v>4</v>
      </c>
      <c r="T316">
        <v>1</v>
      </c>
      <c r="U316" t="str">
        <f t="shared" si="23"/>
        <v>Male</v>
      </c>
      <c r="V316">
        <v>11300</v>
      </c>
      <c r="W316">
        <v>11300</v>
      </c>
      <c r="X316">
        <v>164</v>
      </c>
      <c r="Y316">
        <f t="shared" si="24"/>
        <v>164</v>
      </c>
    </row>
    <row r="317" spans="1:25" x14ac:dyDescent="0.25">
      <c r="A317">
        <v>730248</v>
      </c>
      <c r="B317">
        <v>41</v>
      </c>
      <c r="C317" t="str">
        <f t="shared" si="20"/>
        <v>OR</v>
      </c>
      <c r="D317">
        <v>102</v>
      </c>
      <c r="E317">
        <v>33</v>
      </c>
      <c r="F317" t="str">
        <f t="shared" si="21"/>
        <v>adult</v>
      </c>
      <c r="G317">
        <v>1</v>
      </c>
      <c r="H317">
        <v>1</v>
      </c>
      <c r="I317">
        <v>2</v>
      </c>
      <c r="J317">
        <v>2</v>
      </c>
      <c r="K317">
        <v>2</v>
      </c>
      <c r="L317">
        <v>2</v>
      </c>
      <c r="M317">
        <v>2</v>
      </c>
      <c r="N317">
        <v>2</v>
      </c>
      <c r="O317">
        <v>1</v>
      </c>
      <c r="P317">
        <v>5</v>
      </c>
      <c r="Q317">
        <v>1</v>
      </c>
      <c r="R317" t="str">
        <f t="shared" si="22"/>
        <v>Married</v>
      </c>
      <c r="S317">
        <v>4</v>
      </c>
      <c r="T317">
        <v>2</v>
      </c>
      <c r="U317" t="str">
        <f t="shared" si="23"/>
        <v>Female</v>
      </c>
      <c r="V317">
        <v>8000</v>
      </c>
      <c r="W317">
        <v>8000</v>
      </c>
      <c r="X317">
        <v>41</v>
      </c>
      <c r="Y317" t="str">
        <f t="shared" si="24"/>
        <v>OR</v>
      </c>
    </row>
    <row r="318" spans="1:25" x14ac:dyDescent="0.25">
      <c r="A318">
        <v>1400847</v>
      </c>
      <c r="B318">
        <v>53</v>
      </c>
      <c r="C318" t="str">
        <f t="shared" si="20"/>
        <v>WA</v>
      </c>
      <c r="D318">
        <v>15</v>
      </c>
      <c r="E318">
        <v>47</v>
      </c>
      <c r="F318" t="str">
        <f t="shared" si="21"/>
        <v>adult</v>
      </c>
      <c r="G318">
        <v>1</v>
      </c>
      <c r="H318">
        <v>1</v>
      </c>
      <c r="I318">
        <v>2</v>
      </c>
      <c r="J318">
        <v>2</v>
      </c>
      <c r="K318">
        <v>2</v>
      </c>
      <c r="L318">
        <v>2</v>
      </c>
      <c r="M318">
        <v>2</v>
      </c>
      <c r="N318">
        <v>2</v>
      </c>
      <c r="O318">
        <v>1</v>
      </c>
      <c r="P318">
        <v>15</v>
      </c>
      <c r="Q318">
        <v>3</v>
      </c>
      <c r="R318" t="str">
        <f t="shared" si="22"/>
        <v>Divorced</v>
      </c>
      <c r="S318">
        <v>2</v>
      </c>
      <c r="T318">
        <v>2</v>
      </c>
      <c r="U318" t="str">
        <f t="shared" si="23"/>
        <v>Female</v>
      </c>
      <c r="V318">
        <v>27000</v>
      </c>
      <c r="W318">
        <v>30000</v>
      </c>
      <c r="X318">
        <v>15</v>
      </c>
      <c r="Y318">
        <f t="shared" si="24"/>
        <v>15</v>
      </c>
    </row>
    <row r="319" spans="1:25" x14ac:dyDescent="0.25">
      <c r="A319">
        <v>1257942</v>
      </c>
      <c r="B319">
        <v>49</v>
      </c>
      <c r="C319" t="str">
        <f t="shared" si="20"/>
        <v>UT</v>
      </c>
      <c r="D319">
        <v>43</v>
      </c>
      <c r="E319">
        <v>47</v>
      </c>
      <c r="F319" t="str">
        <f t="shared" si="21"/>
        <v>adult</v>
      </c>
      <c r="G319">
        <v>4</v>
      </c>
      <c r="H319">
        <v>1</v>
      </c>
      <c r="I319">
        <v>2</v>
      </c>
      <c r="J319">
        <v>2</v>
      </c>
      <c r="K319">
        <v>2</v>
      </c>
      <c r="L319">
        <v>2</v>
      </c>
      <c r="M319">
        <v>2</v>
      </c>
      <c r="N319">
        <v>2</v>
      </c>
      <c r="O319">
        <v>1</v>
      </c>
      <c r="Q319">
        <v>1</v>
      </c>
      <c r="R319" t="str">
        <f t="shared" si="22"/>
        <v>Married</v>
      </c>
      <c r="S319">
        <v>4</v>
      </c>
      <c r="T319">
        <v>2</v>
      </c>
      <c r="U319" t="str">
        <f t="shared" si="23"/>
        <v>Female</v>
      </c>
      <c r="V319">
        <v>0</v>
      </c>
      <c r="W319">
        <v>0</v>
      </c>
      <c r="X319">
        <v>231</v>
      </c>
      <c r="Y319">
        <f t="shared" si="24"/>
        <v>231</v>
      </c>
    </row>
    <row r="320" spans="1:25" x14ac:dyDescent="0.25">
      <c r="A320">
        <v>1270702</v>
      </c>
      <c r="B320">
        <v>49</v>
      </c>
      <c r="C320" t="str">
        <f t="shared" si="20"/>
        <v>UT</v>
      </c>
      <c r="D320">
        <v>45</v>
      </c>
      <c r="E320">
        <v>80</v>
      </c>
      <c r="F320" t="str">
        <f t="shared" si="21"/>
        <v>adult</v>
      </c>
      <c r="G320">
        <v>1</v>
      </c>
      <c r="H320">
        <v>1</v>
      </c>
      <c r="I320">
        <v>2</v>
      </c>
      <c r="J320">
        <v>1</v>
      </c>
      <c r="K320">
        <v>2</v>
      </c>
      <c r="L320">
        <v>2</v>
      </c>
      <c r="M320">
        <v>2</v>
      </c>
      <c r="N320">
        <v>2</v>
      </c>
      <c r="O320">
        <v>1</v>
      </c>
      <c r="Q320">
        <v>2</v>
      </c>
      <c r="R320" t="str">
        <f t="shared" si="22"/>
        <v>Widowed</v>
      </c>
      <c r="S320">
        <v>4</v>
      </c>
      <c r="T320">
        <v>2</v>
      </c>
      <c r="U320" t="str">
        <f t="shared" si="23"/>
        <v>Female</v>
      </c>
      <c r="V320">
        <v>0</v>
      </c>
      <c r="W320">
        <v>9500</v>
      </c>
      <c r="X320">
        <v>49</v>
      </c>
      <c r="Y320" t="str">
        <f t="shared" si="24"/>
        <v>UT</v>
      </c>
    </row>
    <row r="321" spans="1:25" x14ac:dyDescent="0.25">
      <c r="A321">
        <v>1387929</v>
      </c>
      <c r="B321">
        <v>53</v>
      </c>
      <c r="C321" t="str">
        <f t="shared" si="20"/>
        <v>WA</v>
      </c>
      <c r="D321">
        <v>82</v>
      </c>
      <c r="E321">
        <v>88</v>
      </c>
      <c r="F321" t="str">
        <f t="shared" si="21"/>
        <v>adult</v>
      </c>
      <c r="G321">
        <v>1</v>
      </c>
      <c r="H321">
        <v>2</v>
      </c>
      <c r="I321">
        <v>1</v>
      </c>
      <c r="J321">
        <v>1</v>
      </c>
      <c r="K321">
        <v>2</v>
      </c>
      <c r="L321">
        <v>2</v>
      </c>
      <c r="M321">
        <v>2</v>
      </c>
      <c r="N321">
        <v>2</v>
      </c>
      <c r="O321">
        <v>1</v>
      </c>
      <c r="Q321">
        <v>2</v>
      </c>
      <c r="R321" t="str">
        <f t="shared" si="22"/>
        <v>Widowed</v>
      </c>
      <c r="S321">
        <v>4</v>
      </c>
      <c r="T321">
        <v>2</v>
      </c>
      <c r="U321" t="str">
        <f t="shared" si="23"/>
        <v>Female</v>
      </c>
      <c r="V321">
        <v>0</v>
      </c>
      <c r="W321">
        <v>17400</v>
      </c>
      <c r="X321">
        <v>55</v>
      </c>
      <c r="Y321">
        <f t="shared" si="24"/>
        <v>55</v>
      </c>
    </row>
    <row r="322" spans="1:25" x14ac:dyDescent="0.25">
      <c r="A322">
        <v>1400552</v>
      </c>
      <c r="B322">
        <v>53</v>
      </c>
      <c r="C322" t="str">
        <f t="shared" si="20"/>
        <v>WA</v>
      </c>
      <c r="D322">
        <v>76</v>
      </c>
      <c r="E322">
        <v>46</v>
      </c>
      <c r="F322" t="str">
        <f t="shared" si="21"/>
        <v>adult</v>
      </c>
      <c r="G322">
        <v>4</v>
      </c>
      <c r="H322">
        <v>2</v>
      </c>
      <c r="I322">
        <v>2</v>
      </c>
      <c r="J322">
        <v>2</v>
      </c>
      <c r="K322">
        <v>2</v>
      </c>
      <c r="L322">
        <v>2</v>
      </c>
      <c r="M322">
        <v>2</v>
      </c>
      <c r="N322">
        <v>2</v>
      </c>
      <c r="O322">
        <v>2</v>
      </c>
      <c r="Q322">
        <v>1</v>
      </c>
      <c r="R322" t="str">
        <f t="shared" si="22"/>
        <v>Married</v>
      </c>
      <c r="S322">
        <v>4</v>
      </c>
      <c r="T322">
        <v>1</v>
      </c>
      <c r="U322" t="str">
        <f t="shared" si="23"/>
        <v>Male</v>
      </c>
      <c r="V322">
        <v>10000</v>
      </c>
      <c r="W322">
        <v>10000</v>
      </c>
      <c r="X322">
        <v>233</v>
      </c>
      <c r="Y322">
        <f t="shared" si="24"/>
        <v>233</v>
      </c>
    </row>
    <row r="323" spans="1:25" x14ac:dyDescent="0.25">
      <c r="A323">
        <v>1369476</v>
      </c>
      <c r="B323">
        <v>53</v>
      </c>
      <c r="C323" t="str">
        <f t="shared" ref="C323:C386" si="25">IF(B323=30,"MT",IF(B323=38,"ND",IF(B323=41,"OR",IF(B323=49,"UT",IF(B323=53,"WA","UnknownState")))))</f>
        <v>WA</v>
      </c>
      <c r="D323">
        <v>189</v>
      </c>
      <c r="E323">
        <v>39</v>
      </c>
      <c r="F323" t="str">
        <f t="shared" ref="F323:F386" si="26">IF(E323&lt;18,"child","adult")</f>
        <v>adult</v>
      </c>
      <c r="G323">
        <v>5</v>
      </c>
      <c r="H323">
        <v>2</v>
      </c>
      <c r="I323">
        <v>2</v>
      </c>
      <c r="J323">
        <v>2</v>
      </c>
      <c r="K323">
        <v>2</v>
      </c>
      <c r="L323">
        <v>2</v>
      </c>
      <c r="M323">
        <v>2</v>
      </c>
      <c r="N323">
        <v>2</v>
      </c>
      <c r="O323">
        <v>2</v>
      </c>
      <c r="P323">
        <v>15</v>
      </c>
      <c r="Q323">
        <v>1</v>
      </c>
      <c r="R323" t="str">
        <f t="shared" ref="R323:R386" si="27">IF(Q323=1,"Married",IF(Q323=2,"Widowed",IF(Q323=3,"Divorced",IF(Q323=4,"Separated",IF(Q323=5,"NeverMarriedORUnder15","NA")))))</f>
        <v>Married</v>
      </c>
      <c r="S323">
        <v>4</v>
      </c>
      <c r="T323">
        <v>1</v>
      </c>
      <c r="U323" t="str">
        <f t="shared" ref="U323:U386" si="28">IF(T323=1,"Male",IF(T323=2,"Female","NA"))</f>
        <v>Male</v>
      </c>
      <c r="V323">
        <v>16000</v>
      </c>
      <c r="W323">
        <v>16000</v>
      </c>
      <c r="X323">
        <v>303</v>
      </c>
      <c r="Y323">
        <f t="shared" ref="Y323:Y386" si="29">IF(X323=30,"MT",IF(X323=38,"ND",IF(X323=41,"OR",IF(X323=49,"UT",IF(X323=53,"WA",IF(X323=6,"CA",X323))))))</f>
        <v>303</v>
      </c>
    </row>
    <row r="324" spans="1:25" x14ac:dyDescent="0.25">
      <c r="A324">
        <v>1426864</v>
      </c>
      <c r="B324">
        <v>53</v>
      </c>
      <c r="C324" t="str">
        <f t="shared" si="25"/>
        <v>WA</v>
      </c>
      <c r="D324">
        <v>95</v>
      </c>
      <c r="E324">
        <v>61</v>
      </c>
      <c r="F324" t="str">
        <f t="shared" si="26"/>
        <v>adult</v>
      </c>
      <c r="G324">
        <v>1</v>
      </c>
      <c r="H324">
        <v>1</v>
      </c>
      <c r="I324">
        <v>2</v>
      </c>
      <c r="J324">
        <v>2</v>
      </c>
      <c r="K324">
        <v>2</v>
      </c>
      <c r="L324">
        <v>2</v>
      </c>
      <c r="M324">
        <v>2</v>
      </c>
      <c r="N324">
        <v>2</v>
      </c>
      <c r="O324">
        <v>1</v>
      </c>
      <c r="Q324">
        <v>1</v>
      </c>
      <c r="R324" t="str">
        <f t="shared" si="27"/>
        <v>Married</v>
      </c>
      <c r="S324">
        <v>4</v>
      </c>
      <c r="T324">
        <v>1</v>
      </c>
      <c r="U324" t="str">
        <f t="shared" si="28"/>
        <v>Male</v>
      </c>
      <c r="V324">
        <v>100000</v>
      </c>
      <c r="W324">
        <v>100000</v>
      </c>
      <c r="X324">
        <v>53</v>
      </c>
      <c r="Y324" t="str">
        <f t="shared" si="29"/>
        <v>WA</v>
      </c>
    </row>
    <row r="325" spans="1:25" x14ac:dyDescent="0.25">
      <c r="A325">
        <v>537768</v>
      </c>
      <c r="B325">
        <v>38</v>
      </c>
      <c r="C325" t="str">
        <f t="shared" si="25"/>
        <v>ND</v>
      </c>
      <c r="D325">
        <v>158</v>
      </c>
      <c r="E325">
        <v>75</v>
      </c>
      <c r="F325" t="str">
        <f t="shared" si="26"/>
        <v>adult</v>
      </c>
      <c r="G325">
        <v>1</v>
      </c>
      <c r="H325">
        <v>2</v>
      </c>
      <c r="I325">
        <v>1</v>
      </c>
      <c r="J325">
        <v>1</v>
      </c>
      <c r="K325">
        <v>1</v>
      </c>
      <c r="L325">
        <v>2</v>
      </c>
      <c r="M325">
        <v>2</v>
      </c>
      <c r="N325">
        <v>2</v>
      </c>
      <c r="O325">
        <v>1</v>
      </c>
      <c r="Q325">
        <v>3</v>
      </c>
      <c r="R325" t="str">
        <f t="shared" si="27"/>
        <v>Divorced</v>
      </c>
      <c r="S325">
        <v>4</v>
      </c>
      <c r="T325">
        <v>1</v>
      </c>
      <c r="U325" t="str">
        <f t="shared" si="28"/>
        <v>Male</v>
      </c>
      <c r="V325">
        <v>0</v>
      </c>
      <c r="W325">
        <v>20400</v>
      </c>
      <c r="X325">
        <v>38</v>
      </c>
      <c r="Y325" t="str">
        <f t="shared" si="29"/>
        <v>ND</v>
      </c>
    </row>
    <row r="326" spans="1:25" x14ac:dyDescent="0.25">
      <c r="A326">
        <v>1258124</v>
      </c>
      <c r="B326">
        <v>49</v>
      </c>
      <c r="C326" t="str">
        <f t="shared" si="25"/>
        <v>UT</v>
      </c>
      <c r="D326">
        <v>167</v>
      </c>
      <c r="E326">
        <v>66</v>
      </c>
      <c r="F326" t="str">
        <f t="shared" si="26"/>
        <v>adult</v>
      </c>
      <c r="G326">
        <v>5</v>
      </c>
      <c r="H326">
        <v>2</v>
      </c>
      <c r="I326">
        <v>1</v>
      </c>
      <c r="J326">
        <v>1</v>
      </c>
      <c r="K326">
        <v>2</v>
      </c>
      <c r="L326">
        <v>2</v>
      </c>
      <c r="M326">
        <v>2</v>
      </c>
      <c r="N326">
        <v>2</v>
      </c>
      <c r="O326">
        <v>1</v>
      </c>
      <c r="Q326">
        <v>2</v>
      </c>
      <c r="R326" t="str">
        <f t="shared" si="27"/>
        <v>Widowed</v>
      </c>
      <c r="S326">
        <v>4</v>
      </c>
      <c r="T326">
        <v>2</v>
      </c>
      <c r="U326" t="str">
        <f t="shared" si="28"/>
        <v>Female</v>
      </c>
      <c r="V326">
        <v>0</v>
      </c>
      <c r="W326">
        <v>0</v>
      </c>
      <c r="X326">
        <v>303</v>
      </c>
      <c r="Y326">
        <f t="shared" si="29"/>
        <v>303</v>
      </c>
    </row>
    <row r="327" spans="1:25" x14ac:dyDescent="0.25">
      <c r="A327">
        <v>717046</v>
      </c>
      <c r="B327">
        <v>41</v>
      </c>
      <c r="C327" t="str">
        <f t="shared" si="25"/>
        <v>OR</v>
      </c>
      <c r="D327">
        <v>67</v>
      </c>
      <c r="E327">
        <v>15</v>
      </c>
      <c r="F327" t="str">
        <f t="shared" si="26"/>
        <v>child</v>
      </c>
      <c r="G327">
        <v>1</v>
      </c>
      <c r="H327">
        <v>2</v>
      </c>
      <c r="I327">
        <v>1</v>
      </c>
      <c r="J327">
        <v>2</v>
      </c>
      <c r="K327">
        <v>2</v>
      </c>
      <c r="L327">
        <v>2</v>
      </c>
      <c r="M327">
        <v>2</v>
      </c>
      <c r="N327">
        <v>2</v>
      </c>
      <c r="O327">
        <v>1</v>
      </c>
      <c r="Q327">
        <v>5</v>
      </c>
      <c r="R327" t="str">
        <f t="shared" si="27"/>
        <v>NeverMarriedORUnder15</v>
      </c>
      <c r="T327">
        <v>1</v>
      </c>
      <c r="U327" t="str">
        <f t="shared" si="28"/>
        <v>Male</v>
      </c>
      <c r="V327">
        <v>0</v>
      </c>
      <c r="W327">
        <v>0</v>
      </c>
      <c r="X327">
        <v>41</v>
      </c>
      <c r="Y327" t="str">
        <f t="shared" si="29"/>
        <v>OR</v>
      </c>
    </row>
    <row r="328" spans="1:25" x14ac:dyDescent="0.25">
      <c r="A328">
        <v>725582</v>
      </c>
      <c r="B328">
        <v>41</v>
      </c>
      <c r="C328" t="str">
        <f t="shared" si="25"/>
        <v>OR</v>
      </c>
      <c r="D328">
        <v>75</v>
      </c>
      <c r="E328">
        <v>51</v>
      </c>
      <c r="F328" t="str">
        <f t="shared" si="26"/>
        <v>adult</v>
      </c>
      <c r="G328">
        <v>1</v>
      </c>
      <c r="H328">
        <v>1</v>
      </c>
      <c r="I328">
        <v>2</v>
      </c>
      <c r="J328">
        <v>2</v>
      </c>
      <c r="K328">
        <v>2</v>
      </c>
      <c r="L328">
        <v>2</v>
      </c>
      <c r="M328">
        <v>2</v>
      </c>
      <c r="N328">
        <v>2</v>
      </c>
      <c r="O328">
        <v>1</v>
      </c>
      <c r="P328">
        <v>20</v>
      </c>
      <c r="Q328">
        <v>2</v>
      </c>
      <c r="R328" t="str">
        <f t="shared" si="27"/>
        <v>Widowed</v>
      </c>
      <c r="S328">
        <v>4</v>
      </c>
      <c r="T328">
        <v>2</v>
      </c>
      <c r="U328" t="str">
        <f t="shared" si="28"/>
        <v>Female</v>
      </c>
      <c r="V328">
        <v>27000</v>
      </c>
      <c r="W328">
        <v>35000</v>
      </c>
      <c r="X328">
        <v>6</v>
      </c>
      <c r="Y328" t="str">
        <f t="shared" si="29"/>
        <v>CA</v>
      </c>
    </row>
    <row r="329" spans="1:25" x14ac:dyDescent="0.25">
      <c r="A329">
        <v>1387136</v>
      </c>
      <c r="B329">
        <v>53</v>
      </c>
      <c r="C329" t="str">
        <f t="shared" si="25"/>
        <v>WA</v>
      </c>
      <c r="D329">
        <v>72</v>
      </c>
      <c r="E329">
        <v>12</v>
      </c>
      <c r="F329" t="str">
        <f t="shared" si="26"/>
        <v>child</v>
      </c>
      <c r="G329">
        <v>1</v>
      </c>
      <c r="H329">
        <v>1</v>
      </c>
      <c r="I329">
        <v>2</v>
      </c>
      <c r="J329">
        <v>2</v>
      </c>
      <c r="K329">
        <v>2</v>
      </c>
      <c r="L329">
        <v>2</v>
      </c>
      <c r="M329">
        <v>2</v>
      </c>
      <c r="N329">
        <v>2</v>
      </c>
      <c r="O329">
        <v>1</v>
      </c>
      <c r="Q329">
        <v>5</v>
      </c>
      <c r="R329" t="str">
        <f t="shared" si="27"/>
        <v>NeverMarriedORUnder15</v>
      </c>
      <c r="T329">
        <v>1</v>
      </c>
      <c r="U329" t="str">
        <f t="shared" si="28"/>
        <v>Male</v>
      </c>
      <c r="X329">
        <v>53</v>
      </c>
      <c r="Y329" t="str">
        <f t="shared" si="29"/>
        <v>WA</v>
      </c>
    </row>
    <row r="330" spans="1:25" x14ac:dyDescent="0.25">
      <c r="A330">
        <v>1259881</v>
      </c>
      <c r="B330">
        <v>49</v>
      </c>
      <c r="C330" t="str">
        <f t="shared" si="25"/>
        <v>UT</v>
      </c>
      <c r="D330">
        <v>47</v>
      </c>
      <c r="E330">
        <v>31</v>
      </c>
      <c r="F330" t="str">
        <f t="shared" si="26"/>
        <v>adult</v>
      </c>
      <c r="G330">
        <v>1</v>
      </c>
      <c r="H330">
        <v>1</v>
      </c>
      <c r="I330">
        <v>2</v>
      </c>
      <c r="J330">
        <v>2</v>
      </c>
      <c r="K330">
        <v>2</v>
      </c>
      <c r="L330">
        <v>2</v>
      </c>
      <c r="M330">
        <v>2</v>
      </c>
      <c r="N330">
        <v>2</v>
      </c>
      <c r="O330">
        <v>1</v>
      </c>
      <c r="P330">
        <v>45</v>
      </c>
      <c r="Q330">
        <v>1</v>
      </c>
      <c r="R330" t="str">
        <f t="shared" si="27"/>
        <v>Married</v>
      </c>
      <c r="S330">
        <v>4</v>
      </c>
      <c r="T330">
        <v>2</v>
      </c>
      <c r="U330" t="str">
        <f t="shared" si="28"/>
        <v>Female</v>
      </c>
      <c r="V330">
        <v>12000</v>
      </c>
      <c r="W330">
        <v>12000</v>
      </c>
      <c r="X330">
        <v>6</v>
      </c>
      <c r="Y330" t="str">
        <f t="shared" si="29"/>
        <v>CA</v>
      </c>
    </row>
    <row r="331" spans="1:25" x14ac:dyDescent="0.25">
      <c r="A331">
        <v>704637</v>
      </c>
      <c r="B331">
        <v>41</v>
      </c>
      <c r="C331" t="str">
        <f t="shared" si="25"/>
        <v>OR</v>
      </c>
      <c r="D331">
        <v>29</v>
      </c>
      <c r="E331">
        <v>19</v>
      </c>
      <c r="F331" t="str">
        <f t="shared" si="26"/>
        <v>adult</v>
      </c>
      <c r="G331">
        <v>1</v>
      </c>
      <c r="H331">
        <v>1</v>
      </c>
      <c r="I331">
        <v>2</v>
      </c>
      <c r="J331">
        <v>2</v>
      </c>
      <c r="K331">
        <v>2</v>
      </c>
      <c r="L331">
        <v>2</v>
      </c>
      <c r="M331">
        <v>2</v>
      </c>
      <c r="N331">
        <v>2</v>
      </c>
      <c r="O331">
        <v>1</v>
      </c>
      <c r="Q331">
        <v>5</v>
      </c>
      <c r="R331" t="str">
        <f t="shared" si="27"/>
        <v>NeverMarriedORUnder15</v>
      </c>
      <c r="S331">
        <v>4</v>
      </c>
      <c r="T331">
        <v>1</v>
      </c>
      <c r="U331" t="str">
        <f t="shared" si="28"/>
        <v>Male</v>
      </c>
      <c r="V331">
        <v>0</v>
      </c>
      <c r="W331">
        <v>0</v>
      </c>
      <c r="X331">
        <v>41</v>
      </c>
      <c r="Y331" t="str">
        <f t="shared" si="29"/>
        <v>OR</v>
      </c>
    </row>
    <row r="332" spans="1:25" x14ac:dyDescent="0.25">
      <c r="A332">
        <v>1275512</v>
      </c>
      <c r="B332">
        <v>49</v>
      </c>
      <c r="C332" t="str">
        <f t="shared" si="25"/>
        <v>UT</v>
      </c>
      <c r="D332">
        <v>130</v>
      </c>
      <c r="E332">
        <v>10</v>
      </c>
      <c r="F332" t="str">
        <f t="shared" si="26"/>
        <v>child</v>
      </c>
      <c r="G332">
        <v>1</v>
      </c>
      <c r="H332">
        <v>2</v>
      </c>
      <c r="I332">
        <v>1</v>
      </c>
      <c r="J332">
        <v>2</v>
      </c>
      <c r="K332">
        <v>1</v>
      </c>
      <c r="L332">
        <v>2</v>
      </c>
      <c r="M332">
        <v>2</v>
      </c>
      <c r="N332">
        <v>2</v>
      </c>
      <c r="O332">
        <v>1</v>
      </c>
      <c r="Q332">
        <v>5</v>
      </c>
      <c r="R332" t="str">
        <f t="shared" si="27"/>
        <v>NeverMarriedORUnder15</v>
      </c>
      <c r="T332">
        <v>2</v>
      </c>
      <c r="U332" t="str">
        <f t="shared" si="28"/>
        <v>Female</v>
      </c>
      <c r="X332">
        <v>49</v>
      </c>
      <c r="Y332" t="str">
        <f t="shared" si="29"/>
        <v>UT</v>
      </c>
    </row>
    <row r="333" spans="1:25" x14ac:dyDescent="0.25">
      <c r="A333">
        <v>1392024</v>
      </c>
      <c r="B333">
        <v>53</v>
      </c>
      <c r="C333" t="str">
        <f t="shared" si="25"/>
        <v>WA</v>
      </c>
      <c r="D333">
        <v>119</v>
      </c>
      <c r="E333">
        <v>41</v>
      </c>
      <c r="F333" t="str">
        <f t="shared" si="26"/>
        <v>adult</v>
      </c>
      <c r="G333">
        <v>5</v>
      </c>
      <c r="H333">
        <v>1</v>
      </c>
      <c r="I333">
        <v>2</v>
      </c>
      <c r="J333">
        <v>2</v>
      </c>
      <c r="K333">
        <v>2</v>
      </c>
      <c r="L333">
        <v>2</v>
      </c>
      <c r="M333">
        <v>2</v>
      </c>
      <c r="N333">
        <v>2</v>
      </c>
      <c r="O333">
        <v>1</v>
      </c>
      <c r="P333">
        <v>60</v>
      </c>
      <c r="Q333">
        <v>1</v>
      </c>
      <c r="R333" t="str">
        <f t="shared" si="27"/>
        <v>Married</v>
      </c>
      <c r="S333">
        <v>4</v>
      </c>
      <c r="T333">
        <v>2</v>
      </c>
      <c r="U333" t="str">
        <f t="shared" si="28"/>
        <v>Female</v>
      </c>
      <c r="V333">
        <v>27300</v>
      </c>
      <c r="W333">
        <v>27300</v>
      </c>
      <c r="X333">
        <v>416</v>
      </c>
      <c r="Y333">
        <f t="shared" si="29"/>
        <v>416</v>
      </c>
    </row>
    <row r="334" spans="1:25" x14ac:dyDescent="0.25">
      <c r="A334">
        <v>1375184</v>
      </c>
      <c r="B334">
        <v>53</v>
      </c>
      <c r="C334" t="str">
        <f t="shared" si="25"/>
        <v>WA</v>
      </c>
      <c r="D334">
        <v>110</v>
      </c>
      <c r="E334">
        <v>66</v>
      </c>
      <c r="F334" t="str">
        <f t="shared" si="26"/>
        <v>adult</v>
      </c>
      <c r="G334">
        <v>1</v>
      </c>
      <c r="H334">
        <v>2</v>
      </c>
      <c r="I334">
        <v>1</v>
      </c>
      <c r="J334">
        <v>1</v>
      </c>
      <c r="K334">
        <v>2</v>
      </c>
      <c r="L334">
        <v>2</v>
      </c>
      <c r="M334">
        <v>2</v>
      </c>
      <c r="N334">
        <v>2</v>
      </c>
      <c r="O334">
        <v>1</v>
      </c>
      <c r="P334">
        <v>40</v>
      </c>
      <c r="Q334">
        <v>3</v>
      </c>
      <c r="R334" t="str">
        <f t="shared" si="27"/>
        <v>Divorced</v>
      </c>
      <c r="S334">
        <v>4</v>
      </c>
      <c r="T334">
        <v>2</v>
      </c>
      <c r="U334" t="str">
        <f t="shared" si="28"/>
        <v>Female</v>
      </c>
      <c r="V334">
        <v>42000</v>
      </c>
      <c r="W334">
        <v>87600</v>
      </c>
      <c r="X334">
        <v>53</v>
      </c>
      <c r="Y334" t="str">
        <f t="shared" si="29"/>
        <v>WA</v>
      </c>
    </row>
    <row r="335" spans="1:25" x14ac:dyDescent="0.25">
      <c r="A335">
        <v>67917</v>
      </c>
      <c r="B335">
        <v>30</v>
      </c>
      <c r="C335" t="str">
        <f t="shared" si="25"/>
        <v>MT</v>
      </c>
      <c r="D335">
        <v>40</v>
      </c>
      <c r="E335">
        <v>13</v>
      </c>
      <c r="F335" t="str">
        <f t="shared" si="26"/>
        <v>child</v>
      </c>
      <c r="G335">
        <v>1</v>
      </c>
      <c r="H335">
        <v>1</v>
      </c>
      <c r="I335">
        <v>2</v>
      </c>
      <c r="J335">
        <v>2</v>
      </c>
      <c r="K335">
        <v>2</v>
      </c>
      <c r="L335">
        <v>2</v>
      </c>
      <c r="M335">
        <v>2</v>
      </c>
      <c r="N335">
        <v>2</v>
      </c>
      <c r="O335">
        <v>1</v>
      </c>
      <c r="Q335">
        <v>5</v>
      </c>
      <c r="R335" t="str">
        <f t="shared" si="27"/>
        <v>NeverMarriedORUnder15</v>
      </c>
      <c r="T335">
        <v>1</v>
      </c>
      <c r="U335" t="str">
        <f t="shared" si="28"/>
        <v>Male</v>
      </c>
      <c r="X335">
        <v>30</v>
      </c>
      <c r="Y335" t="str">
        <f t="shared" si="29"/>
        <v>MT</v>
      </c>
    </row>
    <row r="336" spans="1:25" x14ac:dyDescent="0.25">
      <c r="A336">
        <v>1410377</v>
      </c>
      <c r="B336">
        <v>53</v>
      </c>
      <c r="C336" t="str">
        <f t="shared" si="25"/>
        <v>WA</v>
      </c>
      <c r="D336">
        <v>185</v>
      </c>
      <c r="E336">
        <v>12</v>
      </c>
      <c r="F336" t="str">
        <f t="shared" si="26"/>
        <v>child</v>
      </c>
      <c r="G336">
        <v>1</v>
      </c>
      <c r="H336">
        <v>2</v>
      </c>
      <c r="I336">
        <v>2</v>
      </c>
      <c r="J336">
        <v>2</v>
      </c>
      <c r="K336">
        <v>1</v>
      </c>
      <c r="L336">
        <v>2</v>
      </c>
      <c r="M336">
        <v>2</v>
      </c>
      <c r="N336">
        <v>2</v>
      </c>
      <c r="O336">
        <v>1</v>
      </c>
      <c r="Q336">
        <v>5</v>
      </c>
      <c r="R336" t="str">
        <f t="shared" si="27"/>
        <v>NeverMarriedORUnder15</v>
      </c>
      <c r="T336">
        <v>1</v>
      </c>
      <c r="U336" t="str">
        <f t="shared" si="28"/>
        <v>Male</v>
      </c>
      <c r="X336">
        <v>53</v>
      </c>
      <c r="Y336" t="str">
        <f t="shared" si="29"/>
        <v>WA</v>
      </c>
    </row>
    <row r="337" spans="1:25" x14ac:dyDescent="0.25">
      <c r="A337">
        <v>695923</v>
      </c>
      <c r="B337">
        <v>41</v>
      </c>
      <c r="C337" t="str">
        <f t="shared" si="25"/>
        <v>OR</v>
      </c>
      <c r="D337">
        <v>43</v>
      </c>
      <c r="E337">
        <v>20</v>
      </c>
      <c r="F337" t="str">
        <f t="shared" si="26"/>
        <v>adult</v>
      </c>
      <c r="G337">
        <v>1</v>
      </c>
      <c r="H337">
        <v>1</v>
      </c>
      <c r="I337">
        <v>2</v>
      </c>
      <c r="J337">
        <v>2</v>
      </c>
      <c r="K337">
        <v>2</v>
      </c>
      <c r="L337">
        <v>2</v>
      </c>
      <c r="M337">
        <v>2</v>
      </c>
      <c r="N337">
        <v>2</v>
      </c>
      <c r="O337">
        <v>1</v>
      </c>
      <c r="P337">
        <v>10</v>
      </c>
      <c r="Q337">
        <v>5</v>
      </c>
      <c r="R337" t="str">
        <f t="shared" si="27"/>
        <v>NeverMarriedORUnder15</v>
      </c>
      <c r="S337">
        <v>4</v>
      </c>
      <c r="T337">
        <v>2</v>
      </c>
      <c r="U337" t="str">
        <f t="shared" si="28"/>
        <v>Female</v>
      </c>
      <c r="V337">
        <v>1400</v>
      </c>
      <c r="W337">
        <v>1400</v>
      </c>
      <c r="X337">
        <v>30</v>
      </c>
      <c r="Y337" t="str">
        <f t="shared" si="29"/>
        <v>MT</v>
      </c>
    </row>
    <row r="338" spans="1:25" x14ac:dyDescent="0.25">
      <c r="A338">
        <v>1258447</v>
      </c>
      <c r="B338">
        <v>49</v>
      </c>
      <c r="C338" t="str">
        <f t="shared" si="25"/>
        <v>UT</v>
      </c>
      <c r="D338">
        <v>83</v>
      </c>
      <c r="E338">
        <v>29</v>
      </c>
      <c r="F338" t="str">
        <f t="shared" si="26"/>
        <v>adult</v>
      </c>
      <c r="G338">
        <v>1</v>
      </c>
      <c r="H338">
        <v>1</v>
      </c>
      <c r="I338">
        <v>2</v>
      </c>
      <c r="J338">
        <v>2</v>
      </c>
      <c r="K338">
        <v>2</v>
      </c>
      <c r="L338">
        <v>2</v>
      </c>
      <c r="M338">
        <v>2</v>
      </c>
      <c r="N338">
        <v>2</v>
      </c>
      <c r="O338">
        <v>1</v>
      </c>
      <c r="Q338">
        <v>1</v>
      </c>
      <c r="R338" t="str">
        <f t="shared" si="27"/>
        <v>Married</v>
      </c>
      <c r="S338">
        <v>4</v>
      </c>
      <c r="T338">
        <v>1</v>
      </c>
      <c r="U338" t="str">
        <f t="shared" si="28"/>
        <v>Male</v>
      </c>
      <c r="V338">
        <v>28000</v>
      </c>
      <c r="W338">
        <v>28000</v>
      </c>
      <c r="X338">
        <v>49</v>
      </c>
      <c r="Y338" t="str">
        <f t="shared" si="29"/>
        <v>UT</v>
      </c>
    </row>
    <row r="339" spans="1:25" x14ac:dyDescent="0.25">
      <c r="A339">
        <v>718603</v>
      </c>
      <c r="B339">
        <v>41</v>
      </c>
      <c r="C339" t="str">
        <f t="shared" si="25"/>
        <v>OR</v>
      </c>
      <c r="D339">
        <v>60</v>
      </c>
      <c r="E339">
        <v>73</v>
      </c>
      <c r="F339" t="str">
        <f t="shared" si="26"/>
        <v>adult</v>
      </c>
      <c r="G339">
        <v>5</v>
      </c>
      <c r="H339">
        <v>1</v>
      </c>
      <c r="I339">
        <v>1</v>
      </c>
      <c r="J339">
        <v>2</v>
      </c>
      <c r="K339">
        <v>2</v>
      </c>
      <c r="L339">
        <v>2</v>
      </c>
      <c r="M339">
        <v>2</v>
      </c>
      <c r="N339">
        <v>2</v>
      </c>
      <c r="O339">
        <v>1</v>
      </c>
      <c r="Q339">
        <v>3</v>
      </c>
      <c r="R339" t="str">
        <f t="shared" si="27"/>
        <v>Divorced</v>
      </c>
      <c r="S339">
        <v>4</v>
      </c>
      <c r="T339">
        <v>2</v>
      </c>
      <c r="U339" t="str">
        <f t="shared" si="28"/>
        <v>Female</v>
      </c>
      <c r="V339">
        <v>0</v>
      </c>
      <c r="W339">
        <v>35200</v>
      </c>
      <c r="X339">
        <v>138</v>
      </c>
      <c r="Y339">
        <f t="shared" si="29"/>
        <v>138</v>
      </c>
    </row>
    <row r="340" spans="1:25" x14ac:dyDescent="0.25">
      <c r="A340">
        <v>716415</v>
      </c>
      <c r="B340">
        <v>41</v>
      </c>
      <c r="C340" t="str">
        <f t="shared" si="25"/>
        <v>OR</v>
      </c>
      <c r="D340">
        <v>97</v>
      </c>
      <c r="E340">
        <v>47</v>
      </c>
      <c r="F340" t="str">
        <f t="shared" si="26"/>
        <v>adult</v>
      </c>
      <c r="G340">
        <v>1</v>
      </c>
      <c r="H340">
        <v>1</v>
      </c>
      <c r="I340">
        <v>2</v>
      </c>
      <c r="J340">
        <v>2</v>
      </c>
      <c r="K340">
        <v>2</v>
      </c>
      <c r="L340">
        <v>2</v>
      </c>
      <c r="M340">
        <v>2</v>
      </c>
      <c r="N340">
        <v>2</v>
      </c>
      <c r="O340">
        <v>1</v>
      </c>
      <c r="P340">
        <v>30</v>
      </c>
      <c r="Q340">
        <v>1</v>
      </c>
      <c r="R340" t="str">
        <f t="shared" si="27"/>
        <v>Married</v>
      </c>
      <c r="S340">
        <v>4</v>
      </c>
      <c r="T340">
        <v>1</v>
      </c>
      <c r="U340" t="str">
        <f t="shared" si="28"/>
        <v>Male</v>
      </c>
      <c r="V340">
        <v>75000</v>
      </c>
      <c r="W340">
        <v>75000</v>
      </c>
      <c r="X340">
        <v>41</v>
      </c>
      <c r="Y340" t="str">
        <f t="shared" si="29"/>
        <v>OR</v>
      </c>
    </row>
    <row r="341" spans="1:25" x14ac:dyDescent="0.25">
      <c r="A341">
        <v>1405376</v>
      </c>
      <c r="B341">
        <v>53</v>
      </c>
      <c r="C341" t="str">
        <f t="shared" si="25"/>
        <v>WA</v>
      </c>
      <c r="D341">
        <v>41</v>
      </c>
      <c r="E341">
        <v>94</v>
      </c>
      <c r="F341" t="str">
        <f t="shared" si="26"/>
        <v>adult</v>
      </c>
      <c r="G341">
        <v>1</v>
      </c>
      <c r="H341">
        <v>2</v>
      </c>
      <c r="I341">
        <v>1</v>
      </c>
      <c r="J341">
        <v>1</v>
      </c>
      <c r="K341">
        <v>2</v>
      </c>
      <c r="L341">
        <v>2</v>
      </c>
      <c r="M341">
        <v>2</v>
      </c>
      <c r="N341">
        <v>2</v>
      </c>
      <c r="O341">
        <v>1</v>
      </c>
      <c r="Q341">
        <v>2</v>
      </c>
      <c r="R341" t="str">
        <f t="shared" si="27"/>
        <v>Widowed</v>
      </c>
      <c r="S341">
        <v>4</v>
      </c>
      <c r="T341">
        <v>2</v>
      </c>
      <c r="U341" t="str">
        <f t="shared" si="28"/>
        <v>Female</v>
      </c>
      <c r="V341">
        <v>0</v>
      </c>
      <c r="W341">
        <v>24800</v>
      </c>
      <c r="X341">
        <v>53</v>
      </c>
      <c r="Y341" t="str">
        <f t="shared" si="29"/>
        <v>WA</v>
      </c>
    </row>
    <row r="342" spans="1:25" x14ac:dyDescent="0.25">
      <c r="A342">
        <v>1392407</v>
      </c>
      <c r="B342">
        <v>53</v>
      </c>
      <c r="C342" t="str">
        <f t="shared" si="25"/>
        <v>WA</v>
      </c>
      <c r="D342">
        <v>106</v>
      </c>
      <c r="E342">
        <v>17</v>
      </c>
      <c r="F342" t="str">
        <f t="shared" si="26"/>
        <v>child</v>
      </c>
      <c r="G342">
        <v>5</v>
      </c>
      <c r="H342">
        <v>2</v>
      </c>
      <c r="I342">
        <v>2</v>
      </c>
      <c r="J342">
        <v>2</v>
      </c>
      <c r="K342">
        <v>2</v>
      </c>
      <c r="L342">
        <v>2</v>
      </c>
      <c r="M342">
        <v>2</v>
      </c>
      <c r="N342">
        <v>2</v>
      </c>
      <c r="O342">
        <v>2</v>
      </c>
      <c r="Q342">
        <v>5</v>
      </c>
      <c r="R342" t="str">
        <f t="shared" si="27"/>
        <v>NeverMarriedORUnder15</v>
      </c>
      <c r="S342">
        <v>4</v>
      </c>
      <c r="T342">
        <v>1</v>
      </c>
      <c r="U342" t="str">
        <f t="shared" si="28"/>
        <v>Male</v>
      </c>
      <c r="V342">
        <v>0</v>
      </c>
      <c r="W342">
        <v>0</v>
      </c>
      <c r="X342">
        <v>217</v>
      </c>
      <c r="Y342">
        <f t="shared" si="29"/>
        <v>217</v>
      </c>
    </row>
    <row r="343" spans="1:25" x14ac:dyDescent="0.25">
      <c r="A343">
        <v>1419575</v>
      </c>
      <c r="B343">
        <v>53</v>
      </c>
      <c r="C343" t="str">
        <f t="shared" si="25"/>
        <v>WA</v>
      </c>
      <c r="D343">
        <v>117</v>
      </c>
      <c r="E343">
        <v>41</v>
      </c>
      <c r="F343" t="str">
        <f t="shared" si="26"/>
        <v>adult</v>
      </c>
      <c r="G343">
        <v>1</v>
      </c>
      <c r="H343">
        <v>1</v>
      </c>
      <c r="I343">
        <v>2</v>
      </c>
      <c r="J343">
        <v>2</v>
      </c>
      <c r="K343">
        <v>2</v>
      </c>
      <c r="L343">
        <v>2</v>
      </c>
      <c r="M343">
        <v>2</v>
      </c>
      <c r="N343">
        <v>2</v>
      </c>
      <c r="O343">
        <v>1</v>
      </c>
      <c r="P343">
        <v>20</v>
      </c>
      <c r="Q343">
        <v>1</v>
      </c>
      <c r="R343" t="str">
        <f t="shared" si="27"/>
        <v>Married</v>
      </c>
      <c r="S343">
        <v>4</v>
      </c>
      <c r="T343">
        <v>2</v>
      </c>
      <c r="U343" t="str">
        <f t="shared" si="28"/>
        <v>Female</v>
      </c>
      <c r="V343">
        <v>2400</v>
      </c>
      <c r="W343">
        <v>2400</v>
      </c>
      <c r="X343">
        <v>53</v>
      </c>
      <c r="Y343" t="str">
        <f t="shared" si="29"/>
        <v>WA</v>
      </c>
    </row>
    <row r="344" spans="1:25" x14ac:dyDescent="0.25">
      <c r="A344">
        <v>1275295</v>
      </c>
      <c r="B344">
        <v>49</v>
      </c>
      <c r="C344" t="str">
        <f t="shared" si="25"/>
        <v>UT</v>
      </c>
      <c r="D344">
        <v>75</v>
      </c>
      <c r="E344">
        <v>19</v>
      </c>
      <c r="F344" t="str">
        <f t="shared" si="26"/>
        <v>adult</v>
      </c>
      <c r="G344">
        <v>1</v>
      </c>
      <c r="H344">
        <v>2</v>
      </c>
      <c r="I344">
        <v>1</v>
      </c>
      <c r="J344">
        <v>2</v>
      </c>
      <c r="K344">
        <v>2</v>
      </c>
      <c r="L344">
        <v>2</v>
      </c>
      <c r="M344">
        <v>2</v>
      </c>
      <c r="N344">
        <v>2</v>
      </c>
      <c r="O344">
        <v>1</v>
      </c>
      <c r="P344">
        <v>4</v>
      </c>
      <c r="Q344">
        <v>5</v>
      </c>
      <c r="R344" t="str">
        <f t="shared" si="27"/>
        <v>NeverMarriedORUnder15</v>
      </c>
      <c r="S344">
        <v>4</v>
      </c>
      <c r="T344">
        <v>2</v>
      </c>
      <c r="U344" t="str">
        <f t="shared" si="28"/>
        <v>Female</v>
      </c>
      <c r="V344">
        <v>4200</v>
      </c>
      <c r="W344">
        <v>4200</v>
      </c>
      <c r="X344">
        <v>49</v>
      </c>
      <c r="Y344" t="str">
        <f t="shared" si="29"/>
        <v>UT</v>
      </c>
    </row>
    <row r="345" spans="1:25" x14ac:dyDescent="0.25">
      <c r="A345">
        <v>726524</v>
      </c>
      <c r="B345">
        <v>41</v>
      </c>
      <c r="C345" t="str">
        <f t="shared" si="25"/>
        <v>OR</v>
      </c>
      <c r="D345">
        <v>277</v>
      </c>
      <c r="E345">
        <v>53</v>
      </c>
      <c r="F345" t="str">
        <f t="shared" si="26"/>
        <v>adult</v>
      </c>
      <c r="G345">
        <v>1</v>
      </c>
      <c r="H345">
        <v>1</v>
      </c>
      <c r="I345">
        <v>2</v>
      </c>
      <c r="J345">
        <v>2</v>
      </c>
      <c r="K345">
        <v>2</v>
      </c>
      <c r="L345">
        <v>2</v>
      </c>
      <c r="M345">
        <v>2</v>
      </c>
      <c r="N345">
        <v>2</v>
      </c>
      <c r="O345">
        <v>1</v>
      </c>
      <c r="P345">
        <v>60</v>
      </c>
      <c r="Q345">
        <v>1</v>
      </c>
      <c r="R345" t="str">
        <f t="shared" si="27"/>
        <v>Married</v>
      </c>
      <c r="S345">
        <v>4</v>
      </c>
      <c r="T345">
        <v>2</v>
      </c>
      <c r="U345" t="str">
        <f t="shared" si="28"/>
        <v>Female</v>
      </c>
      <c r="V345">
        <v>60000</v>
      </c>
      <c r="W345">
        <v>60000</v>
      </c>
      <c r="X345">
        <v>6</v>
      </c>
      <c r="Y345" t="str">
        <f t="shared" si="29"/>
        <v>CA</v>
      </c>
    </row>
    <row r="346" spans="1:25" x14ac:dyDescent="0.25">
      <c r="A346">
        <v>725522</v>
      </c>
      <c r="B346">
        <v>41</v>
      </c>
      <c r="C346" t="str">
        <f t="shared" si="25"/>
        <v>OR</v>
      </c>
      <c r="D346">
        <v>95</v>
      </c>
      <c r="E346">
        <v>65</v>
      </c>
      <c r="F346" t="str">
        <f t="shared" si="26"/>
        <v>adult</v>
      </c>
      <c r="G346">
        <v>4</v>
      </c>
      <c r="H346">
        <v>2</v>
      </c>
      <c r="I346">
        <v>2</v>
      </c>
      <c r="J346">
        <v>1</v>
      </c>
      <c r="K346">
        <v>2</v>
      </c>
      <c r="L346">
        <v>2</v>
      </c>
      <c r="M346">
        <v>2</v>
      </c>
      <c r="N346">
        <v>2</v>
      </c>
      <c r="O346">
        <v>1</v>
      </c>
      <c r="P346">
        <v>60</v>
      </c>
      <c r="Q346">
        <v>1</v>
      </c>
      <c r="R346" t="str">
        <f t="shared" si="27"/>
        <v>Married</v>
      </c>
      <c r="S346">
        <v>4</v>
      </c>
      <c r="T346">
        <v>1</v>
      </c>
      <c r="U346" t="str">
        <f t="shared" si="28"/>
        <v>Male</v>
      </c>
      <c r="V346">
        <v>14000</v>
      </c>
      <c r="W346">
        <v>36000</v>
      </c>
      <c r="X346">
        <v>303</v>
      </c>
      <c r="Y346">
        <f t="shared" si="29"/>
        <v>303</v>
      </c>
    </row>
    <row r="347" spans="1:25" x14ac:dyDescent="0.25">
      <c r="A347">
        <v>1384366</v>
      </c>
      <c r="B347">
        <v>53</v>
      </c>
      <c r="C347" t="str">
        <f t="shared" si="25"/>
        <v>WA</v>
      </c>
      <c r="D347">
        <v>88</v>
      </c>
      <c r="E347">
        <v>12</v>
      </c>
      <c r="F347" t="str">
        <f t="shared" si="26"/>
        <v>child</v>
      </c>
      <c r="G347">
        <v>4</v>
      </c>
      <c r="H347">
        <v>2</v>
      </c>
      <c r="I347">
        <v>2</v>
      </c>
      <c r="J347">
        <v>2</v>
      </c>
      <c r="K347">
        <v>1</v>
      </c>
      <c r="L347">
        <v>2</v>
      </c>
      <c r="M347">
        <v>2</v>
      </c>
      <c r="N347">
        <v>2</v>
      </c>
      <c r="O347">
        <v>1</v>
      </c>
      <c r="Q347">
        <v>5</v>
      </c>
      <c r="R347" t="str">
        <f t="shared" si="27"/>
        <v>NeverMarriedORUnder15</v>
      </c>
      <c r="T347">
        <v>1</v>
      </c>
      <c r="U347" t="str">
        <f t="shared" si="28"/>
        <v>Male</v>
      </c>
      <c r="X347">
        <v>247</v>
      </c>
      <c r="Y347">
        <f t="shared" si="29"/>
        <v>247</v>
      </c>
    </row>
    <row r="348" spans="1:25" x14ac:dyDescent="0.25">
      <c r="A348">
        <v>1261972</v>
      </c>
      <c r="B348">
        <v>49</v>
      </c>
      <c r="C348" t="str">
        <f t="shared" si="25"/>
        <v>UT</v>
      </c>
      <c r="D348">
        <v>97</v>
      </c>
      <c r="E348">
        <v>21</v>
      </c>
      <c r="F348" t="str">
        <f t="shared" si="26"/>
        <v>adult</v>
      </c>
      <c r="G348">
        <v>1</v>
      </c>
      <c r="H348">
        <v>2</v>
      </c>
      <c r="I348">
        <v>2</v>
      </c>
      <c r="J348">
        <v>2</v>
      </c>
      <c r="K348">
        <v>2</v>
      </c>
      <c r="L348">
        <v>2</v>
      </c>
      <c r="M348">
        <v>2</v>
      </c>
      <c r="N348">
        <v>2</v>
      </c>
      <c r="O348">
        <v>2</v>
      </c>
      <c r="P348">
        <v>15</v>
      </c>
      <c r="Q348">
        <v>5</v>
      </c>
      <c r="R348" t="str">
        <f t="shared" si="27"/>
        <v>NeverMarriedORUnder15</v>
      </c>
      <c r="S348">
        <v>4</v>
      </c>
      <c r="T348">
        <v>2</v>
      </c>
      <c r="U348" t="str">
        <f t="shared" si="28"/>
        <v>Female</v>
      </c>
      <c r="V348">
        <v>7000</v>
      </c>
      <c r="W348">
        <v>7000</v>
      </c>
      <c r="X348">
        <v>49</v>
      </c>
      <c r="Y348" t="str">
        <f t="shared" si="29"/>
        <v>UT</v>
      </c>
    </row>
    <row r="349" spans="1:25" x14ac:dyDescent="0.25">
      <c r="A349">
        <v>1252857</v>
      </c>
      <c r="B349">
        <v>49</v>
      </c>
      <c r="C349" t="str">
        <f t="shared" si="25"/>
        <v>UT</v>
      </c>
      <c r="D349">
        <v>126</v>
      </c>
      <c r="E349">
        <v>36</v>
      </c>
      <c r="F349" t="str">
        <f t="shared" si="26"/>
        <v>adult</v>
      </c>
      <c r="G349">
        <v>1</v>
      </c>
      <c r="H349">
        <v>1</v>
      </c>
      <c r="I349">
        <v>2</v>
      </c>
      <c r="J349">
        <v>2</v>
      </c>
      <c r="K349">
        <v>2</v>
      </c>
      <c r="L349">
        <v>2</v>
      </c>
      <c r="M349">
        <v>2</v>
      </c>
      <c r="N349">
        <v>2</v>
      </c>
      <c r="O349">
        <v>1</v>
      </c>
      <c r="P349">
        <v>20</v>
      </c>
      <c r="Q349">
        <v>5</v>
      </c>
      <c r="R349" t="str">
        <f t="shared" si="27"/>
        <v>NeverMarriedORUnder15</v>
      </c>
      <c r="S349">
        <v>4</v>
      </c>
      <c r="T349">
        <v>2</v>
      </c>
      <c r="U349" t="str">
        <f t="shared" si="28"/>
        <v>Female</v>
      </c>
      <c r="V349">
        <v>80000</v>
      </c>
      <c r="W349">
        <v>80000</v>
      </c>
      <c r="X349">
        <v>53</v>
      </c>
      <c r="Y349" t="str">
        <f t="shared" si="29"/>
        <v>WA</v>
      </c>
    </row>
    <row r="350" spans="1:25" x14ac:dyDescent="0.25">
      <c r="A350">
        <v>1419198</v>
      </c>
      <c r="B350">
        <v>53</v>
      </c>
      <c r="C350" t="str">
        <f t="shared" si="25"/>
        <v>WA</v>
      </c>
      <c r="D350">
        <v>51</v>
      </c>
      <c r="E350">
        <v>23</v>
      </c>
      <c r="F350" t="str">
        <f t="shared" si="26"/>
        <v>adult</v>
      </c>
      <c r="G350">
        <v>1</v>
      </c>
      <c r="H350">
        <v>1</v>
      </c>
      <c r="I350">
        <v>2</v>
      </c>
      <c r="J350">
        <v>2</v>
      </c>
      <c r="K350">
        <v>2</v>
      </c>
      <c r="L350">
        <v>2</v>
      </c>
      <c r="M350">
        <v>2</v>
      </c>
      <c r="N350">
        <v>2</v>
      </c>
      <c r="O350">
        <v>1</v>
      </c>
      <c r="P350">
        <v>10</v>
      </c>
      <c r="Q350">
        <v>5</v>
      </c>
      <c r="R350" t="str">
        <f t="shared" si="27"/>
        <v>NeverMarriedORUnder15</v>
      </c>
      <c r="S350">
        <v>4</v>
      </c>
      <c r="T350">
        <v>2</v>
      </c>
      <c r="U350" t="str">
        <f t="shared" si="28"/>
        <v>Female</v>
      </c>
      <c r="V350">
        <v>7600</v>
      </c>
      <c r="W350">
        <v>8100</v>
      </c>
      <c r="X350">
        <v>53</v>
      </c>
      <c r="Y350" t="str">
        <f t="shared" si="29"/>
        <v>WA</v>
      </c>
    </row>
    <row r="351" spans="1:25" x14ac:dyDescent="0.25">
      <c r="A351">
        <v>1264850</v>
      </c>
      <c r="B351">
        <v>49</v>
      </c>
      <c r="C351" t="str">
        <f t="shared" si="25"/>
        <v>UT</v>
      </c>
      <c r="D351">
        <v>13</v>
      </c>
      <c r="E351">
        <v>91</v>
      </c>
      <c r="F351" t="str">
        <f t="shared" si="26"/>
        <v>adult</v>
      </c>
      <c r="G351">
        <v>1</v>
      </c>
      <c r="H351">
        <v>2</v>
      </c>
      <c r="I351">
        <v>1</v>
      </c>
      <c r="J351">
        <v>1</v>
      </c>
      <c r="K351">
        <v>1</v>
      </c>
      <c r="L351">
        <v>2</v>
      </c>
      <c r="M351">
        <v>2</v>
      </c>
      <c r="N351">
        <v>2</v>
      </c>
      <c r="O351">
        <v>1</v>
      </c>
      <c r="Q351">
        <v>2</v>
      </c>
      <c r="R351" t="str">
        <f t="shared" si="27"/>
        <v>Widowed</v>
      </c>
      <c r="S351">
        <v>4</v>
      </c>
      <c r="T351">
        <v>2</v>
      </c>
      <c r="U351" t="str">
        <f t="shared" si="28"/>
        <v>Female</v>
      </c>
      <c r="V351">
        <v>0</v>
      </c>
      <c r="W351">
        <v>2500</v>
      </c>
      <c r="X351">
        <v>48</v>
      </c>
      <c r="Y351">
        <f t="shared" si="29"/>
        <v>48</v>
      </c>
    </row>
    <row r="352" spans="1:25" x14ac:dyDescent="0.25">
      <c r="A352">
        <v>1425796</v>
      </c>
      <c r="B352">
        <v>53</v>
      </c>
      <c r="C352" t="str">
        <f t="shared" si="25"/>
        <v>WA</v>
      </c>
      <c r="D352">
        <v>282</v>
      </c>
      <c r="E352">
        <v>15</v>
      </c>
      <c r="F352" t="str">
        <f t="shared" si="26"/>
        <v>child</v>
      </c>
      <c r="G352">
        <v>1</v>
      </c>
      <c r="H352">
        <v>2</v>
      </c>
      <c r="I352">
        <v>2</v>
      </c>
      <c r="J352">
        <v>2</v>
      </c>
      <c r="K352">
        <v>2</v>
      </c>
      <c r="L352">
        <v>2</v>
      </c>
      <c r="M352">
        <v>2</v>
      </c>
      <c r="N352">
        <v>1</v>
      </c>
      <c r="O352">
        <v>2</v>
      </c>
      <c r="Q352">
        <v>5</v>
      </c>
      <c r="R352" t="str">
        <f t="shared" si="27"/>
        <v>NeverMarriedORUnder15</v>
      </c>
      <c r="T352">
        <v>2</v>
      </c>
      <c r="U352" t="str">
        <f t="shared" si="28"/>
        <v>Female</v>
      </c>
      <c r="V352">
        <v>0</v>
      </c>
      <c r="W352">
        <v>0</v>
      </c>
      <c r="X352">
        <v>53</v>
      </c>
      <c r="Y352" t="str">
        <f t="shared" si="29"/>
        <v>WA</v>
      </c>
    </row>
    <row r="353" spans="1:25" x14ac:dyDescent="0.25">
      <c r="A353">
        <v>1392372</v>
      </c>
      <c r="B353">
        <v>53</v>
      </c>
      <c r="C353" t="str">
        <f t="shared" si="25"/>
        <v>WA</v>
      </c>
      <c r="D353">
        <v>113</v>
      </c>
      <c r="E353">
        <v>55</v>
      </c>
      <c r="F353" t="str">
        <f t="shared" si="26"/>
        <v>adult</v>
      </c>
      <c r="G353">
        <v>1</v>
      </c>
      <c r="H353">
        <v>2</v>
      </c>
      <c r="I353">
        <v>2</v>
      </c>
      <c r="J353">
        <v>1</v>
      </c>
      <c r="K353">
        <v>2</v>
      </c>
      <c r="L353">
        <v>2</v>
      </c>
      <c r="M353">
        <v>2</v>
      </c>
      <c r="N353">
        <v>2</v>
      </c>
      <c r="O353">
        <v>1</v>
      </c>
      <c r="Q353">
        <v>3</v>
      </c>
      <c r="R353" t="str">
        <f t="shared" si="27"/>
        <v>Divorced</v>
      </c>
      <c r="S353">
        <v>4</v>
      </c>
      <c r="T353">
        <v>2</v>
      </c>
      <c r="U353" t="str">
        <f t="shared" si="28"/>
        <v>Female</v>
      </c>
      <c r="V353">
        <v>0</v>
      </c>
      <c r="W353">
        <v>12600</v>
      </c>
      <c r="X353">
        <v>53</v>
      </c>
      <c r="Y353" t="str">
        <f t="shared" si="29"/>
        <v>WA</v>
      </c>
    </row>
    <row r="354" spans="1:25" x14ac:dyDescent="0.25">
      <c r="A354">
        <v>1268315</v>
      </c>
      <c r="B354">
        <v>49</v>
      </c>
      <c r="C354" t="str">
        <f t="shared" si="25"/>
        <v>UT</v>
      </c>
      <c r="D354">
        <v>79</v>
      </c>
      <c r="E354">
        <v>63</v>
      </c>
      <c r="F354" t="str">
        <f t="shared" si="26"/>
        <v>adult</v>
      </c>
      <c r="G354">
        <v>1</v>
      </c>
      <c r="H354">
        <v>2</v>
      </c>
      <c r="I354">
        <v>2</v>
      </c>
      <c r="J354">
        <v>1</v>
      </c>
      <c r="K354">
        <v>2</v>
      </c>
      <c r="L354">
        <v>2</v>
      </c>
      <c r="M354">
        <v>2</v>
      </c>
      <c r="N354">
        <v>2</v>
      </c>
      <c r="O354">
        <v>1</v>
      </c>
      <c r="Q354">
        <v>1</v>
      </c>
      <c r="R354" t="str">
        <f t="shared" si="27"/>
        <v>Married</v>
      </c>
      <c r="S354">
        <v>4</v>
      </c>
      <c r="T354">
        <v>2</v>
      </c>
      <c r="U354" t="str">
        <f t="shared" si="28"/>
        <v>Female</v>
      </c>
      <c r="V354">
        <v>0</v>
      </c>
      <c r="W354">
        <v>20100</v>
      </c>
      <c r="X354">
        <v>49</v>
      </c>
      <c r="Y354" t="str">
        <f t="shared" si="29"/>
        <v>UT</v>
      </c>
    </row>
    <row r="355" spans="1:25" x14ac:dyDescent="0.25">
      <c r="A355">
        <v>705292</v>
      </c>
      <c r="B355">
        <v>41</v>
      </c>
      <c r="C355" t="str">
        <f t="shared" si="25"/>
        <v>OR</v>
      </c>
      <c r="D355">
        <v>68</v>
      </c>
      <c r="E355">
        <v>40</v>
      </c>
      <c r="F355" t="str">
        <f t="shared" si="26"/>
        <v>adult</v>
      </c>
      <c r="G355">
        <v>1</v>
      </c>
      <c r="H355">
        <v>1</v>
      </c>
      <c r="I355">
        <v>2</v>
      </c>
      <c r="J355">
        <v>2</v>
      </c>
      <c r="K355">
        <v>2</v>
      </c>
      <c r="L355">
        <v>2</v>
      </c>
      <c r="M355">
        <v>2</v>
      </c>
      <c r="N355">
        <v>2</v>
      </c>
      <c r="O355">
        <v>1</v>
      </c>
      <c r="P355">
        <v>30</v>
      </c>
      <c r="Q355">
        <v>1</v>
      </c>
      <c r="R355" t="str">
        <f t="shared" si="27"/>
        <v>Married</v>
      </c>
      <c r="S355">
        <v>4</v>
      </c>
      <c r="T355">
        <v>1</v>
      </c>
      <c r="U355" t="str">
        <f t="shared" si="28"/>
        <v>Male</v>
      </c>
      <c r="V355">
        <v>80000</v>
      </c>
      <c r="W355">
        <v>80000</v>
      </c>
      <c r="X355">
        <v>53</v>
      </c>
      <c r="Y355" t="str">
        <f t="shared" si="29"/>
        <v>WA</v>
      </c>
    </row>
    <row r="356" spans="1:25" x14ac:dyDescent="0.25">
      <c r="A356">
        <v>1380631</v>
      </c>
      <c r="B356">
        <v>53</v>
      </c>
      <c r="C356" t="str">
        <f t="shared" si="25"/>
        <v>WA</v>
      </c>
      <c r="D356">
        <v>98</v>
      </c>
      <c r="E356">
        <v>35</v>
      </c>
      <c r="F356" t="str">
        <f t="shared" si="26"/>
        <v>adult</v>
      </c>
      <c r="G356">
        <v>1</v>
      </c>
      <c r="H356">
        <v>1</v>
      </c>
      <c r="I356">
        <v>1</v>
      </c>
      <c r="J356">
        <v>2</v>
      </c>
      <c r="K356">
        <v>2</v>
      </c>
      <c r="L356">
        <v>2</v>
      </c>
      <c r="M356">
        <v>2</v>
      </c>
      <c r="N356">
        <v>2</v>
      </c>
      <c r="O356">
        <v>1</v>
      </c>
      <c r="P356">
        <v>40</v>
      </c>
      <c r="Q356">
        <v>1</v>
      </c>
      <c r="R356" t="str">
        <f t="shared" si="27"/>
        <v>Married</v>
      </c>
      <c r="S356">
        <v>2</v>
      </c>
      <c r="T356">
        <v>1</v>
      </c>
      <c r="U356" t="str">
        <f t="shared" si="28"/>
        <v>Male</v>
      </c>
      <c r="V356">
        <v>58000</v>
      </c>
      <c r="W356">
        <v>58000</v>
      </c>
      <c r="X356">
        <v>29</v>
      </c>
      <c r="Y356">
        <f t="shared" si="29"/>
        <v>29</v>
      </c>
    </row>
    <row r="357" spans="1:25" x14ac:dyDescent="0.25">
      <c r="A357">
        <v>1415052</v>
      </c>
      <c r="B357">
        <v>53</v>
      </c>
      <c r="C357" t="str">
        <f t="shared" si="25"/>
        <v>WA</v>
      </c>
      <c r="D357">
        <v>98</v>
      </c>
      <c r="E357">
        <v>73</v>
      </c>
      <c r="F357" t="str">
        <f t="shared" si="26"/>
        <v>adult</v>
      </c>
      <c r="G357">
        <v>1</v>
      </c>
      <c r="H357">
        <v>2</v>
      </c>
      <c r="I357">
        <v>1</v>
      </c>
      <c r="J357">
        <v>1</v>
      </c>
      <c r="K357">
        <v>2</v>
      </c>
      <c r="L357">
        <v>2</v>
      </c>
      <c r="M357">
        <v>2</v>
      </c>
      <c r="N357">
        <v>2</v>
      </c>
      <c r="O357">
        <v>1</v>
      </c>
      <c r="Q357">
        <v>2</v>
      </c>
      <c r="R357" t="str">
        <f t="shared" si="27"/>
        <v>Widowed</v>
      </c>
      <c r="S357">
        <v>4</v>
      </c>
      <c r="T357">
        <v>2</v>
      </c>
      <c r="U357" t="str">
        <f t="shared" si="28"/>
        <v>Female</v>
      </c>
      <c r="V357">
        <v>0</v>
      </c>
      <c r="W357">
        <v>10200</v>
      </c>
      <c r="X357">
        <v>53</v>
      </c>
      <c r="Y357" t="str">
        <f t="shared" si="29"/>
        <v>WA</v>
      </c>
    </row>
    <row r="358" spans="1:25" x14ac:dyDescent="0.25">
      <c r="A358">
        <v>1388826</v>
      </c>
      <c r="B358">
        <v>53</v>
      </c>
      <c r="C358" t="str">
        <f t="shared" si="25"/>
        <v>WA</v>
      </c>
      <c r="D358">
        <v>184</v>
      </c>
      <c r="E358">
        <v>0</v>
      </c>
      <c r="F358" t="str">
        <f t="shared" si="26"/>
        <v>child</v>
      </c>
      <c r="G358">
        <v>1</v>
      </c>
      <c r="H358">
        <v>1</v>
      </c>
      <c r="I358">
        <v>2</v>
      </c>
      <c r="J358">
        <v>2</v>
      </c>
      <c r="K358">
        <v>2</v>
      </c>
      <c r="L358">
        <v>2</v>
      </c>
      <c r="M358">
        <v>2</v>
      </c>
      <c r="N358">
        <v>2</v>
      </c>
      <c r="O358">
        <v>1</v>
      </c>
      <c r="Q358">
        <v>5</v>
      </c>
      <c r="R358" t="str">
        <f t="shared" si="27"/>
        <v>NeverMarriedORUnder15</v>
      </c>
      <c r="T358">
        <v>1</v>
      </c>
      <c r="U358" t="str">
        <f t="shared" si="28"/>
        <v>Male</v>
      </c>
      <c r="X358">
        <v>53</v>
      </c>
      <c r="Y358" t="str">
        <f t="shared" si="29"/>
        <v>WA</v>
      </c>
    </row>
    <row r="359" spans="1:25" x14ac:dyDescent="0.25">
      <c r="A359">
        <v>1419404</v>
      </c>
      <c r="B359">
        <v>53</v>
      </c>
      <c r="C359" t="str">
        <f t="shared" si="25"/>
        <v>WA</v>
      </c>
      <c r="D359">
        <v>42</v>
      </c>
      <c r="E359">
        <v>14</v>
      </c>
      <c r="F359" t="str">
        <f t="shared" si="26"/>
        <v>child</v>
      </c>
      <c r="G359">
        <v>1</v>
      </c>
      <c r="H359">
        <v>1</v>
      </c>
      <c r="I359">
        <v>2</v>
      </c>
      <c r="J359">
        <v>2</v>
      </c>
      <c r="K359">
        <v>2</v>
      </c>
      <c r="L359">
        <v>2</v>
      </c>
      <c r="M359">
        <v>2</v>
      </c>
      <c r="N359">
        <v>2</v>
      </c>
      <c r="O359">
        <v>1</v>
      </c>
      <c r="Q359">
        <v>5</v>
      </c>
      <c r="R359" t="str">
        <f t="shared" si="27"/>
        <v>NeverMarriedORUnder15</v>
      </c>
      <c r="T359">
        <v>1</v>
      </c>
      <c r="U359" t="str">
        <f t="shared" si="28"/>
        <v>Male</v>
      </c>
      <c r="X359">
        <v>53</v>
      </c>
      <c r="Y359" t="str">
        <f t="shared" si="29"/>
        <v>WA</v>
      </c>
    </row>
    <row r="360" spans="1:25" x14ac:dyDescent="0.25">
      <c r="A360">
        <v>1385849</v>
      </c>
      <c r="B360">
        <v>53</v>
      </c>
      <c r="C360" t="str">
        <f t="shared" si="25"/>
        <v>WA</v>
      </c>
      <c r="D360">
        <v>50</v>
      </c>
      <c r="E360">
        <v>45</v>
      </c>
      <c r="F360" t="str">
        <f t="shared" si="26"/>
        <v>adult</v>
      </c>
      <c r="G360">
        <v>4</v>
      </c>
      <c r="H360">
        <v>1</v>
      </c>
      <c r="I360">
        <v>2</v>
      </c>
      <c r="J360">
        <v>2</v>
      </c>
      <c r="K360">
        <v>2</v>
      </c>
      <c r="L360">
        <v>2</v>
      </c>
      <c r="M360">
        <v>2</v>
      </c>
      <c r="N360">
        <v>2</v>
      </c>
      <c r="O360">
        <v>1</v>
      </c>
      <c r="P360">
        <v>15</v>
      </c>
      <c r="Q360">
        <v>1</v>
      </c>
      <c r="R360" t="str">
        <f t="shared" si="27"/>
        <v>Married</v>
      </c>
      <c r="S360">
        <v>4</v>
      </c>
      <c r="T360">
        <v>1</v>
      </c>
      <c r="U360" t="str">
        <f t="shared" si="28"/>
        <v>Male</v>
      </c>
      <c r="V360">
        <v>31000</v>
      </c>
      <c r="W360">
        <v>34000</v>
      </c>
      <c r="X360">
        <v>303</v>
      </c>
      <c r="Y360">
        <f t="shared" si="29"/>
        <v>303</v>
      </c>
    </row>
    <row r="361" spans="1:25" x14ac:dyDescent="0.25">
      <c r="A361">
        <v>1407100</v>
      </c>
      <c r="B361">
        <v>53</v>
      </c>
      <c r="C361" t="str">
        <f t="shared" si="25"/>
        <v>WA</v>
      </c>
      <c r="D361">
        <v>67</v>
      </c>
      <c r="E361">
        <v>27</v>
      </c>
      <c r="F361" t="str">
        <f t="shared" si="26"/>
        <v>adult</v>
      </c>
      <c r="G361">
        <v>1</v>
      </c>
      <c r="H361">
        <v>1</v>
      </c>
      <c r="I361">
        <v>2</v>
      </c>
      <c r="J361">
        <v>2</v>
      </c>
      <c r="K361">
        <v>2</v>
      </c>
      <c r="L361">
        <v>2</v>
      </c>
      <c r="M361">
        <v>2</v>
      </c>
      <c r="N361">
        <v>2</v>
      </c>
      <c r="O361">
        <v>1</v>
      </c>
      <c r="P361">
        <v>30</v>
      </c>
      <c r="Q361">
        <v>5</v>
      </c>
      <c r="R361" t="str">
        <f t="shared" si="27"/>
        <v>NeverMarriedORUnder15</v>
      </c>
      <c r="S361">
        <v>4</v>
      </c>
      <c r="T361">
        <v>1</v>
      </c>
      <c r="U361" t="str">
        <f t="shared" si="28"/>
        <v>Male</v>
      </c>
      <c r="V361">
        <v>97000</v>
      </c>
      <c r="W361">
        <v>97000</v>
      </c>
      <c r="X361">
        <v>53</v>
      </c>
      <c r="Y361" t="str">
        <f t="shared" si="29"/>
        <v>WA</v>
      </c>
    </row>
    <row r="362" spans="1:25" x14ac:dyDescent="0.25">
      <c r="A362">
        <v>64344</v>
      </c>
      <c r="B362">
        <v>30</v>
      </c>
      <c r="C362" t="str">
        <f t="shared" si="25"/>
        <v>MT</v>
      </c>
      <c r="D362">
        <v>130</v>
      </c>
      <c r="E362">
        <v>10</v>
      </c>
      <c r="F362" t="str">
        <f t="shared" si="26"/>
        <v>child</v>
      </c>
      <c r="G362">
        <v>1</v>
      </c>
      <c r="H362">
        <v>1</v>
      </c>
      <c r="I362">
        <v>2</v>
      </c>
      <c r="J362">
        <v>2</v>
      </c>
      <c r="K362">
        <v>2</v>
      </c>
      <c r="L362">
        <v>2</v>
      </c>
      <c r="M362">
        <v>2</v>
      </c>
      <c r="N362">
        <v>2</v>
      </c>
      <c r="O362">
        <v>1</v>
      </c>
      <c r="Q362">
        <v>5</v>
      </c>
      <c r="R362" t="str">
        <f t="shared" si="27"/>
        <v>NeverMarriedORUnder15</v>
      </c>
      <c r="T362">
        <v>2</v>
      </c>
      <c r="U362" t="str">
        <f t="shared" si="28"/>
        <v>Female</v>
      </c>
      <c r="X362">
        <v>30</v>
      </c>
      <c r="Y362" t="str">
        <f t="shared" si="29"/>
        <v>MT</v>
      </c>
    </row>
    <row r="363" spans="1:25" x14ac:dyDescent="0.25">
      <c r="A363">
        <v>1260501</v>
      </c>
      <c r="B363">
        <v>49</v>
      </c>
      <c r="C363" t="str">
        <f t="shared" si="25"/>
        <v>UT</v>
      </c>
      <c r="D363">
        <v>80</v>
      </c>
      <c r="E363">
        <v>36</v>
      </c>
      <c r="F363" t="str">
        <f t="shared" si="26"/>
        <v>adult</v>
      </c>
      <c r="G363">
        <v>1</v>
      </c>
      <c r="H363">
        <v>1</v>
      </c>
      <c r="I363">
        <v>2</v>
      </c>
      <c r="J363">
        <v>2</v>
      </c>
      <c r="K363">
        <v>2</v>
      </c>
      <c r="L363">
        <v>2</v>
      </c>
      <c r="M363">
        <v>2</v>
      </c>
      <c r="N363">
        <v>2</v>
      </c>
      <c r="O363">
        <v>1</v>
      </c>
      <c r="P363">
        <v>30</v>
      </c>
      <c r="Q363">
        <v>1</v>
      </c>
      <c r="R363" t="str">
        <f t="shared" si="27"/>
        <v>Married</v>
      </c>
      <c r="S363">
        <v>4</v>
      </c>
      <c r="T363">
        <v>1</v>
      </c>
      <c r="U363" t="str">
        <f t="shared" si="28"/>
        <v>Male</v>
      </c>
      <c r="V363">
        <v>67000</v>
      </c>
      <c r="W363">
        <v>67004</v>
      </c>
      <c r="X363">
        <v>49</v>
      </c>
      <c r="Y363" t="str">
        <f t="shared" si="29"/>
        <v>UT</v>
      </c>
    </row>
    <row r="364" spans="1:25" x14ac:dyDescent="0.25">
      <c r="A364">
        <v>1386788</v>
      </c>
      <c r="B364">
        <v>53</v>
      </c>
      <c r="C364" t="str">
        <f t="shared" si="25"/>
        <v>WA</v>
      </c>
      <c r="D364">
        <v>77</v>
      </c>
      <c r="E364">
        <v>51</v>
      </c>
      <c r="F364" t="str">
        <f t="shared" si="26"/>
        <v>adult</v>
      </c>
      <c r="G364">
        <v>1</v>
      </c>
      <c r="H364">
        <v>1</v>
      </c>
      <c r="I364">
        <v>2</v>
      </c>
      <c r="J364">
        <v>2</v>
      </c>
      <c r="K364">
        <v>2</v>
      </c>
      <c r="L364">
        <v>2</v>
      </c>
      <c r="M364">
        <v>2</v>
      </c>
      <c r="N364">
        <v>2</v>
      </c>
      <c r="O364">
        <v>1</v>
      </c>
      <c r="P364">
        <v>30</v>
      </c>
      <c r="Q364">
        <v>1</v>
      </c>
      <c r="R364" t="str">
        <f t="shared" si="27"/>
        <v>Married</v>
      </c>
      <c r="S364">
        <v>4</v>
      </c>
      <c r="T364">
        <v>1</v>
      </c>
      <c r="U364" t="str">
        <f t="shared" si="28"/>
        <v>Male</v>
      </c>
      <c r="V364">
        <v>85000</v>
      </c>
      <c r="W364">
        <v>85000</v>
      </c>
      <c r="X364">
        <v>6</v>
      </c>
      <c r="Y364" t="str">
        <f t="shared" si="29"/>
        <v>CA</v>
      </c>
    </row>
    <row r="365" spans="1:25" x14ac:dyDescent="0.25">
      <c r="A365">
        <v>64568</v>
      </c>
      <c r="B365">
        <v>30</v>
      </c>
      <c r="C365" t="str">
        <f t="shared" si="25"/>
        <v>MT</v>
      </c>
      <c r="D365">
        <v>65</v>
      </c>
      <c r="E365">
        <v>48</v>
      </c>
      <c r="F365" t="str">
        <f t="shared" si="26"/>
        <v>adult</v>
      </c>
      <c r="G365">
        <v>1</v>
      </c>
      <c r="H365">
        <v>1</v>
      </c>
      <c r="I365">
        <v>2</v>
      </c>
      <c r="J365">
        <v>2</v>
      </c>
      <c r="K365">
        <v>2</v>
      </c>
      <c r="L365">
        <v>2</v>
      </c>
      <c r="M365">
        <v>2</v>
      </c>
      <c r="N365">
        <v>2</v>
      </c>
      <c r="O365">
        <v>1</v>
      </c>
      <c r="P365">
        <v>30</v>
      </c>
      <c r="Q365">
        <v>1</v>
      </c>
      <c r="R365" t="str">
        <f t="shared" si="27"/>
        <v>Married</v>
      </c>
      <c r="S365">
        <v>4</v>
      </c>
      <c r="T365">
        <v>2</v>
      </c>
      <c r="U365" t="str">
        <f t="shared" si="28"/>
        <v>Female</v>
      </c>
      <c r="V365">
        <v>26100</v>
      </c>
      <c r="W365">
        <v>26600</v>
      </c>
      <c r="X365">
        <v>41</v>
      </c>
      <c r="Y365" t="str">
        <f t="shared" si="29"/>
        <v>OR</v>
      </c>
    </row>
    <row r="366" spans="1:25" x14ac:dyDescent="0.25">
      <c r="A366">
        <v>1388651</v>
      </c>
      <c r="B366">
        <v>53</v>
      </c>
      <c r="C366" t="str">
        <f t="shared" si="25"/>
        <v>WA</v>
      </c>
      <c r="D366">
        <v>86</v>
      </c>
      <c r="E366">
        <v>49</v>
      </c>
      <c r="F366" t="str">
        <f t="shared" si="26"/>
        <v>adult</v>
      </c>
      <c r="G366">
        <v>1</v>
      </c>
      <c r="H366">
        <v>1</v>
      </c>
      <c r="I366">
        <v>2</v>
      </c>
      <c r="J366">
        <v>2</v>
      </c>
      <c r="K366">
        <v>2</v>
      </c>
      <c r="L366">
        <v>2</v>
      </c>
      <c r="M366">
        <v>2</v>
      </c>
      <c r="N366">
        <v>2</v>
      </c>
      <c r="O366">
        <v>1</v>
      </c>
      <c r="P366">
        <v>10</v>
      </c>
      <c r="Q366">
        <v>1</v>
      </c>
      <c r="R366" t="str">
        <f t="shared" si="27"/>
        <v>Married</v>
      </c>
      <c r="S366">
        <v>2</v>
      </c>
      <c r="T366">
        <v>1</v>
      </c>
      <c r="U366" t="str">
        <f t="shared" si="28"/>
        <v>Male</v>
      </c>
      <c r="V366">
        <v>52000</v>
      </c>
      <c r="W366">
        <v>55500</v>
      </c>
      <c r="X366">
        <v>6</v>
      </c>
      <c r="Y366" t="str">
        <f t="shared" si="29"/>
        <v>CA</v>
      </c>
    </row>
    <row r="367" spans="1:25" x14ac:dyDescent="0.25">
      <c r="A367">
        <v>1386424</v>
      </c>
      <c r="B367">
        <v>53</v>
      </c>
      <c r="C367" t="str">
        <f t="shared" si="25"/>
        <v>WA</v>
      </c>
      <c r="D367">
        <v>30</v>
      </c>
      <c r="E367">
        <v>89</v>
      </c>
      <c r="F367" t="str">
        <f t="shared" si="26"/>
        <v>adult</v>
      </c>
      <c r="G367">
        <v>1</v>
      </c>
      <c r="H367">
        <v>2</v>
      </c>
      <c r="I367">
        <v>2</v>
      </c>
      <c r="J367">
        <v>1</v>
      </c>
      <c r="K367">
        <v>2</v>
      </c>
      <c r="L367">
        <v>2</v>
      </c>
      <c r="M367">
        <v>2</v>
      </c>
      <c r="N367">
        <v>2</v>
      </c>
      <c r="O367">
        <v>1</v>
      </c>
      <c r="Q367">
        <v>5</v>
      </c>
      <c r="R367" t="str">
        <f t="shared" si="27"/>
        <v>NeverMarriedORUnder15</v>
      </c>
      <c r="S367">
        <v>4</v>
      </c>
      <c r="T367">
        <v>2</v>
      </c>
      <c r="U367" t="str">
        <f t="shared" si="28"/>
        <v>Female</v>
      </c>
      <c r="V367">
        <v>0</v>
      </c>
      <c r="W367">
        <v>1400</v>
      </c>
      <c r="X367">
        <v>6</v>
      </c>
      <c r="Y367" t="str">
        <f t="shared" si="29"/>
        <v>CA</v>
      </c>
    </row>
    <row r="368" spans="1:25" x14ac:dyDescent="0.25">
      <c r="A368">
        <v>1264249</v>
      </c>
      <c r="B368">
        <v>49</v>
      </c>
      <c r="C368" t="str">
        <f t="shared" si="25"/>
        <v>UT</v>
      </c>
      <c r="D368">
        <v>546</v>
      </c>
      <c r="E368">
        <v>58</v>
      </c>
      <c r="F368" t="str">
        <f t="shared" si="26"/>
        <v>adult</v>
      </c>
      <c r="G368">
        <v>1</v>
      </c>
      <c r="H368">
        <v>2</v>
      </c>
      <c r="I368">
        <v>2</v>
      </c>
      <c r="J368">
        <v>1</v>
      </c>
      <c r="K368">
        <v>2</v>
      </c>
      <c r="L368">
        <v>2</v>
      </c>
      <c r="M368">
        <v>2</v>
      </c>
      <c r="N368">
        <v>2</v>
      </c>
      <c r="O368">
        <v>1</v>
      </c>
      <c r="Q368">
        <v>2</v>
      </c>
      <c r="R368" t="str">
        <f t="shared" si="27"/>
        <v>Widowed</v>
      </c>
      <c r="S368">
        <v>4</v>
      </c>
      <c r="T368">
        <v>2</v>
      </c>
      <c r="U368" t="str">
        <f t="shared" si="28"/>
        <v>Female</v>
      </c>
      <c r="V368">
        <v>0</v>
      </c>
      <c r="W368">
        <v>9100</v>
      </c>
      <c r="X368">
        <v>20</v>
      </c>
      <c r="Y368">
        <f t="shared" si="29"/>
        <v>20</v>
      </c>
    </row>
    <row r="369" spans="1:25" x14ac:dyDescent="0.25">
      <c r="A369">
        <v>733527</v>
      </c>
      <c r="B369">
        <v>41</v>
      </c>
      <c r="C369" t="str">
        <f t="shared" si="25"/>
        <v>OR</v>
      </c>
      <c r="D369">
        <v>9</v>
      </c>
      <c r="E369">
        <v>57</v>
      </c>
      <c r="F369" t="str">
        <f t="shared" si="26"/>
        <v>adult</v>
      </c>
      <c r="G369">
        <v>1</v>
      </c>
      <c r="H369">
        <v>1</v>
      </c>
      <c r="I369">
        <v>2</v>
      </c>
      <c r="J369">
        <v>2</v>
      </c>
      <c r="K369">
        <v>2</v>
      </c>
      <c r="L369">
        <v>2</v>
      </c>
      <c r="M369">
        <v>2</v>
      </c>
      <c r="N369">
        <v>2</v>
      </c>
      <c r="O369">
        <v>1</v>
      </c>
      <c r="P369">
        <v>12</v>
      </c>
      <c r="Q369">
        <v>3</v>
      </c>
      <c r="R369" t="str">
        <f t="shared" si="27"/>
        <v>Divorced</v>
      </c>
      <c r="S369">
        <v>4</v>
      </c>
      <c r="T369">
        <v>2</v>
      </c>
      <c r="U369" t="str">
        <f t="shared" si="28"/>
        <v>Female</v>
      </c>
      <c r="V369">
        <v>44000</v>
      </c>
      <c r="W369">
        <v>44300</v>
      </c>
      <c r="X369">
        <v>41</v>
      </c>
      <c r="Y369" t="str">
        <f t="shared" si="29"/>
        <v>OR</v>
      </c>
    </row>
    <row r="370" spans="1:25" x14ac:dyDescent="0.25">
      <c r="A370">
        <v>1269356</v>
      </c>
      <c r="B370">
        <v>49</v>
      </c>
      <c r="C370" t="str">
        <f t="shared" si="25"/>
        <v>UT</v>
      </c>
      <c r="D370">
        <v>75</v>
      </c>
      <c r="E370">
        <v>9</v>
      </c>
      <c r="F370" t="str">
        <f t="shared" si="26"/>
        <v>child</v>
      </c>
      <c r="G370">
        <v>1</v>
      </c>
      <c r="H370">
        <v>1</v>
      </c>
      <c r="I370">
        <v>2</v>
      </c>
      <c r="J370">
        <v>2</v>
      </c>
      <c r="K370">
        <v>2</v>
      </c>
      <c r="L370">
        <v>2</v>
      </c>
      <c r="M370">
        <v>2</v>
      </c>
      <c r="N370">
        <v>2</v>
      </c>
      <c r="O370">
        <v>1</v>
      </c>
      <c r="Q370">
        <v>5</v>
      </c>
      <c r="R370" t="str">
        <f t="shared" si="27"/>
        <v>NeverMarriedORUnder15</v>
      </c>
      <c r="T370">
        <v>2</v>
      </c>
      <c r="U370" t="str">
        <f t="shared" si="28"/>
        <v>Female</v>
      </c>
      <c r="X370">
        <v>49</v>
      </c>
      <c r="Y370" t="str">
        <f t="shared" si="29"/>
        <v>UT</v>
      </c>
    </row>
    <row r="371" spans="1:25" x14ac:dyDescent="0.25">
      <c r="A371">
        <v>701983</v>
      </c>
      <c r="B371">
        <v>41</v>
      </c>
      <c r="C371" t="str">
        <f t="shared" si="25"/>
        <v>OR</v>
      </c>
      <c r="D371">
        <v>80</v>
      </c>
      <c r="E371">
        <v>44</v>
      </c>
      <c r="F371" t="str">
        <f t="shared" si="26"/>
        <v>adult</v>
      </c>
      <c r="G371">
        <v>3</v>
      </c>
      <c r="H371">
        <v>1</v>
      </c>
      <c r="I371">
        <v>2</v>
      </c>
      <c r="J371">
        <v>2</v>
      </c>
      <c r="K371">
        <v>2</v>
      </c>
      <c r="L371">
        <v>2</v>
      </c>
      <c r="M371">
        <v>2</v>
      </c>
      <c r="N371">
        <v>2</v>
      </c>
      <c r="O371">
        <v>1</v>
      </c>
      <c r="P371">
        <v>15</v>
      </c>
      <c r="Q371">
        <v>1</v>
      </c>
      <c r="R371" t="str">
        <f t="shared" si="27"/>
        <v>Married</v>
      </c>
      <c r="S371">
        <v>4</v>
      </c>
      <c r="T371">
        <v>1</v>
      </c>
      <c r="U371" t="str">
        <f t="shared" si="28"/>
        <v>Male</v>
      </c>
      <c r="V371">
        <v>45000</v>
      </c>
      <c r="W371">
        <v>49040</v>
      </c>
      <c r="X371">
        <v>110</v>
      </c>
      <c r="Y371">
        <f t="shared" si="29"/>
        <v>110</v>
      </c>
    </row>
    <row r="372" spans="1:25" x14ac:dyDescent="0.25">
      <c r="A372">
        <v>1253622</v>
      </c>
      <c r="B372">
        <v>49</v>
      </c>
      <c r="C372" t="str">
        <f t="shared" si="25"/>
        <v>UT</v>
      </c>
      <c r="D372">
        <v>34</v>
      </c>
      <c r="E372">
        <v>17</v>
      </c>
      <c r="F372" t="str">
        <f t="shared" si="26"/>
        <v>child</v>
      </c>
      <c r="G372">
        <v>1</v>
      </c>
      <c r="H372">
        <v>1</v>
      </c>
      <c r="I372">
        <v>1</v>
      </c>
      <c r="J372">
        <v>2</v>
      </c>
      <c r="K372">
        <v>2</v>
      </c>
      <c r="L372">
        <v>2</v>
      </c>
      <c r="M372">
        <v>2</v>
      </c>
      <c r="N372">
        <v>2</v>
      </c>
      <c r="O372">
        <v>1</v>
      </c>
      <c r="Q372">
        <v>5</v>
      </c>
      <c r="R372" t="str">
        <f t="shared" si="27"/>
        <v>NeverMarriedORUnder15</v>
      </c>
      <c r="S372">
        <v>4</v>
      </c>
      <c r="T372">
        <v>2</v>
      </c>
      <c r="U372" t="str">
        <f t="shared" si="28"/>
        <v>Female</v>
      </c>
      <c r="V372">
        <v>2000</v>
      </c>
      <c r="W372">
        <v>2000</v>
      </c>
      <c r="X372">
        <v>49</v>
      </c>
      <c r="Y372" t="str">
        <f t="shared" si="29"/>
        <v>UT</v>
      </c>
    </row>
    <row r="373" spans="1:25" x14ac:dyDescent="0.25">
      <c r="A373">
        <v>1367137</v>
      </c>
      <c r="B373">
        <v>53</v>
      </c>
      <c r="C373" t="str">
        <f t="shared" si="25"/>
        <v>WA</v>
      </c>
      <c r="D373">
        <v>66</v>
      </c>
      <c r="E373">
        <v>41</v>
      </c>
      <c r="F373" t="str">
        <f t="shared" si="26"/>
        <v>adult</v>
      </c>
      <c r="G373">
        <v>1</v>
      </c>
      <c r="H373">
        <v>2</v>
      </c>
      <c r="I373">
        <v>1</v>
      </c>
      <c r="J373">
        <v>2</v>
      </c>
      <c r="K373">
        <v>2</v>
      </c>
      <c r="L373">
        <v>2</v>
      </c>
      <c r="M373">
        <v>2</v>
      </c>
      <c r="N373">
        <v>2</v>
      </c>
      <c r="O373">
        <v>1</v>
      </c>
      <c r="P373">
        <v>10</v>
      </c>
      <c r="Q373">
        <v>1</v>
      </c>
      <c r="R373" t="str">
        <f t="shared" si="27"/>
        <v>Married</v>
      </c>
      <c r="S373">
        <v>4</v>
      </c>
      <c r="T373">
        <v>2</v>
      </c>
      <c r="U373" t="str">
        <f t="shared" si="28"/>
        <v>Female</v>
      </c>
      <c r="V373">
        <v>159000</v>
      </c>
      <c r="W373">
        <v>294000</v>
      </c>
      <c r="X373">
        <v>53</v>
      </c>
      <c r="Y373" t="str">
        <f t="shared" si="29"/>
        <v>WA</v>
      </c>
    </row>
    <row r="374" spans="1:25" x14ac:dyDescent="0.25">
      <c r="A374">
        <v>725417</v>
      </c>
      <c r="B374">
        <v>41</v>
      </c>
      <c r="C374" t="str">
        <f t="shared" si="25"/>
        <v>OR</v>
      </c>
      <c r="D374">
        <v>112</v>
      </c>
      <c r="E374">
        <v>40</v>
      </c>
      <c r="F374" t="str">
        <f t="shared" si="26"/>
        <v>adult</v>
      </c>
      <c r="G374">
        <v>1</v>
      </c>
      <c r="H374">
        <v>2</v>
      </c>
      <c r="I374">
        <v>2</v>
      </c>
      <c r="J374">
        <v>2</v>
      </c>
      <c r="K374">
        <v>2</v>
      </c>
      <c r="L374">
        <v>2</v>
      </c>
      <c r="M374">
        <v>2</v>
      </c>
      <c r="N374">
        <v>2</v>
      </c>
      <c r="O374">
        <v>2</v>
      </c>
      <c r="P374">
        <v>40</v>
      </c>
      <c r="Q374">
        <v>1</v>
      </c>
      <c r="R374" t="str">
        <f t="shared" si="27"/>
        <v>Married</v>
      </c>
      <c r="S374">
        <v>4</v>
      </c>
      <c r="T374">
        <v>1</v>
      </c>
      <c r="U374" t="str">
        <f t="shared" si="28"/>
        <v>Male</v>
      </c>
      <c r="V374">
        <v>13000</v>
      </c>
      <c r="W374">
        <v>22000</v>
      </c>
      <c r="X374">
        <v>41</v>
      </c>
      <c r="Y374" t="str">
        <f t="shared" si="29"/>
        <v>OR</v>
      </c>
    </row>
    <row r="375" spans="1:25" x14ac:dyDescent="0.25">
      <c r="A375">
        <v>698476</v>
      </c>
      <c r="B375">
        <v>41</v>
      </c>
      <c r="C375" t="str">
        <f t="shared" si="25"/>
        <v>OR</v>
      </c>
      <c r="D375">
        <v>112</v>
      </c>
      <c r="E375">
        <v>9</v>
      </c>
      <c r="F375" t="str">
        <f t="shared" si="26"/>
        <v>child</v>
      </c>
      <c r="G375">
        <v>1</v>
      </c>
      <c r="H375">
        <v>1</v>
      </c>
      <c r="I375">
        <v>2</v>
      </c>
      <c r="J375">
        <v>2</v>
      </c>
      <c r="K375">
        <v>2</v>
      </c>
      <c r="L375">
        <v>2</v>
      </c>
      <c r="M375">
        <v>2</v>
      </c>
      <c r="N375">
        <v>2</v>
      </c>
      <c r="O375">
        <v>1</v>
      </c>
      <c r="Q375">
        <v>5</v>
      </c>
      <c r="R375" t="str">
        <f t="shared" si="27"/>
        <v>NeverMarriedORUnder15</v>
      </c>
      <c r="T375">
        <v>2</v>
      </c>
      <c r="U375" t="str">
        <f t="shared" si="28"/>
        <v>Female</v>
      </c>
      <c r="X375">
        <v>41</v>
      </c>
      <c r="Y375" t="str">
        <f t="shared" si="29"/>
        <v>OR</v>
      </c>
    </row>
    <row r="376" spans="1:25" x14ac:dyDescent="0.25">
      <c r="A376">
        <v>1386795</v>
      </c>
      <c r="B376">
        <v>53</v>
      </c>
      <c r="C376" t="str">
        <f t="shared" si="25"/>
        <v>WA</v>
      </c>
      <c r="D376">
        <v>32</v>
      </c>
      <c r="E376">
        <v>29</v>
      </c>
      <c r="F376" t="str">
        <f t="shared" si="26"/>
        <v>adult</v>
      </c>
      <c r="G376">
        <v>5</v>
      </c>
      <c r="H376">
        <v>2</v>
      </c>
      <c r="I376">
        <v>2</v>
      </c>
      <c r="J376">
        <v>2</v>
      </c>
      <c r="K376">
        <v>2</v>
      </c>
      <c r="L376">
        <v>2</v>
      </c>
      <c r="M376">
        <v>2</v>
      </c>
      <c r="N376">
        <v>2</v>
      </c>
      <c r="O376">
        <v>2</v>
      </c>
      <c r="P376">
        <v>9</v>
      </c>
      <c r="Q376">
        <v>5</v>
      </c>
      <c r="R376" t="str">
        <f t="shared" si="27"/>
        <v>NeverMarriedORUnder15</v>
      </c>
      <c r="S376">
        <v>4</v>
      </c>
      <c r="T376">
        <v>1</v>
      </c>
      <c r="U376" t="str">
        <f t="shared" si="28"/>
        <v>Male</v>
      </c>
      <c r="V376">
        <v>5000</v>
      </c>
      <c r="W376">
        <v>5000</v>
      </c>
      <c r="X376">
        <v>301</v>
      </c>
      <c r="Y376">
        <f t="shared" si="29"/>
        <v>301</v>
      </c>
    </row>
    <row r="377" spans="1:25" x14ac:dyDescent="0.25">
      <c r="A377">
        <v>1381696</v>
      </c>
      <c r="B377">
        <v>53</v>
      </c>
      <c r="C377" t="str">
        <f t="shared" si="25"/>
        <v>WA</v>
      </c>
      <c r="D377">
        <v>55</v>
      </c>
      <c r="E377">
        <v>53</v>
      </c>
      <c r="F377" t="str">
        <f t="shared" si="26"/>
        <v>adult</v>
      </c>
      <c r="G377">
        <v>1</v>
      </c>
      <c r="H377">
        <v>1</v>
      </c>
      <c r="I377">
        <v>2</v>
      </c>
      <c r="J377">
        <v>2</v>
      </c>
      <c r="K377">
        <v>2</v>
      </c>
      <c r="L377">
        <v>2</v>
      </c>
      <c r="M377">
        <v>2</v>
      </c>
      <c r="N377">
        <v>2</v>
      </c>
      <c r="O377">
        <v>1</v>
      </c>
      <c r="P377">
        <v>5</v>
      </c>
      <c r="Q377">
        <v>1</v>
      </c>
      <c r="R377" t="str">
        <f t="shared" si="27"/>
        <v>Married</v>
      </c>
      <c r="S377">
        <v>4</v>
      </c>
      <c r="T377">
        <v>2</v>
      </c>
      <c r="U377" t="str">
        <f t="shared" si="28"/>
        <v>Female</v>
      </c>
      <c r="V377">
        <v>50000</v>
      </c>
      <c r="W377">
        <v>50000</v>
      </c>
      <c r="X377">
        <v>53</v>
      </c>
      <c r="Y377" t="str">
        <f t="shared" si="29"/>
        <v>WA</v>
      </c>
    </row>
    <row r="378" spans="1:25" x14ac:dyDescent="0.25">
      <c r="A378">
        <v>67023</v>
      </c>
      <c r="B378">
        <v>30</v>
      </c>
      <c r="C378" t="str">
        <f t="shared" si="25"/>
        <v>MT</v>
      </c>
      <c r="D378">
        <v>63</v>
      </c>
      <c r="E378">
        <v>29</v>
      </c>
      <c r="F378" t="str">
        <f t="shared" si="26"/>
        <v>adult</v>
      </c>
      <c r="G378">
        <v>1</v>
      </c>
      <c r="H378">
        <v>2</v>
      </c>
      <c r="I378">
        <v>2</v>
      </c>
      <c r="J378">
        <v>2</v>
      </c>
      <c r="K378">
        <v>2</v>
      </c>
      <c r="L378">
        <v>2</v>
      </c>
      <c r="M378">
        <v>2</v>
      </c>
      <c r="N378">
        <v>2</v>
      </c>
      <c r="O378">
        <v>2</v>
      </c>
      <c r="P378">
        <v>5</v>
      </c>
      <c r="Q378">
        <v>5</v>
      </c>
      <c r="R378" t="str">
        <f t="shared" si="27"/>
        <v>NeverMarriedORUnder15</v>
      </c>
      <c r="S378">
        <v>4</v>
      </c>
      <c r="T378">
        <v>1</v>
      </c>
      <c r="U378" t="str">
        <f t="shared" si="28"/>
        <v>Male</v>
      </c>
      <c r="V378">
        <v>30000</v>
      </c>
      <c r="W378">
        <v>30000</v>
      </c>
      <c r="X378">
        <v>30</v>
      </c>
      <c r="Y378" t="str">
        <f t="shared" si="29"/>
        <v>MT</v>
      </c>
    </row>
    <row r="379" spans="1:25" x14ac:dyDescent="0.25">
      <c r="A379">
        <v>1431652</v>
      </c>
      <c r="B379">
        <v>53</v>
      </c>
      <c r="C379" t="str">
        <f t="shared" si="25"/>
        <v>WA</v>
      </c>
      <c r="D379">
        <v>74</v>
      </c>
      <c r="E379">
        <v>65</v>
      </c>
      <c r="F379" t="str">
        <f t="shared" si="26"/>
        <v>adult</v>
      </c>
      <c r="G379">
        <v>1</v>
      </c>
      <c r="H379">
        <v>1</v>
      </c>
      <c r="I379">
        <v>2</v>
      </c>
      <c r="J379">
        <v>1</v>
      </c>
      <c r="K379">
        <v>2</v>
      </c>
      <c r="L379">
        <v>2</v>
      </c>
      <c r="M379">
        <v>2</v>
      </c>
      <c r="N379">
        <v>2</v>
      </c>
      <c r="O379">
        <v>1</v>
      </c>
      <c r="Q379">
        <v>1</v>
      </c>
      <c r="R379" t="str">
        <f t="shared" si="27"/>
        <v>Married</v>
      </c>
      <c r="S379">
        <v>4</v>
      </c>
      <c r="T379">
        <v>2</v>
      </c>
      <c r="U379" t="str">
        <f t="shared" si="28"/>
        <v>Female</v>
      </c>
      <c r="V379">
        <v>0</v>
      </c>
      <c r="W379">
        <v>10480</v>
      </c>
      <c r="X379">
        <v>41</v>
      </c>
      <c r="Y379" t="str">
        <f t="shared" si="29"/>
        <v>OR</v>
      </c>
    </row>
    <row r="380" spans="1:25" x14ac:dyDescent="0.25">
      <c r="A380">
        <v>1399116</v>
      </c>
      <c r="B380">
        <v>53</v>
      </c>
      <c r="C380" t="str">
        <f t="shared" si="25"/>
        <v>WA</v>
      </c>
      <c r="D380">
        <v>33</v>
      </c>
      <c r="E380">
        <v>20</v>
      </c>
      <c r="F380" t="str">
        <f t="shared" si="26"/>
        <v>adult</v>
      </c>
      <c r="G380">
        <v>1</v>
      </c>
      <c r="H380">
        <v>1</v>
      </c>
      <c r="I380">
        <v>2</v>
      </c>
      <c r="J380">
        <v>2</v>
      </c>
      <c r="K380">
        <v>2</v>
      </c>
      <c r="L380">
        <v>2</v>
      </c>
      <c r="M380">
        <v>2</v>
      </c>
      <c r="N380">
        <v>2</v>
      </c>
      <c r="O380">
        <v>1</v>
      </c>
      <c r="P380">
        <v>30</v>
      </c>
      <c r="Q380">
        <v>5</v>
      </c>
      <c r="R380" t="str">
        <f t="shared" si="27"/>
        <v>NeverMarriedORUnder15</v>
      </c>
      <c r="S380">
        <v>4</v>
      </c>
      <c r="T380">
        <v>1</v>
      </c>
      <c r="U380" t="str">
        <f t="shared" si="28"/>
        <v>Male</v>
      </c>
      <c r="V380">
        <v>28500</v>
      </c>
      <c r="W380">
        <v>28500</v>
      </c>
      <c r="X380">
        <v>53</v>
      </c>
      <c r="Y380" t="str">
        <f t="shared" si="29"/>
        <v>WA</v>
      </c>
    </row>
    <row r="381" spans="1:25" x14ac:dyDescent="0.25">
      <c r="A381">
        <v>719885</v>
      </c>
      <c r="B381">
        <v>41</v>
      </c>
      <c r="C381" t="str">
        <f t="shared" si="25"/>
        <v>OR</v>
      </c>
      <c r="D381">
        <v>388</v>
      </c>
      <c r="E381">
        <v>42</v>
      </c>
      <c r="F381" t="str">
        <f t="shared" si="26"/>
        <v>adult</v>
      </c>
      <c r="G381">
        <v>1</v>
      </c>
      <c r="H381">
        <v>2</v>
      </c>
      <c r="I381">
        <v>2</v>
      </c>
      <c r="J381">
        <v>2</v>
      </c>
      <c r="K381">
        <v>2</v>
      </c>
      <c r="L381">
        <v>2</v>
      </c>
      <c r="M381">
        <v>2</v>
      </c>
      <c r="N381">
        <v>2</v>
      </c>
      <c r="O381">
        <v>2</v>
      </c>
      <c r="P381">
        <v>10</v>
      </c>
      <c r="Q381">
        <v>1</v>
      </c>
      <c r="R381" t="str">
        <f t="shared" si="27"/>
        <v>Married</v>
      </c>
      <c r="S381">
        <v>4</v>
      </c>
      <c r="T381">
        <v>2</v>
      </c>
      <c r="U381" t="str">
        <f t="shared" si="28"/>
        <v>Female</v>
      </c>
      <c r="V381">
        <v>20000</v>
      </c>
      <c r="W381">
        <v>20000</v>
      </c>
      <c r="X381">
        <v>41</v>
      </c>
      <c r="Y381" t="str">
        <f t="shared" si="29"/>
        <v>OR</v>
      </c>
    </row>
    <row r="382" spans="1:25" x14ac:dyDescent="0.25">
      <c r="A382">
        <v>1392833</v>
      </c>
      <c r="B382">
        <v>53</v>
      </c>
      <c r="C382" t="str">
        <f t="shared" si="25"/>
        <v>WA</v>
      </c>
      <c r="D382">
        <v>208</v>
      </c>
      <c r="E382">
        <v>48</v>
      </c>
      <c r="F382" t="str">
        <f t="shared" si="26"/>
        <v>adult</v>
      </c>
      <c r="G382">
        <v>1</v>
      </c>
      <c r="H382">
        <v>2</v>
      </c>
      <c r="I382">
        <v>1</v>
      </c>
      <c r="J382">
        <v>2</v>
      </c>
      <c r="K382">
        <v>2</v>
      </c>
      <c r="L382">
        <v>2</v>
      </c>
      <c r="M382">
        <v>2</v>
      </c>
      <c r="N382">
        <v>2</v>
      </c>
      <c r="O382">
        <v>1</v>
      </c>
      <c r="Q382">
        <v>4</v>
      </c>
      <c r="R382" t="str">
        <f t="shared" si="27"/>
        <v>Separated</v>
      </c>
      <c r="S382">
        <v>4</v>
      </c>
      <c r="T382">
        <v>2</v>
      </c>
      <c r="U382" t="str">
        <f t="shared" si="28"/>
        <v>Female</v>
      </c>
      <c r="V382">
        <v>20000</v>
      </c>
      <c r="W382">
        <v>20000</v>
      </c>
      <c r="X382">
        <v>17</v>
      </c>
      <c r="Y382">
        <f t="shared" si="29"/>
        <v>17</v>
      </c>
    </row>
    <row r="383" spans="1:25" x14ac:dyDescent="0.25">
      <c r="A383">
        <v>1251955</v>
      </c>
      <c r="B383">
        <v>49</v>
      </c>
      <c r="C383" t="str">
        <f t="shared" si="25"/>
        <v>UT</v>
      </c>
      <c r="D383">
        <v>73</v>
      </c>
      <c r="E383">
        <v>58</v>
      </c>
      <c r="F383" t="str">
        <f t="shared" si="26"/>
        <v>adult</v>
      </c>
      <c r="G383">
        <v>1</v>
      </c>
      <c r="H383">
        <v>2</v>
      </c>
      <c r="I383">
        <v>2</v>
      </c>
      <c r="J383">
        <v>1</v>
      </c>
      <c r="K383">
        <v>2</v>
      </c>
      <c r="L383">
        <v>2</v>
      </c>
      <c r="M383">
        <v>2</v>
      </c>
      <c r="N383">
        <v>2</v>
      </c>
      <c r="O383">
        <v>1</v>
      </c>
      <c r="Q383">
        <v>2</v>
      </c>
      <c r="R383" t="str">
        <f t="shared" si="27"/>
        <v>Widowed</v>
      </c>
      <c r="S383">
        <v>4</v>
      </c>
      <c r="T383">
        <v>2</v>
      </c>
      <c r="U383" t="str">
        <f t="shared" si="28"/>
        <v>Female</v>
      </c>
      <c r="V383">
        <v>0</v>
      </c>
      <c r="W383">
        <v>24000</v>
      </c>
      <c r="X383">
        <v>49</v>
      </c>
      <c r="Y383" t="str">
        <f t="shared" si="29"/>
        <v>UT</v>
      </c>
    </row>
    <row r="384" spans="1:25" x14ac:dyDescent="0.25">
      <c r="A384">
        <v>1387954</v>
      </c>
      <c r="B384">
        <v>53</v>
      </c>
      <c r="C384" t="str">
        <f t="shared" si="25"/>
        <v>WA</v>
      </c>
      <c r="D384">
        <v>240</v>
      </c>
      <c r="E384">
        <v>36</v>
      </c>
      <c r="F384" t="str">
        <f t="shared" si="26"/>
        <v>adult</v>
      </c>
      <c r="G384">
        <v>1</v>
      </c>
      <c r="H384">
        <v>1</v>
      </c>
      <c r="I384">
        <v>2</v>
      </c>
      <c r="J384">
        <v>2</v>
      </c>
      <c r="K384">
        <v>2</v>
      </c>
      <c r="L384">
        <v>2</v>
      </c>
      <c r="M384">
        <v>2</v>
      </c>
      <c r="N384">
        <v>2</v>
      </c>
      <c r="O384">
        <v>1</v>
      </c>
      <c r="P384">
        <v>6</v>
      </c>
      <c r="Q384">
        <v>1</v>
      </c>
      <c r="R384" t="str">
        <f t="shared" si="27"/>
        <v>Married</v>
      </c>
      <c r="S384">
        <v>4</v>
      </c>
      <c r="T384">
        <v>2</v>
      </c>
      <c r="U384" t="str">
        <f t="shared" si="28"/>
        <v>Female</v>
      </c>
      <c r="V384">
        <v>46500</v>
      </c>
      <c r="W384">
        <v>46500</v>
      </c>
      <c r="X384">
        <v>53</v>
      </c>
      <c r="Y384" t="str">
        <f t="shared" si="29"/>
        <v>WA</v>
      </c>
    </row>
    <row r="385" spans="1:25" x14ac:dyDescent="0.25">
      <c r="A385">
        <v>1434700</v>
      </c>
      <c r="B385">
        <v>53</v>
      </c>
      <c r="C385" t="str">
        <f t="shared" si="25"/>
        <v>WA</v>
      </c>
      <c r="D385">
        <v>239</v>
      </c>
      <c r="E385">
        <v>59</v>
      </c>
      <c r="F385" t="str">
        <f t="shared" si="26"/>
        <v>adult</v>
      </c>
      <c r="G385">
        <v>1</v>
      </c>
      <c r="H385">
        <v>1</v>
      </c>
      <c r="I385">
        <v>2</v>
      </c>
      <c r="J385">
        <v>2</v>
      </c>
      <c r="K385">
        <v>2</v>
      </c>
      <c r="L385">
        <v>2</v>
      </c>
      <c r="M385">
        <v>2</v>
      </c>
      <c r="N385">
        <v>2</v>
      </c>
      <c r="O385">
        <v>1</v>
      </c>
      <c r="P385">
        <v>30</v>
      </c>
      <c r="Q385">
        <v>1</v>
      </c>
      <c r="R385" t="str">
        <f t="shared" si="27"/>
        <v>Married</v>
      </c>
      <c r="S385">
        <v>4</v>
      </c>
      <c r="T385">
        <v>1</v>
      </c>
      <c r="U385" t="str">
        <f t="shared" si="28"/>
        <v>Male</v>
      </c>
      <c r="V385">
        <v>0</v>
      </c>
      <c r="W385">
        <v>48000</v>
      </c>
      <c r="X385">
        <v>53</v>
      </c>
      <c r="Y385" t="str">
        <f t="shared" si="29"/>
        <v>WA</v>
      </c>
    </row>
    <row r="386" spans="1:25" x14ac:dyDescent="0.25">
      <c r="A386">
        <v>69100</v>
      </c>
      <c r="B386">
        <v>30</v>
      </c>
      <c r="C386" t="str">
        <f t="shared" si="25"/>
        <v>MT</v>
      </c>
      <c r="D386">
        <v>56</v>
      </c>
      <c r="E386">
        <v>26</v>
      </c>
      <c r="F386" t="str">
        <f t="shared" si="26"/>
        <v>adult</v>
      </c>
      <c r="G386">
        <v>1</v>
      </c>
      <c r="H386">
        <v>2</v>
      </c>
      <c r="I386">
        <v>2</v>
      </c>
      <c r="J386">
        <v>2</v>
      </c>
      <c r="K386">
        <v>2</v>
      </c>
      <c r="L386">
        <v>2</v>
      </c>
      <c r="M386">
        <v>2</v>
      </c>
      <c r="N386">
        <v>2</v>
      </c>
      <c r="O386">
        <v>2</v>
      </c>
      <c r="P386">
        <v>5</v>
      </c>
      <c r="Q386">
        <v>5</v>
      </c>
      <c r="R386" t="str">
        <f t="shared" si="27"/>
        <v>NeverMarriedORUnder15</v>
      </c>
      <c r="S386">
        <v>4</v>
      </c>
      <c r="T386">
        <v>2</v>
      </c>
      <c r="U386" t="str">
        <f t="shared" si="28"/>
        <v>Female</v>
      </c>
      <c r="V386">
        <v>15000</v>
      </c>
      <c r="W386">
        <v>15000</v>
      </c>
      <c r="X386">
        <v>30</v>
      </c>
      <c r="Y386" t="str">
        <f t="shared" si="29"/>
        <v>MT</v>
      </c>
    </row>
    <row r="387" spans="1:25" x14ac:dyDescent="0.25">
      <c r="A387">
        <v>1391920</v>
      </c>
      <c r="B387">
        <v>53</v>
      </c>
      <c r="C387" t="str">
        <f t="shared" ref="C387:C450" si="30">IF(B387=30,"MT",IF(B387=38,"ND",IF(B387=41,"OR",IF(B387=49,"UT",IF(B387=53,"WA","UnknownState")))))</f>
        <v>WA</v>
      </c>
      <c r="D387">
        <v>126</v>
      </c>
      <c r="E387">
        <v>6</v>
      </c>
      <c r="F387" t="str">
        <f t="shared" ref="F387:F450" si="31">IF(E387&lt;18,"child","adult")</f>
        <v>child</v>
      </c>
      <c r="G387">
        <v>4</v>
      </c>
      <c r="H387">
        <v>1</v>
      </c>
      <c r="I387">
        <v>2</v>
      </c>
      <c r="J387">
        <v>2</v>
      </c>
      <c r="K387">
        <v>2</v>
      </c>
      <c r="L387">
        <v>2</v>
      </c>
      <c r="M387">
        <v>2</v>
      </c>
      <c r="N387">
        <v>2</v>
      </c>
      <c r="O387">
        <v>1</v>
      </c>
      <c r="Q387">
        <v>5</v>
      </c>
      <c r="R387" t="str">
        <f t="shared" ref="R387:R450" si="32">IF(Q387=1,"Married",IF(Q387=2,"Widowed",IF(Q387=3,"Divorced",IF(Q387=4,"Separated",IF(Q387=5,"NeverMarriedORUnder15","NA")))))</f>
        <v>NeverMarriedORUnder15</v>
      </c>
      <c r="T387">
        <v>2</v>
      </c>
      <c r="U387" t="str">
        <f t="shared" ref="U387:U450" si="33">IF(T387=1,"Male",IF(T387=2,"Female","NA"))</f>
        <v>Female</v>
      </c>
      <c r="X387">
        <v>210</v>
      </c>
      <c r="Y387">
        <f t="shared" ref="Y387:Y450" si="34">IF(X387=30,"MT",IF(X387=38,"ND",IF(X387=41,"OR",IF(X387=49,"UT",IF(X387=53,"WA",IF(X387=6,"CA",X387))))))</f>
        <v>210</v>
      </c>
    </row>
    <row r="388" spans="1:25" x14ac:dyDescent="0.25">
      <c r="A388">
        <v>1250029</v>
      </c>
      <c r="B388">
        <v>49</v>
      </c>
      <c r="C388" t="str">
        <f t="shared" si="30"/>
        <v>UT</v>
      </c>
      <c r="D388">
        <v>225</v>
      </c>
      <c r="E388">
        <v>13</v>
      </c>
      <c r="F388" t="str">
        <f t="shared" si="31"/>
        <v>child</v>
      </c>
      <c r="G388">
        <v>1</v>
      </c>
      <c r="H388">
        <v>1</v>
      </c>
      <c r="I388">
        <v>2</v>
      </c>
      <c r="J388">
        <v>2</v>
      </c>
      <c r="K388">
        <v>2</v>
      </c>
      <c r="L388">
        <v>2</v>
      </c>
      <c r="M388">
        <v>2</v>
      </c>
      <c r="N388">
        <v>2</v>
      </c>
      <c r="O388">
        <v>1</v>
      </c>
      <c r="Q388">
        <v>5</v>
      </c>
      <c r="R388" t="str">
        <f t="shared" si="32"/>
        <v>NeverMarriedORUnder15</v>
      </c>
      <c r="T388">
        <v>1</v>
      </c>
      <c r="U388" t="str">
        <f t="shared" si="33"/>
        <v>Male</v>
      </c>
      <c r="X388">
        <v>49</v>
      </c>
      <c r="Y388" t="str">
        <f t="shared" si="34"/>
        <v>UT</v>
      </c>
    </row>
    <row r="389" spans="1:25" x14ac:dyDescent="0.25">
      <c r="A389">
        <v>724471</v>
      </c>
      <c r="B389">
        <v>41</v>
      </c>
      <c r="C389" t="str">
        <f t="shared" si="30"/>
        <v>OR</v>
      </c>
      <c r="D389">
        <v>70</v>
      </c>
      <c r="E389">
        <v>5</v>
      </c>
      <c r="F389" t="str">
        <f t="shared" si="31"/>
        <v>child</v>
      </c>
      <c r="G389">
        <v>1</v>
      </c>
      <c r="H389">
        <v>2</v>
      </c>
      <c r="I389">
        <v>2</v>
      </c>
      <c r="J389">
        <v>2</v>
      </c>
      <c r="K389">
        <v>1</v>
      </c>
      <c r="L389">
        <v>2</v>
      </c>
      <c r="M389">
        <v>2</v>
      </c>
      <c r="N389">
        <v>2</v>
      </c>
      <c r="O389">
        <v>1</v>
      </c>
      <c r="Q389">
        <v>5</v>
      </c>
      <c r="R389" t="str">
        <f t="shared" si="32"/>
        <v>NeverMarriedORUnder15</v>
      </c>
      <c r="T389">
        <v>2</v>
      </c>
      <c r="U389" t="str">
        <f t="shared" si="33"/>
        <v>Female</v>
      </c>
      <c r="X389">
        <v>41</v>
      </c>
      <c r="Y389" t="str">
        <f t="shared" si="34"/>
        <v>OR</v>
      </c>
    </row>
    <row r="390" spans="1:25" x14ac:dyDescent="0.25">
      <c r="A390">
        <v>1412847</v>
      </c>
      <c r="B390">
        <v>53</v>
      </c>
      <c r="C390" t="str">
        <f t="shared" si="30"/>
        <v>WA</v>
      </c>
      <c r="D390">
        <v>64</v>
      </c>
      <c r="E390">
        <v>57</v>
      </c>
      <c r="F390" t="str">
        <f t="shared" si="31"/>
        <v>adult</v>
      </c>
      <c r="G390">
        <v>1</v>
      </c>
      <c r="H390">
        <v>1</v>
      </c>
      <c r="I390">
        <v>2</v>
      </c>
      <c r="J390">
        <v>2</v>
      </c>
      <c r="K390">
        <v>2</v>
      </c>
      <c r="L390">
        <v>2</v>
      </c>
      <c r="M390">
        <v>2</v>
      </c>
      <c r="N390">
        <v>2</v>
      </c>
      <c r="O390">
        <v>1</v>
      </c>
      <c r="P390">
        <v>20</v>
      </c>
      <c r="Q390">
        <v>1</v>
      </c>
      <c r="R390" t="str">
        <f t="shared" si="32"/>
        <v>Married</v>
      </c>
      <c r="S390">
        <v>4</v>
      </c>
      <c r="T390">
        <v>2</v>
      </c>
      <c r="U390" t="str">
        <f t="shared" si="33"/>
        <v>Female</v>
      </c>
      <c r="V390">
        <v>24000</v>
      </c>
      <c r="W390">
        <v>24000</v>
      </c>
      <c r="X390">
        <v>5</v>
      </c>
      <c r="Y390">
        <f t="shared" si="34"/>
        <v>5</v>
      </c>
    </row>
    <row r="391" spans="1:25" x14ac:dyDescent="0.25">
      <c r="A391">
        <v>1263465</v>
      </c>
      <c r="B391">
        <v>49</v>
      </c>
      <c r="C391" t="str">
        <f t="shared" si="30"/>
        <v>UT</v>
      </c>
      <c r="D391">
        <v>67</v>
      </c>
      <c r="E391">
        <v>18</v>
      </c>
      <c r="F391" t="str">
        <f t="shared" si="31"/>
        <v>adult</v>
      </c>
      <c r="G391">
        <v>1</v>
      </c>
      <c r="H391">
        <v>1</v>
      </c>
      <c r="I391">
        <v>2</v>
      </c>
      <c r="J391">
        <v>2</v>
      </c>
      <c r="K391">
        <v>2</v>
      </c>
      <c r="L391">
        <v>2</v>
      </c>
      <c r="M391">
        <v>2</v>
      </c>
      <c r="N391">
        <v>2</v>
      </c>
      <c r="O391">
        <v>1</v>
      </c>
      <c r="Q391">
        <v>5</v>
      </c>
      <c r="R391" t="str">
        <f t="shared" si="32"/>
        <v>NeverMarriedORUnder15</v>
      </c>
      <c r="S391">
        <v>4</v>
      </c>
      <c r="T391">
        <v>2</v>
      </c>
      <c r="U391" t="str">
        <f t="shared" si="33"/>
        <v>Female</v>
      </c>
      <c r="V391">
        <v>0</v>
      </c>
      <c r="W391">
        <v>0</v>
      </c>
      <c r="X391">
        <v>49</v>
      </c>
      <c r="Y391" t="str">
        <f t="shared" si="34"/>
        <v>UT</v>
      </c>
    </row>
    <row r="392" spans="1:25" x14ac:dyDescent="0.25">
      <c r="A392">
        <v>732688</v>
      </c>
      <c r="B392">
        <v>41</v>
      </c>
      <c r="C392" t="str">
        <f t="shared" si="30"/>
        <v>OR</v>
      </c>
      <c r="D392">
        <v>103</v>
      </c>
      <c r="E392">
        <v>21</v>
      </c>
      <c r="F392" t="str">
        <f t="shared" si="31"/>
        <v>adult</v>
      </c>
      <c r="G392">
        <v>1</v>
      </c>
      <c r="H392">
        <v>1</v>
      </c>
      <c r="I392">
        <v>2</v>
      </c>
      <c r="J392">
        <v>2</v>
      </c>
      <c r="K392">
        <v>2</v>
      </c>
      <c r="L392">
        <v>2</v>
      </c>
      <c r="M392">
        <v>2</v>
      </c>
      <c r="N392">
        <v>2</v>
      </c>
      <c r="O392">
        <v>1</v>
      </c>
      <c r="P392">
        <v>45</v>
      </c>
      <c r="Q392">
        <v>5</v>
      </c>
      <c r="R392" t="str">
        <f t="shared" si="32"/>
        <v>NeverMarriedORUnder15</v>
      </c>
      <c r="S392">
        <v>4</v>
      </c>
      <c r="T392">
        <v>1</v>
      </c>
      <c r="U392" t="str">
        <f t="shared" si="33"/>
        <v>Male</v>
      </c>
      <c r="V392">
        <v>6000</v>
      </c>
      <c r="W392">
        <v>6000</v>
      </c>
      <c r="X392">
        <v>41</v>
      </c>
      <c r="Y392" t="str">
        <f t="shared" si="34"/>
        <v>OR</v>
      </c>
    </row>
    <row r="393" spans="1:25" x14ac:dyDescent="0.25">
      <c r="A393">
        <v>1428201</v>
      </c>
      <c r="B393">
        <v>53</v>
      </c>
      <c r="C393" t="str">
        <f t="shared" si="30"/>
        <v>WA</v>
      </c>
      <c r="D393">
        <v>15</v>
      </c>
      <c r="E393">
        <v>13</v>
      </c>
      <c r="F393" t="str">
        <f t="shared" si="31"/>
        <v>child</v>
      </c>
      <c r="G393">
        <v>1</v>
      </c>
      <c r="H393">
        <v>1</v>
      </c>
      <c r="I393">
        <v>2</v>
      </c>
      <c r="J393">
        <v>2</v>
      </c>
      <c r="K393">
        <v>2</v>
      </c>
      <c r="L393">
        <v>2</v>
      </c>
      <c r="M393">
        <v>2</v>
      </c>
      <c r="N393">
        <v>2</v>
      </c>
      <c r="O393">
        <v>1</v>
      </c>
      <c r="Q393">
        <v>5</v>
      </c>
      <c r="R393" t="str">
        <f t="shared" si="32"/>
        <v>NeverMarriedORUnder15</v>
      </c>
      <c r="T393">
        <v>1</v>
      </c>
      <c r="U393" t="str">
        <f t="shared" si="33"/>
        <v>Male</v>
      </c>
      <c r="X393">
        <v>53</v>
      </c>
      <c r="Y393" t="str">
        <f t="shared" si="34"/>
        <v>WA</v>
      </c>
    </row>
    <row r="394" spans="1:25" x14ac:dyDescent="0.25">
      <c r="A394">
        <v>1384142</v>
      </c>
      <c r="B394">
        <v>53</v>
      </c>
      <c r="C394" t="str">
        <f t="shared" si="30"/>
        <v>WA</v>
      </c>
      <c r="D394">
        <v>72</v>
      </c>
      <c r="E394">
        <v>66</v>
      </c>
      <c r="F394" t="str">
        <f t="shared" si="31"/>
        <v>adult</v>
      </c>
      <c r="G394">
        <v>1</v>
      </c>
      <c r="H394">
        <v>1</v>
      </c>
      <c r="I394">
        <v>2</v>
      </c>
      <c r="J394">
        <v>1</v>
      </c>
      <c r="K394">
        <v>2</v>
      </c>
      <c r="L394">
        <v>2</v>
      </c>
      <c r="M394">
        <v>2</v>
      </c>
      <c r="N394">
        <v>2</v>
      </c>
      <c r="O394">
        <v>1</v>
      </c>
      <c r="Q394">
        <v>1</v>
      </c>
      <c r="R394" t="str">
        <f t="shared" si="32"/>
        <v>Married</v>
      </c>
      <c r="S394">
        <v>2</v>
      </c>
      <c r="T394">
        <v>1</v>
      </c>
      <c r="U394" t="str">
        <f t="shared" si="33"/>
        <v>Male</v>
      </c>
      <c r="V394">
        <v>0</v>
      </c>
      <c r="W394">
        <v>18000</v>
      </c>
      <c r="X394">
        <v>29</v>
      </c>
      <c r="Y394">
        <f t="shared" si="34"/>
        <v>29</v>
      </c>
    </row>
    <row r="395" spans="1:25" x14ac:dyDescent="0.25">
      <c r="A395">
        <v>1374431</v>
      </c>
      <c r="B395">
        <v>53</v>
      </c>
      <c r="C395" t="str">
        <f t="shared" si="30"/>
        <v>WA</v>
      </c>
      <c r="D395">
        <v>155</v>
      </c>
      <c r="E395">
        <v>17</v>
      </c>
      <c r="F395" t="str">
        <f t="shared" si="31"/>
        <v>child</v>
      </c>
      <c r="G395">
        <v>1</v>
      </c>
      <c r="H395">
        <v>1</v>
      </c>
      <c r="I395">
        <v>2</v>
      </c>
      <c r="J395">
        <v>2</v>
      </c>
      <c r="K395">
        <v>2</v>
      </c>
      <c r="L395">
        <v>2</v>
      </c>
      <c r="M395">
        <v>2</v>
      </c>
      <c r="N395">
        <v>2</v>
      </c>
      <c r="O395">
        <v>1</v>
      </c>
      <c r="Q395">
        <v>5</v>
      </c>
      <c r="R395" t="str">
        <f t="shared" si="32"/>
        <v>NeverMarriedORUnder15</v>
      </c>
      <c r="S395">
        <v>4</v>
      </c>
      <c r="T395">
        <v>1</v>
      </c>
      <c r="U395" t="str">
        <f t="shared" si="33"/>
        <v>Male</v>
      </c>
      <c r="V395">
        <v>0</v>
      </c>
      <c r="W395">
        <v>0</v>
      </c>
      <c r="X395">
        <v>53</v>
      </c>
      <c r="Y395" t="str">
        <f t="shared" si="34"/>
        <v>WA</v>
      </c>
    </row>
    <row r="396" spans="1:25" x14ac:dyDescent="0.25">
      <c r="A396">
        <v>1378777</v>
      </c>
      <c r="B396">
        <v>53</v>
      </c>
      <c r="C396" t="str">
        <f t="shared" si="30"/>
        <v>WA</v>
      </c>
      <c r="D396">
        <v>108</v>
      </c>
      <c r="E396">
        <v>31</v>
      </c>
      <c r="F396" t="str">
        <f t="shared" si="31"/>
        <v>adult</v>
      </c>
      <c r="G396">
        <v>1</v>
      </c>
      <c r="H396">
        <v>1</v>
      </c>
      <c r="I396">
        <v>2</v>
      </c>
      <c r="J396">
        <v>2</v>
      </c>
      <c r="K396">
        <v>2</v>
      </c>
      <c r="L396">
        <v>2</v>
      </c>
      <c r="M396">
        <v>2</v>
      </c>
      <c r="N396">
        <v>2</v>
      </c>
      <c r="O396">
        <v>1</v>
      </c>
      <c r="P396">
        <v>15</v>
      </c>
      <c r="Q396">
        <v>1</v>
      </c>
      <c r="R396" t="str">
        <f t="shared" si="32"/>
        <v>Married</v>
      </c>
      <c r="S396">
        <v>4</v>
      </c>
      <c r="T396">
        <v>2</v>
      </c>
      <c r="U396" t="str">
        <f t="shared" si="33"/>
        <v>Female</v>
      </c>
      <c r="V396">
        <v>25000</v>
      </c>
      <c r="W396">
        <v>25000</v>
      </c>
      <c r="X396">
        <v>15</v>
      </c>
      <c r="Y396">
        <f t="shared" si="34"/>
        <v>15</v>
      </c>
    </row>
    <row r="397" spans="1:25" x14ac:dyDescent="0.25">
      <c r="A397">
        <v>1400503</v>
      </c>
      <c r="B397">
        <v>53</v>
      </c>
      <c r="C397" t="str">
        <f t="shared" si="30"/>
        <v>WA</v>
      </c>
      <c r="D397">
        <v>105</v>
      </c>
      <c r="E397">
        <v>41</v>
      </c>
      <c r="F397" t="str">
        <f t="shared" si="31"/>
        <v>adult</v>
      </c>
      <c r="G397">
        <v>1</v>
      </c>
      <c r="H397">
        <v>2</v>
      </c>
      <c r="I397">
        <v>2</v>
      </c>
      <c r="J397">
        <v>2</v>
      </c>
      <c r="K397">
        <v>1</v>
      </c>
      <c r="L397">
        <v>2</v>
      </c>
      <c r="M397">
        <v>2</v>
      </c>
      <c r="N397">
        <v>2</v>
      </c>
      <c r="O397">
        <v>1</v>
      </c>
      <c r="Q397">
        <v>5</v>
      </c>
      <c r="R397" t="str">
        <f t="shared" si="32"/>
        <v>NeverMarriedORUnder15</v>
      </c>
      <c r="S397">
        <v>4</v>
      </c>
      <c r="T397">
        <v>2</v>
      </c>
      <c r="U397" t="str">
        <f t="shared" si="33"/>
        <v>Female</v>
      </c>
      <c r="V397">
        <v>0</v>
      </c>
      <c r="W397">
        <v>2400</v>
      </c>
      <c r="X397">
        <v>53</v>
      </c>
      <c r="Y397" t="str">
        <f t="shared" si="34"/>
        <v>WA</v>
      </c>
    </row>
    <row r="398" spans="1:25" x14ac:dyDescent="0.25">
      <c r="A398">
        <v>1276608</v>
      </c>
      <c r="B398">
        <v>49</v>
      </c>
      <c r="C398" t="str">
        <f t="shared" si="30"/>
        <v>UT</v>
      </c>
      <c r="D398">
        <v>160</v>
      </c>
      <c r="E398">
        <v>1</v>
      </c>
      <c r="F398" t="str">
        <f t="shared" si="31"/>
        <v>child</v>
      </c>
      <c r="G398">
        <v>1</v>
      </c>
      <c r="H398">
        <v>2</v>
      </c>
      <c r="I398">
        <v>2</v>
      </c>
      <c r="J398">
        <v>2</v>
      </c>
      <c r="K398">
        <v>1</v>
      </c>
      <c r="L398">
        <v>2</v>
      </c>
      <c r="M398">
        <v>2</v>
      </c>
      <c r="N398">
        <v>2</v>
      </c>
      <c r="O398">
        <v>1</v>
      </c>
      <c r="Q398">
        <v>5</v>
      </c>
      <c r="R398" t="str">
        <f t="shared" si="32"/>
        <v>NeverMarriedORUnder15</v>
      </c>
      <c r="T398">
        <v>2</v>
      </c>
      <c r="U398" t="str">
        <f t="shared" si="33"/>
        <v>Female</v>
      </c>
      <c r="X398">
        <v>49</v>
      </c>
      <c r="Y398" t="str">
        <f t="shared" si="34"/>
        <v>UT</v>
      </c>
    </row>
    <row r="399" spans="1:25" x14ac:dyDescent="0.25">
      <c r="A399">
        <v>1412513</v>
      </c>
      <c r="B399">
        <v>53</v>
      </c>
      <c r="C399" t="str">
        <f t="shared" si="30"/>
        <v>WA</v>
      </c>
      <c r="D399">
        <v>224</v>
      </c>
      <c r="E399">
        <v>38</v>
      </c>
      <c r="F399" t="str">
        <f t="shared" si="31"/>
        <v>adult</v>
      </c>
      <c r="G399">
        <v>1</v>
      </c>
      <c r="H399">
        <v>2</v>
      </c>
      <c r="I399">
        <v>2</v>
      </c>
      <c r="J399">
        <v>2</v>
      </c>
      <c r="K399">
        <v>2</v>
      </c>
      <c r="L399">
        <v>2</v>
      </c>
      <c r="M399">
        <v>2</v>
      </c>
      <c r="N399">
        <v>2</v>
      </c>
      <c r="O399">
        <v>2</v>
      </c>
      <c r="P399">
        <v>20</v>
      </c>
      <c r="Q399">
        <v>1</v>
      </c>
      <c r="R399" t="str">
        <f t="shared" si="32"/>
        <v>Married</v>
      </c>
      <c r="S399">
        <v>4</v>
      </c>
      <c r="T399">
        <v>1</v>
      </c>
      <c r="U399" t="str">
        <f t="shared" si="33"/>
        <v>Male</v>
      </c>
      <c r="V399">
        <v>12000</v>
      </c>
      <c r="W399">
        <v>12000</v>
      </c>
      <c r="X399">
        <v>53</v>
      </c>
      <c r="Y399" t="str">
        <f t="shared" si="34"/>
        <v>WA</v>
      </c>
    </row>
    <row r="400" spans="1:25" x14ac:dyDescent="0.25">
      <c r="A400">
        <v>538844</v>
      </c>
      <c r="B400">
        <v>38</v>
      </c>
      <c r="C400" t="str">
        <f t="shared" si="30"/>
        <v>ND</v>
      </c>
      <c r="D400">
        <v>41</v>
      </c>
      <c r="E400">
        <v>31</v>
      </c>
      <c r="F400" t="str">
        <f t="shared" si="31"/>
        <v>adult</v>
      </c>
      <c r="G400">
        <v>1</v>
      </c>
      <c r="H400">
        <v>2</v>
      </c>
      <c r="I400">
        <v>2</v>
      </c>
      <c r="J400">
        <v>2</v>
      </c>
      <c r="K400">
        <v>2</v>
      </c>
      <c r="L400">
        <v>2</v>
      </c>
      <c r="M400">
        <v>2</v>
      </c>
      <c r="N400">
        <v>2</v>
      </c>
      <c r="O400">
        <v>2</v>
      </c>
      <c r="P400">
        <v>20</v>
      </c>
      <c r="Q400">
        <v>5</v>
      </c>
      <c r="R400" t="str">
        <f t="shared" si="32"/>
        <v>NeverMarriedORUnder15</v>
      </c>
      <c r="S400">
        <v>2</v>
      </c>
      <c r="T400">
        <v>1</v>
      </c>
      <c r="U400" t="str">
        <f t="shared" si="33"/>
        <v>Male</v>
      </c>
      <c r="V400">
        <v>40000</v>
      </c>
      <c r="W400">
        <v>40000</v>
      </c>
      <c r="X400">
        <v>38</v>
      </c>
      <c r="Y400" t="str">
        <f t="shared" si="34"/>
        <v>ND</v>
      </c>
    </row>
    <row r="401" spans="1:25" x14ac:dyDescent="0.25">
      <c r="A401">
        <v>1371106</v>
      </c>
      <c r="B401">
        <v>53</v>
      </c>
      <c r="C401" t="str">
        <f t="shared" si="30"/>
        <v>WA</v>
      </c>
      <c r="D401">
        <v>135</v>
      </c>
      <c r="E401">
        <v>16</v>
      </c>
      <c r="F401" t="str">
        <f t="shared" si="31"/>
        <v>child</v>
      </c>
      <c r="G401">
        <v>1</v>
      </c>
      <c r="H401">
        <v>1</v>
      </c>
      <c r="I401">
        <v>2</v>
      </c>
      <c r="J401">
        <v>2</v>
      </c>
      <c r="K401">
        <v>1</v>
      </c>
      <c r="L401">
        <v>2</v>
      </c>
      <c r="M401">
        <v>2</v>
      </c>
      <c r="N401">
        <v>2</v>
      </c>
      <c r="O401">
        <v>1</v>
      </c>
      <c r="Q401">
        <v>5</v>
      </c>
      <c r="R401" t="str">
        <f t="shared" si="32"/>
        <v>NeverMarriedORUnder15</v>
      </c>
      <c r="T401">
        <v>2</v>
      </c>
      <c r="U401" t="str">
        <f t="shared" si="33"/>
        <v>Female</v>
      </c>
      <c r="V401">
        <v>0</v>
      </c>
      <c r="W401">
        <v>4900</v>
      </c>
      <c r="X401">
        <v>53</v>
      </c>
      <c r="Y401" t="str">
        <f t="shared" si="34"/>
        <v>WA</v>
      </c>
    </row>
    <row r="402" spans="1:25" x14ac:dyDescent="0.25">
      <c r="A402">
        <v>729790</v>
      </c>
      <c r="B402">
        <v>41</v>
      </c>
      <c r="C402" t="str">
        <f t="shared" si="30"/>
        <v>OR</v>
      </c>
      <c r="D402">
        <v>214</v>
      </c>
      <c r="E402">
        <v>32</v>
      </c>
      <c r="F402" t="str">
        <f t="shared" si="31"/>
        <v>adult</v>
      </c>
      <c r="G402">
        <v>1</v>
      </c>
      <c r="H402">
        <v>1</v>
      </c>
      <c r="I402">
        <v>2</v>
      </c>
      <c r="J402">
        <v>2</v>
      </c>
      <c r="K402">
        <v>2</v>
      </c>
      <c r="L402">
        <v>2</v>
      </c>
      <c r="M402">
        <v>2</v>
      </c>
      <c r="N402">
        <v>2</v>
      </c>
      <c r="O402">
        <v>1</v>
      </c>
      <c r="P402">
        <v>5</v>
      </c>
      <c r="Q402">
        <v>5</v>
      </c>
      <c r="R402" t="str">
        <f t="shared" si="32"/>
        <v>NeverMarriedORUnder15</v>
      </c>
      <c r="S402">
        <v>4</v>
      </c>
      <c r="T402">
        <v>1</v>
      </c>
      <c r="U402" t="str">
        <f t="shared" si="33"/>
        <v>Male</v>
      </c>
      <c r="V402">
        <v>40000</v>
      </c>
      <c r="W402">
        <v>40000</v>
      </c>
      <c r="X402">
        <v>39</v>
      </c>
      <c r="Y402">
        <f t="shared" si="34"/>
        <v>39</v>
      </c>
    </row>
    <row r="403" spans="1:25" x14ac:dyDescent="0.25">
      <c r="A403">
        <v>1391412</v>
      </c>
      <c r="B403">
        <v>53</v>
      </c>
      <c r="C403" t="str">
        <f t="shared" si="30"/>
        <v>WA</v>
      </c>
      <c r="D403">
        <v>148</v>
      </c>
      <c r="E403">
        <v>38</v>
      </c>
      <c r="F403" t="str">
        <f t="shared" si="31"/>
        <v>adult</v>
      </c>
      <c r="G403">
        <v>1</v>
      </c>
      <c r="H403">
        <v>2</v>
      </c>
      <c r="I403">
        <v>1</v>
      </c>
      <c r="J403">
        <v>2</v>
      </c>
      <c r="K403">
        <v>2</v>
      </c>
      <c r="L403">
        <v>2</v>
      </c>
      <c r="M403">
        <v>2</v>
      </c>
      <c r="N403">
        <v>2</v>
      </c>
      <c r="O403">
        <v>1</v>
      </c>
      <c r="P403">
        <v>20</v>
      </c>
      <c r="Q403">
        <v>1</v>
      </c>
      <c r="R403" t="str">
        <f t="shared" si="32"/>
        <v>Married</v>
      </c>
      <c r="S403">
        <v>4</v>
      </c>
      <c r="T403">
        <v>1</v>
      </c>
      <c r="U403" t="str">
        <f t="shared" si="33"/>
        <v>Male</v>
      </c>
      <c r="V403">
        <v>0</v>
      </c>
      <c r="W403">
        <v>70000</v>
      </c>
      <c r="X403">
        <v>41</v>
      </c>
      <c r="Y403" t="str">
        <f t="shared" si="34"/>
        <v>OR</v>
      </c>
    </row>
    <row r="404" spans="1:25" x14ac:dyDescent="0.25">
      <c r="A404">
        <v>1367321</v>
      </c>
      <c r="B404">
        <v>53</v>
      </c>
      <c r="C404" t="str">
        <f t="shared" si="30"/>
        <v>WA</v>
      </c>
      <c r="D404">
        <v>65</v>
      </c>
      <c r="E404">
        <v>58</v>
      </c>
      <c r="F404" t="str">
        <f t="shared" si="31"/>
        <v>adult</v>
      </c>
      <c r="G404">
        <v>1</v>
      </c>
      <c r="H404">
        <v>1</v>
      </c>
      <c r="I404">
        <v>2</v>
      </c>
      <c r="J404">
        <v>2</v>
      </c>
      <c r="K404">
        <v>2</v>
      </c>
      <c r="L404">
        <v>2</v>
      </c>
      <c r="M404">
        <v>2</v>
      </c>
      <c r="N404">
        <v>2</v>
      </c>
      <c r="O404">
        <v>1</v>
      </c>
      <c r="P404">
        <v>8</v>
      </c>
      <c r="Q404">
        <v>1</v>
      </c>
      <c r="R404" t="str">
        <f t="shared" si="32"/>
        <v>Married</v>
      </c>
      <c r="S404">
        <v>4</v>
      </c>
      <c r="T404">
        <v>2</v>
      </c>
      <c r="U404" t="str">
        <f t="shared" si="33"/>
        <v>Female</v>
      </c>
      <c r="V404">
        <v>207000</v>
      </c>
      <c r="W404">
        <v>209000</v>
      </c>
      <c r="X404">
        <v>36</v>
      </c>
      <c r="Y404">
        <f t="shared" si="34"/>
        <v>36</v>
      </c>
    </row>
    <row r="405" spans="1:25" x14ac:dyDescent="0.25">
      <c r="A405">
        <v>1408437</v>
      </c>
      <c r="B405">
        <v>53</v>
      </c>
      <c r="C405" t="str">
        <f t="shared" si="30"/>
        <v>WA</v>
      </c>
      <c r="D405">
        <v>22</v>
      </c>
      <c r="E405">
        <v>46</v>
      </c>
      <c r="F405" t="str">
        <f t="shared" si="31"/>
        <v>adult</v>
      </c>
      <c r="G405">
        <v>1</v>
      </c>
      <c r="H405">
        <v>1</v>
      </c>
      <c r="I405">
        <v>2</v>
      </c>
      <c r="J405">
        <v>2</v>
      </c>
      <c r="K405">
        <v>2</v>
      </c>
      <c r="L405">
        <v>2</v>
      </c>
      <c r="M405">
        <v>2</v>
      </c>
      <c r="N405">
        <v>2</v>
      </c>
      <c r="O405">
        <v>1</v>
      </c>
      <c r="P405">
        <v>20</v>
      </c>
      <c r="Q405">
        <v>1</v>
      </c>
      <c r="R405" t="str">
        <f t="shared" si="32"/>
        <v>Married</v>
      </c>
      <c r="S405">
        <v>4</v>
      </c>
      <c r="T405">
        <v>2</v>
      </c>
      <c r="U405" t="str">
        <f t="shared" si="33"/>
        <v>Female</v>
      </c>
      <c r="V405">
        <v>30000</v>
      </c>
      <c r="W405">
        <v>30000</v>
      </c>
      <c r="X405">
        <v>30</v>
      </c>
      <c r="Y405" t="str">
        <f t="shared" si="34"/>
        <v>MT</v>
      </c>
    </row>
    <row r="406" spans="1:25" x14ac:dyDescent="0.25">
      <c r="A406">
        <v>1402736</v>
      </c>
      <c r="B406">
        <v>53</v>
      </c>
      <c r="C406" t="str">
        <f t="shared" si="30"/>
        <v>WA</v>
      </c>
      <c r="D406">
        <v>43</v>
      </c>
      <c r="E406">
        <v>12</v>
      </c>
      <c r="F406" t="str">
        <f t="shared" si="31"/>
        <v>child</v>
      </c>
      <c r="G406">
        <v>1</v>
      </c>
      <c r="H406">
        <v>2</v>
      </c>
      <c r="I406">
        <v>2</v>
      </c>
      <c r="J406">
        <v>2</v>
      </c>
      <c r="K406">
        <v>1</v>
      </c>
      <c r="L406">
        <v>2</v>
      </c>
      <c r="M406">
        <v>2</v>
      </c>
      <c r="N406">
        <v>2</v>
      </c>
      <c r="O406">
        <v>1</v>
      </c>
      <c r="Q406">
        <v>5</v>
      </c>
      <c r="R406" t="str">
        <f t="shared" si="32"/>
        <v>NeverMarriedORUnder15</v>
      </c>
      <c r="T406">
        <v>2</v>
      </c>
      <c r="U406" t="str">
        <f t="shared" si="33"/>
        <v>Female</v>
      </c>
      <c r="X406">
        <v>53</v>
      </c>
      <c r="Y406" t="str">
        <f t="shared" si="34"/>
        <v>WA</v>
      </c>
    </row>
    <row r="407" spans="1:25" x14ac:dyDescent="0.25">
      <c r="A407">
        <v>1378252</v>
      </c>
      <c r="B407">
        <v>53</v>
      </c>
      <c r="C407" t="str">
        <f t="shared" si="30"/>
        <v>WA</v>
      </c>
      <c r="D407">
        <v>129</v>
      </c>
      <c r="E407">
        <v>80</v>
      </c>
      <c r="F407" t="str">
        <f t="shared" si="31"/>
        <v>adult</v>
      </c>
      <c r="G407">
        <v>5</v>
      </c>
      <c r="H407">
        <v>2</v>
      </c>
      <c r="I407">
        <v>2</v>
      </c>
      <c r="J407">
        <v>2</v>
      </c>
      <c r="K407">
        <v>2</v>
      </c>
      <c r="L407">
        <v>2</v>
      </c>
      <c r="M407">
        <v>2</v>
      </c>
      <c r="N407">
        <v>2</v>
      </c>
      <c r="O407">
        <v>2</v>
      </c>
      <c r="Q407">
        <v>1</v>
      </c>
      <c r="R407" t="str">
        <f t="shared" si="32"/>
        <v>Married</v>
      </c>
      <c r="S407">
        <v>4</v>
      </c>
      <c r="T407">
        <v>1</v>
      </c>
      <c r="U407" t="str">
        <f t="shared" si="33"/>
        <v>Male</v>
      </c>
      <c r="V407">
        <v>0</v>
      </c>
      <c r="W407">
        <v>0</v>
      </c>
      <c r="X407">
        <v>303</v>
      </c>
      <c r="Y407">
        <f t="shared" si="34"/>
        <v>303</v>
      </c>
    </row>
    <row r="408" spans="1:25" x14ac:dyDescent="0.25">
      <c r="A408">
        <v>1250347</v>
      </c>
      <c r="B408">
        <v>49</v>
      </c>
      <c r="C408" t="str">
        <f t="shared" si="30"/>
        <v>UT</v>
      </c>
      <c r="D408">
        <v>73</v>
      </c>
      <c r="E408">
        <v>26</v>
      </c>
      <c r="F408" t="str">
        <f t="shared" si="31"/>
        <v>adult</v>
      </c>
      <c r="G408">
        <v>1</v>
      </c>
      <c r="H408">
        <v>1</v>
      </c>
      <c r="I408">
        <v>2</v>
      </c>
      <c r="J408">
        <v>2</v>
      </c>
      <c r="K408">
        <v>2</v>
      </c>
      <c r="L408">
        <v>2</v>
      </c>
      <c r="M408">
        <v>2</v>
      </c>
      <c r="N408">
        <v>2</v>
      </c>
      <c r="O408">
        <v>1</v>
      </c>
      <c r="P408">
        <v>30</v>
      </c>
      <c r="Q408">
        <v>1</v>
      </c>
      <c r="R408" t="str">
        <f t="shared" si="32"/>
        <v>Married</v>
      </c>
      <c r="S408">
        <v>4</v>
      </c>
      <c r="T408">
        <v>2</v>
      </c>
      <c r="U408" t="str">
        <f t="shared" si="33"/>
        <v>Female</v>
      </c>
      <c r="V408">
        <v>40000</v>
      </c>
      <c r="W408">
        <v>40000</v>
      </c>
      <c r="X408">
        <v>49</v>
      </c>
      <c r="Y408" t="str">
        <f t="shared" si="34"/>
        <v>UT</v>
      </c>
    </row>
    <row r="409" spans="1:25" x14ac:dyDescent="0.25">
      <c r="A409">
        <v>724316</v>
      </c>
      <c r="B409">
        <v>41</v>
      </c>
      <c r="C409" t="str">
        <f t="shared" si="30"/>
        <v>OR</v>
      </c>
      <c r="D409">
        <v>17</v>
      </c>
      <c r="E409">
        <v>31</v>
      </c>
      <c r="F409" t="str">
        <f t="shared" si="31"/>
        <v>adult</v>
      </c>
      <c r="G409">
        <v>1</v>
      </c>
      <c r="H409">
        <v>2</v>
      </c>
      <c r="I409">
        <v>2</v>
      </c>
      <c r="J409">
        <v>2</v>
      </c>
      <c r="K409">
        <v>1</v>
      </c>
      <c r="L409">
        <v>2</v>
      </c>
      <c r="M409">
        <v>2</v>
      </c>
      <c r="N409">
        <v>2</v>
      </c>
      <c r="O409">
        <v>1</v>
      </c>
      <c r="Q409">
        <v>1</v>
      </c>
      <c r="R409" t="str">
        <f t="shared" si="32"/>
        <v>Married</v>
      </c>
      <c r="S409">
        <v>4</v>
      </c>
      <c r="T409">
        <v>1</v>
      </c>
      <c r="U409" t="str">
        <f t="shared" si="33"/>
        <v>Male</v>
      </c>
      <c r="V409">
        <v>0</v>
      </c>
      <c r="W409">
        <v>3500</v>
      </c>
      <c r="X409">
        <v>41</v>
      </c>
      <c r="Y409" t="str">
        <f t="shared" si="34"/>
        <v>OR</v>
      </c>
    </row>
    <row r="410" spans="1:25" x14ac:dyDescent="0.25">
      <c r="A410">
        <v>1378444</v>
      </c>
      <c r="B410">
        <v>53</v>
      </c>
      <c r="C410" t="str">
        <f t="shared" si="30"/>
        <v>WA</v>
      </c>
      <c r="D410">
        <v>72</v>
      </c>
      <c r="E410">
        <v>33</v>
      </c>
      <c r="F410" t="str">
        <f t="shared" si="31"/>
        <v>adult</v>
      </c>
      <c r="G410">
        <v>1</v>
      </c>
      <c r="H410">
        <v>1</v>
      </c>
      <c r="I410">
        <v>2</v>
      </c>
      <c r="J410">
        <v>2</v>
      </c>
      <c r="K410">
        <v>2</v>
      </c>
      <c r="L410">
        <v>2</v>
      </c>
      <c r="M410">
        <v>2</v>
      </c>
      <c r="N410">
        <v>2</v>
      </c>
      <c r="O410">
        <v>1</v>
      </c>
      <c r="P410">
        <v>75</v>
      </c>
      <c r="Q410">
        <v>1</v>
      </c>
      <c r="R410" t="str">
        <f t="shared" si="32"/>
        <v>Married</v>
      </c>
      <c r="S410">
        <v>4</v>
      </c>
      <c r="T410">
        <v>1</v>
      </c>
      <c r="U410" t="str">
        <f t="shared" si="33"/>
        <v>Male</v>
      </c>
      <c r="V410">
        <v>57000</v>
      </c>
      <c r="W410">
        <v>57000</v>
      </c>
      <c r="X410">
        <v>53</v>
      </c>
      <c r="Y410" t="str">
        <f t="shared" si="34"/>
        <v>WA</v>
      </c>
    </row>
    <row r="411" spans="1:25" x14ac:dyDescent="0.25">
      <c r="A411">
        <v>1434465</v>
      </c>
      <c r="B411">
        <v>53</v>
      </c>
      <c r="C411" t="str">
        <f t="shared" si="30"/>
        <v>WA</v>
      </c>
      <c r="D411">
        <v>74</v>
      </c>
      <c r="E411">
        <v>19</v>
      </c>
      <c r="F411" t="str">
        <f t="shared" si="31"/>
        <v>adult</v>
      </c>
      <c r="G411">
        <v>1</v>
      </c>
      <c r="H411">
        <v>1</v>
      </c>
      <c r="I411">
        <v>2</v>
      </c>
      <c r="J411">
        <v>2</v>
      </c>
      <c r="K411">
        <v>2</v>
      </c>
      <c r="L411">
        <v>2</v>
      </c>
      <c r="M411">
        <v>2</v>
      </c>
      <c r="N411">
        <v>2</v>
      </c>
      <c r="O411">
        <v>1</v>
      </c>
      <c r="P411">
        <v>10</v>
      </c>
      <c r="Q411">
        <v>5</v>
      </c>
      <c r="R411" t="str">
        <f t="shared" si="32"/>
        <v>NeverMarriedORUnder15</v>
      </c>
      <c r="S411">
        <v>4</v>
      </c>
      <c r="T411">
        <v>2</v>
      </c>
      <c r="U411" t="str">
        <f t="shared" si="33"/>
        <v>Female</v>
      </c>
      <c r="V411">
        <v>2400</v>
      </c>
      <c r="W411">
        <v>16800</v>
      </c>
      <c r="X411">
        <v>53</v>
      </c>
      <c r="Y411" t="str">
        <f t="shared" si="34"/>
        <v>WA</v>
      </c>
    </row>
    <row r="412" spans="1:25" x14ac:dyDescent="0.25">
      <c r="A412">
        <v>1392225</v>
      </c>
      <c r="B412">
        <v>53</v>
      </c>
      <c r="C412" t="str">
        <f t="shared" si="30"/>
        <v>WA</v>
      </c>
      <c r="D412">
        <v>29</v>
      </c>
      <c r="E412">
        <v>62</v>
      </c>
      <c r="F412" t="str">
        <f t="shared" si="31"/>
        <v>adult</v>
      </c>
      <c r="G412">
        <v>4</v>
      </c>
      <c r="H412">
        <v>1</v>
      </c>
      <c r="I412">
        <v>2</v>
      </c>
      <c r="J412">
        <v>2</v>
      </c>
      <c r="K412">
        <v>2</v>
      </c>
      <c r="L412">
        <v>2</v>
      </c>
      <c r="M412">
        <v>2</v>
      </c>
      <c r="N412">
        <v>2</v>
      </c>
      <c r="O412">
        <v>1</v>
      </c>
      <c r="P412">
        <v>10</v>
      </c>
      <c r="Q412">
        <v>1</v>
      </c>
      <c r="R412" t="str">
        <f t="shared" si="32"/>
        <v>Married</v>
      </c>
      <c r="S412">
        <v>4</v>
      </c>
      <c r="T412">
        <v>2</v>
      </c>
      <c r="U412" t="str">
        <f t="shared" si="33"/>
        <v>Female</v>
      </c>
      <c r="V412">
        <v>39600</v>
      </c>
      <c r="W412">
        <v>39600</v>
      </c>
      <c r="X412">
        <v>207</v>
      </c>
      <c r="Y412">
        <f t="shared" si="34"/>
        <v>207</v>
      </c>
    </row>
    <row r="413" spans="1:25" x14ac:dyDescent="0.25">
      <c r="A413">
        <v>1267952</v>
      </c>
      <c r="B413">
        <v>49</v>
      </c>
      <c r="C413" t="str">
        <f t="shared" si="30"/>
        <v>UT</v>
      </c>
      <c r="D413">
        <v>35</v>
      </c>
      <c r="E413">
        <v>77</v>
      </c>
      <c r="F413" t="str">
        <f t="shared" si="31"/>
        <v>adult</v>
      </c>
      <c r="G413">
        <v>4</v>
      </c>
      <c r="H413">
        <v>2</v>
      </c>
      <c r="I413">
        <v>2</v>
      </c>
      <c r="J413">
        <v>1</v>
      </c>
      <c r="K413">
        <v>1</v>
      </c>
      <c r="L413">
        <v>2</v>
      </c>
      <c r="M413">
        <v>2</v>
      </c>
      <c r="N413">
        <v>2</v>
      </c>
      <c r="O413">
        <v>1</v>
      </c>
      <c r="Q413">
        <v>1</v>
      </c>
      <c r="R413" t="str">
        <f t="shared" si="32"/>
        <v>Married</v>
      </c>
      <c r="S413">
        <v>4</v>
      </c>
      <c r="T413">
        <v>1</v>
      </c>
      <c r="U413" t="str">
        <f t="shared" si="33"/>
        <v>Male</v>
      </c>
      <c r="V413">
        <v>0</v>
      </c>
      <c r="W413">
        <v>68000</v>
      </c>
      <c r="X413">
        <v>301</v>
      </c>
      <c r="Y413">
        <f t="shared" si="34"/>
        <v>301</v>
      </c>
    </row>
    <row r="414" spans="1:25" x14ac:dyDescent="0.25">
      <c r="A414">
        <v>1256364</v>
      </c>
      <c r="B414">
        <v>49</v>
      </c>
      <c r="C414" t="str">
        <f t="shared" si="30"/>
        <v>UT</v>
      </c>
      <c r="D414">
        <v>78</v>
      </c>
      <c r="E414">
        <v>7</v>
      </c>
      <c r="F414" t="str">
        <f t="shared" si="31"/>
        <v>child</v>
      </c>
      <c r="G414">
        <v>1</v>
      </c>
      <c r="H414">
        <v>1</v>
      </c>
      <c r="I414">
        <v>2</v>
      </c>
      <c r="J414">
        <v>2</v>
      </c>
      <c r="K414">
        <v>2</v>
      </c>
      <c r="L414">
        <v>2</v>
      </c>
      <c r="M414">
        <v>2</v>
      </c>
      <c r="N414">
        <v>2</v>
      </c>
      <c r="O414">
        <v>1</v>
      </c>
      <c r="Q414">
        <v>5</v>
      </c>
      <c r="R414" t="str">
        <f t="shared" si="32"/>
        <v>NeverMarriedORUnder15</v>
      </c>
      <c r="T414">
        <v>1</v>
      </c>
      <c r="U414" t="str">
        <f t="shared" si="33"/>
        <v>Male</v>
      </c>
      <c r="X414">
        <v>49</v>
      </c>
      <c r="Y414" t="str">
        <f t="shared" si="34"/>
        <v>UT</v>
      </c>
    </row>
    <row r="415" spans="1:25" x14ac:dyDescent="0.25">
      <c r="A415">
        <v>62836</v>
      </c>
      <c r="B415">
        <v>30</v>
      </c>
      <c r="C415" t="str">
        <f t="shared" si="30"/>
        <v>MT</v>
      </c>
      <c r="D415">
        <v>26</v>
      </c>
      <c r="E415">
        <v>59</v>
      </c>
      <c r="F415" t="str">
        <f t="shared" si="31"/>
        <v>adult</v>
      </c>
      <c r="G415">
        <v>1</v>
      </c>
      <c r="H415">
        <v>1</v>
      </c>
      <c r="I415">
        <v>2</v>
      </c>
      <c r="J415">
        <v>2</v>
      </c>
      <c r="K415">
        <v>2</v>
      </c>
      <c r="L415">
        <v>2</v>
      </c>
      <c r="M415">
        <v>2</v>
      </c>
      <c r="N415">
        <v>2</v>
      </c>
      <c r="O415">
        <v>1</v>
      </c>
      <c r="P415">
        <v>30</v>
      </c>
      <c r="Q415">
        <v>1</v>
      </c>
      <c r="R415" t="str">
        <f t="shared" si="32"/>
        <v>Married</v>
      </c>
      <c r="S415">
        <v>4</v>
      </c>
      <c r="T415">
        <v>1</v>
      </c>
      <c r="U415" t="str">
        <f t="shared" si="33"/>
        <v>Male</v>
      </c>
      <c r="V415">
        <v>0</v>
      </c>
      <c r="W415">
        <v>35000</v>
      </c>
      <c r="X415">
        <v>30</v>
      </c>
      <c r="Y415" t="str">
        <f t="shared" si="34"/>
        <v>MT</v>
      </c>
    </row>
    <row r="416" spans="1:25" x14ac:dyDescent="0.25">
      <c r="A416">
        <v>708052</v>
      </c>
      <c r="B416">
        <v>41</v>
      </c>
      <c r="C416" t="str">
        <f t="shared" si="30"/>
        <v>OR</v>
      </c>
      <c r="D416">
        <v>102</v>
      </c>
      <c r="E416">
        <v>23</v>
      </c>
      <c r="F416" t="str">
        <f t="shared" si="31"/>
        <v>adult</v>
      </c>
      <c r="G416">
        <v>3</v>
      </c>
      <c r="H416">
        <v>1</v>
      </c>
      <c r="I416">
        <v>2</v>
      </c>
      <c r="J416">
        <v>2</v>
      </c>
      <c r="K416">
        <v>2</v>
      </c>
      <c r="L416">
        <v>2</v>
      </c>
      <c r="M416">
        <v>2</v>
      </c>
      <c r="N416">
        <v>2</v>
      </c>
      <c r="O416">
        <v>1</v>
      </c>
      <c r="Q416">
        <v>5</v>
      </c>
      <c r="R416" t="str">
        <f t="shared" si="32"/>
        <v>NeverMarriedORUnder15</v>
      </c>
      <c r="S416">
        <v>4</v>
      </c>
      <c r="T416">
        <v>2</v>
      </c>
      <c r="U416" t="str">
        <f t="shared" si="33"/>
        <v>Female</v>
      </c>
      <c r="V416">
        <v>0</v>
      </c>
      <c r="W416">
        <v>0</v>
      </c>
      <c r="X416">
        <v>213</v>
      </c>
      <c r="Y416">
        <f t="shared" si="34"/>
        <v>213</v>
      </c>
    </row>
    <row r="417" spans="1:25" x14ac:dyDescent="0.25">
      <c r="A417">
        <v>1383472</v>
      </c>
      <c r="B417">
        <v>53</v>
      </c>
      <c r="C417" t="str">
        <f t="shared" si="30"/>
        <v>WA</v>
      </c>
      <c r="D417">
        <v>92</v>
      </c>
      <c r="E417">
        <v>65</v>
      </c>
      <c r="F417" t="str">
        <f t="shared" si="31"/>
        <v>adult</v>
      </c>
      <c r="G417">
        <v>1</v>
      </c>
      <c r="H417">
        <v>1</v>
      </c>
      <c r="I417">
        <v>2</v>
      </c>
      <c r="J417">
        <v>1</v>
      </c>
      <c r="K417">
        <v>2</v>
      </c>
      <c r="L417">
        <v>2</v>
      </c>
      <c r="M417">
        <v>2</v>
      </c>
      <c r="N417">
        <v>2</v>
      </c>
      <c r="O417">
        <v>1</v>
      </c>
      <c r="P417">
        <v>30</v>
      </c>
      <c r="Q417">
        <v>1</v>
      </c>
      <c r="R417" t="str">
        <f t="shared" si="32"/>
        <v>Married</v>
      </c>
      <c r="S417">
        <v>4</v>
      </c>
      <c r="T417">
        <v>2</v>
      </c>
      <c r="U417" t="str">
        <f t="shared" si="33"/>
        <v>Female</v>
      </c>
      <c r="V417">
        <v>59000</v>
      </c>
      <c r="W417">
        <v>59000</v>
      </c>
      <c r="X417">
        <v>16</v>
      </c>
      <c r="Y417">
        <f t="shared" si="34"/>
        <v>16</v>
      </c>
    </row>
    <row r="418" spans="1:25" x14ac:dyDescent="0.25">
      <c r="A418">
        <v>1255025</v>
      </c>
      <c r="B418">
        <v>49</v>
      </c>
      <c r="C418" t="str">
        <f t="shared" si="30"/>
        <v>UT</v>
      </c>
      <c r="D418">
        <v>75</v>
      </c>
      <c r="E418">
        <v>31</v>
      </c>
      <c r="F418" t="str">
        <f t="shared" si="31"/>
        <v>adult</v>
      </c>
      <c r="G418">
        <v>1</v>
      </c>
      <c r="H418">
        <v>1</v>
      </c>
      <c r="I418">
        <v>2</v>
      </c>
      <c r="J418">
        <v>2</v>
      </c>
      <c r="K418">
        <v>2</v>
      </c>
      <c r="L418">
        <v>2</v>
      </c>
      <c r="M418">
        <v>2</v>
      </c>
      <c r="N418">
        <v>2</v>
      </c>
      <c r="O418">
        <v>1</v>
      </c>
      <c r="P418">
        <v>20</v>
      </c>
      <c r="Q418">
        <v>1</v>
      </c>
      <c r="R418" t="str">
        <f t="shared" si="32"/>
        <v>Married</v>
      </c>
      <c r="S418">
        <v>4</v>
      </c>
      <c r="T418">
        <v>1</v>
      </c>
      <c r="U418" t="str">
        <f t="shared" si="33"/>
        <v>Male</v>
      </c>
      <c r="V418">
        <v>0</v>
      </c>
      <c r="W418">
        <v>20000</v>
      </c>
      <c r="X418">
        <v>49</v>
      </c>
      <c r="Y418" t="str">
        <f t="shared" si="34"/>
        <v>UT</v>
      </c>
    </row>
    <row r="419" spans="1:25" x14ac:dyDescent="0.25">
      <c r="A419">
        <v>696249</v>
      </c>
      <c r="B419">
        <v>41</v>
      </c>
      <c r="C419" t="str">
        <f t="shared" si="30"/>
        <v>OR</v>
      </c>
      <c r="D419">
        <v>62</v>
      </c>
      <c r="E419">
        <v>28</v>
      </c>
      <c r="F419" t="str">
        <f t="shared" si="31"/>
        <v>adult</v>
      </c>
      <c r="G419">
        <v>1</v>
      </c>
      <c r="H419">
        <v>2</v>
      </c>
      <c r="I419">
        <v>2</v>
      </c>
      <c r="J419">
        <v>2</v>
      </c>
      <c r="K419">
        <v>2</v>
      </c>
      <c r="L419">
        <v>2</v>
      </c>
      <c r="M419">
        <v>2</v>
      </c>
      <c r="N419">
        <v>2</v>
      </c>
      <c r="O419">
        <v>2</v>
      </c>
      <c r="Q419">
        <v>1</v>
      </c>
      <c r="R419" t="str">
        <f t="shared" si="32"/>
        <v>Married</v>
      </c>
      <c r="S419">
        <v>4</v>
      </c>
      <c r="T419">
        <v>2</v>
      </c>
      <c r="U419" t="str">
        <f t="shared" si="33"/>
        <v>Female</v>
      </c>
      <c r="V419">
        <v>9400</v>
      </c>
      <c r="W419">
        <v>9400</v>
      </c>
      <c r="X419">
        <v>2</v>
      </c>
      <c r="Y419">
        <f t="shared" si="34"/>
        <v>2</v>
      </c>
    </row>
    <row r="420" spans="1:25" x14ac:dyDescent="0.25">
      <c r="A420">
        <v>66269</v>
      </c>
      <c r="B420">
        <v>30</v>
      </c>
      <c r="C420" t="str">
        <f t="shared" si="30"/>
        <v>MT</v>
      </c>
      <c r="D420">
        <v>42</v>
      </c>
      <c r="E420">
        <v>7</v>
      </c>
      <c r="F420" t="str">
        <f t="shared" si="31"/>
        <v>child</v>
      </c>
      <c r="G420">
        <v>1</v>
      </c>
      <c r="H420">
        <v>1</v>
      </c>
      <c r="I420">
        <v>2</v>
      </c>
      <c r="J420">
        <v>2</v>
      </c>
      <c r="K420">
        <v>2</v>
      </c>
      <c r="L420">
        <v>2</v>
      </c>
      <c r="M420">
        <v>2</v>
      </c>
      <c r="N420">
        <v>2</v>
      </c>
      <c r="O420">
        <v>1</v>
      </c>
      <c r="Q420">
        <v>5</v>
      </c>
      <c r="R420" t="str">
        <f t="shared" si="32"/>
        <v>NeverMarriedORUnder15</v>
      </c>
      <c r="T420">
        <v>1</v>
      </c>
      <c r="U420" t="str">
        <f t="shared" si="33"/>
        <v>Male</v>
      </c>
      <c r="X420">
        <v>30</v>
      </c>
      <c r="Y420" t="str">
        <f t="shared" si="34"/>
        <v>MT</v>
      </c>
    </row>
    <row r="421" spans="1:25" x14ac:dyDescent="0.25">
      <c r="A421">
        <v>1374450</v>
      </c>
      <c r="B421">
        <v>53</v>
      </c>
      <c r="C421" t="str">
        <f t="shared" si="30"/>
        <v>WA</v>
      </c>
      <c r="D421">
        <v>57</v>
      </c>
      <c r="E421">
        <v>0</v>
      </c>
      <c r="F421" t="str">
        <f t="shared" si="31"/>
        <v>child</v>
      </c>
      <c r="G421">
        <v>1</v>
      </c>
      <c r="H421">
        <v>1</v>
      </c>
      <c r="I421">
        <v>2</v>
      </c>
      <c r="J421">
        <v>2</v>
      </c>
      <c r="K421">
        <v>2</v>
      </c>
      <c r="L421">
        <v>2</v>
      </c>
      <c r="M421">
        <v>2</v>
      </c>
      <c r="N421">
        <v>2</v>
      </c>
      <c r="O421">
        <v>1</v>
      </c>
      <c r="Q421">
        <v>5</v>
      </c>
      <c r="R421" t="str">
        <f t="shared" si="32"/>
        <v>NeverMarriedORUnder15</v>
      </c>
      <c r="T421">
        <v>1</v>
      </c>
      <c r="U421" t="str">
        <f t="shared" si="33"/>
        <v>Male</v>
      </c>
      <c r="X421">
        <v>53</v>
      </c>
      <c r="Y421" t="str">
        <f t="shared" si="34"/>
        <v>WA</v>
      </c>
    </row>
    <row r="422" spans="1:25" x14ac:dyDescent="0.25">
      <c r="A422">
        <v>1382799</v>
      </c>
      <c r="B422">
        <v>53</v>
      </c>
      <c r="C422" t="str">
        <f t="shared" si="30"/>
        <v>WA</v>
      </c>
      <c r="D422">
        <v>369</v>
      </c>
      <c r="E422">
        <v>43</v>
      </c>
      <c r="F422" t="str">
        <f t="shared" si="31"/>
        <v>adult</v>
      </c>
      <c r="G422">
        <v>1</v>
      </c>
      <c r="H422">
        <v>2</v>
      </c>
      <c r="I422">
        <v>2</v>
      </c>
      <c r="J422">
        <v>2</v>
      </c>
      <c r="K422">
        <v>1</v>
      </c>
      <c r="L422">
        <v>2</v>
      </c>
      <c r="M422">
        <v>2</v>
      </c>
      <c r="N422">
        <v>2</v>
      </c>
      <c r="O422">
        <v>1</v>
      </c>
      <c r="Q422">
        <v>1</v>
      </c>
      <c r="R422" t="str">
        <f t="shared" si="32"/>
        <v>Married</v>
      </c>
      <c r="S422">
        <v>4</v>
      </c>
      <c r="T422">
        <v>2</v>
      </c>
      <c r="U422" t="str">
        <f t="shared" si="33"/>
        <v>Female</v>
      </c>
      <c r="V422">
        <v>11500</v>
      </c>
      <c r="W422">
        <v>13800</v>
      </c>
      <c r="X422">
        <v>48</v>
      </c>
      <c r="Y422">
        <f t="shared" si="34"/>
        <v>48</v>
      </c>
    </row>
    <row r="423" spans="1:25" x14ac:dyDescent="0.25">
      <c r="A423">
        <v>1371219</v>
      </c>
      <c r="B423">
        <v>53</v>
      </c>
      <c r="C423" t="str">
        <f t="shared" si="30"/>
        <v>WA</v>
      </c>
      <c r="D423">
        <v>39</v>
      </c>
      <c r="E423">
        <v>40</v>
      </c>
      <c r="F423" t="str">
        <f t="shared" si="31"/>
        <v>adult</v>
      </c>
      <c r="G423">
        <v>1</v>
      </c>
      <c r="H423">
        <v>2</v>
      </c>
      <c r="I423">
        <v>2</v>
      </c>
      <c r="J423">
        <v>2</v>
      </c>
      <c r="K423">
        <v>2</v>
      </c>
      <c r="L423">
        <v>1</v>
      </c>
      <c r="M423">
        <v>2</v>
      </c>
      <c r="N423">
        <v>2</v>
      </c>
      <c r="O423">
        <v>1</v>
      </c>
      <c r="Q423">
        <v>1</v>
      </c>
      <c r="R423" t="str">
        <f t="shared" si="32"/>
        <v>Married</v>
      </c>
      <c r="S423">
        <v>2</v>
      </c>
      <c r="T423">
        <v>1</v>
      </c>
      <c r="U423" t="str">
        <f t="shared" si="33"/>
        <v>Male</v>
      </c>
      <c r="V423">
        <v>24000</v>
      </c>
      <c r="W423">
        <v>38000</v>
      </c>
      <c r="X423">
        <v>6</v>
      </c>
      <c r="Y423" t="str">
        <f t="shared" si="34"/>
        <v>CA</v>
      </c>
    </row>
    <row r="424" spans="1:25" x14ac:dyDescent="0.25">
      <c r="A424">
        <v>713467</v>
      </c>
      <c r="B424">
        <v>41</v>
      </c>
      <c r="C424" t="str">
        <f t="shared" si="30"/>
        <v>OR</v>
      </c>
      <c r="D424">
        <v>60</v>
      </c>
      <c r="E424">
        <v>53</v>
      </c>
      <c r="F424" t="str">
        <f t="shared" si="31"/>
        <v>adult</v>
      </c>
      <c r="G424">
        <v>1</v>
      </c>
      <c r="H424">
        <v>2</v>
      </c>
      <c r="I424">
        <v>1</v>
      </c>
      <c r="J424">
        <v>1</v>
      </c>
      <c r="K424">
        <v>2</v>
      </c>
      <c r="L424">
        <v>2</v>
      </c>
      <c r="M424">
        <v>2</v>
      </c>
      <c r="N424">
        <v>2</v>
      </c>
      <c r="O424">
        <v>1</v>
      </c>
      <c r="Q424">
        <v>1</v>
      </c>
      <c r="R424" t="str">
        <f t="shared" si="32"/>
        <v>Married</v>
      </c>
      <c r="S424">
        <v>4</v>
      </c>
      <c r="T424">
        <v>2</v>
      </c>
      <c r="U424" t="str">
        <f t="shared" si="33"/>
        <v>Female</v>
      </c>
      <c r="V424">
        <v>0</v>
      </c>
      <c r="W424">
        <v>15600</v>
      </c>
      <c r="X424">
        <v>41</v>
      </c>
      <c r="Y424" t="str">
        <f t="shared" si="34"/>
        <v>OR</v>
      </c>
    </row>
    <row r="425" spans="1:25" x14ac:dyDescent="0.25">
      <c r="A425">
        <v>1396679</v>
      </c>
      <c r="B425">
        <v>53</v>
      </c>
      <c r="C425" t="str">
        <f t="shared" si="30"/>
        <v>WA</v>
      </c>
      <c r="D425">
        <v>158</v>
      </c>
      <c r="E425">
        <v>47</v>
      </c>
      <c r="F425" t="str">
        <f t="shared" si="31"/>
        <v>adult</v>
      </c>
      <c r="G425">
        <v>1</v>
      </c>
      <c r="H425">
        <v>1</v>
      </c>
      <c r="I425">
        <v>2</v>
      </c>
      <c r="J425">
        <v>2</v>
      </c>
      <c r="K425">
        <v>2</v>
      </c>
      <c r="L425">
        <v>2</v>
      </c>
      <c r="M425">
        <v>2</v>
      </c>
      <c r="N425">
        <v>2</v>
      </c>
      <c r="O425">
        <v>1</v>
      </c>
      <c r="P425">
        <v>15</v>
      </c>
      <c r="Q425">
        <v>1</v>
      </c>
      <c r="R425" t="str">
        <f t="shared" si="32"/>
        <v>Married</v>
      </c>
      <c r="S425">
        <v>4</v>
      </c>
      <c r="T425">
        <v>1</v>
      </c>
      <c r="U425" t="str">
        <f t="shared" si="33"/>
        <v>Male</v>
      </c>
      <c r="V425">
        <v>62000</v>
      </c>
      <c r="W425">
        <v>63000</v>
      </c>
      <c r="X425">
        <v>53</v>
      </c>
      <c r="Y425" t="str">
        <f t="shared" si="34"/>
        <v>WA</v>
      </c>
    </row>
    <row r="426" spans="1:25" x14ac:dyDescent="0.25">
      <c r="A426">
        <v>720035</v>
      </c>
      <c r="B426">
        <v>41</v>
      </c>
      <c r="C426" t="str">
        <f t="shared" si="30"/>
        <v>OR</v>
      </c>
      <c r="D426">
        <v>69</v>
      </c>
      <c r="E426">
        <v>47</v>
      </c>
      <c r="F426" t="str">
        <f t="shared" si="31"/>
        <v>adult</v>
      </c>
      <c r="G426">
        <v>1</v>
      </c>
      <c r="H426">
        <v>2</v>
      </c>
      <c r="I426">
        <v>1</v>
      </c>
      <c r="J426">
        <v>2</v>
      </c>
      <c r="K426">
        <v>2</v>
      </c>
      <c r="L426">
        <v>2</v>
      </c>
      <c r="M426">
        <v>2</v>
      </c>
      <c r="N426">
        <v>2</v>
      </c>
      <c r="O426">
        <v>1</v>
      </c>
      <c r="Q426">
        <v>1</v>
      </c>
      <c r="R426" t="str">
        <f t="shared" si="32"/>
        <v>Married</v>
      </c>
      <c r="S426">
        <v>4</v>
      </c>
      <c r="T426">
        <v>1</v>
      </c>
      <c r="U426" t="str">
        <f t="shared" si="33"/>
        <v>Male</v>
      </c>
      <c r="V426">
        <v>12500</v>
      </c>
      <c r="W426">
        <v>14100</v>
      </c>
      <c r="X426">
        <v>6</v>
      </c>
      <c r="Y426" t="str">
        <f t="shared" si="34"/>
        <v>CA</v>
      </c>
    </row>
    <row r="427" spans="1:25" x14ac:dyDescent="0.25">
      <c r="A427">
        <v>734188</v>
      </c>
      <c r="B427">
        <v>41</v>
      </c>
      <c r="C427" t="str">
        <f t="shared" si="30"/>
        <v>OR</v>
      </c>
      <c r="D427">
        <v>25</v>
      </c>
      <c r="E427">
        <v>55</v>
      </c>
      <c r="F427" t="str">
        <f t="shared" si="31"/>
        <v>adult</v>
      </c>
      <c r="G427">
        <v>1</v>
      </c>
      <c r="H427">
        <v>1</v>
      </c>
      <c r="I427">
        <v>2</v>
      </c>
      <c r="J427">
        <v>2</v>
      </c>
      <c r="K427">
        <v>2</v>
      </c>
      <c r="L427">
        <v>2</v>
      </c>
      <c r="M427">
        <v>2</v>
      </c>
      <c r="N427">
        <v>2</v>
      </c>
      <c r="O427">
        <v>1</v>
      </c>
      <c r="P427">
        <v>25</v>
      </c>
      <c r="Q427">
        <v>3</v>
      </c>
      <c r="R427" t="str">
        <f t="shared" si="32"/>
        <v>Divorced</v>
      </c>
      <c r="S427">
        <v>4</v>
      </c>
      <c r="T427">
        <v>1</v>
      </c>
      <c r="U427" t="str">
        <f t="shared" si="33"/>
        <v>Male</v>
      </c>
      <c r="V427">
        <v>55000</v>
      </c>
      <c r="W427">
        <v>100000</v>
      </c>
      <c r="X427">
        <v>41</v>
      </c>
      <c r="Y427" t="str">
        <f t="shared" si="34"/>
        <v>OR</v>
      </c>
    </row>
    <row r="428" spans="1:25" x14ac:dyDescent="0.25">
      <c r="A428">
        <v>1384968</v>
      </c>
      <c r="B428">
        <v>53</v>
      </c>
      <c r="C428" t="str">
        <f t="shared" si="30"/>
        <v>WA</v>
      </c>
      <c r="D428">
        <v>154</v>
      </c>
      <c r="E428">
        <v>33</v>
      </c>
      <c r="F428" t="str">
        <f t="shared" si="31"/>
        <v>adult</v>
      </c>
      <c r="G428">
        <v>1</v>
      </c>
      <c r="H428">
        <v>2</v>
      </c>
      <c r="I428">
        <v>1</v>
      </c>
      <c r="J428">
        <v>2</v>
      </c>
      <c r="K428">
        <v>2</v>
      </c>
      <c r="L428">
        <v>2</v>
      </c>
      <c r="M428">
        <v>2</v>
      </c>
      <c r="N428">
        <v>2</v>
      </c>
      <c r="O428">
        <v>1</v>
      </c>
      <c r="P428">
        <v>20</v>
      </c>
      <c r="Q428">
        <v>5</v>
      </c>
      <c r="R428" t="str">
        <f t="shared" si="32"/>
        <v>NeverMarriedORUnder15</v>
      </c>
      <c r="S428">
        <v>4</v>
      </c>
      <c r="T428">
        <v>1</v>
      </c>
      <c r="U428" t="str">
        <f t="shared" si="33"/>
        <v>Male</v>
      </c>
      <c r="V428">
        <v>40000</v>
      </c>
      <c r="W428">
        <v>70000</v>
      </c>
      <c r="X428">
        <v>53</v>
      </c>
      <c r="Y428" t="str">
        <f t="shared" si="34"/>
        <v>WA</v>
      </c>
    </row>
    <row r="429" spans="1:25" x14ac:dyDescent="0.25">
      <c r="A429">
        <v>1386628</v>
      </c>
      <c r="B429">
        <v>53</v>
      </c>
      <c r="C429" t="str">
        <f t="shared" si="30"/>
        <v>WA</v>
      </c>
      <c r="D429">
        <v>86</v>
      </c>
      <c r="E429">
        <v>5</v>
      </c>
      <c r="F429" t="str">
        <f t="shared" si="31"/>
        <v>child</v>
      </c>
      <c r="G429">
        <v>5</v>
      </c>
      <c r="H429">
        <v>2</v>
      </c>
      <c r="I429">
        <v>1</v>
      </c>
      <c r="J429">
        <v>2</v>
      </c>
      <c r="K429">
        <v>2</v>
      </c>
      <c r="L429">
        <v>2</v>
      </c>
      <c r="M429">
        <v>2</v>
      </c>
      <c r="N429">
        <v>2</v>
      </c>
      <c r="O429">
        <v>1</v>
      </c>
      <c r="Q429">
        <v>5</v>
      </c>
      <c r="R429" t="str">
        <f t="shared" si="32"/>
        <v>NeverMarriedORUnder15</v>
      </c>
      <c r="T429">
        <v>1</v>
      </c>
      <c r="U429" t="str">
        <f t="shared" si="33"/>
        <v>Male</v>
      </c>
      <c r="X429">
        <v>210</v>
      </c>
      <c r="Y429">
        <f t="shared" si="34"/>
        <v>210</v>
      </c>
    </row>
    <row r="430" spans="1:25" x14ac:dyDescent="0.25">
      <c r="A430">
        <v>1435308</v>
      </c>
      <c r="B430">
        <v>53</v>
      </c>
      <c r="C430" t="str">
        <f t="shared" si="30"/>
        <v>WA</v>
      </c>
      <c r="D430">
        <v>81</v>
      </c>
      <c r="E430">
        <v>65</v>
      </c>
      <c r="F430" t="str">
        <f t="shared" si="31"/>
        <v>adult</v>
      </c>
      <c r="G430">
        <v>1</v>
      </c>
      <c r="H430">
        <v>2</v>
      </c>
      <c r="I430">
        <v>2</v>
      </c>
      <c r="J430">
        <v>1</v>
      </c>
      <c r="K430">
        <v>2</v>
      </c>
      <c r="L430">
        <v>2</v>
      </c>
      <c r="M430">
        <v>2</v>
      </c>
      <c r="N430">
        <v>2</v>
      </c>
      <c r="O430">
        <v>1</v>
      </c>
      <c r="Q430">
        <v>1</v>
      </c>
      <c r="R430" t="str">
        <f t="shared" si="32"/>
        <v>Married</v>
      </c>
      <c r="S430">
        <v>4</v>
      </c>
      <c r="T430">
        <v>2</v>
      </c>
      <c r="U430" t="str">
        <f t="shared" si="33"/>
        <v>Female</v>
      </c>
      <c r="V430">
        <v>0</v>
      </c>
      <c r="W430">
        <v>55100</v>
      </c>
      <c r="X430">
        <v>6</v>
      </c>
      <c r="Y430" t="str">
        <f t="shared" si="34"/>
        <v>CA</v>
      </c>
    </row>
    <row r="431" spans="1:25" x14ac:dyDescent="0.25">
      <c r="A431">
        <v>1433191</v>
      </c>
      <c r="B431">
        <v>53</v>
      </c>
      <c r="C431" t="str">
        <f t="shared" si="30"/>
        <v>WA</v>
      </c>
      <c r="D431">
        <v>14</v>
      </c>
      <c r="E431">
        <v>57</v>
      </c>
      <c r="F431" t="str">
        <f t="shared" si="31"/>
        <v>adult</v>
      </c>
      <c r="G431">
        <v>1</v>
      </c>
      <c r="H431">
        <v>1</v>
      </c>
      <c r="I431">
        <v>2</v>
      </c>
      <c r="J431">
        <v>2</v>
      </c>
      <c r="K431">
        <v>2</v>
      </c>
      <c r="L431">
        <v>2</v>
      </c>
      <c r="M431">
        <v>2</v>
      </c>
      <c r="N431">
        <v>2</v>
      </c>
      <c r="O431">
        <v>1</v>
      </c>
      <c r="Q431">
        <v>1</v>
      </c>
      <c r="R431" t="str">
        <f t="shared" si="32"/>
        <v>Married</v>
      </c>
      <c r="S431">
        <v>4</v>
      </c>
      <c r="T431">
        <v>1</v>
      </c>
      <c r="U431" t="str">
        <f t="shared" si="33"/>
        <v>Male</v>
      </c>
      <c r="V431">
        <v>0</v>
      </c>
      <c r="W431">
        <v>0</v>
      </c>
      <c r="X431">
        <v>41</v>
      </c>
      <c r="Y431" t="str">
        <f t="shared" si="34"/>
        <v>OR</v>
      </c>
    </row>
    <row r="432" spans="1:25" x14ac:dyDescent="0.25">
      <c r="A432">
        <v>1386804</v>
      </c>
      <c r="B432">
        <v>53</v>
      </c>
      <c r="C432" t="str">
        <f t="shared" si="30"/>
        <v>WA</v>
      </c>
      <c r="D432">
        <v>67</v>
      </c>
      <c r="E432">
        <v>48</v>
      </c>
      <c r="F432" t="str">
        <f t="shared" si="31"/>
        <v>adult</v>
      </c>
      <c r="G432">
        <v>1</v>
      </c>
      <c r="H432">
        <v>2</v>
      </c>
      <c r="I432">
        <v>1</v>
      </c>
      <c r="J432">
        <v>2</v>
      </c>
      <c r="K432">
        <v>2</v>
      </c>
      <c r="L432">
        <v>2</v>
      </c>
      <c r="M432">
        <v>2</v>
      </c>
      <c r="N432">
        <v>2</v>
      </c>
      <c r="O432">
        <v>1</v>
      </c>
      <c r="P432">
        <v>30</v>
      </c>
      <c r="Q432">
        <v>1</v>
      </c>
      <c r="R432" t="str">
        <f t="shared" si="32"/>
        <v>Married</v>
      </c>
      <c r="S432">
        <v>4</v>
      </c>
      <c r="T432">
        <v>1</v>
      </c>
      <c r="U432" t="str">
        <f t="shared" si="33"/>
        <v>Male</v>
      </c>
      <c r="V432">
        <v>39500</v>
      </c>
      <c r="W432">
        <v>48300</v>
      </c>
      <c r="X432">
        <v>53</v>
      </c>
      <c r="Y432" t="str">
        <f t="shared" si="34"/>
        <v>WA</v>
      </c>
    </row>
    <row r="433" spans="1:25" x14ac:dyDescent="0.25">
      <c r="A433">
        <v>1268043</v>
      </c>
      <c r="B433">
        <v>49</v>
      </c>
      <c r="C433" t="str">
        <f t="shared" si="30"/>
        <v>UT</v>
      </c>
      <c r="D433">
        <v>22</v>
      </c>
      <c r="E433">
        <v>68</v>
      </c>
      <c r="F433" t="str">
        <f t="shared" si="31"/>
        <v>adult</v>
      </c>
      <c r="G433">
        <v>1</v>
      </c>
      <c r="H433">
        <v>1</v>
      </c>
      <c r="I433">
        <v>2</v>
      </c>
      <c r="J433">
        <v>1</v>
      </c>
      <c r="K433">
        <v>2</v>
      </c>
      <c r="L433">
        <v>2</v>
      </c>
      <c r="M433">
        <v>2</v>
      </c>
      <c r="N433">
        <v>2</v>
      </c>
      <c r="O433">
        <v>1</v>
      </c>
      <c r="Q433">
        <v>1</v>
      </c>
      <c r="R433" t="str">
        <f t="shared" si="32"/>
        <v>Married</v>
      </c>
      <c r="S433">
        <v>4</v>
      </c>
      <c r="T433">
        <v>2</v>
      </c>
      <c r="U433" t="str">
        <f t="shared" si="33"/>
        <v>Female</v>
      </c>
      <c r="V433">
        <v>0</v>
      </c>
      <c r="W433">
        <v>10800</v>
      </c>
      <c r="X433">
        <v>49</v>
      </c>
      <c r="Y433" t="str">
        <f t="shared" si="34"/>
        <v>UT</v>
      </c>
    </row>
    <row r="434" spans="1:25" x14ac:dyDescent="0.25">
      <c r="A434">
        <v>1254255</v>
      </c>
      <c r="B434">
        <v>49</v>
      </c>
      <c r="C434" t="str">
        <f t="shared" si="30"/>
        <v>UT</v>
      </c>
      <c r="D434">
        <v>82</v>
      </c>
      <c r="E434">
        <v>65</v>
      </c>
      <c r="F434" t="str">
        <f t="shared" si="31"/>
        <v>adult</v>
      </c>
      <c r="G434">
        <v>1</v>
      </c>
      <c r="H434">
        <v>1</v>
      </c>
      <c r="I434">
        <v>2</v>
      </c>
      <c r="J434">
        <v>1</v>
      </c>
      <c r="K434">
        <v>2</v>
      </c>
      <c r="L434">
        <v>2</v>
      </c>
      <c r="M434">
        <v>2</v>
      </c>
      <c r="N434">
        <v>2</v>
      </c>
      <c r="O434">
        <v>1</v>
      </c>
      <c r="Q434">
        <v>1</v>
      </c>
      <c r="R434" t="str">
        <f t="shared" si="32"/>
        <v>Married</v>
      </c>
      <c r="S434">
        <v>3</v>
      </c>
      <c r="T434">
        <v>1</v>
      </c>
      <c r="U434" t="str">
        <f t="shared" si="33"/>
        <v>Male</v>
      </c>
      <c r="V434">
        <v>5000</v>
      </c>
      <c r="W434">
        <v>85300</v>
      </c>
      <c r="X434">
        <v>49</v>
      </c>
      <c r="Y434" t="str">
        <f t="shared" si="34"/>
        <v>UT</v>
      </c>
    </row>
    <row r="435" spans="1:25" x14ac:dyDescent="0.25">
      <c r="A435">
        <v>66789</v>
      </c>
      <c r="B435">
        <v>30</v>
      </c>
      <c r="C435" t="str">
        <f t="shared" si="30"/>
        <v>MT</v>
      </c>
      <c r="D435">
        <v>58</v>
      </c>
      <c r="E435">
        <v>37</v>
      </c>
      <c r="F435" t="str">
        <f t="shared" si="31"/>
        <v>adult</v>
      </c>
      <c r="G435">
        <v>1</v>
      </c>
      <c r="H435">
        <v>2</v>
      </c>
      <c r="I435">
        <v>2</v>
      </c>
      <c r="J435">
        <v>2</v>
      </c>
      <c r="K435">
        <v>2</v>
      </c>
      <c r="L435">
        <v>2</v>
      </c>
      <c r="M435">
        <v>2</v>
      </c>
      <c r="N435">
        <v>2</v>
      </c>
      <c r="O435">
        <v>2</v>
      </c>
      <c r="Q435">
        <v>1</v>
      </c>
      <c r="R435" t="str">
        <f t="shared" si="32"/>
        <v>Married</v>
      </c>
      <c r="S435">
        <v>4</v>
      </c>
      <c r="T435">
        <v>2</v>
      </c>
      <c r="U435" t="str">
        <f t="shared" si="33"/>
        <v>Female</v>
      </c>
      <c r="V435">
        <v>26000</v>
      </c>
      <c r="W435">
        <v>26000</v>
      </c>
      <c r="X435">
        <v>51</v>
      </c>
      <c r="Y435">
        <f t="shared" si="34"/>
        <v>51</v>
      </c>
    </row>
    <row r="436" spans="1:25" x14ac:dyDescent="0.25">
      <c r="A436">
        <v>1388329</v>
      </c>
      <c r="B436">
        <v>53</v>
      </c>
      <c r="C436" t="str">
        <f t="shared" si="30"/>
        <v>WA</v>
      </c>
      <c r="D436">
        <v>127</v>
      </c>
      <c r="E436">
        <v>55</v>
      </c>
      <c r="F436" t="str">
        <f t="shared" si="31"/>
        <v>adult</v>
      </c>
      <c r="G436">
        <v>3</v>
      </c>
      <c r="H436">
        <v>1</v>
      </c>
      <c r="I436">
        <v>2</v>
      </c>
      <c r="J436">
        <v>2</v>
      </c>
      <c r="K436">
        <v>2</v>
      </c>
      <c r="L436">
        <v>2</v>
      </c>
      <c r="M436">
        <v>2</v>
      </c>
      <c r="N436">
        <v>2</v>
      </c>
      <c r="O436">
        <v>1</v>
      </c>
      <c r="P436">
        <v>20</v>
      </c>
      <c r="Q436">
        <v>1</v>
      </c>
      <c r="R436" t="str">
        <f t="shared" si="32"/>
        <v>Married</v>
      </c>
      <c r="S436">
        <v>4</v>
      </c>
      <c r="T436">
        <v>1</v>
      </c>
      <c r="U436" t="str">
        <f t="shared" si="33"/>
        <v>Male</v>
      </c>
      <c r="V436">
        <v>18100</v>
      </c>
      <c r="W436">
        <v>21100</v>
      </c>
      <c r="X436">
        <v>109</v>
      </c>
      <c r="Y436">
        <f t="shared" si="34"/>
        <v>109</v>
      </c>
    </row>
    <row r="437" spans="1:25" x14ac:dyDescent="0.25">
      <c r="A437">
        <v>1421627</v>
      </c>
      <c r="B437">
        <v>53</v>
      </c>
      <c r="C437" t="str">
        <f t="shared" si="30"/>
        <v>WA</v>
      </c>
      <c r="D437">
        <v>72</v>
      </c>
      <c r="E437">
        <v>18</v>
      </c>
      <c r="F437" t="str">
        <f t="shared" si="31"/>
        <v>adult</v>
      </c>
      <c r="G437">
        <v>1</v>
      </c>
      <c r="H437">
        <v>1</v>
      </c>
      <c r="I437">
        <v>2</v>
      </c>
      <c r="J437">
        <v>2</v>
      </c>
      <c r="K437">
        <v>2</v>
      </c>
      <c r="L437">
        <v>2</v>
      </c>
      <c r="M437">
        <v>2</v>
      </c>
      <c r="N437">
        <v>2</v>
      </c>
      <c r="O437">
        <v>1</v>
      </c>
      <c r="Q437">
        <v>5</v>
      </c>
      <c r="R437" t="str">
        <f t="shared" si="32"/>
        <v>NeverMarriedORUnder15</v>
      </c>
      <c r="S437">
        <v>4</v>
      </c>
      <c r="T437">
        <v>2</v>
      </c>
      <c r="U437" t="str">
        <f t="shared" si="33"/>
        <v>Female</v>
      </c>
      <c r="V437">
        <v>0</v>
      </c>
      <c r="W437">
        <v>0</v>
      </c>
      <c r="X437">
        <v>53</v>
      </c>
      <c r="Y437" t="str">
        <f t="shared" si="34"/>
        <v>WA</v>
      </c>
    </row>
    <row r="438" spans="1:25" x14ac:dyDescent="0.25">
      <c r="A438">
        <v>1402050</v>
      </c>
      <c r="B438">
        <v>53</v>
      </c>
      <c r="C438" t="str">
        <f t="shared" si="30"/>
        <v>WA</v>
      </c>
      <c r="D438">
        <v>147</v>
      </c>
      <c r="E438">
        <v>5</v>
      </c>
      <c r="F438" t="str">
        <f t="shared" si="31"/>
        <v>child</v>
      </c>
      <c r="G438">
        <v>1</v>
      </c>
      <c r="H438">
        <v>1</v>
      </c>
      <c r="I438">
        <v>2</v>
      </c>
      <c r="J438">
        <v>2</v>
      </c>
      <c r="K438">
        <v>2</v>
      </c>
      <c r="L438">
        <v>2</v>
      </c>
      <c r="M438">
        <v>2</v>
      </c>
      <c r="N438">
        <v>2</v>
      </c>
      <c r="O438">
        <v>1</v>
      </c>
      <c r="Q438">
        <v>5</v>
      </c>
      <c r="R438" t="str">
        <f t="shared" si="32"/>
        <v>NeverMarriedORUnder15</v>
      </c>
      <c r="T438">
        <v>2</v>
      </c>
      <c r="U438" t="str">
        <f t="shared" si="33"/>
        <v>Female</v>
      </c>
      <c r="X438">
        <v>53</v>
      </c>
      <c r="Y438" t="str">
        <f t="shared" si="34"/>
        <v>WA</v>
      </c>
    </row>
    <row r="439" spans="1:25" x14ac:dyDescent="0.25">
      <c r="A439">
        <v>1265135</v>
      </c>
      <c r="B439">
        <v>49</v>
      </c>
      <c r="C439" t="str">
        <f t="shared" si="30"/>
        <v>UT</v>
      </c>
      <c r="D439">
        <v>110</v>
      </c>
      <c r="E439">
        <v>76</v>
      </c>
      <c r="F439" t="str">
        <f t="shared" si="31"/>
        <v>adult</v>
      </c>
      <c r="G439">
        <v>1</v>
      </c>
      <c r="H439">
        <v>2</v>
      </c>
      <c r="I439">
        <v>1</v>
      </c>
      <c r="J439">
        <v>1</v>
      </c>
      <c r="K439">
        <v>2</v>
      </c>
      <c r="L439">
        <v>2</v>
      </c>
      <c r="M439">
        <v>2</v>
      </c>
      <c r="N439">
        <v>2</v>
      </c>
      <c r="O439">
        <v>1</v>
      </c>
      <c r="Q439">
        <v>1</v>
      </c>
      <c r="R439" t="str">
        <f t="shared" si="32"/>
        <v>Married</v>
      </c>
      <c r="S439">
        <v>4</v>
      </c>
      <c r="T439">
        <v>1</v>
      </c>
      <c r="U439" t="str">
        <f t="shared" si="33"/>
        <v>Male</v>
      </c>
      <c r="V439">
        <v>0</v>
      </c>
      <c r="W439">
        <v>19200</v>
      </c>
      <c r="X439">
        <v>49</v>
      </c>
      <c r="Y439" t="str">
        <f t="shared" si="34"/>
        <v>UT</v>
      </c>
    </row>
    <row r="440" spans="1:25" x14ac:dyDescent="0.25">
      <c r="A440">
        <v>1391219</v>
      </c>
      <c r="B440">
        <v>53</v>
      </c>
      <c r="C440" t="str">
        <f t="shared" si="30"/>
        <v>WA</v>
      </c>
      <c r="D440">
        <v>93</v>
      </c>
      <c r="E440">
        <v>19</v>
      </c>
      <c r="F440" t="str">
        <f t="shared" si="31"/>
        <v>adult</v>
      </c>
      <c r="G440">
        <v>1</v>
      </c>
      <c r="H440">
        <v>1</v>
      </c>
      <c r="I440">
        <v>2</v>
      </c>
      <c r="J440">
        <v>2</v>
      </c>
      <c r="K440">
        <v>2</v>
      </c>
      <c r="L440">
        <v>2</v>
      </c>
      <c r="M440">
        <v>2</v>
      </c>
      <c r="N440">
        <v>2</v>
      </c>
      <c r="O440">
        <v>1</v>
      </c>
      <c r="Q440">
        <v>5</v>
      </c>
      <c r="R440" t="str">
        <f t="shared" si="32"/>
        <v>NeverMarriedORUnder15</v>
      </c>
      <c r="S440">
        <v>4</v>
      </c>
      <c r="T440">
        <v>1</v>
      </c>
      <c r="U440" t="str">
        <f t="shared" si="33"/>
        <v>Male</v>
      </c>
      <c r="V440">
        <v>0</v>
      </c>
      <c r="W440">
        <v>0</v>
      </c>
      <c r="X440">
        <v>53</v>
      </c>
      <c r="Y440" t="str">
        <f t="shared" si="34"/>
        <v>WA</v>
      </c>
    </row>
    <row r="441" spans="1:25" x14ac:dyDescent="0.25">
      <c r="A441">
        <v>719965</v>
      </c>
      <c r="B441">
        <v>41</v>
      </c>
      <c r="C441" t="str">
        <f t="shared" si="30"/>
        <v>OR</v>
      </c>
      <c r="D441">
        <v>60</v>
      </c>
      <c r="E441">
        <v>9</v>
      </c>
      <c r="F441" t="str">
        <f t="shared" si="31"/>
        <v>child</v>
      </c>
      <c r="G441">
        <v>1</v>
      </c>
      <c r="H441">
        <v>1</v>
      </c>
      <c r="I441">
        <v>2</v>
      </c>
      <c r="J441">
        <v>2</v>
      </c>
      <c r="K441">
        <v>2</v>
      </c>
      <c r="L441">
        <v>2</v>
      </c>
      <c r="M441">
        <v>2</v>
      </c>
      <c r="N441">
        <v>2</v>
      </c>
      <c r="O441">
        <v>1</v>
      </c>
      <c r="Q441">
        <v>5</v>
      </c>
      <c r="R441" t="str">
        <f t="shared" si="32"/>
        <v>NeverMarriedORUnder15</v>
      </c>
      <c r="T441">
        <v>1</v>
      </c>
      <c r="U441" t="str">
        <f t="shared" si="33"/>
        <v>Male</v>
      </c>
      <c r="X441">
        <v>41</v>
      </c>
      <c r="Y441" t="str">
        <f t="shared" si="34"/>
        <v>OR</v>
      </c>
    </row>
    <row r="442" spans="1:25" x14ac:dyDescent="0.25">
      <c r="A442">
        <v>1254312</v>
      </c>
      <c r="B442">
        <v>49</v>
      </c>
      <c r="C442" t="str">
        <f t="shared" si="30"/>
        <v>UT</v>
      </c>
      <c r="D442">
        <v>71</v>
      </c>
      <c r="E442">
        <v>30</v>
      </c>
      <c r="F442" t="str">
        <f t="shared" si="31"/>
        <v>adult</v>
      </c>
      <c r="G442">
        <v>1</v>
      </c>
      <c r="H442">
        <v>1</v>
      </c>
      <c r="I442">
        <v>2</v>
      </c>
      <c r="J442">
        <v>2</v>
      </c>
      <c r="K442">
        <v>2</v>
      </c>
      <c r="L442">
        <v>2</v>
      </c>
      <c r="M442">
        <v>2</v>
      </c>
      <c r="N442">
        <v>2</v>
      </c>
      <c r="O442">
        <v>1</v>
      </c>
      <c r="Q442">
        <v>1</v>
      </c>
      <c r="R442" t="str">
        <f t="shared" si="32"/>
        <v>Married</v>
      </c>
      <c r="S442">
        <v>4</v>
      </c>
      <c r="T442">
        <v>2</v>
      </c>
      <c r="U442" t="str">
        <f t="shared" si="33"/>
        <v>Female</v>
      </c>
      <c r="V442">
        <v>2000</v>
      </c>
      <c r="W442">
        <v>2000</v>
      </c>
      <c r="X442">
        <v>49</v>
      </c>
      <c r="Y442" t="str">
        <f t="shared" si="34"/>
        <v>UT</v>
      </c>
    </row>
    <row r="443" spans="1:25" x14ac:dyDescent="0.25">
      <c r="A443">
        <v>1430586</v>
      </c>
      <c r="B443">
        <v>53</v>
      </c>
      <c r="C443" t="str">
        <f t="shared" si="30"/>
        <v>WA</v>
      </c>
      <c r="D443">
        <v>63</v>
      </c>
      <c r="E443">
        <v>22</v>
      </c>
      <c r="F443" t="str">
        <f t="shared" si="31"/>
        <v>adult</v>
      </c>
      <c r="G443">
        <v>1</v>
      </c>
      <c r="H443">
        <v>2</v>
      </c>
      <c r="I443">
        <v>2</v>
      </c>
      <c r="J443">
        <v>2</v>
      </c>
      <c r="K443">
        <v>2</v>
      </c>
      <c r="L443">
        <v>2</v>
      </c>
      <c r="M443">
        <v>2</v>
      </c>
      <c r="N443">
        <v>2</v>
      </c>
      <c r="O443">
        <v>2</v>
      </c>
      <c r="Q443">
        <v>5</v>
      </c>
      <c r="R443" t="str">
        <f t="shared" si="32"/>
        <v>NeverMarriedORUnder15</v>
      </c>
      <c r="S443">
        <v>4</v>
      </c>
      <c r="T443">
        <v>1</v>
      </c>
      <c r="U443" t="str">
        <f t="shared" si="33"/>
        <v>Male</v>
      </c>
      <c r="V443">
        <v>0</v>
      </c>
      <c r="W443">
        <v>150</v>
      </c>
      <c r="X443">
        <v>53</v>
      </c>
      <c r="Y443" t="str">
        <f t="shared" si="34"/>
        <v>WA</v>
      </c>
    </row>
    <row r="444" spans="1:25" x14ac:dyDescent="0.25">
      <c r="A444">
        <v>730069</v>
      </c>
      <c r="B444">
        <v>41</v>
      </c>
      <c r="C444" t="str">
        <f t="shared" si="30"/>
        <v>OR</v>
      </c>
      <c r="D444">
        <v>9</v>
      </c>
      <c r="E444">
        <v>22</v>
      </c>
      <c r="F444" t="str">
        <f t="shared" si="31"/>
        <v>adult</v>
      </c>
      <c r="G444">
        <v>1</v>
      </c>
      <c r="H444">
        <v>2</v>
      </c>
      <c r="I444">
        <v>2</v>
      </c>
      <c r="J444">
        <v>2</v>
      </c>
      <c r="K444">
        <v>1</v>
      </c>
      <c r="L444">
        <v>2</v>
      </c>
      <c r="M444">
        <v>2</v>
      </c>
      <c r="N444">
        <v>2</v>
      </c>
      <c r="O444">
        <v>1</v>
      </c>
      <c r="Q444">
        <v>5</v>
      </c>
      <c r="R444" t="str">
        <f t="shared" si="32"/>
        <v>NeverMarriedORUnder15</v>
      </c>
      <c r="S444">
        <v>4</v>
      </c>
      <c r="T444">
        <v>1</v>
      </c>
      <c r="U444" t="str">
        <f t="shared" si="33"/>
        <v>Male</v>
      </c>
      <c r="V444">
        <v>10300</v>
      </c>
      <c r="W444">
        <v>14700</v>
      </c>
      <c r="X444">
        <v>41</v>
      </c>
      <c r="Y444" t="str">
        <f t="shared" si="34"/>
        <v>OR</v>
      </c>
    </row>
    <row r="445" spans="1:25" x14ac:dyDescent="0.25">
      <c r="A445">
        <v>1409243</v>
      </c>
      <c r="B445">
        <v>53</v>
      </c>
      <c r="C445" t="str">
        <f t="shared" si="30"/>
        <v>WA</v>
      </c>
      <c r="D445">
        <v>127</v>
      </c>
      <c r="E445">
        <v>51</v>
      </c>
      <c r="F445" t="str">
        <f t="shared" si="31"/>
        <v>adult</v>
      </c>
      <c r="G445">
        <v>1</v>
      </c>
      <c r="H445">
        <v>2</v>
      </c>
      <c r="I445">
        <v>2</v>
      </c>
      <c r="J445">
        <v>2</v>
      </c>
      <c r="K445">
        <v>2</v>
      </c>
      <c r="L445">
        <v>2</v>
      </c>
      <c r="M445">
        <v>2</v>
      </c>
      <c r="N445">
        <v>2</v>
      </c>
      <c r="O445">
        <v>2</v>
      </c>
      <c r="P445">
        <v>15</v>
      </c>
      <c r="Q445">
        <v>5</v>
      </c>
      <c r="R445" t="str">
        <f t="shared" si="32"/>
        <v>NeverMarriedORUnder15</v>
      </c>
      <c r="S445">
        <v>4</v>
      </c>
      <c r="T445">
        <v>2</v>
      </c>
      <c r="U445" t="str">
        <f t="shared" si="33"/>
        <v>Female</v>
      </c>
      <c r="V445">
        <v>23700</v>
      </c>
      <c r="W445">
        <v>23700</v>
      </c>
      <c r="X445">
        <v>53</v>
      </c>
      <c r="Y445" t="str">
        <f t="shared" si="34"/>
        <v>WA</v>
      </c>
    </row>
    <row r="446" spans="1:25" x14ac:dyDescent="0.25">
      <c r="A446">
        <v>1275082</v>
      </c>
      <c r="B446">
        <v>49</v>
      </c>
      <c r="C446" t="str">
        <f t="shared" si="30"/>
        <v>UT</v>
      </c>
      <c r="D446">
        <v>62</v>
      </c>
      <c r="E446">
        <v>43</v>
      </c>
      <c r="F446" t="str">
        <f t="shared" si="31"/>
        <v>adult</v>
      </c>
      <c r="G446">
        <v>1</v>
      </c>
      <c r="H446">
        <v>1</v>
      </c>
      <c r="I446">
        <v>2</v>
      </c>
      <c r="J446">
        <v>2</v>
      </c>
      <c r="K446">
        <v>2</v>
      </c>
      <c r="L446">
        <v>2</v>
      </c>
      <c r="M446">
        <v>2</v>
      </c>
      <c r="N446">
        <v>2</v>
      </c>
      <c r="O446">
        <v>1</v>
      </c>
      <c r="P446">
        <v>30</v>
      </c>
      <c r="Q446">
        <v>1</v>
      </c>
      <c r="R446" t="str">
        <f t="shared" si="32"/>
        <v>Married</v>
      </c>
      <c r="S446">
        <v>4</v>
      </c>
      <c r="T446">
        <v>1</v>
      </c>
      <c r="U446" t="str">
        <f t="shared" si="33"/>
        <v>Male</v>
      </c>
      <c r="V446">
        <v>30000</v>
      </c>
      <c r="W446">
        <v>30000</v>
      </c>
      <c r="X446">
        <v>49</v>
      </c>
      <c r="Y446" t="str">
        <f t="shared" si="34"/>
        <v>UT</v>
      </c>
    </row>
    <row r="447" spans="1:25" x14ac:dyDescent="0.25">
      <c r="A447">
        <v>537590</v>
      </c>
      <c r="B447">
        <v>38</v>
      </c>
      <c r="C447" t="str">
        <f t="shared" si="30"/>
        <v>ND</v>
      </c>
      <c r="D447">
        <v>126</v>
      </c>
      <c r="E447">
        <v>21</v>
      </c>
      <c r="F447" t="str">
        <f t="shared" si="31"/>
        <v>adult</v>
      </c>
      <c r="G447">
        <v>1</v>
      </c>
      <c r="H447">
        <v>2</v>
      </c>
      <c r="I447">
        <v>2</v>
      </c>
      <c r="J447">
        <v>2</v>
      </c>
      <c r="K447">
        <v>2</v>
      </c>
      <c r="L447">
        <v>2</v>
      </c>
      <c r="M447">
        <v>2</v>
      </c>
      <c r="N447">
        <v>2</v>
      </c>
      <c r="O447">
        <v>2</v>
      </c>
      <c r="P447">
        <v>5</v>
      </c>
      <c r="Q447">
        <v>5</v>
      </c>
      <c r="R447" t="str">
        <f t="shared" si="32"/>
        <v>NeverMarriedORUnder15</v>
      </c>
      <c r="S447">
        <v>3</v>
      </c>
      <c r="T447">
        <v>1</v>
      </c>
      <c r="U447" t="str">
        <f t="shared" si="33"/>
        <v>Male</v>
      </c>
      <c r="V447">
        <v>14000</v>
      </c>
      <c r="W447">
        <v>14000</v>
      </c>
      <c r="X447">
        <v>28</v>
      </c>
      <c r="Y447">
        <f t="shared" si="34"/>
        <v>28</v>
      </c>
    </row>
    <row r="448" spans="1:25" x14ac:dyDescent="0.25">
      <c r="A448">
        <v>66499</v>
      </c>
      <c r="B448">
        <v>30</v>
      </c>
      <c r="C448" t="str">
        <f t="shared" si="30"/>
        <v>MT</v>
      </c>
      <c r="D448">
        <v>68</v>
      </c>
      <c r="E448">
        <v>8</v>
      </c>
      <c r="F448" t="str">
        <f t="shared" si="31"/>
        <v>child</v>
      </c>
      <c r="G448">
        <v>1</v>
      </c>
      <c r="H448">
        <v>2</v>
      </c>
      <c r="I448">
        <v>2</v>
      </c>
      <c r="J448">
        <v>2</v>
      </c>
      <c r="K448">
        <v>1</v>
      </c>
      <c r="L448">
        <v>2</v>
      </c>
      <c r="M448">
        <v>2</v>
      </c>
      <c r="N448">
        <v>2</v>
      </c>
      <c r="O448">
        <v>1</v>
      </c>
      <c r="Q448">
        <v>5</v>
      </c>
      <c r="R448" t="str">
        <f t="shared" si="32"/>
        <v>NeverMarriedORUnder15</v>
      </c>
      <c r="T448">
        <v>1</v>
      </c>
      <c r="U448" t="str">
        <f t="shared" si="33"/>
        <v>Male</v>
      </c>
      <c r="X448">
        <v>41</v>
      </c>
      <c r="Y448" t="str">
        <f t="shared" si="34"/>
        <v>OR</v>
      </c>
    </row>
    <row r="449" spans="1:25" x14ac:dyDescent="0.25">
      <c r="A449">
        <v>1259336</v>
      </c>
      <c r="B449">
        <v>49</v>
      </c>
      <c r="C449" t="str">
        <f t="shared" si="30"/>
        <v>UT</v>
      </c>
      <c r="D449">
        <v>47</v>
      </c>
      <c r="E449">
        <v>53</v>
      </c>
      <c r="F449" t="str">
        <f t="shared" si="31"/>
        <v>adult</v>
      </c>
      <c r="G449">
        <v>5</v>
      </c>
      <c r="H449">
        <v>1</v>
      </c>
      <c r="I449">
        <v>2</v>
      </c>
      <c r="J449">
        <v>2</v>
      </c>
      <c r="K449">
        <v>2</v>
      </c>
      <c r="L449">
        <v>2</v>
      </c>
      <c r="M449">
        <v>2</v>
      </c>
      <c r="N449">
        <v>2</v>
      </c>
      <c r="O449">
        <v>1</v>
      </c>
      <c r="Q449">
        <v>3</v>
      </c>
      <c r="R449" t="str">
        <f t="shared" si="32"/>
        <v>Divorced</v>
      </c>
      <c r="S449">
        <v>4</v>
      </c>
      <c r="T449">
        <v>2</v>
      </c>
      <c r="U449" t="str">
        <f t="shared" si="33"/>
        <v>Female</v>
      </c>
      <c r="V449">
        <v>0</v>
      </c>
      <c r="W449">
        <v>23800</v>
      </c>
      <c r="X449">
        <v>126</v>
      </c>
      <c r="Y449">
        <f t="shared" si="34"/>
        <v>126</v>
      </c>
    </row>
    <row r="450" spans="1:25" x14ac:dyDescent="0.25">
      <c r="A450">
        <v>696706</v>
      </c>
      <c r="B450">
        <v>41</v>
      </c>
      <c r="C450" t="str">
        <f t="shared" si="30"/>
        <v>OR</v>
      </c>
      <c r="D450">
        <v>7</v>
      </c>
      <c r="E450">
        <v>47</v>
      </c>
      <c r="F450" t="str">
        <f t="shared" si="31"/>
        <v>adult</v>
      </c>
      <c r="G450">
        <v>1</v>
      </c>
      <c r="H450">
        <v>2</v>
      </c>
      <c r="I450">
        <v>2</v>
      </c>
      <c r="J450">
        <v>2</v>
      </c>
      <c r="K450">
        <v>2</v>
      </c>
      <c r="L450">
        <v>2</v>
      </c>
      <c r="M450">
        <v>2</v>
      </c>
      <c r="N450">
        <v>2</v>
      </c>
      <c r="O450">
        <v>2</v>
      </c>
      <c r="P450">
        <v>30</v>
      </c>
      <c r="Q450">
        <v>1</v>
      </c>
      <c r="R450" t="str">
        <f t="shared" si="32"/>
        <v>Married</v>
      </c>
      <c r="S450">
        <v>4</v>
      </c>
      <c r="T450">
        <v>1</v>
      </c>
      <c r="U450" t="str">
        <f t="shared" si="33"/>
        <v>Male</v>
      </c>
      <c r="V450">
        <v>45000</v>
      </c>
      <c r="W450">
        <v>45000</v>
      </c>
      <c r="X450">
        <v>40</v>
      </c>
      <c r="Y450">
        <f t="shared" si="34"/>
        <v>40</v>
      </c>
    </row>
    <row r="451" spans="1:25" x14ac:dyDescent="0.25">
      <c r="A451">
        <v>61944</v>
      </c>
      <c r="B451">
        <v>30</v>
      </c>
      <c r="C451" t="str">
        <f t="shared" ref="C451:C514" si="35">IF(B451=30,"MT",IF(B451=38,"ND",IF(B451=41,"OR",IF(B451=49,"UT",IF(B451=53,"WA","UnknownState")))))</f>
        <v>MT</v>
      </c>
      <c r="D451">
        <v>346</v>
      </c>
      <c r="E451">
        <v>36</v>
      </c>
      <c r="F451" t="str">
        <f t="shared" ref="F451:F514" si="36">IF(E451&lt;18,"child","adult")</f>
        <v>adult</v>
      </c>
      <c r="G451">
        <v>1</v>
      </c>
      <c r="H451">
        <v>1</v>
      </c>
      <c r="I451">
        <v>2</v>
      </c>
      <c r="J451">
        <v>2</v>
      </c>
      <c r="K451">
        <v>2</v>
      </c>
      <c r="L451">
        <v>2</v>
      </c>
      <c r="M451">
        <v>2</v>
      </c>
      <c r="N451">
        <v>2</v>
      </c>
      <c r="O451">
        <v>1</v>
      </c>
      <c r="P451">
        <v>12</v>
      </c>
      <c r="Q451">
        <v>5</v>
      </c>
      <c r="R451" t="str">
        <f t="shared" ref="R451:R514" si="37">IF(Q451=1,"Married",IF(Q451=2,"Widowed",IF(Q451=3,"Divorced",IF(Q451=4,"Separated",IF(Q451=5,"NeverMarriedORUnder15","NA")))))</f>
        <v>NeverMarriedORUnder15</v>
      </c>
      <c r="S451">
        <v>4</v>
      </c>
      <c r="T451">
        <v>1</v>
      </c>
      <c r="U451" t="str">
        <f t="shared" ref="U451:U514" si="38">IF(T451=1,"Male",IF(T451=2,"Female","NA"))</f>
        <v>Male</v>
      </c>
      <c r="V451">
        <v>12500</v>
      </c>
      <c r="W451">
        <v>12500</v>
      </c>
      <c r="X451">
        <v>29</v>
      </c>
      <c r="Y451">
        <f t="shared" ref="Y451:Y514" si="39">IF(X451=30,"MT",IF(X451=38,"ND",IF(X451=41,"OR",IF(X451=49,"UT",IF(X451=53,"WA",IF(X451=6,"CA",X451))))))</f>
        <v>29</v>
      </c>
    </row>
    <row r="452" spans="1:25" x14ac:dyDescent="0.25">
      <c r="A452">
        <v>1275399</v>
      </c>
      <c r="B452">
        <v>49</v>
      </c>
      <c r="C452" t="str">
        <f t="shared" si="35"/>
        <v>UT</v>
      </c>
      <c r="D452">
        <v>121</v>
      </c>
      <c r="E452">
        <v>16</v>
      </c>
      <c r="F452" t="str">
        <f t="shared" si="36"/>
        <v>child</v>
      </c>
      <c r="G452">
        <v>1</v>
      </c>
      <c r="H452">
        <v>2</v>
      </c>
      <c r="I452">
        <v>2</v>
      </c>
      <c r="J452">
        <v>2</v>
      </c>
      <c r="K452">
        <v>2</v>
      </c>
      <c r="L452">
        <v>2</v>
      </c>
      <c r="M452">
        <v>2</v>
      </c>
      <c r="N452">
        <v>2</v>
      </c>
      <c r="O452">
        <v>2</v>
      </c>
      <c r="Q452">
        <v>5</v>
      </c>
      <c r="R452" t="str">
        <f t="shared" si="37"/>
        <v>NeverMarriedORUnder15</v>
      </c>
      <c r="T452">
        <v>2</v>
      </c>
      <c r="U452" t="str">
        <f t="shared" si="38"/>
        <v>Female</v>
      </c>
      <c r="V452">
        <v>0</v>
      </c>
      <c r="W452">
        <v>0</v>
      </c>
      <c r="X452">
        <v>6</v>
      </c>
      <c r="Y452" t="str">
        <f t="shared" si="39"/>
        <v>CA</v>
      </c>
    </row>
    <row r="453" spans="1:25" x14ac:dyDescent="0.25">
      <c r="A453">
        <v>1389939</v>
      </c>
      <c r="B453">
        <v>53</v>
      </c>
      <c r="C453" t="str">
        <f t="shared" si="35"/>
        <v>WA</v>
      </c>
      <c r="D453">
        <v>75</v>
      </c>
      <c r="E453">
        <v>44</v>
      </c>
      <c r="F453" t="str">
        <f t="shared" si="36"/>
        <v>adult</v>
      </c>
      <c r="G453">
        <v>1</v>
      </c>
      <c r="H453">
        <v>1</v>
      </c>
      <c r="I453">
        <v>2</v>
      </c>
      <c r="J453">
        <v>2</v>
      </c>
      <c r="K453">
        <v>2</v>
      </c>
      <c r="L453">
        <v>2</v>
      </c>
      <c r="M453">
        <v>2</v>
      </c>
      <c r="N453">
        <v>2</v>
      </c>
      <c r="O453">
        <v>1</v>
      </c>
      <c r="P453">
        <v>45</v>
      </c>
      <c r="Q453">
        <v>1</v>
      </c>
      <c r="R453" t="str">
        <f t="shared" si="37"/>
        <v>Married</v>
      </c>
      <c r="S453">
        <v>4</v>
      </c>
      <c r="T453">
        <v>2</v>
      </c>
      <c r="U453" t="str">
        <f t="shared" si="38"/>
        <v>Female</v>
      </c>
      <c r="V453">
        <v>73000</v>
      </c>
      <c r="W453">
        <v>73000</v>
      </c>
      <c r="X453">
        <v>53</v>
      </c>
      <c r="Y453" t="str">
        <f t="shared" si="39"/>
        <v>WA</v>
      </c>
    </row>
    <row r="454" spans="1:25" x14ac:dyDescent="0.25">
      <c r="A454">
        <v>699795</v>
      </c>
      <c r="B454">
        <v>41</v>
      </c>
      <c r="C454" t="str">
        <f t="shared" si="35"/>
        <v>OR</v>
      </c>
      <c r="D454">
        <v>14</v>
      </c>
      <c r="E454">
        <v>27</v>
      </c>
      <c r="F454" t="str">
        <f t="shared" si="36"/>
        <v>adult</v>
      </c>
      <c r="G454">
        <v>1</v>
      </c>
      <c r="H454">
        <v>1</v>
      </c>
      <c r="I454">
        <v>2</v>
      </c>
      <c r="J454">
        <v>2</v>
      </c>
      <c r="K454">
        <v>1</v>
      </c>
      <c r="L454">
        <v>2</v>
      </c>
      <c r="M454">
        <v>2</v>
      </c>
      <c r="N454">
        <v>2</v>
      </c>
      <c r="O454">
        <v>1</v>
      </c>
      <c r="Q454">
        <v>5</v>
      </c>
      <c r="R454" t="str">
        <f t="shared" si="37"/>
        <v>NeverMarriedORUnder15</v>
      </c>
      <c r="S454">
        <v>4</v>
      </c>
      <c r="T454">
        <v>2</v>
      </c>
      <c r="U454" t="str">
        <f t="shared" si="38"/>
        <v>Female</v>
      </c>
      <c r="V454">
        <v>0</v>
      </c>
      <c r="W454">
        <v>10200</v>
      </c>
      <c r="X454">
        <v>41</v>
      </c>
      <c r="Y454" t="str">
        <f t="shared" si="39"/>
        <v>OR</v>
      </c>
    </row>
    <row r="455" spans="1:25" x14ac:dyDescent="0.25">
      <c r="A455">
        <v>718510</v>
      </c>
      <c r="B455">
        <v>41</v>
      </c>
      <c r="C455" t="str">
        <f t="shared" si="35"/>
        <v>OR</v>
      </c>
      <c r="D455">
        <v>38</v>
      </c>
      <c r="E455">
        <v>53</v>
      </c>
      <c r="F455" t="str">
        <f t="shared" si="36"/>
        <v>adult</v>
      </c>
      <c r="G455">
        <v>1</v>
      </c>
      <c r="H455">
        <v>1</v>
      </c>
      <c r="I455">
        <v>2</v>
      </c>
      <c r="J455">
        <v>2</v>
      </c>
      <c r="K455">
        <v>2</v>
      </c>
      <c r="L455">
        <v>2</v>
      </c>
      <c r="M455">
        <v>2</v>
      </c>
      <c r="N455">
        <v>2</v>
      </c>
      <c r="O455">
        <v>1</v>
      </c>
      <c r="P455">
        <v>20</v>
      </c>
      <c r="Q455">
        <v>1</v>
      </c>
      <c r="R455" t="str">
        <f t="shared" si="37"/>
        <v>Married</v>
      </c>
      <c r="S455">
        <v>4</v>
      </c>
      <c r="T455">
        <v>1</v>
      </c>
      <c r="U455" t="str">
        <f t="shared" si="38"/>
        <v>Male</v>
      </c>
      <c r="V455">
        <v>46000</v>
      </c>
      <c r="W455">
        <v>46010</v>
      </c>
      <c r="X455">
        <v>41</v>
      </c>
      <c r="Y455" t="str">
        <f t="shared" si="39"/>
        <v>OR</v>
      </c>
    </row>
    <row r="456" spans="1:25" x14ac:dyDescent="0.25">
      <c r="A456">
        <v>703931</v>
      </c>
      <c r="B456">
        <v>41</v>
      </c>
      <c r="C456" t="str">
        <f t="shared" si="35"/>
        <v>OR</v>
      </c>
      <c r="D456">
        <v>179</v>
      </c>
      <c r="E456">
        <v>82</v>
      </c>
      <c r="F456" t="str">
        <f t="shared" si="36"/>
        <v>adult</v>
      </c>
      <c r="G456">
        <v>1</v>
      </c>
      <c r="H456">
        <v>1</v>
      </c>
      <c r="I456">
        <v>2</v>
      </c>
      <c r="J456">
        <v>1</v>
      </c>
      <c r="K456">
        <v>2</v>
      </c>
      <c r="L456">
        <v>2</v>
      </c>
      <c r="M456">
        <v>2</v>
      </c>
      <c r="N456">
        <v>2</v>
      </c>
      <c r="O456">
        <v>1</v>
      </c>
      <c r="Q456">
        <v>2</v>
      </c>
      <c r="R456" t="str">
        <f t="shared" si="37"/>
        <v>Widowed</v>
      </c>
      <c r="S456">
        <v>4</v>
      </c>
      <c r="T456">
        <v>2</v>
      </c>
      <c r="U456" t="str">
        <f t="shared" si="38"/>
        <v>Female</v>
      </c>
      <c r="V456">
        <v>0</v>
      </c>
      <c r="W456">
        <v>29400</v>
      </c>
      <c r="X456">
        <v>16</v>
      </c>
      <c r="Y456">
        <f t="shared" si="39"/>
        <v>16</v>
      </c>
    </row>
    <row r="457" spans="1:25" x14ac:dyDescent="0.25">
      <c r="A457">
        <v>1275340</v>
      </c>
      <c r="B457">
        <v>49</v>
      </c>
      <c r="C457" t="str">
        <f t="shared" si="35"/>
        <v>UT</v>
      </c>
      <c r="D457">
        <v>43</v>
      </c>
      <c r="E457">
        <v>9</v>
      </c>
      <c r="F457" t="str">
        <f t="shared" si="36"/>
        <v>child</v>
      </c>
      <c r="G457">
        <v>1</v>
      </c>
      <c r="H457">
        <v>1</v>
      </c>
      <c r="I457">
        <v>2</v>
      </c>
      <c r="J457">
        <v>2</v>
      </c>
      <c r="K457">
        <v>2</v>
      </c>
      <c r="L457">
        <v>2</v>
      </c>
      <c r="M457">
        <v>2</v>
      </c>
      <c r="N457">
        <v>2</v>
      </c>
      <c r="O457">
        <v>1</v>
      </c>
      <c r="Q457">
        <v>5</v>
      </c>
      <c r="R457" t="str">
        <f t="shared" si="37"/>
        <v>NeverMarriedORUnder15</v>
      </c>
      <c r="T457">
        <v>2</v>
      </c>
      <c r="U457" t="str">
        <f t="shared" si="38"/>
        <v>Female</v>
      </c>
      <c r="X457">
        <v>49</v>
      </c>
      <c r="Y457" t="str">
        <f t="shared" si="39"/>
        <v>UT</v>
      </c>
    </row>
    <row r="458" spans="1:25" x14ac:dyDescent="0.25">
      <c r="A458">
        <v>1431140</v>
      </c>
      <c r="B458">
        <v>53</v>
      </c>
      <c r="C458" t="str">
        <f t="shared" si="35"/>
        <v>WA</v>
      </c>
      <c r="D458">
        <v>152</v>
      </c>
      <c r="E458">
        <v>29</v>
      </c>
      <c r="F458" t="str">
        <f t="shared" si="36"/>
        <v>adult</v>
      </c>
      <c r="G458">
        <v>1</v>
      </c>
      <c r="H458">
        <v>1</v>
      </c>
      <c r="I458">
        <v>2</v>
      </c>
      <c r="J458">
        <v>2</v>
      </c>
      <c r="K458">
        <v>2</v>
      </c>
      <c r="L458">
        <v>1</v>
      </c>
      <c r="M458">
        <v>2</v>
      </c>
      <c r="N458">
        <v>2</v>
      </c>
      <c r="O458">
        <v>1</v>
      </c>
      <c r="P458">
        <v>15</v>
      </c>
      <c r="Q458">
        <v>1</v>
      </c>
      <c r="R458" t="str">
        <f t="shared" si="37"/>
        <v>Married</v>
      </c>
      <c r="S458">
        <v>1</v>
      </c>
      <c r="T458">
        <v>1</v>
      </c>
      <c r="U458" t="str">
        <f t="shared" si="38"/>
        <v>Male</v>
      </c>
      <c r="V458">
        <v>60000</v>
      </c>
      <c r="W458">
        <v>60000</v>
      </c>
      <c r="X458">
        <v>39</v>
      </c>
      <c r="Y458">
        <f t="shared" si="39"/>
        <v>39</v>
      </c>
    </row>
    <row r="459" spans="1:25" x14ac:dyDescent="0.25">
      <c r="A459">
        <v>1255301</v>
      </c>
      <c r="B459">
        <v>49</v>
      </c>
      <c r="C459" t="str">
        <f t="shared" si="35"/>
        <v>UT</v>
      </c>
      <c r="D459">
        <v>77</v>
      </c>
      <c r="E459">
        <v>23</v>
      </c>
      <c r="F459" t="str">
        <f t="shared" si="36"/>
        <v>adult</v>
      </c>
      <c r="G459">
        <v>1</v>
      </c>
      <c r="H459">
        <v>2</v>
      </c>
      <c r="I459">
        <v>2</v>
      </c>
      <c r="J459">
        <v>2</v>
      </c>
      <c r="K459">
        <v>2</v>
      </c>
      <c r="L459">
        <v>2</v>
      </c>
      <c r="M459">
        <v>2</v>
      </c>
      <c r="N459">
        <v>2</v>
      </c>
      <c r="O459">
        <v>2</v>
      </c>
      <c r="P459">
        <v>5</v>
      </c>
      <c r="Q459">
        <v>1</v>
      </c>
      <c r="R459" t="str">
        <f t="shared" si="37"/>
        <v>Married</v>
      </c>
      <c r="S459">
        <v>4</v>
      </c>
      <c r="T459">
        <v>1</v>
      </c>
      <c r="U459" t="str">
        <f t="shared" si="38"/>
        <v>Male</v>
      </c>
      <c r="V459">
        <v>52000</v>
      </c>
      <c r="W459">
        <v>52000</v>
      </c>
      <c r="X459">
        <v>53</v>
      </c>
      <c r="Y459" t="str">
        <f t="shared" si="39"/>
        <v>WA</v>
      </c>
    </row>
    <row r="460" spans="1:25" x14ac:dyDescent="0.25">
      <c r="A460">
        <v>1375687</v>
      </c>
      <c r="B460">
        <v>53</v>
      </c>
      <c r="C460" t="str">
        <f t="shared" si="35"/>
        <v>WA</v>
      </c>
      <c r="D460">
        <v>27</v>
      </c>
      <c r="E460">
        <v>20</v>
      </c>
      <c r="F460" t="str">
        <f t="shared" si="36"/>
        <v>adult</v>
      </c>
      <c r="G460">
        <v>1</v>
      </c>
      <c r="H460">
        <v>2</v>
      </c>
      <c r="I460">
        <v>2</v>
      </c>
      <c r="J460">
        <v>2</v>
      </c>
      <c r="K460">
        <v>2</v>
      </c>
      <c r="L460">
        <v>1</v>
      </c>
      <c r="M460">
        <v>2</v>
      </c>
      <c r="N460">
        <v>2</v>
      </c>
      <c r="O460">
        <v>1</v>
      </c>
      <c r="P460">
        <v>20</v>
      </c>
      <c r="Q460">
        <v>5</v>
      </c>
      <c r="R460" t="str">
        <f t="shared" si="37"/>
        <v>NeverMarriedORUnder15</v>
      </c>
      <c r="S460">
        <v>1</v>
      </c>
      <c r="T460">
        <v>1</v>
      </c>
      <c r="U460" t="str">
        <f t="shared" si="38"/>
        <v>Male</v>
      </c>
      <c r="V460">
        <v>19000</v>
      </c>
      <c r="W460">
        <v>19000</v>
      </c>
      <c r="X460">
        <v>48</v>
      </c>
      <c r="Y460">
        <f t="shared" si="39"/>
        <v>48</v>
      </c>
    </row>
    <row r="461" spans="1:25" x14ac:dyDescent="0.25">
      <c r="A461">
        <v>1413603</v>
      </c>
      <c r="B461">
        <v>53</v>
      </c>
      <c r="C461" t="str">
        <f t="shared" si="35"/>
        <v>WA</v>
      </c>
      <c r="D461">
        <v>54</v>
      </c>
      <c r="E461">
        <v>32</v>
      </c>
      <c r="F461" t="str">
        <f t="shared" si="36"/>
        <v>adult</v>
      </c>
      <c r="G461">
        <v>4</v>
      </c>
      <c r="H461">
        <v>1</v>
      </c>
      <c r="I461">
        <v>2</v>
      </c>
      <c r="J461">
        <v>2</v>
      </c>
      <c r="K461">
        <v>2</v>
      </c>
      <c r="L461">
        <v>2</v>
      </c>
      <c r="M461">
        <v>2</v>
      </c>
      <c r="N461">
        <v>2</v>
      </c>
      <c r="O461">
        <v>1</v>
      </c>
      <c r="Q461">
        <v>1</v>
      </c>
      <c r="R461" t="str">
        <f t="shared" si="37"/>
        <v>Married</v>
      </c>
      <c r="S461">
        <v>4</v>
      </c>
      <c r="T461">
        <v>2</v>
      </c>
      <c r="U461" t="str">
        <f t="shared" si="38"/>
        <v>Female</v>
      </c>
      <c r="V461">
        <v>200</v>
      </c>
      <c r="W461">
        <v>200</v>
      </c>
      <c r="X461">
        <v>300</v>
      </c>
      <c r="Y461">
        <f t="shared" si="39"/>
        <v>300</v>
      </c>
    </row>
    <row r="462" spans="1:25" x14ac:dyDescent="0.25">
      <c r="A462">
        <v>1370722</v>
      </c>
      <c r="B462">
        <v>53</v>
      </c>
      <c r="C462" t="str">
        <f t="shared" si="35"/>
        <v>WA</v>
      </c>
      <c r="D462">
        <v>43</v>
      </c>
      <c r="E462">
        <v>58</v>
      </c>
      <c r="F462" t="str">
        <f t="shared" si="36"/>
        <v>adult</v>
      </c>
      <c r="G462">
        <v>1</v>
      </c>
      <c r="H462">
        <v>2</v>
      </c>
      <c r="I462">
        <v>2</v>
      </c>
      <c r="J462">
        <v>2</v>
      </c>
      <c r="K462">
        <v>1</v>
      </c>
      <c r="L462">
        <v>2</v>
      </c>
      <c r="M462">
        <v>2</v>
      </c>
      <c r="N462">
        <v>2</v>
      </c>
      <c r="O462">
        <v>1</v>
      </c>
      <c r="Q462">
        <v>3</v>
      </c>
      <c r="R462" t="str">
        <f t="shared" si="37"/>
        <v>Divorced</v>
      </c>
      <c r="S462">
        <v>4</v>
      </c>
      <c r="T462">
        <v>1</v>
      </c>
      <c r="U462" t="str">
        <f t="shared" si="38"/>
        <v>Male</v>
      </c>
      <c r="V462">
        <v>0</v>
      </c>
      <c r="W462">
        <v>8300</v>
      </c>
      <c r="X462">
        <v>45</v>
      </c>
      <c r="Y462">
        <f t="shared" si="39"/>
        <v>45</v>
      </c>
    </row>
    <row r="463" spans="1:25" x14ac:dyDescent="0.25">
      <c r="A463">
        <v>1404842</v>
      </c>
      <c r="B463">
        <v>53</v>
      </c>
      <c r="C463" t="str">
        <f t="shared" si="35"/>
        <v>WA</v>
      </c>
      <c r="D463">
        <v>48</v>
      </c>
      <c r="E463">
        <v>64</v>
      </c>
      <c r="F463" t="str">
        <f t="shared" si="36"/>
        <v>adult</v>
      </c>
      <c r="G463">
        <v>1</v>
      </c>
      <c r="H463">
        <v>1</v>
      </c>
      <c r="I463">
        <v>2</v>
      </c>
      <c r="J463">
        <v>2</v>
      </c>
      <c r="K463">
        <v>2</v>
      </c>
      <c r="L463">
        <v>2</v>
      </c>
      <c r="M463">
        <v>2</v>
      </c>
      <c r="N463">
        <v>2</v>
      </c>
      <c r="O463">
        <v>1</v>
      </c>
      <c r="Q463">
        <v>4</v>
      </c>
      <c r="R463" t="str">
        <f t="shared" si="37"/>
        <v>Separated</v>
      </c>
      <c r="S463">
        <v>4</v>
      </c>
      <c r="T463">
        <v>1</v>
      </c>
      <c r="U463" t="str">
        <f t="shared" si="38"/>
        <v>Male</v>
      </c>
      <c r="V463">
        <v>18000</v>
      </c>
      <c r="W463">
        <v>24000</v>
      </c>
      <c r="X463">
        <v>6</v>
      </c>
      <c r="Y463" t="str">
        <f t="shared" si="39"/>
        <v>CA</v>
      </c>
    </row>
    <row r="464" spans="1:25" x14ac:dyDescent="0.25">
      <c r="A464">
        <v>1392097</v>
      </c>
      <c r="B464">
        <v>53</v>
      </c>
      <c r="C464" t="str">
        <f t="shared" si="35"/>
        <v>WA</v>
      </c>
      <c r="D464">
        <v>92</v>
      </c>
      <c r="E464">
        <v>87</v>
      </c>
      <c r="F464" t="str">
        <f t="shared" si="36"/>
        <v>adult</v>
      </c>
      <c r="G464">
        <v>1</v>
      </c>
      <c r="H464">
        <v>2</v>
      </c>
      <c r="I464">
        <v>1</v>
      </c>
      <c r="J464">
        <v>1</v>
      </c>
      <c r="K464">
        <v>2</v>
      </c>
      <c r="L464">
        <v>2</v>
      </c>
      <c r="M464">
        <v>2</v>
      </c>
      <c r="N464">
        <v>2</v>
      </c>
      <c r="O464">
        <v>1</v>
      </c>
      <c r="Q464">
        <v>2</v>
      </c>
      <c r="R464" t="str">
        <f t="shared" si="37"/>
        <v>Widowed</v>
      </c>
      <c r="S464">
        <v>4</v>
      </c>
      <c r="T464">
        <v>2</v>
      </c>
      <c r="U464" t="str">
        <f t="shared" si="38"/>
        <v>Female</v>
      </c>
      <c r="V464">
        <v>0</v>
      </c>
      <c r="W464">
        <v>22600</v>
      </c>
      <c r="X464">
        <v>46</v>
      </c>
      <c r="Y464">
        <f t="shared" si="39"/>
        <v>46</v>
      </c>
    </row>
    <row r="465" spans="1:25" x14ac:dyDescent="0.25">
      <c r="A465">
        <v>707035</v>
      </c>
      <c r="B465">
        <v>41</v>
      </c>
      <c r="C465" t="str">
        <f t="shared" si="35"/>
        <v>OR</v>
      </c>
      <c r="D465">
        <v>62</v>
      </c>
      <c r="E465">
        <v>71</v>
      </c>
      <c r="F465" t="str">
        <f t="shared" si="36"/>
        <v>adult</v>
      </c>
      <c r="G465">
        <v>1</v>
      </c>
      <c r="H465">
        <v>2</v>
      </c>
      <c r="I465">
        <v>2</v>
      </c>
      <c r="J465">
        <v>1</v>
      </c>
      <c r="K465">
        <v>1</v>
      </c>
      <c r="L465">
        <v>2</v>
      </c>
      <c r="M465">
        <v>2</v>
      </c>
      <c r="N465">
        <v>2</v>
      </c>
      <c r="O465">
        <v>1</v>
      </c>
      <c r="Q465">
        <v>2</v>
      </c>
      <c r="R465" t="str">
        <f t="shared" si="37"/>
        <v>Widowed</v>
      </c>
      <c r="S465">
        <v>4</v>
      </c>
      <c r="T465">
        <v>2</v>
      </c>
      <c r="U465" t="str">
        <f t="shared" si="38"/>
        <v>Female</v>
      </c>
      <c r="V465">
        <v>0</v>
      </c>
      <c r="W465">
        <v>32300</v>
      </c>
      <c r="X465">
        <v>41</v>
      </c>
      <c r="Y465" t="str">
        <f t="shared" si="39"/>
        <v>OR</v>
      </c>
    </row>
    <row r="466" spans="1:25" x14ac:dyDescent="0.25">
      <c r="A466">
        <v>733597</v>
      </c>
      <c r="B466">
        <v>41</v>
      </c>
      <c r="C466" t="str">
        <f t="shared" si="35"/>
        <v>OR</v>
      </c>
      <c r="D466">
        <v>71</v>
      </c>
      <c r="E466">
        <v>62</v>
      </c>
      <c r="F466" t="str">
        <f t="shared" si="36"/>
        <v>adult</v>
      </c>
      <c r="G466">
        <v>4</v>
      </c>
      <c r="H466">
        <v>1</v>
      </c>
      <c r="I466">
        <v>2</v>
      </c>
      <c r="J466">
        <v>2</v>
      </c>
      <c r="K466">
        <v>2</v>
      </c>
      <c r="L466">
        <v>2</v>
      </c>
      <c r="M466">
        <v>2</v>
      </c>
      <c r="N466">
        <v>2</v>
      </c>
      <c r="O466">
        <v>1</v>
      </c>
      <c r="Q466">
        <v>5</v>
      </c>
      <c r="R466" t="str">
        <f t="shared" si="37"/>
        <v>NeverMarriedORUnder15</v>
      </c>
      <c r="S466">
        <v>4</v>
      </c>
      <c r="T466">
        <v>1</v>
      </c>
      <c r="U466" t="str">
        <f t="shared" si="38"/>
        <v>Male</v>
      </c>
      <c r="V466">
        <v>24000</v>
      </c>
      <c r="W466">
        <v>26200</v>
      </c>
      <c r="X466">
        <v>110</v>
      </c>
      <c r="Y466">
        <f t="shared" si="39"/>
        <v>110</v>
      </c>
    </row>
    <row r="467" spans="1:25" x14ac:dyDescent="0.25">
      <c r="A467">
        <v>1428889</v>
      </c>
      <c r="B467">
        <v>53</v>
      </c>
      <c r="C467" t="str">
        <f t="shared" si="35"/>
        <v>WA</v>
      </c>
      <c r="D467">
        <v>56</v>
      </c>
      <c r="E467">
        <v>38</v>
      </c>
      <c r="F467" t="str">
        <f t="shared" si="36"/>
        <v>adult</v>
      </c>
      <c r="G467">
        <v>1</v>
      </c>
      <c r="H467">
        <v>1</v>
      </c>
      <c r="I467">
        <v>2</v>
      </c>
      <c r="J467">
        <v>2</v>
      </c>
      <c r="K467">
        <v>2</v>
      </c>
      <c r="L467">
        <v>2</v>
      </c>
      <c r="M467">
        <v>2</v>
      </c>
      <c r="N467">
        <v>2</v>
      </c>
      <c r="O467">
        <v>1</v>
      </c>
      <c r="P467">
        <v>20</v>
      </c>
      <c r="Q467">
        <v>1</v>
      </c>
      <c r="R467" t="str">
        <f t="shared" si="37"/>
        <v>Married</v>
      </c>
      <c r="S467">
        <v>2</v>
      </c>
      <c r="T467">
        <v>1</v>
      </c>
      <c r="U467" t="str">
        <f t="shared" si="38"/>
        <v>Male</v>
      </c>
      <c r="V467">
        <v>394000</v>
      </c>
      <c r="W467">
        <v>394000</v>
      </c>
      <c r="X467">
        <v>53</v>
      </c>
      <c r="Y467" t="str">
        <f t="shared" si="39"/>
        <v>WA</v>
      </c>
    </row>
    <row r="468" spans="1:25" x14ac:dyDescent="0.25">
      <c r="A468">
        <v>1397423</v>
      </c>
      <c r="B468">
        <v>53</v>
      </c>
      <c r="C468" t="str">
        <f t="shared" si="35"/>
        <v>WA</v>
      </c>
      <c r="D468">
        <v>35</v>
      </c>
      <c r="E468">
        <v>70</v>
      </c>
      <c r="F468" t="str">
        <f t="shared" si="36"/>
        <v>adult</v>
      </c>
      <c r="G468">
        <v>1</v>
      </c>
      <c r="H468">
        <v>2</v>
      </c>
      <c r="I468">
        <v>1</v>
      </c>
      <c r="J468">
        <v>1</v>
      </c>
      <c r="K468">
        <v>2</v>
      </c>
      <c r="L468">
        <v>2</v>
      </c>
      <c r="M468">
        <v>2</v>
      </c>
      <c r="N468">
        <v>2</v>
      </c>
      <c r="O468">
        <v>1</v>
      </c>
      <c r="Q468">
        <v>1</v>
      </c>
      <c r="R468" t="str">
        <f t="shared" si="37"/>
        <v>Married</v>
      </c>
      <c r="S468">
        <v>4</v>
      </c>
      <c r="T468">
        <v>2</v>
      </c>
      <c r="U468" t="str">
        <f t="shared" si="38"/>
        <v>Female</v>
      </c>
      <c r="V468">
        <v>0</v>
      </c>
      <c r="W468">
        <v>13200</v>
      </c>
      <c r="X468">
        <v>41</v>
      </c>
      <c r="Y468" t="str">
        <f t="shared" si="39"/>
        <v>OR</v>
      </c>
    </row>
    <row r="469" spans="1:25" x14ac:dyDescent="0.25">
      <c r="A469">
        <v>700669</v>
      </c>
      <c r="B469">
        <v>41</v>
      </c>
      <c r="C469" t="str">
        <f t="shared" si="35"/>
        <v>OR</v>
      </c>
      <c r="D469">
        <v>63</v>
      </c>
      <c r="E469">
        <v>65</v>
      </c>
      <c r="F469" t="str">
        <f t="shared" si="36"/>
        <v>adult</v>
      </c>
      <c r="G469">
        <v>1</v>
      </c>
      <c r="H469">
        <v>2</v>
      </c>
      <c r="I469">
        <v>2</v>
      </c>
      <c r="J469">
        <v>1</v>
      </c>
      <c r="K469">
        <v>2</v>
      </c>
      <c r="L469">
        <v>2</v>
      </c>
      <c r="M469">
        <v>2</v>
      </c>
      <c r="N469">
        <v>2</v>
      </c>
      <c r="O469">
        <v>1</v>
      </c>
      <c r="P469">
        <v>20</v>
      </c>
      <c r="Q469">
        <v>2</v>
      </c>
      <c r="R469" t="str">
        <f t="shared" si="37"/>
        <v>Widowed</v>
      </c>
      <c r="S469">
        <v>4</v>
      </c>
      <c r="T469">
        <v>2</v>
      </c>
      <c r="U469" t="str">
        <f t="shared" si="38"/>
        <v>Female</v>
      </c>
      <c r="V469">
        <v>25000</v>
      </c>
      <c r="W469">
        <v>25000</v>
      </c>
      <c r="X469">
        <v>41</v>
      </c>
      <c r="Y469" t="str">
        <f t="shared" si="39"/>
        <v>OR</v>
      </c>
    </row>
    <row r="470" spans="1:25" x14ac:dyDescent="0.25">
      <c r="A470">
        <v>1264441</v>
      </c>
      <c r="B470">
        <v>49</v>
      </c>
      <c r="C470" t="str">
        <f t="shared" si="35"/>
        <v>UT</v>
      </c>
      <c r="D470">
        <v>71</v>
      </c>
      <c r="E470">
        <v>64</v>
      </c>
      <c r="F470" t="str">
        <f t="shared" si="36"/>
        <v>adult</v>
      </c>
      <c r="G470">
        <v>4</v>
      </c>
      <c r="H470">
        <v>1</v>
      </c>
      <c r="I470">
        <v>2</v>
      </c>
      <c r="J470">
        <v>2</v>
      </c>
      <c r="K470">
        <v>2</v>
      </c>
      <c r="L470">
        <v>2</v>
      </c>
      <c r="M470">
        <v>2</v>
      </c>
      <c r="N470">
        <v>2</v>
      </c>
      <c r="O470">
        <v>1</v>
      </c>
      <c r="Q470">
        <v>1</v>
      </c>
      <c r="R470" t="str">
        <f t="shared" si="37"/>
        <v>Married</v>
      </c>
      <c r="S470">
        <v>4</v>
      </c>
      <c r="T470">
        <v>2</v>
      </c>
      <c r="U470" t="str">
        <f t="shared" si="38"/>
        <v>Female</v>
      </c>
      <c r="V470">
        <v>0</v>
      </c>
      <c r="W470">
        <v>4000</v>
      </c>
      <c r="X470">
        <v>301</v>
      </c>
      <c r="Y470">
        <f t="shared" si="39"/>
        <v>301</v>
      </c>
    </row>
    <row r="471" spans="1:25" x14ac:dyDescent="0.25">
      <c r="A471">
        <v>1388919</v>
      </c>
      <c r="B471">
        <v>53</v>
      </c>
      <c r="C471" t="str">
        <f t="shared" si="35"/>
        <v>WA</v>
      </c>
      <c r="D471">
        <v>279</v>
      </c>
      <c r="E471">
        <v>3</v>
      </c>
      <c r="F471" t="str">
        <f t="shared" si="36"/>
        <v>child</v>
      </c>
      <c r="G471">
        <v>1</v>
      </c>
      <c r="H471">
        <v>2</v>
      </c>
      <c r="I471">
        <v>2</v>
      </c>
      <c r="J471">
        <v>2</v>
      </c>
      <c r="K471">
        <v>2</v>
      </c>
      <c r="L471">
        <v>2</v>
      </c>
      <c r="M471">
        <v>2</v>
      </c>
      <c r="N471">
        <v>2</v>
      </c>
      <c r="O471">
        <v>2</v>
      </c>
      <c r="Q471">
        <v>5</v>
      </c>
      <c r="R471" t="str">
        <f t="shared" si="37"/>
        <v>NeverMarriedORUnder15</v>
      </c>
      <c r="T471">
        <v>1</v>
      </c>
      <c r="U471" t="str">
        <f t="shared" si="38"/>
        <v>Male</v>
      </c>
      <c r="X471">
        <v>30</v>
      </c>
      <c r="Y471" t="str">
        <f t="shared" si="39"/>
        <v>MT</v>
      </c>
    </row>
    <row r="472" spans="1:25" x14ac:dyDescent="0.25">
      <c r="A472">
        <v>1428669</v>
      </c>
      <c r="B472">
        <v>53</v>
      </c>
      <c r="C472" t="str">
        <f t="shared" si="35"/>
        <v>WA</v>
      </c>
      <c r="D472">
        <v>391</v>
      </c>
      <c r="E472">
        <v>58</v>
      </c>
      <c r="F472" t="str">
        <f t="shared" si="36"/>
        <v>adult</v>
      </c>
      <c r="G472">
        <v>5</v>
      </c>
      <c r="H472">
        <v>2</v>
      </c>
      <c r="I472">
        <v>2</v>
      </c>
      <c r="J472">
        <v>2</v>
      </c>
      <c r="K472">
        <v>2</v>
      </c>
      <c r="L472">
        <v>2</v>
      </c>
      <c r="M472">
        <v>2</v>
      </c>
      <c r="N472">
        <v>2</v>
      </c>
      <c r="O472">
        <v>2</v>
      </c>
      <c r="P472">
        <v>20</v>
      </c>
      <c r="Q472">
        <v>1</v>
      </c>
      <c r="R472" t="str">
        <f t="shared" si="37"/>
        <v>Married</v>
      </c>
      <c r="S472">
        <v>4</v>
      </c>
      <c r="T472">
        <v>1</v>
      </c>
      <c r="U472" t="str">
        <f t="shared" si="38"/>
        <v>Male</v>
      </c>
      <c r="V472">
        <v>12000</v>
      </c>
      <c r="W472">
        <v>12000</v>
      </c>
      <c r="X472">
        <v>303</v>
      </c>
      <c r="Y472">
        <f t="shared" si="39"/>
        <v>303</v>
      </c>
    </row>
    <row r="473" spans="1:25" x14ac:dyDescent="0.25">
      <c r="A473">
        <v>713386</v>
      </c>
      <c r="B473">
        <v>41</v>
      </c>
      <c r="C473" t="str">
        <f t="shared" si="35"/>
        <v>OR</v>
      </c>
      <c r="D473">
        <v>71</v>
      </c>
      <c r="E473">
        <v>18</v>
      </c>
      <c r="F473" t="str">
        <f t="shared" si="36"/>
        <v>adult</v>
      </c>
      <c r="G473">
        <v>1</v>
      </c>
      <c r="H473">
        <v>2</v>
      </c>
      <c r="I473">
        <v>2</v>
      </c>
      <c r="J473">
        <v>2</v>
      </c>
      <c r="K473">
        <v>2</v>
      </c>
      <c r="L473">
        <v>2</v>
      </c>
      <c r="M473">
        <v>2</v>
      </c>
      <c r="N473">
        <v>2</v>
      </c>
      <c r="O473">
        <v>2</v>
      </c>
      <c r="Q473">
        <v>5</v>
      </c>
      <c r="R473" t="str">
        <f t="shared" si="37"/>
        <v>NeverMarriedORUnder15</v>
      </c>
      <c r="S473">
        <v>4</v>
      </c>
      <c r="T473">
        <v>1</v>
      </c>
      <c r="U473" t="str">
        <f t="shared" si="38"/>
        <v>Male</v>
      </c>
      <c r="V473">
        <v>290</v>
      </c>
      <c r="W473">
        <v>290</v>
      </c>
      <c r="X473">
        <v>41</v>
      </c>
      <c r="Y473" t="str">
        <f t="shared" si="39"/>
        <v>OR</v>
      </c>
    </row>
    <row r="474" spans="1:25" x14ac:dyDescent="0.25">
      <c r="A474">
        <v>1379472</v>
      </c>
      <c r="B474">
        <v>53</v>
      </c>
      <c r="C474" t="str">
        <f t="shared" si="35"/>
        <v>WA</v>
      </c>
      <c r="D474">
        <v>59</v>
      </c>
      <c r="E474">
        <v>58</v>
      </c>
      <c r="F474" t="str">
        <f t="shared" si="36"/>
        <v>adult</v>
      </c>
      <c r="G474">
        <v>1</v>
      </c>
      <c r="H474">
        <v>1</v>
      </c>
      <c r="I474">
        <v>2</v>
      </c>
      <c r="J474">
        <v>2</v>
      </c>
      <c r="K474">
        <v>2</v>
      </c>
      <c r="L474">
        <v>2</v>
      </c>
      <c r="M474">
        <v>2</v>
      </c>
      <c r="N474">
        <v>2</v>
      </c>
      <c r="O474">
        <v>1</v>
      </c>
      <c r="P474">
        <v>15</v>
      </c>
      <c r="Q474">
        <v>1</v>
      </c>
      <c r="R474" t="str">
        <f t="shared" si="37"/>
        <v>Married</v>
      </c>
      <c r="S474">
        <v>4</v>
      </c>
      <c r="T474">
        <v>2</v>
      </c>
      <c r="U474" t="str">
        <f t="shared" si="38"/>
        <v>Female</v>
      </c>
      <c r="V474">
        <v>220000</v>
      </c>
      <c r="W474">
        <v>220000</v>
      </c>
      <c r="X474">
        <v>36</v>
      </c>
      <c r="Y474">
        <f t="shared" si="39"/>
        <v>36</v>
      </c>
    </row>
    <row r="475" spans="1:25" x14ac:dyDescent="0.25">
      <c r="A475">
        <v>1255306</v>
      </c>
      <c r="B475">
        <v>49</v>
      </c>
      <c r="C475" t="str">
        <f t="shared" si="35"/>
        <v>UT</v>
      </c>
      <c r="D475">
        <v>75</v>
      </c>
      <c r="E475">
        <v>7</v>
      </c>
      <c r="F475" t="str">
        <f t="shared" si="36"/>
        <v>child</v>
      </c>
      <c r="G475">
        <v>1</v>
      </c>
      <c r="H475">
        <v>2</v>
      </c>
      <c r="I475">
        <v>2</v>
      </c>
      <c r="J475">
        <v>2</v>
      </c>
      <c r="K475">
        <v>1</v>
      </c>
      <c r="L475">
        <v>2</v>
      </c>
      <c r="M475">
        <v>2</v>
      </c>
      <c r="N475">
        <v>2</v>
      </c>
      <c r="O475">
        <v>1</v>
      </c>
      <c r="Q475">
        <v>5</v>
      </c>
      <c r="R475" t="str">
        <f t="shared" si="37"/>
        <v>NeverMarriedORUnder15</v>
      </c>
      <c r="T475">
        <v>2</v>
      </c>
      <c r="U475" t="str">
        <f t="shared" si="38"/>
        <v>Female</v>
      </c>
      <c r="X475">
        <v>49</v>
      </c>
      <c r="Y475" t="str">
        <f t="shared" si="39"/>
        <v>UT</v>
      </c>
    </row>
    <row r="476" spans="1:25" x14ac:dyDescent="0.25">
      <c r="A476">
        <v>1276805</v>
      </c>
      <c r="B476">
        <v>49</v>
      </c>
      <c r="C476" t="str">
        <f t="shared" si="35"/>
        <v>UT</v>
      </c>
      <c r="D476">
        <v>65</v>
      </c>
      <c r="E476">
        <v>69</v>
      </c>
      <c r="F476" t="str">
        <f t="shared" si="36"/>
        <v>adult</v>
      </c>
      <c r="G476">
        <v>1</v>
      </c>
      <c r="H476">
        <v>2</v>
      </c>
      <c r="I476">
        <v>2</v>
      </c>
      <c r="J476">
        <v>1</v>
      </c>
      <c r="K476">
        <v>2</v>
      </c>
      <c r="L476">
        <v>2</v>
      </c>
      <c r="M476">
        <v>2</v>
      </c>
      <c r="N476">
        <v>2</v>
      </c>
      <c r="O476">
        <v>1</v>
      </c>
      <c r="Q476">
        <v>1</v>
      </c>
      <c r="R476" t="str">
        <f t="shared" si="37"/>
        <v>Married</v>
      </c>
      <c r="S476">
        <v>3</v>
      </c>
      <c r="T476">
        <v>1</v>
      </c>
      <c r="U476" t="str">
        <f t="shared" si="38"/>
        <v>Male</v>
      </c>
      <c r="V476">
        <v>0</v>
      </c>
      <c r="W476">
        <v>60700</v>
      </c>
      <c r="X476">
        <v>49</v>
      </c>
      <c r="Y476" t="str">
        <f t="shared" si="39"/>
        <v>UT</v>
      </c>
    </row>
    <row r="477" spans="1:25" x14ac:dyDescent="0.25">
      <c r="A477">
        <v>537041</v>
      </c>
      <c r="B477">
        <v>38</v>
      </c>
      <c r="C477" t="str">
        <f t="shared" si="35"/>
        <v>ND</v>
      </c>
      <c r="D477">
        <v>27</v>
      </c>
      <c r="E477">
        <v>76</v>
      </c>
      <c r="F477" t="str">
        <f t="shared" si="36"/>
        <v>adult</v>
      </c>
      <c r="G477">
        <v>1</v>
      </c>
      <c r="H477">
        <v>1</v>
      </c>
      <c r="I477">
        <v>1</v>
      </c>
      <c r="J477">
        <v>1</v>
      </c>
      <c r="K477">
        <v>2</v>
      </c>
      <c r="L477">
        <v>2</v>
      </c>
      <c r="M477">
        <v>2</v>
      </c>
      <c r="N477">
        <v>2</v>
      </c>
      <c r="O477">
        <v>1</v>
      </c>
      <c r="Q477">
        <v>1</v>
      </c>
      <c r="R477" t="str">
        <f t="shared" si="37"/>
        <v>Married</v>
      </c>
      <c r="S477">
        <v>4</v>
      </c>
      <c r="T477">
        <v>2</v>
      </c>
      <c r="U477" t="str">
        <f t="shared" si="38"/>
        <v>Female</v>
      </c>
      <c r="V477">
        <v>0</v>
      </c>
      <c r="W477">
        <v>7700</v>
      </c>
      <c r="X477">
        <v>38</v>
      </c>
      <c r="Y477" t="str">
        <f t="shared" si="39"/>
        <v>ND</v>
      </c>
    </row>
    <row r="478" spans="1:25" x14ac:dyDescent="0.25">
      <c r="A478">
        <v>1396800</v>
      </c>
      <c r="B478">
        <v>53</v>
      </c>
      <c r="C478" t="str">
        <f t="shared" si="35"/>
        <v>WA</v>
      </c>
      <c r="D478">
        <v>28</v>
      </c>
      <c r="E478">
        <v>87</v>
      </c>
      <c r="F478" t="str">
        <f t="shared" si="36"/>
        <v>adult</v>
      </c>
      <c r="G478">
        <v>1</v>
      </c>
      <c r="H478">
        <v>2</v>
      </c>
      <c r="I478">
        <v>2</v>
      </c>
      <c r="J478">
        <v>1</v>
      </c>
      <c r="K478">
        <v>2</v>
      </c>
      <c r="L478">
        <v>2</v>
      </c>
      <c r="M478">
        <v>2</v>
      </c>
      <c r="N478">
        <v>2</v>
      </c>
      <c r="O478">
        <v>1</v>
      </c>
      <c r="Q478">
        <v>2</v>
      </c>
      <c r="R478" t="str">
        <f t="shared" si="37"/>
        <v>Widowed</v>
      </c>
      <c r="S478">
        <v>4</v>
      </c>
      <c r="T478">
        <v>2</v>
      </c>
      <c r="U478" t="str">
        <f t="shared" si="38"/>
        <v>Female</v>
      </c>
      <c r="V478">
        <v>0</v>
      </c>
      <c r="W478">
        <v>19400</v>
      </c>
      <c r="X478">
        <v>22</v>
      </c>
      <c r="Y478">
        <f t="shared" si="39"/>
        <v>22</v>
      </c>
    </row>
    <row r="479" spans="1:25" x14ac:dyDescent="0.25">
      <c r="A479">
        <v>715465</v>
      </c>
      <c r="B479">
        <v>41</v>
      </c>
      <c r="C479" t="str">
        <f t="shared" si="35"/>
        <v>OR</v>
      </c>
      <c r="D479">
        <v>64</v>
      </c>
      <c r="E479">
        <v>54</v>
      </c>
      <c r="F479" t="str">
        <f t="shared" si="36"/>
        <v>adult</v>
      </c>
      <c r="G479">
        <v>1</v>
      </c>
      <c r="H479">
        <v>1</v>
      </c>
      <c r="I479">
        <v>2</v>
      </c>
      <c r="J479">
        <v>2</v>
      </c>
      <c r="K479">
        <v>2</v>
      </c>
      <c r="L479">
        <v>2</v>
      </c>
      <c r="M479">
        <v>2</v>
      </c>
      <c r="N479">
        <v>2</v>
      </c>
      <c r="O479">
        <v>1</v>
      </c>
      <c r="P479">
        <v>20</v>
      </c>
      <c r="Q479">
        <v>1</v>
      </c>
      <c r="R479" t="str">
        <f t="shared" si="37"/>
        <v>Married</v>
      </c>
      <c r="S479">
        <v>4</v>
      </c>
      <c r="T479">
        <v>1</v>
      </c>
      <c r="U479" t="str">
        <f t="shared" si="38"/>
        <v>Male</v>
      </c>
      <c r="V479">
        <v>66000</v>
      </c>
      <c r="W479">
        <v>66000</v>
      </c>
      <c r="X479">
        <v>41</v>
      </c>
      <c r="Y479" t="str">
        <f t="shared" si="39"/>
        <v>OR</v>
      </c>
    </row>
    <row r="480" spans="1:25" x14ac:dyDescent="0.25">
      <c r="A480">
        <v>729996</v>
      </c>
      <c r="B480">
        <v>41</v>
      </c>
      <c r="C480" t="str">
        <f t="shared" si="35"/>
        <v>OR</v>
      </c>
      <c r="D480">
        <v>94</v>
      </c>
      <c r="E480">
        <v>46</v>
      </c>
      <c r="F480" t="str">
        <f t="shared" si="36"/>
        <v>adult</v>
      </c>
      <c r="G480">
        <v>1</v>
      </c>
      <c r="H480">
        <v>1</v>
      </c>
      <c r="I480">
        <v>2</v>
      </c>
      <c r="J480">
        <v>2</v>
      </c>
      <c r="K480">
        <v>2</v>
      </c>
      <c r="L480">
        <v>2</v>
      </c>
      <c r="M480">
        <v>2</v>
      </c>
      <c r="N480">
        <v>2</v>
      </c>
      <c r="O480">
        <v>1</v>
      </c>
      <c r="P480">
        <v>15</v>
      </c>
      <c r="Q480">
        <v>1</v>
      </c>
      <c r="R480" t="str">
        <f t="shared" si="37"/>
        <v>Married</v>
      </c>
      <c r="S480">
        <v>4</v>
      </c>
      <c r="T480">
        <v>1</v>
      </c>
      <c r="U480" t="str">
        <f t="shared" si="38"/>
        <v>Male</v>
      </c>
      <c r="V480">
        <v>120000</v>
      </c>
      <c r="W480">
        <v>120050</v>
      </c>
      <c r="X480">
        <v>48</v>
      </c>
      <c r="Y480">
        <f t="shared" si="39"/>
        <v>48</v>
      </c>
    </row>
    <row r="481" spans="1:25" x14ac:dyDescent="0.25">
      <c r="A481">
        <v>538480</v>
      </c>
      <c r="B481">
        <v>38</v>
      </c>
      <c r="C481" t="str">
        <f t="shared" si="35"/>
        <v>ND</v>
      </c>
      <c r="D481">
        <v>36</v>
      </c>
      <c r="E481">
        <v>54</v>
      </c>
      <c r="F481" t="str">
        <f t="shared" si="36"/>
        <v>adult</v>
      </c>
      <c r="G481">
        <v>1</v>
      </c>
      <c r="H481">
        <v>2</v>
      </c>
      <c r="I481">
        <v>1</v>
      </c>
      <c r="J481">
        <v>2</v>
      </c>
      <c r="K481">
        <v>2</v>
      </c>
      <c r="L481">
        <v>2</v>
      </c>
      <c r="M481">
        <v>2</v>
      </c>
      <c r="N481">
        <v>2</v>
      </c>
      <c r="O481">
        <v>1</v>
      </c>
      <c r="P481">
        <v>2</v>
      </c>
      <c r="Q481">
        <v>2</v>
      </c>
      <c r="R481" t="str">
        <f t="shared" si="37"/>
        <v>Widowed</v>
      </c>
      <c r="S481">
        <v>4</v>
      </c>
      <c r="T481">
        <v>2</v>
      </c>
      <c r="U481" t="str">
        <f t="shared" si="38"/>
        <v>Female</v>
      </c>
      <c r="V481">
        <v>33000</v>
      </c>
      <c r="W481">
        <v>33000</v>
      </c>
      <c r="X481">
        <v>38</v>
      </c>
      <c r="Y481" t="str">
        <f t="shared" si="39"/>
        <v>ND</v>
      </c>
    </row>
    <row r="482" spans="1:25" x14ac:dyDescent="0.25">
      <c r="A482">
        <v>1367114</v>
      </c>
      <c r="B482">
        <v>53</v>
      </c>
      <c r="C482" t="str">
        <f t="shared" si="35"/>
        <v>WA</v>
      </c>
      <c r="D482">
        <v>22</v>
      </c>
      <c r="E482">
        <v>47</v>
      </c>
      <c r="F482" t="str">
        <f t="shared" si="36"/>
        <v>adult</v>
      </c>
      <c r="G482">
        <v>4</v>
      </c>
      <c r="H482">
        <v>2</v>
      </c>
      <c r="I482">
        <v>1</v>
      </c>
      <c r="J482">
        <v>2</v>
      </c>
      <c r="K482">
        <v>2</v>
      </c>
      <c r="L482">
        <v>2</v>
      </c>
      <c r="M482">
        <v>2</v>
      </c>
      <c r="N482">
        <v>2</v>
      </c>
      <c r="O482">
        <v>1</v>
      </c>
      <c r="Q482">
        <v>1</v>
      </c>
      <c r="R482" t="str">
        <f t="shared" si="37"/>
        <v>Married</v>
      </c>
      <c r="S482">
        <v>4</v>
      </c>
      <c r="T482">
        <v>1</v>
      </c>
      <c r="U482" t="str">
        <f t="shared" si="38"/>
        <v>Male</v>
      </c>
      <c r="V482">
        <v>394000</v>
      </c>
      <c r="W482">
        <v>430000</v>
      </c>
      <c r="X482">
        <v>132</v>
      </c>
      <c r="Y482">
        <f t="shared" si="39"/>
        <v>132</v>
      </c>
    </row>
    <row r="483" spans="1:25" x14ac:dyDescent="0.25">
      <c r="A483">
        <v>1265195</v>
      </c>
      <c r="B483">
        <v>49</v>
      </c>
      <c r="C483" t="str">
        <f t="shared" si="35"/>
        <v>UT</v>
      </c>
      <c r="D483">
        <v>37</v>
      </c>
      <c r="E483">
        <v>56</v>
      </c>
      <c r="F483" t="str">
        <f t="shared" si="36"/>
        <v>adult</v>
      </c>
      <c r="G483">
        <v>1</v>
      </c>
      <c r="H483">
        <v>1</v>
      </c>
      <c r="I483">
        <v>2</v>
      </c>
      <c r="J483">
        <v>2</v>
      </c>
      <c r="K483">
        <v>2</v>
      </c>
      <c r="L483">
        <v>2</v>
      </c>
      <c r="M483">
        <v>2</v>
      </c>
      <c r="N483">
        <v>2</v>
      </c>
      <c r="O483">
        <v>1</v>
      </c>
      <c r="P483">
        <v>15</v>
      </c>
      <c r="Q483">
        <v>1</v>
      </c>
      <c r="R483" t="str">
        <f t="shared" si="37"/>
        <v>Married</v>
      </c>
      <c r="S483">
        <v>4</v>
      </c>
      <c r="T483">
        <v>1</v>
      </c>
      <c r="U483" t="str">
        <f t="shared" si="38"/>
        <v>Male</v>
      </c>
      <c r="V483">
        <v>308000</v>
      </c>
      <c r="W483">
        <v>388000</v>
      </c>
      <c r="X483">
        <v>49</v>
      </c>
      <c r="Y483" t="str">
        <f t="shared" si="39"/>
        <v>UT</v>
      </c>
    </row>
    <row r="484" spans="1:25" x14ac:dyDescent="0.25">
      <c r="A484">
        <v>1416113</v>
      </c>
      <c r="B484">
        <v>53</v>
      </c>
      <c r="C484" t="str">
        <f t="shared" si="35"/>
        <v>WA</v>
      </c>
      <c r="D484">
        <v>86</v>
      </c>
      <c r="E484">
        <v>34</v>
      </c>
      <c r="F484" t="str">
        <f t="shared" si="36"/>
        <v>adult</v>
      </c>
      <c r="G484">
        <v>1</v>
      </c>
      <c r="H484">
        <v>1</v>
      </c>
      <c r="I484">
        <v>2</v>
      </c>
      <c r="J484">
        <v>2</v>
      </c>
      <c r="K484">
        <v>2</v>
      </c>
      <c r="L484">
        <v>2</v>
      </c>
      <c r="M484">
        <v>2</v>
      </c>
      <c r="N484">
        <v>2</v>
      </c>
      <c r="O484">
        <v>1</v>
      </c>
      <c r="P484">
        <v>10</v>
      </c>
      <c r="Q484">
        <v>1</v>
      </c>
      <c r="R484" t="str">
        <f t="shared" si="37"/>
        <v>Married</v>
      </c>
      <c r="S484">
        <v>4</v>
      </c>
      <c r="T484">
        <v>1</v>
      </c>
      <c r="U484" t="str">
        <f t="shared" si="38"/>
        <v>Male</v>
      </c>
      <c r="V484">
        <v>68000</v>
      </c>
      <c r="W484">
        <v>68000</v>
      </c>
      <c r="X484">
        <v>53</v>
      </c>
      <c r="Y484" t="str">
        <f t="shared" si="39"/>
        <v>WA</v>
      </c>
    </row>
    <row r="485" spans="1:25" x14ac:dyDescent="0.25">
      <c r="A485">
        <v>1387214</v>
      </c>
      <c r="B485">
        <v>53</v>
      </c>
      <c r="C485" t="str">
        <f t="shared" si="35"/>
        <v>WA</v>
      </c>
      <c r="D485">
        <v>239</v>
      </c>
      <c r="E485">
        <v>65</v>
      </c>
      <c r="F485" t="str">
        <f t="shared" si="36"/>
        <v>adult</v>
      </c>
      <c r="G485">
        <v>4</v>
      </c>
      <c r="H485">
        <v>1</v>
      </c>
      <c r="I485">
        <v>2</v>
      </c>
      <c r="J485">
        <v>1</v>
      </c>
      <c r="K485">
        <v>2</v>
      </c>
      <c r="L485">
        <v>2</v>
      </c>
      <c r="M485">
        <v>2</v>
      </c>
      <c r="N485">
        <v>2</v>
      </c>
      <c r="O485">
        <v>1</v>
      </c>
      <c r="P485">
        <v>5</v>
      </c>
      <c r="Q485">
        <v>4</v>
      </c>
      <c r="R485" t="str">
        <f t="shared" si="37"/>
        <v>Separated</v>
      </c>
      <c r="S485">
        <v>4</v>
      </c>
      <c r="T485">
        <v>2</v>
      </c>
      <c r="U485" t="str">
        <f t="shared" si="38"/>
        <v>Female</v>
      </c>
      <c r="V485">
        <v>22000</v>
      </c>
      <c r="W485">
        <v>22000</v>
      </c>
      <c r="X485">
        <v>217</v>
      </c>
      <c r="Y485">
        <f t="shared" si="39"/>
        <v>217</v>
      </c>
    </row>
    <row r="486" spans="1:25" x14ac:dyDescent="0.25">
      <c r="A486">
        <v>1396748</v>
      </c>
      <c r="B486">
        <v>53</v>
      </c>
      <c r="C486" t="str">
        <f t="shared" si="35"/>
        <v>WA</v>
      </c>
      <c r="D486">
        <v>82</v>
      </c>
      <c r="E486">
        <v>14</v>
      </c>
      <c r="F486" t="str">
        <f t="shared" si="36"/>
        <v>child</v>
      </c>
      <c r="G486">
        <v>1</v>
      </c>
      <c r="H486">
        <v>2</v>
      </c>
      <c r="I486">
        <v>1</v>
      </c>
      <c r="J486">
        <v>2</v>
      </c>
      <c r="K486">
        <v>1</v>
      </c>
      <c r="L486">
        <v>2</v>
      </c>
      <c r="M486">
        <v>2</v>
      </c>
      <c r="N486">
        <v>2</v>
      </c>
      <c r="O486">
        <v>1</v>
      </c>
      <c r="Q486">
        <v>5</v>
      </c>
      <c r="R486" t="str">
        <f t="shared" si="37"/>
        <v>NeverMarriedORUnder15</v>
      </c>
      <c r="T486">
        <v>2</v>
      </c>
      <c r="U486" t="str">
        <f t="shared" si="38"/>
        <v>Female</v>
      </c>
      <c r="X486">
        <v>53</v>
      </c>
      <c r="Y486" t="str">
        <f t="shared" si="39"/>
        <v>WA</v>
      </c>
    </row>
    <row r="487" spans="1:25" x14ac:dyDescent="0.25">
      <c r="A487">
        <v>726009</v>
      </c>
      <c r="B487">
        <v>41</v>
      </c>
      <c r="C487" t="str">
        <f t="shared" si="35"/>
        <v>OR</v>
      </c>
      <c r="D487">
        <v>379</v>
      </c>
      <c r="E487">
        <v>21</v>
      </c>
      <c r="F487" t="str">
        <f t="shared" si="36"/>
        <v>adult</v>
      </c>
      <c r="G487">
        <v>1</v>
      </c>
      <c r="H487">
        <v>2</v>
      </c>
      <c r="I487">
        <v>2</v>
      </c>
      <c r="J487">
        <v>2</v>
      </c>
      <c r="K487">
        <v>2</v>
      </c>
      <c r="L487">
        <v>2</v>
      </c>
      <c r="M487">
        <v>2</v>
      </c>
      <c r="N487">
        <v>2</v>
      </c>
      <c r="O487">
        <v>2</v>
      </c>
      <c r="P487">
        <v>10</v>
      </c>
      <c r="Q487">
        <v>5</v>
      </c>
      <c r="R487" t="str">
        <f t="shared" si="37"/>
        <v>NeverMarriedORUnder15</v>
      </c>
      <c r="S487">
        <v>4</v>
      </c>
      <c r="T487">
        <v>1</v>
      </c>
      <c r="U487" t="str">
        <f t="shared" si="38"/>
        <v>Male</v>
      </c>
      <c r="V487">
        <v>17800</v>
      </c>
      <c r="W487">
        <v>17800</v>
      </c>
      <c r="X487">
        <v>41</v>
      </c>
      <c r="Y487" t="str">
        <f t="shared" si="39"/>
        <v>OR</v>
      </c>
    </row>
    <row r="488" spans="1:25" x14ac:dyDescent="0.25">
      <c r="A488">
        <v>1436240</v>
      </c>
      <c r="B488">
        <v>53</v>
      </c>
      <c r="C488" t="str">
        <f t="shared" si="35"/>
        <v>WA</v>
      </c>
      <c r="D488">
        <v>64</v>
      </c>
      <c r="E488">
        <v>59</v>
      </c>
      <c r="F488" t="str">
        <f t="shared" si="36"/>
        <v>adult</v>
      </c>
      <c r="G488">
        <v>1</v>
      </c>
      <c r="H488">
        <v>1</v>
      </c>
      <c r="I488">
        <v>2</v>
      </c>
      <c r="J488">
        <v>2</v>
      </c>
      <c r="K488">
        <v>2</v>
      </c>
      <c r="L488">
        <v>2</v>
      </c>
      <c r="M488">
        <v>2</v>
      </c>
      <c r="N488">
        <v>2</v>
      </c>
      <c r="O488">
        <v>1</v>
      </c>
      <c r="Q488">
        <v>1</v>
      </c>
      <c r="R488" t="str">
        <f t="shared" si="37"/>
        <v>Married</v>
      </c>
      <c r="S488">
        <v>4</v>
      </c>
      <c r="T488">
        <v>1</v>
      </c>
      <c r="U488" t="str">
        <f t="shared" si="38"/>
        <v>Male</v>
      </c>
      <c r="V488">
        <v>0</v>
      </c>
      <c r="W488">
        <v>0</v>
      </c>
      <c r="X488">
        <v>53</v>
      </c>
      <c r="Y488" t="str">
        <f t="shared" si="39"/>
        <v>WA</v>
      </c>
    </row>
    <row r="489" spans="1:25" x14ac:dyDescent="0.25">
      <c r="A489">
        <v>696570</v>
      </c>
      <c r="B489">
        <v>41</v>
      </c>
      <c r="C489" t="str">
        <f t="shared" si="35"/>
        <v>OR</v>
      </c>
      <c r="D489">
        <v>114</v>
      </c>
      <c r="E489">
        <v>80</v>
      </c>
      <c r="F489" t="str">
        <f t="shared" si="36"/>
        <v>adult</v>
      </c>
      <c r="G489">
        <v>1</v>
      </c>
      <c r="H489">
        <v>2</v>
      </c>
      <c r="I489">
        <v>2</v>
      </c>
      <c r="J489">
        <v>1</v>
      </c>
      <c r="K489">
        <v>2</v>
      </c>
      <c r="L489">
        <v>2</v>
      </c>
      <c r="M489">
        <v>2</v>
      </c>
      <c r="N489">
        <v>2</v>
      </c>
      <c r="O489">
        <v>1</v>
      </c>
      <c r="Q489">
        <v>5</v>
      </c>
      <c r="R489" t="str">
        <f t="shared" si="37"/>
        <v>NeverMarriedORUnder15</v>
      </c>
      <c r="S489">
        <v>4</v>
      </c>
      <c r="T489">
        <v>2</v>
      </c>
      <c r="U489" t="str">
        <f t="shared" si="38"/>
        <v>Female</v>
      </c>
      <c r="V489">
        <v>0</v>
      </c>
      <c r="W489">
        <v>37200</v>
      </c>
      <c r="X489">
        <v>41</v>
      </c>
      <c r="Y489" t="str">
        <f t="shared" si="39"/>
        <v>OR</v>
      </c>
    </row>
    <row r="490" spans="1:25" x14ac:dyDescent="0.25">
      <c r="A490">
        <v>1391417</v>
      </c>
      <c r="B490">
        <v>53</v>
      </c>
      <c r="C490" t="str">
        <f t="shared" si="35"/>
        <v>WA</v>
      </c>
      <c r="D490">
        <v>149</v>
      </c>
      <c r="E490">
        <v>66</v>
      </c>
      <c r="F490" t="str">
        <f t="shared" si="36"/>
        <v>adult</v>
      </c>
      <c r="G490">
        <v>1</v>
      </c>
      <c r="H490">
        <v>2</v>
      </c>
      <c r="I490">
        <v>2</v>
      </c>
      <c r="J490">
        <v>1</v>
      </c>
      <c r="K490">
        <v>2</v>
      </c>
      <c r="L490">
        <v>1</v>
      </c>
      <c r="M490">
        <v>2</v>
      </c>
      <c r="N490">
        <v>2</v>
      </c>
      <c r="O490">
        <v>1</v>
      </c>
      <c r="Q490">
        <v>1</v>
      </c>
      <c r="R490" t="str">
        <f t="shared" si="37"/>
        <v>Married</v>
      </c>
      <c r="S490">
        <v>4</v>
      </c>
      <c r="T490">
        <v>2</v>
      </c>
      <c r="U490" t="str">
        <f t="shared" si="38"/>
        <v>Female</v>
      </c>
      <c r="V490">
        <v>0</v>
      </c>
      <c r="W490">
        <v>10200</v>
      </c>
      <c r="X490">
        <v>37</v>
      </c>
      <c r="Y490">
        <f t="shared" si="39"/>
        <v>37</v>
      </c>
    </row>
    <row r="491" spans="1:25" x14ac:dyDescent="0.25">
      <c r="A491">
        <v>732755</v>
      </c>
      <c r="B491">
        <v>41</v>
      </c>
      <c r="C491" t="str">
        <f t="shared" si="35"/>
        <v>OR</v>
      </c>
      <c r="D491">
        <v>227</v>
      </c>
      <c r="E491">
        <v>66</v>
      </c>
      <c r="F491" t="str">
        <f t="shared" si="36"/>
        <v>adult</v>
      </c>
      <c r="G491">
        <v>1</v>
      </c>
      <c r="H491">
        <v>2</v>
      </c>
      <c r="I491">
        <v>1</v>
      </c>
      <c r="J491">
        <v>1</v>
      </c>
      <c r="K491">
        <v>2</v>
      </c>
      <c r="L491">
        <v>2</v>
      </c>
      <c r="M491">
        <v>2</v>
      </c>
      <c r="N491">
        <v>2</v>
      </c>
      <c r="O491">
        <v>1</v>
      </c>
      <c r="Q491">
        <v>4</v>
      </c>
      <c r="R491" t="str">
        <f t="shared" si="37"/>
        <v>Separated</v>
      </c>
      <c r="S491">
        <v>4</v>
      </c>
      <c r="T491">
        <v>2</v>
      </c>
      <c r="U491" t="str">
        <f t="shared" si="38"/>
        <v>Female</v>
      </c>
      <c r="V491">
        <v>0</v>
      </c>
      <c r="W491">
        <v>8400</v>
      </c>
      <c r="X491">
        <v>41</v>
      </c>
      <c r="Y491" t="str">
        <f t="shared" si="39"/>
        <v>OR</v>
      </c>
    </row>
    <row r="492" spans="1:25" x14ac:dyDescent="0.25">
      <c r="A492">
        <v>1416521</v>
      </c>
      <c r="B492">
        <v>53</v>
      </c>
      <c r="C492" t="str">
        <f t="shared" si="35"/>
        <v>WA</v>
      </c>
      <c r="D492">
        <v>168</v>
      </c>
      <c r="E492">
        <v>0</v>
      </c>
      <c r="F492" t="str">
        <f t="shared" si="36"/>
        <v>child</v>
      </c>
      <c r="G492">
        <v>1</v>
      </c>
      <c r="H492">
        <v>1</v>
      </c>
      <c r="I492">
        <v>2</v>
      </c>
      <c r="J492">
        <v>2</v>
      </c>
      <c r="K492">
        <v>2</v>
      </c>
      <c r="L492">
        <v>2</v>
      </c>
      <c r="M492">
        <v>2</v>
      </c>
      <c r="N492">
        <v>2</v>
      </c>
      <c r="O492">
        <v>1</v>
      </c>
      <c r="Q492">
        <v>5</v>
      </c>
      <c r="R492" t="str">
        <f t="shared" si="37"/>
        <v>NeverMarriedORUnder15</v>
      </c>
      <c r="T492">
        <v>1</v>
      </c>
      <c r="U492" t="str">
        <f t="shared" si="38"/>
        <v>Male</v>
      </c>
      <c r="X492">
        <v>53</v>
      </c>
      <c r="Y492" t="str">
        <f t="shared" si="39"/>
        <v>WA</v>
      </c>
    </row>
    <row r="493" spans="1:25" x14ac:dyDescent="0.25">
      <c r="A493">
        <v>65288</v>
      </c>
      <c r="B493">
        <v>30</v>
      </c>
      <c r="C493" t="str">
        <f t="shared" si="35"/>
        <v>MT</v>
      </c>
      <c r="D493">
        <v>111</v>
      </c>
      <c r="E493">
        <v>54</v>
      </c>
      <c r="F493" t="str">
        <f t="shared" si="36"/>
        <v>adult</v>
      </c>
      <c r="G493">
        <v>1</v>
      </c>
      <c r="H493">
        <v>2</v>
      </c>
      <c r="I493">
        <v>2</v>
      </c>
      <c r="J493">
        <v>2</v>
      </c>
      <c r="K493">
        <v>2</v>
      </c>
      <c r="L493">
        <v>2</v>
      </c>
      <c r="M493">
        <v>2</v>
      </c>
      <c r="N493">
        <v>2</v>
      </c>
      <c r="O493">
        <v>2</v>
      </c>
      <c r="P493">
        <v>1</v>
      </c>
      <c r="Q493">
        <v>3</v>
      </c>
      <c r="R493" t="str">
        <f t="shared" si="37"/>
        <v>Divorced</v>
      </c>
      <c r="S493">
        <v>4</v>
      </c>
      <c r="T493">
        <v>2</v>
      </c>
      <c r="U493" t="str">
        <f t="shared" si="38"/>
        <v>Female</v>
      </c>
      <c r="V493">
        <v>54000</v>
      </c>
      <c r="W493">
        <v>54000</v>
      </c>
      <c r="X493">
        <v>30</v>
      </c>
      <c r="Y493" t="str">
        <f t="shared" si="39"/>
        <v>MT</v>
      </c>
    </row>
    <row r="494" spans="1:25" x14ac:dyDescent="0.25">
      <c r="A494">
        <v>1260477</v>
      </c>
      <c r="B494">
        <v>49</v>
      </c>
      <c r="C494" t="str">
        <f t="shared" si="35"/>
        <v>UT</v>
      </c>
      <c r="D494">
        <v>77</v>
      </c>
      <c r="E494">
        <v>7</v>
      </c>
      <c r="F494" t="str">
        <f t="shared" si="36"/>
        <v>child</v>
      </c>
      <c r="G494">
        <v>1</v>
      </c>
      <c r="H494">
        <v>2</v>
      </c>
      <c r="I494">
        <v>2</v>
      </c>
      <c r="J494">
        <v>2</v>
      </c>
      <c r="K494">
        <v>2</v>
      </c>
      <c r="L494">
        <v>2</v>
      </c>
      <c r="M494">
        <v>2</v>
      </c>
      <c r="N494">
        <v>2</v>
      </c>
      <c r="O494">
        <v>2</v>
      </c>
      <c r="Q494">
        <v>5</v>
      </c>
      <c r="R494" t="str">
        <f t="shared" si="37"/>
        <v>NeverMarriedORUnder15</v>
      </c>
      <c r="T494">
        <v>1</v>
      </c>
      <c r="U494" t="str">
        <f t="shared" si="38"/>
        <v>Male</v>
      </c>
      <c r="X494">
        <v>49</v>
      </c>
      <c r="Y494" t="str">
        <f t="shared" si="39"/>
        <v>UT</v>
      </c>
    </row>
    <row r="495" spans="1:25" x14ac:dyDescent="0.25">
      <c r="A495">
        <v>1264910</v>
      </c>
      <c r="B495">
        <v>49</v>
      </c>
      <c r="C495" t="str">
        <f t="shared" si="35"/>
        <v>UT</v>
      </c>
      <c r="D495">
        <v>68</v>
      </c>
      <c r="E495">
        <v>56</v>
      </c>
      <c r="F495" t="str">
        <f t="shared" si="36"/>
        <v>adult</v>
      </c>
      <c r="G495">
        <v>1</v>
      </c>
      <c r="H495">
        <v>1</v>
      </c>
      <c r="I495">
        <v>2</v>
      </c>
      <c r="J495">
        <v>2</v>
      </c>
      <c r="K495">
        <v>2</v>
      </c>
      <c r="L495">
        <v>2</v>
      </c>
      <c r="M495">
        <v>2</v>
      </c>
      <c r="N495">
        <v>2</v>
      </c>
      <c r="O495">
        <v>1</v>
      </c>
      <c r="P495">
        <v>20</v>
      </c>
      <c r="Q495">
        <v>1</v>
      </c>
      <c r="R495" t="str">
        <f t="shared" si="37"/>
        <v>Married</v>
      </c>
      <c r="S495">
        <v>4</v>
      </c>
      <c r="T495">
        <v>1</v>
      </c>
      <c r="U495" t="str">
        <f t="shared" si="38"/>
        <v>Male</v>
      </c>
      <c r="V495">
        <v>38000</v>
      </c>
      <c r="W495">
        <v>38000</v>
      </c>
      <c r="X495">
        <v>49</v>
      </c>
      <c r="Y495" t="str">
        <f t="shared" si="39"/>
        <v>UT</v>
      </c>
    </row>
    <row r="496" spans="1:25" x14ac:dyDescent="0.25">
      <c r="A496">
        <v>1412316</v>
      </c>
      <c r="B496">
        <v>53</v>
      </c>
      <c r="C496" t="str">
        <f t="shared" si="35"/>
        <v>WA</v>
      </c>
      <c r="D496">
        <v>82</v>
      </c>
      <c r="E496">
        <v>1</v>
      </c>
      <c r="F496" t="str">
        <f t="shared" si="36"/>
        <v>child</v>
      </c>
      <c r="G496">
        <v>1</v>
      </c>
      <c r="H496">
        <v>1</v>
      </c>
      <c r="I496">
        <v>2</v>
      </c>
      <c r="J496">
        <v>2</v>
      </c>
      <c r="K496">
        <v>2</v>
      </c>
      <c r="L496">
        <v>2</v>
      </c>
      <c r="M496">
        <v>2</v>
      </c>
      <c r="N496">
        <v>2</v>
      </c>
      <c r="O496">
        <v>1</v>
      </c>
      <c r="Q496">
        <v>5</v>
      </c>
      <c r="R496" t="str">
        <f t="shared" si="37"/>
        <v>NeverMarriedORUnder15</v>
      </c>
      <c r="T496">
        <v>1</v>
      </c>
      <c r="U496" t="str">
        <f t="shared" si="38"/>
        <v>Male</v>
      </c>
      <c r="X496">
        <v>53</v>
      </c>
      <c r="Y496" t="str">
        <f t="shared" si="39"/>
        <v>WA</v>
      </c>
    </row>
    <row r="497" spans="1:25" x14ac:dyDescent="0.25">
      <c r="A497">
        <v>67812</v>
      </c>
      <c r="B497">
        <v>30</v>
      </c>
      <c r="C497" t="str">
        <f t="shared" si="35"/>
        <v>MT</v>
      </c>
      <c r="D497">
        <v>53</v>
      </c>
      <c r="E497">
        <v>59</v>
      </c>
      <c r="F497" t="str">
        <f t="shared" si="36"/>
        <v>adult</v>
      </c>
      <c r="G497">
        <v>1</v>
      </c>
      <c r="H497">
        <v>2</v>
      </c>
      <c r="I497">
        <v>2</v>
      </c>
      <c r="J497">
        <v>2</v>
      </c>
      <c r="K497">
        <v>2</v>
      </c>
      <c r="L497">
        <v>2</v>
      </c>
      <c r="M497">
        <v>2</v>
      </c>
      <c r="N497">
        <v>2</v>
      </c>
      <c r="O497">
        <v>2</v>
      </c>
      <c r="P497">
        <v>10</v>
      </c>
      <c r="Q497">
        <v>4</v>
      </c>
      <c r="R497" t="str">
        <f t="shared" si="37"/>
        <v>Separated</v>
      </c>
      <c r="S497">
        <v>4</v>
      </c>
      <c r="T497">
        <v>2</v>
      </c>
      <c r="U497" t="str">
        <f t="shared" si="38"/>
        <v>Female</v>
      </c>
      <c r="V497">
        <v>3000</v>
      </c>
      <c r="W497">
        <v>3000</v>
      </c>
      <c r="X497">
        <v>30</v>
      </c>
      <c r="Y497" t="str">
        <f t="shared" si="39"/>
        <v>MT</v>
      </c>
    </row>
    <row r="498" spans="1:25" x14ac:dyDescent="0.25">
      <c r="A498">
        <v>715952</v>
      </c>
      <c r="B498">
        <v>41</v>
      </c>
      <c r="C498" t="str">
        <f t="shared" si="35"/>
        <v>OR</v>
      </c>
      <c r="D498">
        <v>59</v>
      </c>
      <c r="E498">
        <v>54</v>
      </c>
      <c r="F498" t="str">
        <f t="shared" si="36"/>
        <v>adult</v>
      </c>
      <c r="G498">
        <v>4</v>
      </c>
      <c r="H498">
        <v>2</v>
      </c>
      <c r="I498">
        <v>1</v>
      </c>
      <c r="J498">
        <v>2</v>
      </c>
      <c r="K498">
        <v>2</v>
      </c>
      <c r="L498">
        <v>2</v>
      </c>
      <c r="M498">
        <v>2</v>
      </c>
      <c r="N498">
        <v>2</v>
      </c>
      <c r="O498">
        <v>1</v>
      </c>
      <c r="P498">
        <v>15</v>
      </c>
      <c r="Q498">
        <v>1</v>
      </c>
      <c r="R498" t="str">
        <f t="shared" si="37"/>
        <v>Married</v>
      </c>
      <c r="S498">
        <v>4</v>
      </c>
      <c r="T498">
        <v>2</v>
      </c>
      <c r="U498" t="str">
        <f t="shared" si="38"/>
        <v>Female</v>
      </c>
      <c r="V498">
        <v>110000</v>
      </c>
      <c r="W498">
        <v>110000</v>
      </c>
      <c r="X498">
        <v>236</v>
      </c>
      <c r="Y498">
        <f t="shared" si="39"/>
        <v>236</v>
      </c>
    </row>
    <row r="499" spans="1:25" x14ac:dyDescent="0.25">
      <c r="A499">
        <v>1413002</v>
      </c>
      <c r="B499">
        <v>53</v>
      </c>
      <c r="C499" t="str">
        <f t="shared" si="35"/>
        <v>WA</v>
      </c>
      <c r="D499">
        <v>68</v>
      </c>
      <c r="E499">
        <v>61</v>
      </c>
      <c r="F499" t="str">
        <f t="shared" si="36"/>
        <v>adult</v>
      </c>
      <c r="G499">
        <v>1</v>
      </c>
      <c r="H499">
        <v>1</v>
      </c>
      <c r="I499">
        <v>2</v>
      </c>
      <c r="J499">
        <v>2</v>
      </c>
      <c r="K499">
        <v>2</v>
      </c>
      <c r="L499">
        <v>2</v>
      </c>
      <c r="M499">
        <v>2</v>
      </c>
      <c r="N499">
        <v>2</v>
      </c>
      <c r="O499">
        <v>1</v>
      </c>
      <c r="P499">
        <v>55</v>
      </c>
      <c r="Q499">
        <v>1</v>
      </c>
      <c r="R499" t="str">
        <f t="shared" si="37"/>
        <v>Married</v>
      </c>
      <c r="S499">
        <v>3</v>
      </c>
      <c r="T499">
        <v>1</v>
      </c>
      <c r="U499" t="str">
        <f t="shared" si="38"/>
        <v>Male</v>
      </c>
      <c r="V499">
        <v>111000</v>
      </c>
      <c r="W499">
        <v>112100</v>
      </c>
      <c r="X499">
        <v>53</v>
      </c>
      <c r="Y499" t="str">
        <f t="shared" si="39"/>
        <v>WA</v>
      </c>
    </row>
    <row r="500" spans="1:25" x14ac:dyDescent="0.25">
      <c r="A500">
        <v>1399644</v>
      </c>
      <c r="B500">
        <v>53</v>
      </c>
      <c r="C500" t="str">
        <f t="shared" si="35"/>
        <v>WA</v>
      </c>
      <c r="D500">
        <v>138</v>
      </c>
      <c r="E500">
        <v>68</v>
      </c>
      <c r="F500" t="str">
        <f t="shared" si="36"/>
        <v>adult</v>
      </c>
      <c r="G500">
        <v>1</v>
      </c>
      <c r="H500">
        <v>1</v>
      </c>
      <c r="I500">
        <v>1</v>
      </c>
      <c r="J500">
        <v>1</v>
      </c>
      <c r="K500">
        <v>2</v>
      </c>
      <c r="L500">
        <v>2</v>
      </c>
      <c r="M500">
        <v>1</v>
      </c>
      <c r="N500">
        <v>2</v>
      </c>
      <c r="O500">
        <v>1</v>
      </c>
      <c r="P500">
        <v>2</v>
      </c>
      <c r="Q500">
        <v>3</v>
      </c>
      <c r="R500" t="str">
        <f t="shared" si="37"/>
        <v>Divorced</v>
      </c>
      <c r="S500">
        <v>2</v>
      </c>
      <c r="T500">
        <v>1</v>
      </c>
      <c r="U500" t="str">
        <f t="shared" si="38"/>
        <v>Male</v>
      </c>
      <c r="V500">
        <v>54000</v>
      </c>
      <c r="W500">
        <v>74200</v>
      </c>
      <c r="X500">
        <v>41</v>
      </c>
      <c r="Y500" t="str">
        <f t="shared" si="39"/>
        <v>OR</v>
      </c>
    </row>
    <row r="501" spans="1:25" x14ac:dyDescent="0.25">
      <c r="A501">
        <v>1413863</v>
      </c>
      <c r="B501">
        <v>53</v>
      </c>
      <c r="C501" t="str">
        <f t="shared" si="35"/>
        <v>WA</v>
      </c>
      <c r="D501">
        <v>152</v>
      </c>
      <c r="E501">
        <v>52</v>
      </c>
      <c r="F501" t="str">
        <f t="shared" si="36"/>
        <v>adult</v>
      </c>
      <c r="G501">
        <v>1</v>
      </c>
      <c r="H501">
        <v>1</v>
      </c>
      <c r="I501">
        <v>2</v>
      </c>
      <c r="J501">
        <v>2</v>
      </c>
      <c r="K501">
        <v>2</v>
      </c>
      <c r="L501">
        <v>2</v>
      </c>
      <c r="M501">
        <v>2</v>
      </c>
      <c r="N501">
        <v>2</v>
      </c>
      <c r="O501">
        <v>1</v>
      </c>
      <c r="P501">
        <v>30</v>
      </c>
      <c r="Q501">
        <v>1</v>
      </c>
      <c r="R501" t="str">
        <f t="shared" si="37"/>
        <v>Married</v>
      </c>
      <c r="S501">
        <v>4</v>
      </c>
      <c r="T501">
        <v>2</v>
      </c>
      <c r="U501" t="str">
        <f t="shared" si="38"/>
        <v>Female</v>
      </c>
      <c r="V501">
        <v>105000</v>
      </c>
      <c r="W501">
        <v>105030</v>
      </c>
      <c r="X501">
        <v>53</v>
      </c>
      <c r="Y501" t="str">
        <f t="shared" si="39"/>
        <v>WA</v>
      </c>
    </row>
    <row r="502" spans="1:25" x14ac:dyDescent="0.25">
      <c r="A502">
        <v>722475</v>
      </c>
      <c r="B502">
        <v>41</v>
      </c>
      <c r="C502" t="str">
        <f t="shared" si="35"/>
        <v>OR</v>
      </c>
      <c r="D502">
        <v>27</v>
      </c>
      <c r="E502">
        <v>48</v>
      </c>
      <c r="F502" t="str">
        <f t="shared" si="36"/>
        <v>adult</v>
      </c>
      <c r="G502">
        <v>1</v>
      </c>
      <c r="H502">
        <v>1</v>
      </c>
      <c r="I502">
        <v>2</v>
      </c>
      <c r="J502">
        <v>2</v>
      </c>
      <c r="K502">
        <v>2</v>
      </c>
      <c r="L502">
        <v>2</v>
      </c>
      <c r="M502">
        <v>2</v>
      </c>
      <c r="N502">
        <v>2</v>
      </c>
      <c r="O502">
        <v>1</v>
      </c>
      <c r="P502">
        <v>15</v>
      </c>
      <c r="Q502">
        <v>5</v>
      </c>
      <c r="R502" t="str">
        <f t="shared" si="37"/>
        <v>NeverMarriedORUnder15</v>
      </c>
      <c r="S502">
        <v>4</v>
      </c>
      <c r="T502">
        <v>1</v>
      </c>
      <c r="U502" t="str">
        <f t="shared" si="38"/>
        <v>Male</v>
      </c>
      <c r="V502">
        <v>19000</v>
      </c>
      <c r="W502">
        <v>19000</v>
      </c>
      <c r="X502">
        <v>41</v>
      </c>
      <c r="Y502" t="str">
        <f t="shared" si="39"/>
        <v>OR</v>
      </c>
    </row>
    <row r="503" spans="1:25" x14ac:dyDescent="0.25">
      <c r="A503">
        <v>66396</v>
      </c>
      <c r="B503">
        <v>30</v>
      </c>
      <c r="C503" t="str">
        <f t="shared" si="35"/>
        <v>MT</v>
      </c>
      <c r="D503">
        <v>60</v>
      </c>
      <c r="E503">
        <v>54</v>
      </c>
      <c r="F503" t="str">
        <f t="shared" si="36"/>
        <v>adult</v>
      </c>
      <c r="G503">
        <v>1</v>
      </c>
      <c r="H503">
        <v>2</v>
      </c>
      <c r="I503">
        <v>2</v>
      </c>
      <c r="J503">
        <v>1</v>
      </c>
      <c r="K503">
        <v>1</v>
      </c>
      <c r="L503">
        <v>2</v>
      </c>
      <c r="M503">
        <v>1</v>
      </c>
      <c r="N503">
        <v>2</v>
      </c>
      <c r="O503">
        <v>1</v>
      </c>
      <c r="Q503">
        <v>1</v>
      </c>
      <c r="R503" t="str">
        <f t="shared" si="37"/>
        <v>Married</v>
      </c>
      <c r="S503">
        <v>2</v>
      </c>
      <c r="T503">
        <v>1</v>
      </c>
      <c r="U503" t="str">
        <f t="shared" si="38"/>
        <v>Male</v>
      </c>
      <c r="V503">
        <v>0</v>
      </c>
      <c r="W503">
        <v>15000</v>
      </c>
      <c r="X503">
        <v>30</v>
      </c>
      <c r="Y503" t="str">
        <f t="shared" si="39"/>
        <v>MT</v>
      </c>
    </row>
    <row r="504" spans="1:25" x14ac:dyDescent="0.25">
      <c r="A504">
        <v>714778</v>
      </c>
      <c r="B504">
        <v>41</v>
      </c>
      <c r="C504" t="str">
        <f t="shared" si="35"/>
        <v>OR</v>
      </c>
      <c r="D504">
        <v>95</v>
      </c>
      <c r="E504">
        <v>43</v>
      </c>
      <c r="F504" t="str">
        <f t="shared" si="36"/>
        <v>adult</v>
      </c>
      <c r="G504">
        <v>1</v>
      </c>
      <c r="H504">
        <v>1</v>
      </c>
      <c r="I504">
        <v>2</v>
      </c>
      <c r="J504">
        <v>2</v>
      </c>
      <c r="K504">
        <v>2</v>
      </c>
      <c r="L504">
        <v>2</v>
      </c>
      <c r="M504">
        <v>2</v>
      </c>
      <c r="N504">
        <v>2</v>
      </c>
      <c r="O504">
        <v>1</v>
      </c>
      <c r="P504">
        <v>15</v>
      </c>
      <c r="Q504">
        <v>1</v>
      </c>
      <c r="R504" t="str">
        <f t="shared" si="37"/>
        <v>Married</v>
      </c>
      <c r="S504">
        <v>4</v>
      </c>
      <c r="T504">
        <v>2</v>
      </c>
      <c r="U504" t="str">
        <f t="shared" si="38"/>
        <v>Female</v>
      </c>
      <c r="V504">
        <v>13000</v>
      </c>
      <c r="W504">
        <v>13000</v>
      </c>
      <c r="X504">
        <v>38</v>
      </c>
      <c r="Y504" t="str">
        <f t="shared" si="39"/>
        <v>ND</v>
      </c>
    </row>
    <row r="505" spans="1:25" x14ac:dyDescent="0.25">
      <c r="A505">
        <v>61838</v>
      </c>
      <c r="B505">
        <v>30</v>
      </c>
      <c r="C505" t="str">
        <f t="shared" si="35"/>
        <v>MT</v>
      </c>
      <c r="D505">
        <v>131</v>
      </c>
      <c r="E505">
        <v>60</v>
      </c>
      <c r="F505" t="str">
        <f t="shared" si="36"/>
        <v>adult</v>
      </c>
      <c r="G505">
        <v>3</v>
      </c>
      <c r="H505">
        <v>1</v>
      </c>
      <c r="I505">
        <v>2</v>
      </c>
      <c r="J505">
        <v>2</v>
      </c>
      <c r="K505">
        <v>2</v>
      </c>
      <c r="L505">
        <v>2</v>
      </c>
      <c r="M505">
        <v>2</v>
      </c>
      <c r="N505">
        <v>1</v>
      </c>
      <c r="O505">
        <v>1</v>
      </c>
      <c r="Q505">
        <v>1</v>
      </c>
      <c r="R505" t="str">
        <f t="shared" si="37"/>
        <v>Married</v>
      </c>
      <c r="S505">
        <v>4</v>
      </c>
      <c r="T505">
        <v>1</v>
      </c>
      <c r="U505" t="str">
        <f t="shared" si="38"/>
        <v>Male</v>
      </c>
      <c r="V505">
        <v>25000</v>
      </c>
      <c r="W505">
        <v>58000</v>
      </c>
      <c r="X505">
        <v>301</v>
      </c>
      <c r="Y505">
        <f t="shared" si="39"/>
        <v>301</v>
      </c>
    </row>
    <row r="506" spans="1:25" x14ac:dyDescent="0.25">
      <c r="A506">
        <v>733213</v>
      </c>
      <c r="B506">
        <v>41</v>
      </c>
      <c r="C506" t="str">
        <f t="shared" si="35"/>
        <v>OR</v>
      </c>
      <c r="D506">
        <v>78</v>
      </c>
      <c r="E506">
        <v>45</v>
      </c>
      <c r="F506" t="str">
        <f t="shared" si="36"/>
        <v>adult</v>
      </c>
      <c r="G506">
        <v>5</v>
      </c>
      <c r="H506">
        <v>1</v>
      </c>
      <c r="I506">
        <v>2</v>
      </c>
      <c r="J506">
        <v>2</v>
      </c>
      <c r="K506">
        <v>2</v>
      </c>
      <c r="L506">
        <v>2</v>
      </c>
      <c r="M506">
        <v>2</v>
      </c>
      <c r="N506">
        <v>2</v>
      </c>
      <c r="O506">
        <v>1</v>
      </c>
      <c r="Q506">
        <v>1</v>
      </c>
      <c r="R506" t="str">
        <f t="shared" si="37"/>
        <v>Married</v>
      </c>
      <c r="S506">
        <v>4</v>
      </c>
      <c r="T506">
        <v>2</v>
      </c>
      <c r="U506" t="str">
        <f t="shared" si="38"/>
        <v>Female</v>
      </c>
      <c r="V506">
        <v>0</v>
      </c>
      <c r="W506">
        <v>0</v>
      </c>
      <c r="X506">
        <v>137</v>
      </c>
      <c r="Y506">
        <f t="shared" si="39"/>
        <v>137</v>
      </c>
    </row>
    <row r="507" spans="1:25" x14ac:dyDescent="0.25">
      <c r="A507">
        <v>1410107</v>
      </c>
      <c r="B507">
        <v>53</v>
      </c>
      <c r="C507" t="str">
        <f t="shared" si="35"/>
        <v>WA</v>
      </c>
      <c r="D507">
        <v>93</v>
      </c>
      <c r="E507">
        <v>26</v>
      </c>
      <c r="F507" t="str">
        <f t="shared" si="36"/>
        <v>adult</v>
      </c>
      <c r="G507">
        <v>1</v>
      </c>
      <c r="H507">
        <v>2</v>
      </c>
      <c r="I507">
        <v>2</v>
      </c>
      <c r="J507">
        <v>2</v>
      </c>
      <c r="K507">
        <v>2</v>
      </c>
      <c r="L507">
        <v>2</v>
      </c>
      <c r="M507">
        <v>2</v>
      </c>
      <c r="N507">
        <v>2</v>
      </c>
      <c r="O507">
        <v>2</v>
      </c>
      <c r="P507">
        <v>15</v>
      </c>
      <c r="Q507">
        <v>5</v>
      </c>
      <c r="R507" t="str">
        <f t="shared" si="37"/>
        <v>NeverMarriedORUnder15</v>
      </c>
      <c r="S507">
        <v>4</v>
      </c>
      <c r="T507">
        <v>2</v>
      </c>
      <c r="U507" t="str">
        <f t="shared" si="38"/>
        <v>Female</v>
      </c>
      <c r="V507">
        <v>15000</v>
      </c>
      <c r="W507">
        <v>15000</v>
      </c>
      <c r="X507">
        <v>53</v>
      </c>
      <c r="Y507" t="str">
        <f t="shared" si="39"/>
        <v>WA</v>
      </c>
    </row>
    <row r="508" spans="1:25" x14ac:dyDescent="0.25">
      <c r="A508">
        <v>1383939</v>
      </c>
      <c r="B508">
        <v>53</v>
      </c>
      <c r="C508" t="str">
        <f t="shared" si="35"/>
        <v>WA</v>
      </c>
      <c r="D508">
        <v>115</v>
      </c>
      <c r="E508">
        <v>69</v>
      </c>
      <c r="F508" t="str">
        <f t="shared" si="36"/>
        <v>adult</v>
      </c>
      <c r="G508">
        <v>1</v>
      </c>
      <c r="H508">
        <v>1</v>
      </c>
      <c r="I508">
        <v>2</v>
      </c>
      <c r="J508">
        <v>1</v>
      </c>
      <c r="K508">
        <v>2</v>
      </c>
      <c r="L508">
        <v>2</v>
      </c>
      <c r="M508">
        <v>2</v>
      </c>
      <c r="N508">
        <v>2</v>
      </c>
      <c r="O508">
        <v>1</v>
      </c>
      <c r="Q508">
        <v>1</v>
      </c>
      <c r="R508" t="str">
        <f t="shared" si="37"/>
        <v>Married</v>
      </c>
      <c r="S508">
        <v>4</v>
      </c>
      <c r="T508">
        <v>2</v>
      </c>
      <c r="U508" t="str">
        <f t="shared" si="38"/>
        <v>Female</v>
      </c>
      <c r="V508">
        <v>0</v>
      </c>
      <c r="W508">
        <v>11800</v>
      </c>
      <c r="X508">
        <v>8</v>
      </c>
      <c r="Y508">
        <f t="shared" si="39"/>
        <v>8</v>
      </c>
    </row>
    <row r="509" spans="1:25" x14ac:dyDescent="0.25">
      <c r="A509">
        <v>1250096</v>
      </c>
      <c r="B509">
        <v>49</v>
      </c>
      <c r="C509" t="str">
        <f t="shared" si="35"/>
        <v>UT</v>
      </c>
      <c r="D509">
        <v>40</v>
      </c>
      <c r="E509">
        <v>15</v>
      </c>
      <c r="F509" t="str">
        <f t="shared" si="36"/>
        <v>child</v>
      </c>
      <c r="G509">
        <v>1</v>
      </c>
      <c r="H509">
        <v>1</v>
      </c>
      <c r="I509">
        <v>2</v>
      </c>
      <c r="J509">
        <v>2</v>
      </c>
      <c r="K509">
        <v>2</v>
      </c>
      <c r="L509">
        <v>2</v>
      </c>
      <c r="M509">
        <v>2</v>
      </c>
      <c r="N509">
        <v>2</v>
      </c>
      <c r="O509">
        <v>1</v>
      </c>
      <c r="Q509">
        <v>5</v>
      </c>
      <c r="R509" t="str">
        <f t="shared" si="37"/>
        <v>NeverMarriedORUnder15</v>
      </c>
      <c r="T509">
        <v>2</v>
      </c>
      <c r="U509" t="str">
        <f t="shared" si="38"/>
        <v>Female</v>
      </c>
      <c r="V509">
        <v>0</v>
      </c>
      <c r="W509">
        <v>0</v>
      </c>
      <c r="X509">
        <v>49</v>
      </c>
      <c r="Y509" t="str">
        <f t="shared" si="39"/>
        <v>UT</v>
      </c>
    </row>
    <row r="510" spans="1:25" x14ac:dyDescent="0.25">
      <c r="A510">
        <v>1259027</v>
      </c>
      <c r="B510">
        <v>49</v>
      </c>
      <c r="C510" t="str">
        <f t="shared" si="35"/>
        <v>UT</v>
      </c>
      <c r="D510">
        <v>125</v>
      </c>
      <c r="E510">
        <v>85</v>
      </c>
      <c r="F510" t="str">
        <f t="shared" si="36"/>
        <v>adult</v>
      </c>
      <c r="G510">
        <v>3</v>
      </c>
      <c r="H510">
        <v>1</v>
      </c>
      <c r="I510">
        <v>2</v>
      </c>
      <c r="J510">
        <v>1</v>
      </c>
      <c r="K510">
        <v>1</v>
      </c>
      <c r="L510">
        <v>2</v>
      </c>
      <c r="M510">
        <v>2</v>
      </c>
      <c r="N510">
        <v>2</v>
      </c>
      <c r="O510">
        <v>1</v>
      </c>
      <c r="Q510">
        <v>1</v>
      </c>
      <c r="R510" t="str">
        <f t="shared" si="37"/>
        <v>Married</v>
      </c>
      <c r="S510">
        <v>4</v>
      </c>
      <c r="T510">
        <v>1</v>
      </c>
      <c r="U510" t="str">
        <f t="shared" si="38"/>
        <v>Male</v>
      </c>
      <c r="V510">
        <v>0</v>
      </c>
      <c r="W510">
        <v>23200</v>
      </c>
      <c r="X510">
        <v>301</v>
      </c>
      <c r="Y510">
        <f t="shared" si="39"/>
        <v>301</v>
      </c>
    </row>
    <row r="511" spans="1:25" x14ac:dyDescent="0.25">
      <c r="A511">
        <v>709861</v>
      </c>
      <c r="B511">
        <v>41</v>
      </c>
      <c r="C511" t="str">
        <f t="shared" si="35"/>
        <v>OR</v>
      </c>
      <c r="D511">
        <v>68</v>
      </c>
      <c r="E511">
        <v>0</v>
      </c>
      <c r="F511" t="str">
        <f t="shared" si="36"/>
        <v>child</v>
      </c>
      <c r="G511">
        <v>1</v>
      </c>
      <c r="H511">
        <v>1</v>
      </c>
      <c r="I511">
        <v>2</v>
      </c>
      <c r="J511">
        <v>2</v>
      </c>
      <c r="K511">
        <v>2</v>
      </c>
      <c r="L511">
        <v>2</v>
      </c>
      <c r="M511">
        <v>2</v>
      </c>
      <c r="N511">
        <v>2</v>
      </c>
      <c r="O511">
        <v>1</v>
      </c>
      <c r="Q511">
        <v>5</v>
      </c>
      <c r="R511" t="str">
        <f t="shared" si="37"/>
        <v>NeverMarriedORUnder15</v>
      </c>
      <c r="T511">
        <v>1</v>
      </c>
      <c r="U511" t="str">
        <f t="shared" si="38"/>
        <v>Male</v>
      </c>
      <c r="X511">
        <v>41</v>
      </c>
      <c r="Y511" t="str">
        <f t="shared" si="39"/>
        <v>OR</v>
      </c>
    </row>
    <row r="512" spans="1:25" x14ac:dyDescent="0.25">
      <c r="A512">
        <v>64848</v>
      </c>
      <c r="B512">
        <v>30</v>
      </c>
      <c r="C512" t="str">
        <f t="shared" si="35"/>
        <v>MT</v>
      </c>
      <c r="D512">
        <v>539</v>
      </c>
      <c r="E512">
        <v>27</v>
      </c>
      <c r="F512" t="str">
        <f t="shared" si="36"/>
        <v>adult</v>
      </c>
      <c r="G512">
        <v>1</v>
      </c>
      <c r="H512">
        <v>2</v>
      </c>
      <c r="I512">
        <v>2</v>
      </c>
      <c r="J512">
        <v>2</v>
      </c>
      <c r="K512">
        <v>2</v>
      </c>
      <c r="L512">
        <v>2</v>
      </c>
      <c r="M512">
        <v>2</v>
      </c>
      <c r="N512">
        <v>2</v>
      </c>
      <c r="O512">
        <v>2</v>
      </c>
      <c r="P512">
        <v>15</v>
      </c>
      <c r="Q512">
        <v>1</v>
      </c>
      <c r="R512" t="str">
        <f t="shared" si="37"/>
        <v>Married</v>
      </c>
      <c r="S512">
        <v>4</v>
      </c>
      <c r="T512">
        <v>1</v>
      </c>
      <c r="U512" t="str">
        <f t="shared" si="38"/>
        <v>Male</v>
      </c>
      <c r="V512">
        <v>30000</v>
      </c>
      <c r="W512">
        <v>30000</v>
      </c>
      <c r="X512">
        <v>30</v>
      </c>
      <c r="Y512" t="str">
        <f t="shared" si="39"/>
        <v>MT</v>
      </c>
    </row>
    <row r="513" spans="1:25" x14ac:dyDescent="0.25">
      <c r="A513">
        <v>1378551</v>
      </c>
      <c r="B513">
        <v>53</v>
      </c>
      <c r="C513" t="str">
        <f t="shared" si="35"/>
        <v>WA</v>
      </c>
      <c r="D513">
        <v>107</v>
      </c>
      <c r="E513">
        <v>40</v>
      </c>
      <c r="F513" t="str">
        <f t="shared" si="36"/>
        <v>adult</v>
      </c>
      <c r="G513">
        <v>1</v>
      </c>
      <c r="H513">
        <v>2</v>
      </c>
      <c r="I513">
        <v>2</v>
      </c>
      <c r="J513">
        <v>2</v>
      </c>
      <c r="K513">
        <v>2</v>
      </c>
      <c r="L513">
        <v>2</v>
      </c>
      <c r="M513">
        <v>2</v>
      </c>
      <c r="N513">
        <v>2</v>
      </c>
      <c r="O513">
        <v>2</v>
      </c>
      <c r="P513">
        <v>20</v>
      </c>
      <c r="Q513">
        <v>5</v>
      </c>
      <c r="R513" t="str">
        <f t="shared" si="37"/>
        <v>NeverMarriedORUnder15</v>
      </c>
      <c r="S513">
        <v>4</v>
      </c>
      <c r="T513">
        <v>2</v>
      </c>
      <c r="U513" t="str">
        <f t="shared" si="38"/>
        <v>Female</v>
      </c>
      <c r="V513">
        <v>21800</v>
      </c>
      <c r="W513">
        <v>21800</v>
      </c>
      <c r="X513">
        <v>53</v>
      </c>
      <c r="Y513" t="str">
        <f t="shared" si="39"/>
        <v>WA</v>
      </c>
    </row>
    <row r="514" spans="1:25" x14ac:dyDescent="0.25">
      <c r="A514">
        <v>65819</v>
      </c>
      <c r="B514">
        <v>30</v>
      </c>
      <c r="C514" t="str">
        <f t="shared" si="35"/>
        <v>MT</v>
      </c>
      <c r="D514">
        <v>23</v>
      </c>
      <c r="E514">
        <v>87</v>
      </c>
      <c r="F514" t="str">
        <f t="shared" si="36"/>
        <v>adult</v>
      </c>
      <c r="G514">
        <v>1</v>
      </c>
      <c r="H514">
        <v>2</v>
      </c>
      <c r="I514">
        <v>2</v>
      </c>
      <c r="J514">
        <v>1</v>
      </c>
      <c r="K514">
        <v>2</v>
      </c>
      <c r="L514">
        <v>2</v>
      </c>
      <c r="M514">
        <v>1</v>
      </c>
      <c r="N514">
        <v>2</v>
      </c>
      <c r="O514">
        <v>1</v>
      </c>
      <c r="Q514">
        <v>2</v>
      </c>
      <c r="R514" t="str">
        <f t="shared" si="37"/>
        <v>Widowed</v>
      </c>
      <c r="S514">
        <v>2</v>
      </c>
      <c r="T514">
        <v>2</v>
      </c>
      <c r="U514" t="str">
        <f t="shared" si="38"/>
        <v>Female</v>
      </c>
      <c r="V514">
        <v>0</v>
      </c>
      <c r="W514">
        <v>37800</v>
      </c>
      <c r="X514">
        <v>30</v>
      </c>
      <c r="Y514" t="str">
        <f t="shared" si="39"/>
        <v>MT</v>
      </c>
    </row>
    <row r="515" spans="1:25" x14ac:dyDescent="0.25">
      <c r="A515">
        <v>1393904</v>
      </c>
      <c r="B515">
        <v>53</v>
      </c>
      <c r="C515" t="str">
        <f t="shared" ref="C515:C578" si="40">IF(B515=30,"MT",IF(B515=38,"ND",IF(B515=41,"OR",IF(B515=49,"UT",IF(B515=53,"WA","UnknownState")))))</f>
        <v>WA</v>
      </c>
      <c r="D515">
        <v>233</v>
      </c>
      <c r="E515">
        <v>2</v>
      </c>
      <c r="F515" t="str">
        <f t="shared" ref="F515:F578" si="41">IF(E515&lt;18,"child","adult")</f>
        <v>child</v>
      </c>
      <c r="G515">
        <v>1</v>
      </c>
      <c r="H515">
        <v>1</v>
      </c>
      <c r="I515">
        <v>2</v>
      </c>
      <c r="J515">
        <v>2</v>
      </c>
      <c r="K515">
        <v>2</v>
      </c>
      <c r="L515">
        <v>2</v>
      </c>
      <c r="M515">
        <v>2</v>
      </c>
      <c r="N515">
        <v>2</v>
      </c>
      <c r="O515">
        <v>1</v>
      </c>
      <c r="Q515">
        <v>5</v>
      </c>
      <c r="R515" t="str">
        <f t="shared" ref="R515:R578" si="42">IF(Q515=1,"Married",IF(Q515=2,"Widowed",IF(Q515=3,"Divorced",IF(Q515=4,"Separated",IF(Q515=5,"NeverMarriedORUnder15","NA")))))</f>
        <v>NeverMarriedORUnder15</v>
      </c>
      <c r="T515">
        <v>2</v>
      </c>
      <c r="U515" t="str">
        <f t="shared" ref="U515:U578" si="43">IF(T515=1,"Male",IF(T515=2,"Female","NA"))</f>
        <v>Female</v>
      </c>
      <c r="X515">
        <v>53</v>
      </c>
      <c r="Y515" t="str">
        <f t="shared" ref="Y515:Y578" si="44">IF(X515=30,"MT",IF(X515=38,"ND",IF(X515=41,"OR",IF(X515=49,"UT",IF(X515=53,"WA",IF(X515=6,"CA",X515))))))</f>
        <v>WA</v>
      </c>
    </row>
    <row r="516" spans="1:25" x14ac:dyDescent="0.25">
      <c r="A516">
        <v>1434930</v>
      </c>
      <c r="B516">
        <v>53</v>
      </c>
      <c r="C516" t="str">
        <f t="shared" si="40"/>
        <v>WA</v>
      </c>
      <c r="D516">
        <v>271</v>
      </c>
      <c r="E516">
        <v>64</v>
      </c>
      <c r="F516" t="str">
        <f t="shared" si="41"/>
        <v>adult</v>
      </c>
      <c r="G516">
        <v>1</v>
      </c>
      <c r="H516">
        <v>2</v>
      </c>
      <c r="I516">
        <v>2</v>
      </c>
      <c r="J516">
        <v>2</v>
      </c>
      <c r="K516">
        <v>2</v>
      </c>
      <c r="L516">
        <v>2</v>
      </c>
      <c r="M516">
        <v>2</v>
      </c>
      <c r="N516">
        <v>2</v>
      </c>
      <c r="O516">
        <v>2</v>
      </c>
      <c r="Q516">
        <v>2</v>
      </c>
      <c r="R516" t="str">
        <f t="shared" si="42"/>
        <v>Widowed</v>
      </c>
      <c r="S516">
        <v>4</v>
      </c>
      <c r="T516">
        <v>2</v>
      </c>
      <c r="U516" t="str">
        <f t="shared" si="43"/>
        <v>Female</v>
      </c>
      <c r="V516">
        <v>0</v>
      </c>
      <c r="W516">
        <v>13200</v>
      </c>
      <c r="X516">
        <v>53</v>
      </c>
      <c r="Y516" t="str">
        <f t="shared" si="44"/>
        <v>WA</v>
      </c>
    </row>
    <row r="517" spans="1:25" x14ac:dyDescent="0.25">
      <c r="A517">
        <v>1259573</v>
      </c>
      <c r="B517">
        <v>49</v>
      </c>
      <c r="C517" t="str">
        <f t="shared" si="40"/>
        <v>UT</v>
      </c>
      <c r="D517">
        <v>119</v>
      </c>
      <c r="E517">
        <v>1</v>
      </c>
      <c r="F517" t="str">
        <f t="shared" si="41"/>
        <v>child</v>
      </c>
      <c r="G517">
        <v>1</v>
      </c>
      <c r="H517">
        <v>1</v>
      </c>
      <c r="I517">
        <v>2</v>
      </c>
      <c r="J517">
        <v>2</v>
      </c>
      <c r="K517">
        <v>2</v>
      </c>
      <c r="L517">
        <v>2</v>
      </c>
      <c r="M517">
        <v>2</v>
      </c>
      <c r="N517">
        <v>2</v>
      </c>
      <c r="O517">
        <v>1</v>
      </c>
      <c r="Q517">
        <v>5</v>
      </c>
      <c r="R517" t="str">
        <f t="shared" si="42"/>
        <v>NeverMarriedORUnder15</v>
      </c>
      <c r="T517">
        <v>2</v>
      </c>
      <c r="U517" t="str">
        <f t="shared" si="43"/>
        <v>Female</v>
      </c>
      <c r="X517">
        <v>49</v>
      </c>
      <c r="Y517" t="str">
        <f t="shared" si="44"/>
        <v>UT</v>
      </c>
    </row>
    <row r="518" spans="1:25" x14ac:dyDescent="0.25">
      <c r="A518">
        <v>715507</v>
      </c>
      <c r="B518">
        <v>41</v>
      </c>
      <c r="C518" t="str">
        <f t="shared" si="40"/>
        <v>OR</v>
      </c>
      <c r="D518">
        <v>158</v>
      </c>
      <c r="E518">
        <v>16</v>
      </c>
      <c r="F518" t="str">
        <f t="shared" si="41"/>
        <v>child</v>
      </c>
      <c r="G518">
        <v>1</v>
      </c>
      <c r="H518">
        <v>2</v>
      </c>
      <c r="I518">
        <v>2</v>
      </c>
      <c r="J518">
        <v>2</v>
      </c>
      <c r="K518">
        <v>1</v>
      </c>
      <c r="L518">
        <v>2</v>
      </c>
      <c r="M518">
        <v>2</v>
      </c>
      <c r="N518">
        <v>2</v>
      </c>
      <c r="O518">
        <v>1</v>
      </c>
      <c r="Q518">
        <v>5</v>
      </c>
      <c r="R518" t="str">
        <f t="shared" si="42"/>
        <v>NeverMarriedORUnder15</v>
      </c>
      <c r="T518">
        <v>2</v>
      </c>
      <c r="U518" t="str">
        <f t="shared" si="43"/>
        <v>Female</v>
      </c>
      <c r="V518">
        <v>0</v>
      </c>
      <c r="W518">
        <v>0</v>
      </c>
      <c r="X518">
        <v>41</v>
      </c>
      <c r="Y518" t="str">
        <f t="shared" si="44"/>
        <v>OR</v>
      </c>
    </row>
    <row r="519" spans="1:25" x14ac:dyDescent="0.25">
      <c r="A519">
        <v>1252348</v>
      </c>
      <c r="B519">
        <v>49</v>
      </c>
      <c r="C519" t="str">
        <f t="shared" si="40"/>
        <v>UT</v>
      </c>
      <c r="D519">
        <v>11</v>
      </c>
      <c r="E519">
        <v>44</v>
      </c>
      <c r="F519" t="str">
        <f t="shared" si="41"/>
        <v>adult</v>
      </c>
      <c r="G519">
        <v>1</v>
      </c>
      <c r="H519">
        <v>2</v>
      </c>
      <c r="I519">
        <v>2</v>
      </c>
      <c r="J519">
        <v>2</v>
      </c>
      <c r="K519">
        <v>2</v>
      </c>
      <c r="L519">
        <v>2</v>
      </c>
      <c r="M519">
        <v>2</v>
      </c>
      <c r="N519">
        <v>2</v>
      </c>
      <c r="O519">
        <v>2</v>
      </c>
      <c r="Q519">
        <v>3</v>
      </c>
      <c r="R519" t="str">
        <f t="shared" si="42"/>
        <v>Divorced</v>
      </c>
      <c r="S519">
        <v>4</v>
      </c>
      <c r="T519">
        <v>1</v>
      </c>
      <c r="U519" t="str">
        <f t="shared" si="43"/>
        <v>Male</v>
      </c>
      <c r="V519">
        <v>3400</v>
      </c>
      <c r="W519">
        <v>3400</v>
      </c>
      <c r="X519">
        <v>49</v>
      </c>
      <c r="Y519" t="str">
        <f t="shared" si="44"/>
        <v>UT</v>
      </c>
    </row>
    <row r="520" spans="1:25" x14ac:dyDescent="0.25">
      <c r="A520">
        <v>1259319</v>
      </c>
      <c r="B520">
        <v>49</v>
      </c>
      <c r="C520" t="str">
        <f t="shared" si="40"/>
        <v>UT</v>
      </c>
      <c r="D520">
        <v>77</v>
      </c>
      <c r="E520">
        <v>2</v>
      </c>
      <c r="F520" t="str">
        <f t="shared" si="41"/>
        <v>child</v>
      </c>
      <c r="G520">
        <v>1</v>
      </c>
      <c r="H520">
        <v>1</v>
      </c>
      <c r="I520">
        <v>2</v>
      </c>
      <c r="J520">
        <v>2</v>
      </c>
      <c r="K520">
        <v>2</v>
      </c>
      <c r="L520">
        <v>2</v>
      </c>
      <c r="M520">
        <v>2</v>
      </c>
      <c r="N520">
        <v>2</v>
      </c>
      <c r="O520">
        <v>1</v>
      </c>
      <c r="Q520">
        <v>5</v>
      </c>
      <c r="R520" t="str">
        <f t="shared" si="42"/>
        <v>NeverMarriedORUnder15</v>
      </c>
      <c r="T520">
        <v>2</v>
      </c>
      <c r="U520" t="str">
        <f t="shared" si="43"/>
        <v>Female</v>
      </c>
      <c r="X520">
        <v>49</v>
      </c>
      <c r="Y520" t="str">
        <f t="shared" si="44"/>
        <v>UT</v>
      </c>
    </row>
    <row r="521" spans="1:25" x14ac:dyDescent="0.25">
      <c r="A521">
        <v>1418966</v>
      </c>
      <c r="B521">
        <v>53</v>
      </c>
      <c r="C521" t="str">
        <f t="shared" si="40"/>
        <v>WA</v>
      </c>
      <c r="D521">
        <v>325</v>
      </c>
      <c r="E521">
        <v>7</v>
      </c>
      <c r="F521" t="str">
        <f t="shared" si="41"/>
        <v>child</v>
      </c>
      <c r="G521">
        <v>1</v>
      </c>
      <c r="H521">
        <v>1</v>
      </c>
      <c r="I521">
        <v>2</v>
      </c>
      <c r="J521">
        <v>2</v>
      </c>
      <c r="K521">
        <v>2</v>
      </c>
      <c r="L521">
        <v>2</v>
      </c>
      <c r="M521">
        <v>2</v>
      </c>
      <c r="N521">
        <v>2</v>
      </c>
      <c r="O521">
        <v>1</v>
      </c>
      <c r="Q521">
        <v>5</v>
      </c>
      <c r="R521" t="str">
        <f t="shared" si="42"/>
        <v>NeverMarriedORUnder15</v>
      </c>
      <c r="T521">
        <v>2</v>
      </c>
      <c r="U521" t="str">
        <f t="shared" si="43"/>
        <v>Female</v>
      </c>
      <c r="X521">
        <v>53</v>
      </c>
      <c r="Y521" t="str">
        <f t="shared" si="44"/>
        <v>WA</v>
      </c>
    </row>
    <row r="522" spans="1:25" x14ac:dyDescent="0.25">
      <c r="A522">
        <v>534745</v>
      </c>
      <c r="B522">
        <v>38</v>
      </c>
      <c r="C522" t="str">
        <f t="shared" si="40"/>
        <v>ND</v>
      </c>
      <c r="D522">
        <v>157</v>
      </c>
      <c r="E522">
        <v>94</v>
      </c>
      <c r="F522" t="str">
        <f t="shared" si="41"/>
        <v>adult</v>
      </c>
      <c r="G522">
        <v>1</v>
      </c>
      <c r="H522">
        <v>2</v>
      </c>
      <c r="I522">
        <v>1</v>
      </c>
      <c r="J522">
        <v>1</v>
      </c>
      <c r="K522">
        <v>2</v>
      </c>
      <c r="L522">
        <v>2</v>
      </c>
      <c r="M522">
        <v>2</v>
      </c>
      <c r="N522">
        <v>2</v>
      </c>
      <c r="O522">
        <v>1</v>
      </c>
      <c r="Q522">
        <v>2</v>
      </c>
      <c r="R522" t="str">
        <f t="shared" si="42"/>
        <v>Widowed</v>
      </c>
      <c r="S522">
        <v>4</v>
      </c>
      <c r="T522">
        <v>1</v>
      </c>
      <c r="U522" t="str">
        <f t="shared" si="43"/>
        <v>Male</v>
      </c>
      <c r="V522">
        <v>0</v>
      </c>
      <c r="W522">
        <v>13000</v>
      </c>
      <c r="X522">
        <v>38</v>
      </c>
      <c r="Y522" t="str">
        <f t="shared" si="44"/>
        <v>ND</v>
      </c>
    </row>
    <row r="523" spans="1:25" x14ac:dyDescent="0.25">
      <c r="A523">
        <v>1420083</v>
      </c>
      <c r="B523">
        <v>53</v>
      </c>
      <c r="C523" t="str">
        <f t="shared" si="40"/>
        <v>WA</v>
      </c>
      <c r="D523">
        <v>24</v>
      </c>
      <c r="E523">
        <v>31</v>
      </c>
      <c r="F523" t="str">
        <f t="shared" si="41"/>
        <v>adult</v>
      </c>
      <c r="G523">
        <v>4</v>
      </c>
      <c r="H523">
        <v>2</v>
      </c>
      <c r="I523">
        <v>2</v>
      </c>
      <c r="J523">
        <v>2</v>
      </c>
      <c r="K523">
        <v>2</v>
      </c>
      <c r="L523">
        <v>2</v>
      </c>
      <c r="M523">
        <v>2</v>
      </c>
      <c r="N523">
        <v>2</v>
      </c>
      <c r="O523">
        <v>2</v>
      </c>
      <c r="P523">
        <v>5</v>
      </c>
      <c r="Q523">
        <v>5</v>
      </c>
      <c r="R523" t="str">
        <f t="shared" si="42"/>
        <v>NeverMarriedORUnder15</v>
      </c>
      <c r="S523">
        <v>4</v>
      </c>
      <c r="T523">
        <v>2</v>
      </c>
      <c r="U523" t="str">
        <f t="shared" si="43"/>
        <v>Female</v>
      </c>
      <c r="V523">
        <v>24000</v>
      </c>
      <c r="W523">
        <v>24000</v>
      </c>
      <c r="X523">
        <v>233</v>
      </c>
      <c r="Y523">
        <f t="shared" si="44"/>
        <v>233</v>
      </c>
    </row>
    <row r="524" spans="1:25" x14ac:dyDescent="0.25">
      <c r="A524">
        <v>1259609</v>
      </c>
      <c r="B524">
        <v>49</v>
      </c>
      <c r="C524" t="str">
        <f t="shared" si="40"/>
        <v>UT</v>
      </c>
      <c r="D524">
        <v>91</v>
      </c>
      <c r="E524">
        <v>16</v>
      </c>
      <c r="F524" t="str">
        <f t="shared" si="41"/>
        <v>child</v>
      </c>
      <c r="G524">
        <v>1</v>
      </c>
      <c r="H524">
        <v>1</v>
      </c>
      <c r="I524">
        <v>2</v>
      </c>
      <c r="J524">
        <v>2</v>
      </c>
      <c r="K524">
        <v>2</v>
      </c>
      <c r="L524">
        <v>2</v>
      </c>
      <c r="M524">
        <v>2</v>
      </c>
      <c r="N524">
        <v>2</v>
      </c>
      <c r="O524">
        <v>1</v>
      </c>
      <c r="P524">
        <v>5</v>
      </c>
      <c r="Q524">
        <v>5</v>
      </c>
      <c r="R524" t="str">
        <f t="shared" si="42"/>
        <v>NeverMarriedORUnder15</v>
      </c>
      <c r="T524">
        <v>2</v>
      </c>
      <c r="U524" t="str">
        <f t="shared" si="43"/>
        <v>Female</v>
      </c>
      <c r="V524">
        <v>200</v>
      </c>
      <c r="W524">
        <v>200</v>
      </c>
      <c r="X524">
        <v>49</v>
      </c>
      <c r="Y524" t="str">
        <f t="shared" si="44"/>
        <v>UT</v>
      </c>
    </row>
    <row r="525" spans="1:25" x14ac:dyDescent="0.25">
      <c r="A525">
        <v>711954</v>
      </c>
      <c r="B525">
        <v>41</v>
      </c>
      <c r="C525" t="str">
        <f t="shared" si="40"/>
        <v>OR</v>
      </c>
      <c r="D525">
        <v>110</v>
      </c>
      <c r="E525">
        <v>34</v>
      </c>
      <c r="F525" t="str">
        <f t="shared" si="41"/>
        <v>adult</v>
      </c>
      <c r="G525">
        <v>1</v>
      </c>
      <c r="H525">
        <v>1</v>
      </c>
      <c r="I525">
        <v>2</v>
      </c>
      <c r="J525">
        <v>2</v>
      </c>
      <c r="K525">
        <v>2</v>
      </c>
      <c r="L525">
        <v>2</v>
      </c>
      <c r="M525">
        <v>2</v>
      </c>
      <c r="N525">
        <v>2</v>
      </c>
      <c r="O525">
        <v>1</v>
      </c>
      <c r="P525">
        <v>25</v>
      </c>
      <c r="Q525">
        <v>1</v>
      </c>
      <c r="R525" t="str">
        <f t="shared" si="42"/>
        <v>Married</v>
      </c>
      <c r="S525">
        <v>4</v>
      </c>
      <c r="T525">
        <v>2</v>
      </c>
      <c r="U525" t="str">
        <f t="shared" si="43"/>
        <v>Female</v>
      </c>
      <c r="V525">
        <v>116000</v>
      </c>
      <c r="W525">
        <v>116000</v>
      </c>
      <c r="X525">
        <v>27</v>
      </c>
      <c r="Y525">
        <f t="shared" si="44"/>
        <v>27</v>
      </c>
    </row>
    <row r="526" spans="1:25" x14ac:dyDescent="0.25">
      <c r="A526">
        <v>1409215</v>
      </c>
      <c r="B526">
        <v>53</v>
      </c>
      <c r="C526" t="str">
        <f t="shared" si="40"/>
        <v>WA</v>
      </c>
      <c r="D526">
        <v>66</v>
      </c>
      <c r="E526">
        <v>28</v>
      </c>
      <c r="F526" t="str">
        <f t="shared" si="41"/>
        <v>adult</v>
      </c>
      <c r="G526">
        <v>1</v>
      </c>
      <c r="H526">
        <v>2</v>
      </c>
      <c r="I526">
        <v>2</v>
      </c>
      <c r="J526">
        <v>2</v>
      </c>
      <c r="K526">
        <v>2</v>
      </c>
      <c r="L526">
        <v>2</v>
      </c>
      <c r="M526">
        <v>2</v>
      </c>
      <c r="N526">
        <v>2</v>
      </c>
      <c r="O526">
        <v>2</v>
      </c>
      <c r="Q526">
        <v>1</v>
      </c>
      <c r="R526" t="str">
        <f t="shared" si="42"/>
        <v>Married</v>
      </c>
      <c r="S526">
        <v>4</v>
      </c>
      <c r="T526">
        <v>1</v>
      </c>
      <c r="U526" t="str">
        <f t="shared" si="43"/>
        <v>Male</v>
      </c>
      <c r="V526">
        <v>2100</v>
      </c>
      <c r="W526">
        <v>2100</v>
      </c>
      <c r="X526">
        <v>53</v>
      </c>
      <c r="Y526" t="str">
        <f t="shared" si="44"/>
        <v>WA</v>
      </c>
    </row>
    <row r="527" spans="1:25" x14ac:dyDescent="0.25">
      <c r="A527">
        <v>702081</v>
      </c>
      <c r="B527">
        <v>41</v>
      </c>
      <c r="C527" t="str">
        <f t="shared" si="40"/>
        <v>OR</v>
      </c>
      <c r="D527">
        <v>67</v>
      </c>
      <c r="E527">
        <v>55</v>
      </c>
      <c r="F527" t="str">
        <f t="shared" si="41"/>
        <v>adult</v>
      </c>
      <c r="G527">
        <v>1</v>
      </c>
      <c r="H527">
        <v>2</v>
      </c>
      <c r="I527">
        <v>2</v>
      </c>
      <c r="J527">
        <v>2</v>
      </c>
      <c r="K527">
        <v>2</v>
      </c>
      <c r="L527">
        <v>2</v>
      </c>
      <c r="M527">
        <v>2</v>
      </c>
      <c r="N527">
        <v>2</v>
      </c>
      <c r="O527">
        <v>2</v>
      </c>
      <c r="Q527">
        <v>3</v>
      </c>
      <c r="R527" t="str">
        <f t="shared" si="42"/>
        <v>Divorced</v>
      </c>
      <c r="S527">
        <v>2</v>
      </c>
      <c r="T527">
        <v>1</v>
      </c>
      <c r="U527" t="str">
        <f t="shared" si="43"/>
        <v>Male</v>
      </c>
      <c r="V527">
        <v>7900</v>
      </c>
      <c r="W527">
        <v>7900</v>
      </c>
      <c r="X527">
        <v>4</v>
      </c>
      <c r="Y527">
        <f t="shared" si="44"/>
        <v>4</v>
      </c>
    </row>
    <row r="528" spans="1:25" x14ac:dyDescent="0.25">
      <c r="A528">
        <v>722529</v>
      </c>
      <c r="B528">
        <v>41</v>
      </c>
      <c r="C528" t="str">
        <f t="shared" si="40"/>
        <v>OR</v>
      </c>
      <c r="D528">
        <v>113</v>
      </c>
      <c r="E528">
        <v>95</v>
      </c>
      <c r="F528" t="str">
        <f t="shared" si="41"/>
        <v>adult</v>
      </c>
      <c r="G528">
        <v>1</v>
      </c>
      <c r="H528">
        <v>1</v>
      </c>
      <c r="I528">
        <v>2</v>
      </c>
      <c r="J528">
        <v>1</v>
      </c>
      <c r="K528">
        <v>1</v>
      </c>
      <c r="L528">
        <v>2</v>
      </c>
      <c r="M528">
        <v>2</v>
      </c>
      <c r="N528">
        <v>2</v>
      </c>
      <c r="O528">
        <v>1</v>
      </c>
      <c r="Q528">
        <v>2</v>
      </c>
      <c r="R528" t="str">
        <f t="shared" si="42"/>
        <v>Widowed</v>
      </c>
      <c r="S528">
        <v>4</v>
      </c>
      <c r="T528">
        <v>2</v>
      </c>
      <c r="U528" t="str">
        <f t="shared" si="43"/>
        <v>Female</v>
      </c>
      <c r="V528">
        <v>0</v>
      </c>
      <c r="W528">
        <v>15000</v>
      </c>
      <c r="X528">
        <v>41</v>
      </c>
      <c r="Y528" t="str">
        <f t="shared" si="44"/>
        <v>OR</v>
      </c>
    </row>
    <row r="529" spans="1:25" x14ac:dyDescent="0.25">
      <c r="A529">
        <v>1396243</v>
      </c>
      <c r="B529">
        <v>53</v>
      </c>
      <c r="C529" t="str">
        <f t="shared" si="40"/>
        <v>WA</v>
      </c>
      <c r="D529">
        <v>58</v>
      </c>
      <c r="E529">
        <v>6</v>
      </c>
      <c r="F529" t="str">
        <f t="shared" si="41"/>
        <v>child</v>
      </c>
      <c r="G529">
        <v>1</v>
      </c>
      <c r="H529">
        <v>2</v>
      </c>
      <c r="I529">
        <v>2</v>
      </c>
      <c r="J529">
        <v>2</v>
      </c>
      <c r="K529">
        <v>2</v>
      </c>
      <c r="L529">
        <v>1</v>
      </c>
      <c r="M529">
        <v>2</v>
      </c>
      <c r="N529">
        <v>2</v>
      </c>
      <c r="O529">
        <v>1</v>
      </c>
      <c r="Q529">
        <v>5</v>
      </c>
      <c r="R529" t="str">
        <f t="shared" si="42"/>
        <v>NeverMarriedORUnder15</v>
      </c>
      <c r="T529">
        <v>2</v>
      </c>
      <c r="U529" t="str">
        <f t="shared" si="43"/>
        <v>Female</v>
      </c>
      <c r="X529">
        <v>37</v>
      </c>
      <c r="Y529">
        <f t="shared" si="44"/>
        <v>37</v>
      </c>
    </row>
    <row r="530" spans="1:25" x14ac:dyDescent="0.25">
      <c r="A530">
        <v>724860</v>
      </c>
      <c r="B530">
        <v>41</v>
      </c>
      <c r="C530" t="str">
        <f t="shared" si="40"/>
        <v>OR</v>
      </c>
      <c r="D530">
        <v>80</v>
      </c>
      <c r="E530">
        <v>68</v>
      </c>
      <c r="F530" t="str">
        <f t="shared" si="41"/>
        <v>adult</v>
      </c>
      <c r="G530">
        <v>1</v>
      </c>
      <c r="H530">
        <v>2</v>
      </c>
      <c r="I530">
        <v>1</v>
      </c>
      <c r="J530">
        <v>1</v>
      </c>
      <c r="K530">
        <v>2</v>
      </c>
      <c r="L530">
        <v>2</v>
      </c>
      <c r="M530">
        <v>1</v>
      </c>
      <c r="N530">
        <v>1</v>
      </c>
      <c r="O530">
        <v>1</v>
      </c>
      <c r="Q530">
        <v>1</v>
      </c>
      <c r="R530" t="str">
        <f t="shared" si="42"/>
        <v>Married</v>
      </c>
      <c r="S530">
        <v>2</v>
      </c>
      <c r="T530">
        <v>1</v>
      </c>
      <c r="U530" t="str">
        <f t="shared" si="43"/>
        <v>Male</v>
      </c>
      <c r="V530">
        <v>0</v>
      </c>
      <c r="W530">
        <v>16500</v>
      </c>
      <c r="X530">
        <v>41</v>
      </c>
      <c r="Y530" t="str">
        <f t="shared" si="44"/>
        <v>OR</v>
      </c>
    </row>
    <row r="531" spans="1:25" x14ac:dyDescent="0.25">
      <c r="A531">
        <v>1265209</v>
      </c>
      <c r="B531">
        <v>49</v>
      </c>
      <c r="C531" t="str">
        <f t="shared" si="40"/>
        <v>UT</v>
      </c>
      <c r="D531">
        <v>21</v>
      </c>
      <c r="E531">
        <v>37</v>
      </c>
      <c r="F531" t="str">
        <f t="shared" si="41"/>
        <v>adult</v>
      </c>
      <c r="G531">
        <v>1</v>
      </c>
      <c r="H531">
        <v>2</v>
      </c>
      <c r="I531">
        <v>1</v>
      </c>
      <c r="J531">
        <v>2</v>
      </c>
      <c r="K531">
        <v>2</v>
      </c>
      <c r="L531">
        <v>2</v>
      </c>
      <c r="M531">
        <v>2</v>
      </c>
      <c r="N531">
        <v>2</v>
      </c>
      <c r="O531">
        <v>1</v>
      </c>
      <c r="Q531">
        <v>1</v>
      </c>
      <c r="R531" t="str">
        <f t="shared" si="42"/>
        <v>Married</v>
      </c>
      <c r="S531">
        <v>4</v>
      </c>
      <c r="T531">
        <v>2</v>
      </c>
      <c r="U531" t="str">
        <f t="shared" si="43"/>
        <v>Female</v>
      </c>
      <c r="V531">
        <v>0</v>
      </c>
      <c r="W531">
        <v>0</v>
      </c>
      <c r="X531">
        <v>49</v>
      </c>
      <c r="Y531" t="str">
        <f t="shared" si="44"/>
        <v>UT</v>
      </c>
    </row>
    <row r="532" spans="1:25" x14ac:dyDescent="0.25">
      <c r="A532">
        <v>1263043</v>
      </c>
      <c r="B532">
        <v>49</v>
      </c>
      <c r="C532" t="str">
        <f t="shared" si="40"/>
        <v>UT</v>
      </c>
      <c r="D532">
        <v>83</v>
      </c>
      <c r="E532">
        <v>35</v>
      </c>
      <c r="F532" t="str">
        <f t="shared" si="41"/>
        <v>adult</v>
      </c>
      <c r="G532">
        <v>1</v>
      </c>
      <c r="H532">
        <v>2</v>
      </c>
      <c r="I532">
        <v>2</v>
      </c>
      <c r="J532">
        <v>2</v>
      </c>
      <c r="K532">
        <v>2</v>
      </c>
      <c r="L532">
        <v>2</v>
      </c>
      <c r="M532">
        <v>2</v>
      </c>
      <c r="N532">
        <v>2</v>
      </c>
      <c r="O532">
        <v>2</v>
      </c>
      <c r="P532">
        <v>60</v>
      </c>
      <c r="Q532">
        <v>2</v>
      </c>
      <c r="R532" t="str">
        <f t="shared" si="42"/>
        <v>Widowed</v>
      </c>
      <c r="S532">
        <v>4</v>
      </c>
      <c r="T532">
        <v>2</v>
      </c>
      <c r="U532" t="str">
        <f t="shared" si="43"/>
        <v>Female</v>
      </c>
      <c r="V532">
        <v>19200</v>
      </c>
      <c r="W532">
        <v>34700</v>
      </c>
      <c r="X532">
        <v>49</v>
      </c>
      <c r="Y532" t="str">
        <f t="shared" si="44"/>
        <v>UT</v>
      </c>
    </row>
    <row r="533" spans="1:25" x14ac:dyDescent="0.25">
      <c r="A533">
        <v>1265400</v>
      </c>
      <c r="B533">
        <v>49</v>
      </c>
      <c r="C533" t="str">
        <f t="shared" si="40"/>
        <v>UT</v>
      </c>
      <c r="D533">
        <v>65</v>
      </c>
      <c r="E533">
        <v>10</v>
      </c>
      <c r="F533" t="str">
        <f t="shared" si="41"/>
        <v>child</v>
      </c>
      <c r="G533">
        <v>1</v>
      </c>
      <c r="H533">
        <v>1</v>
      </c>
      <c r="I533">
        <v>2</v>
      </c>
      <c r="J533">
        <v>2</v>
      </c>
      <c r="K533">
        <v>2</v>
      </c>
      <c r="L533">
        <v>2</v>
      </c>
      <c r="M533">
        <v>2</v>
      </c>
      <c r="N533">
        <v>2</v>
      </c>
      <c r="O533">
        <v>1</v>
      </c>
      <c r="Q533">
        <v>5</v>
      </c>
      <c r="R533" t="str">
        <f t="shared" si="42"/>
        <v>NeverMarriedORUnder15</v>
      </c>
      <c r="T533">
        <v>2</v>
      </c>
      <c r="U533" t="str">
        <f t="shared" si="43"/>
        <v>Female</v>
      </c>
      <c r="X533">
        <v>16</v>
      </c>
      <c r="Y533">
        <f t="shared" si="44"/>
        <v>16</v>
      </c>
    </row>
    <row r="534" spans="1:25" x14ac:dyDescent="0.25">
      <c r="A534">
        <v>703992</v>
      </c>
      <c r="B534">
        <v>41</v>
      </c>
      <c r="C534" t="str">
        <f t="shared" si="40"/>
        <v>OR</v>
      </c>
      <c r="D534">
        <v>121</v>
      </c>
      <c r="E534">
        <v>50</v>
      </c>
      <c r="F534" t="str">
        <f t="shared" si="41"/>
        <v>adult</v>
      </c>
      <c r="G534">
        <v>1</v>
      </c>
      <c r="H534">
        <v>2</v>
      </c>
      <c r="I534">
        <v>2</v>
      </c>
      <c r="J534">
        <v>2</v>
      </c>
      <c r="K534">
        <v>2</v>
      </c>
      <c r="L534">
        <v>2</v>
      </c>
      <c r="M534">
        <v>2</v>
      </c>
      <c r="N534">
        <v>2</v>
      </c>
      <c r="O534">
        <v>2</v>
      </c>
      <c r="Q534">
        <v>3</v>
      </c>
      <c r="R534" t="str">
        <f t="shared" si="42"/>
        <v>Divorced</v>
      </c>
      <c r="S534">
        <v>4</v>
      </c>
      <c r="T534">
        <v>2</v>
      </c>
      <c r="U534" t="str">
        <f t="shared" si="43"/>
        <v>Female</v>
      </c>
      <c r="V534">
        <v>25000</v>
      </c>
      <c r="W534">
        <v>25000</v>
      </c>
      <c r="X534">
        <v>41</v>
      </c>
      <c r="Y534" t="str">
        <f t="shared" si="44"/>
        <v>OR</v>
      </c>
    </row>
    <row r="535" spans="1:25" x14ac:dyDescent="0.25">
      <c r="A535">
        <v>701437</v>
      </c>
      <c r="B535">
        <v>41</v>
      </c>
      <c r="C535" t="str">
        <f t="shared" si="40"/>
        <v>OR</v>
      </c>
      <c r="D535">
        <v>60</v>
      </c>
      <c r="E535">
        <v>42</v>
      </c>
      <c r="F535" t="str">
        <f t="shared" si="41"/>
        <v>adult</v>
      </c>
      <c r="G535">
        <v>1</v>
      </c>
      <c r="H535">
        <v>1</v>
      </c>
      <c r="I535">
        <v>2</v>
      </c>
      <c r="J535">
        <v>2</v>
      </c>
      <c r="K535">
        <v>2</v>
      </c>
      <c r="L535">
        <v>2</v>
      </c>
      <c r="M535">
        <v>2</v>
      </c>
      <c r="N535">
        <v>2</v>
      </c>
      <c r="O535">
        <v>1</v>
      </c>
      <c r="P535">
        <v>20</v>
      </c>
      <c r="Q535">
        <v>3</v>
      </c>
      <c r="R535" t="str">
        <f t="shared" si="42"/>
        <v>Divorced</v>
      </c>
      <c r="S535">
        <v>4</v>
      </c>
      <c r="T535">
        <v>2</v>
      </c>
      <c r="U535" t="str">
        <f t="shared" si="43"/>
        <v>Female</v>
      </c>
      <c r="V535">
        <v>35000</v>
      </c>
      <c r="W535">
        <v>35000</v>
      </c>
      <c r="X535">
        <v>41</v>
      </c>
      <c r="Y535" t="str">
        <f t="shared" si="44"/>
        <v>OR</v>
      </c>
    </row>
    <row r="536" spans="1:25" x14ac:dyDescent="0.25">
      <c r="A536">
        <v>1368302</v>
      </c>
      <c r="B536">
        <v>53</v>
      </c>
      <c r="C536" t="str">
        <f t="shared" si="40"/>
        <v>WA</v>
      </c>
      <c r="D536">
        <v>119</v>
      </c>
      <c r="E536">
        <v>38</v>
      </c>
      <c r="F536" t="str">
        <f t="shared" si="41"/>
        <v>adult</v>
      </c>
      <c r="G536">
        <v>1</v>
      </c>
      <c r="H536">
        <v>2</v>
      </c>
      <c r="I536">
        <v>1</v>
      </c>
      <c r="J536">
        <v>2</v>
      </c>
      <c r="K536">
        <v>2</v>
      </c>
      <c r="L536">
        <v>2</v>
      </c>
      <c r="M536">
        <v>2</v>
      </c>
      <c r="N536">
        <v>2</v>
      </c>
      <c r="O536">
        <v>1</v>
      </c>
      <c r="Q536">
        <v>1</v>
      </c>
      <c r="R536" t="str">
        <f t="shared" si="42"/>
        <v>Married</v>
      </c>
      <c r="S536">
        <v>4</v>
      </c>
      <c r="T536">
        <v>2</v>
      </c>
      <c r="U536" t="str">
        <f t="shared" si="43"/>
        <v>Female</v>
      </c>
      <c r="V536">
        <v>0</v>
      </c>
      <c r="W536">
        <v>100</v>
      </c>
      <c r="X536">
        <v>53</v>
      </c>
      <c r="Y536" t="str">
        <f t="shared" si="44"/>
        <v>WA</v>
      </c>
    </row>
    <row r="537" spans="1:25" x14ac:dyDescent="0.25">
      <c r="A537">
        <v>712419</v>
      </c>
      <c r="B537">
        <v>41</v>
      </c>
      <c r="C537" t="str">
        <f t="shared" si="40"/>
        <v>OR</v>
      </c>
      <c r="D537">
        <v>187</v>
      </c>
      <c r="E537">
        <v>79</v>
      </c>
      <c r="F537" t="str">
        <f t="shared" si="41"/>
        <v>adult</v>
      </c>
      <c r="G537">
        <v>1</v>
      </c>
      <c r="H537">
        <v>2</v>
      </c>
      <c r="I537">
        <v>1</v>
      </c>
      <c r="J537">
        <v>1</v>
      </c>
      <c r="K537">
        <v>2</v>
      </c>
      <c r="L537">
        <v>2</v>
      </c>
      <c r="M537">
        <v>2</v>
      </c>
      <c r="N537">
        <v>1</v>
      </c>
      <c r="O537">
        <v>1</v>
      </c>
      <c r="P537">
        <v>10</v>
      </c>
      <c r="Q537">
        <v>2</v>
      </c>
      <c r="R537" t="str">
        <f t="shared" si="42"/>
        <v>Widowed</v>
      </c>
      <c r="S537">
        <v>4</v>
      </c>
      <c r="T537">
        <v>2</v>
      </c>
      <c r="U537" t="str">
        <f t="shared" si="43"/>
        <v>Female</v>
      </c>
      <c r="V537">
        <v>6800</v>
      </c>
      <c r="W537">
        <v>33980</v>
      </c>
      <c r="X537">
        <v>2</v>
      </c>
      <c r="Y537">
        <f t="shared" si="44"/>
        <v>2</v>
      </c>
    </row>
    <row r="538" spans="1:25" x14ac:dyDescent="0.25">
      <c r="A538">
        <v>1367770</v>
      </c>
      <c r="B538">
        <v>53</v>
      </c>
      <c r="C538" t="str">
        <f t="shared" si="40"/>
        <v>WA</v>
      </c>
      <c r="D538">
        <v>79</v>
      </c>
      <c r="E538">
        <v>52</v>
      </c>
      <c r="F538" t="str">
        <f t="shared" si="41"/>
        <v>adult</v>
      </c>
      <c r="G538">
        <v>1</v>
      </c>
      <c r="H538">
        <v>1</v>
      </c>
      <c r="I538">
        <v>2</v>
      </c>
      <c r="J538">
        <v>2</v>
      </c>
      <c r="K538">
        <v>2</v>
      </c>
      <c r="L538">
        <v>2</v>
      </c>
      <c r="M538">
        <v>2</v>
      </c>
      <c r="N538">
        <v>2</v>
      </c>
      <c r="O538">
        <v>1</v>
      </c>
      <c r="P538">
        <v>40</v>
      </c>
      <c r="Q538">
        <v>1</v>
      </c>
      <c r="R538" t="str">
        <f t="shared" si="42"/>
        <v>Married</v>
      </c>
      <c r="S538">
        <v>4</v>
      </c>
      <c r="T538">
        <v>1</v>
      </c>
      <c r="U538" t="str">
        <f t="shared" si="43"/>
        <v>Male</v>
      </c>
      <c r="V538">
        <v>200000</v>
      </c>
      <c r="W538">
        <v>200020</v>
      </c>
      <c r="X538">
        <v>9</v>
      </c>
      <c r="Y538">
        <f t="shared" si="44"/>
        <v>9</v>
      </c>
    </row>
    <row r="539" spans="1:25" x14ac:dyDescent="0.25">
      <c r="A539">
        <v>532751</v>
      </c>
      <c r="B539">
        <v>38</v>
      </c>
      <c r="C539" t="str">
        <f t="shared" si="40"/>
        <v>ND</v>
      </c>
      <c r="D539">
        <v>217</v>
      </c>
      <c r="E539">
        <v>79</v>
      </c>
      <c r="F539" t="str">
        <f t="shared" si="41"/>
        <v>adult</v>
      </c>
      <c r="G539">
        <v>1</v>
      </c>
      <c r="H539">
        <v>2</v>
      </c>
      <c r="I539">
        <v>2</v>
      </c>
      <c r="J539">
        <v>1</v>
      </c>
      <c r="K539">
        <v>2</v>
      </c>
      <c r="L539">
        <v>2</v>
      </c>
      <c r="M539">
        <v>2</v>
      </c>
      <c r="N539">
        <v>2</v>
      </c>
      <c r="O539">
        <v>1</v>
      </c>
      <c r="Q539">
        <v>2</v>
      </c>
      <c r="R539" t="str">
        <f t="shared" si="42"/>
        <v>Widowed</v>
      </c>
      <c r="S539">
        <v>4</v>
      </c>
      <c r="T539">
        <v>2</v>
      </c>
      <c r="U539" t="str">
        <f t="shared" si="43"/>
        <v>Female</v>
      </c>
      <c r="V539">
        <v>0</v>
      </c>
      <c r="W539">
        <v>72900</v>
      </c>
      <c r="X539">
        <v>38</v>
      </c>
      <c r="Y539" t="str">
        <f t="shared" si="44"/>
        <v>ND</v>
      </c>
    </row>
    <row r="540" spans="1:25" x14ac:dyDescent="0.25">
      <c r="A540">
        <v>733114</v>
      </c>
      <c r="B540">
        <v>41</v>
      </c>
      <c r="C540" t="str">
        <f t="shared" si="40"/>
        <v>OR</v>
      </c>
      <c r="D540">
        <v>111</v>
      </c>
      <c r="E540">
        <v>1</v>
      </c>
      <c r="F540" t="str">
        <f t="shared" si="41"/>
        <v>child</v>
      </c>
      <c r="G540">
        <v>1</v>
      </c>
      <c r="H540">
        <v>1</v>
      </c>
      <c r="I540">
        <v>2</v>
      </c>
      <c r="J540">
        <v>2</v>
      </c>
      <c r="K540">
        <v>2</v>
      </c>
      <c r="L540">
        <v>2</v>
      </c>
      <c r="M540">
        <v>2</v>
      </c>
      <c r="N540">
        <v>2</v>
      </c>
      <c r="O540">
        <v>1</v>
      </c>
      <c r="Q540">
        <v>5</v>
      </c>
      <c r="R540" t="str">
        <f t="shared" si="42"/>
        <v>NeverMarriedORUnder15</v>
      </c>
      <c r="T540">
        <v>2</v>
      </c>
      <c r="U540" t="str">
        <f t="shared" si="43"/>
        <v>Female</v>
      </c>
      <c r="X540">
        <v>41</v>
      </c>
      <c r="Y540" t="str">
        <f t="shared" si="44"/>
        <v>OR</v>
      </c>
    </row>
    <row r="541" spans="1:25" x14ac:dyDescent="0.25">
      <c r="A541">
        <v>1251779</v>
      </c>
      <c r="B541">
        <v>49</v>
      </c>
      <c r="C541" t="str">
        <f t="shared" si="40"/>
        <v>UT</v>
      </c>
      <c r="D541">
        <v>42</v>
      </c>
      <c r="E541">
        <v>32</v>
      </c>
      <c r="F541" t="str">
        <f t="shared" si="41"/>
        <v>adult</v>
      </c>
      <c r="G541">
        <v>1</v>
      </c>
      <c r="H541">
        <v>1</v>
      </c>
      <c r="I541">
        <v>2</v>
      </c>
      <c r="J541">
        <v>2</v>
      </c>
      <c r="K541">
        <v>2</v>
      </c>
      <c r="L541">
        <v>2</v>
      </c>
      <c r="M541">
        <v>2</v>
      </c>
      <c r="N541">
        <v>2</v>
      </c>
      <c r="O541">
        <v>1</v>
      </c>
      <c r="P541">
        <v>5</v>
      </c>
      <c r="Q541">
        <v>1</v>
      </c>
      <c r="R541" t="str">
        <f t="shared" si="42"/>
        <v>Married</v>
      </c>
      <c r="S541">
        <v>4</v>
      </c>
      <c r="T541">
        <v>2</v>
      </c>
      <c r="U541" t="str">
        <f t="shared" si="43"/>
        <v>Female</v>
      </c>
      <c r="V541">
        <v>0</v>
      </c>
      <c r="W541">
        <v>30000</v>
      </c>
      <c r="X541">
        <v>55</v>
      </c>
      <c r="Y541">
        <f t="shared" si="44"/>
        <v>55</v>
      </c>
    </row>
    <row r="542" spans="1:25" x14ac:dyDescent="0.25">
      <c r="A542">
        <v>1380436</v>
      </c>
      <c r="B542">
        <v>53</v>
      </c>
      <c r="C542" t="str">
        <f t="shared" si="40"/>
        <v>WA</v>
      </c>
      <c r="D542">
        <v>200</v>
      </c>
      <c r="E542">
        <v>52</v>
      </c>
      <c r="F542" t="str">
        <f t="shared" si="41"/>
        <v>adult</v>
      </c>
      <c r="G542">
        <v>5</v>
      </c>
      <c r="H542">
        <v>2</v>
      </c>
      <c r="I542">
        <v>2</v>
      </c>
      <c r="J542">
        <v>2</v>
      </c>
      <c r="K542">
        <v>1</v>
      </c>
      <c r="L542">
        <v>2</v>
      </c>
      <c r="M542">
        <v>2</v>
      </c>
      <c r="N542">
        <v>2</v>
      </c>
      <c r="O542">
        <v>1</v>
      </c>
      <c r="Q542">
        <v>5</v>
      </c>
      <c r="R542" t="str">
        <f t="shared" si="42"/>
        <v>NeverMarriedORUnder15</v>
      </c>
      <c r="S542">
        <v>4</v>
      </c>
      <c r="T542">
        <v>1</v>
      </c>
      <c r="U542" t="str">
        <f t="shared" si="43"/>
        <v>Male</v>
      </c>
      <c r="V542">
        <v>0</v>
      </c>
      <c r="W542">
        <v>0</v>
      </c>
      <c r="X542">
        <v>213</v>
      </c>
      <c r="Y542">
        <f t="shared" si="44"/>
        <v>213</v>
      </c>
    </row>
    <row r="543" spans="1:25" x14ac:dyDescent="0.25">
      <c r="A543">
        <v>1423973</v>
      </c>
      <c r="B543">
        <v>53</v>
      </c>
      <c r="C543" t="str">
        <f t="shared" si="40"/>
        <v>WA</v>
      </c>
      <c r="D543">
        <v>36</v>
      </c>
      <c r="E543">
        <v>24</v>
      </c>
      <c r="F543" t="str">
        <f t="shared" si="41"/>
        <v>adult</v>
      </c>
      <c r="G543">
        <v>1</v>
      </c>
      <c r="H543">
        <v>1</v>
      </c>
      <c r="I543">
        <v>1</v>
      </c>
      <c r="J543">
        <v>2</v>
      </c>
      <c r="K543">
        <v>2</v>
      </c>
      <c r="L543">
        <v>1</v>
      </c>
      <c r="M543">
        <v>2</v>
      </c>
      <c r="N543">
        <v>2</v>
      </c>
      <c r="O543">
        <v>1</v>
      </c>
      <c r="P543">
        <v>20</v>
      </c>
      <c r="Q543">
        <v>1</v>
      </c>
      <c r="R543" t="str">
        <f t="shared" si="42"/>
        <v>Married</v>
      </c>
      <c r="S543">
        <v>4</v>
      </c>
      <c r="T543">
        <v>2</v>
      </c>
      <c r="U543" t="str">
        <f t="shared" si="43"/>
        <v>Female</v>
      </c>
      <c r="V543">
        <v>32900</v>
      </c>
      <c r="W543">
        <v>33100</v>
      </c>
      <c r="X543">
        <v>32</v>
      </c>
      <c r="Y543">
        <f t="shared" si="44"/>
        <v>32</v>
      </c>
    </row>
    <row r="544" spans="1:25" x14ac:dyDescent="0.25">
      <c r="A544">
        <v>1255042</v>
      </c>
      <c r="B544">
        <v>49</v>
      </c>
      <c r="C544" t="str">
        <f t="shared" si="40"/>
        <v>UT</v>
      </c>
      <c r="D544">
        <v>40</v>
      </c>
      <c r="E544">
        <v>6</v>
      </c>
      <c r="F544" t="str">
        <f t="shared" si="41"/>
        <v>child</v>
      </c>
      <c r="G544">
        <v>1</v>
      </c>
      <c r="H544">
        <v>2</v>
      </c>
      <c r="I544">
        <v>2</v>
      </c>
      <c r="J544">
        <v>2</v>
      </c>
      <c r="K544">
        <v>2</v>
      </c>
      <c r="L544">
        <v>1</v>
      </c>
      <c r="M544">
        <v>2</v>
      </c>
      <c r="N544">
        <v>2</v>
      </c>
      <c r="O544">
        <v>1</v>
      </c>
      <c r="Q544">
        <v>5</v>
      </c>
      <c r="R544" t="str">
        <f t="shared" si="42"/>
        <v>NeverMarriedORUnder15</v>
      </c>
      <c r="T544">
        <v>1</v>
      </c>
      <c r="U544" t="str">
        <f t="shared" si="43"/>
        <v>Male</v>
      </c>
      <c r="X544">
        <v>10</v>
      </c>
      <c r="Y544">
        <f t="shared" si="44"/>
        <v>10</v>
      </c>
    </row>
    <row r="545" spans="1:25" x14ac:dyDescent="0.25">
      <c r="A545">
        <v>1252005</v>
      </c>
      <c r="B545">
        <v>49</v>
      </c>
      <c r="C545" t="str">
        <f t="shared" si="40"/>
        <v>UT</v>
      </c>
      <c r="D545">
        <v>5</v>
      </c>
      <c r="E545">
        <v>31</v>
      </c>
      <c r="F545" t="str">
        <f t="shared" si="41"/>
        <v>adult</v>
      </c>
      <c r="G545">
        <v>1</v>
      </c>
      <c r="H545">
        <v>2</v>
      </c>
      <c r="I545">
        <v>2</v>
      </c>
      <c r="J545">
        <v>1</v>
      </c>
      <c r="K545">
        <v>1</v>
      </c>
      <c r="L545">
        <v>2</v>
      </c>
      <c r="M545">
        <v>2</v>
      </c>
      <c r="N545">
        <v>2</v>
      </c>
      <c r="O545">
        <v>1</v>
      </c>
      <c r="Q545">
        <v>5</v>
      </c>
      <c r="R545" t="str">
        <f t="shared" si="42"/>
        <v>NeverMarriedORUnder15</v>
      </c>
      <c r="S545">
        <v>4</v>
      </c>
      <c r="T545">
        <v>1</v>
      </c>
      <c r="U545" t="str">
        <f t="shared" si="43"/>
        <v>Male</v>
      </c>
      <c r="V545">
        <v>0</v>
      </c>
      <c r="W545">
        <v>8700</v>
      </c>
      <c r="X545">
        <v>49</v>
      </c>
      <c r="Y545" t="str">
        <f t="shared" si="44"/>
        <v>UT</v>
      </c>
    </row>
    <row r="546" spans="1:25" x14ac:dyDescent="0.25">
      <c r="A546">
        <v>1272559</v>
      </c>
      <c r="B546">
        <v>49</v>
      </c>
      <c r="C546" t="str">
        <f t="shared" si="40"/>
        <v>UT</v>
      </c>
      <c r="D546">
        <v>98</v>
      </c>
      <c r="E546">
        <v>45</v>
      </c>
      <c r="F546" t="str">
        <f t="shared" si="41"/>
        <v>adult</v>
      </c>
      <c r="G546">
        <v>1</v>
      </c>
      <c r="H546">
        <v>1</v>
      </c>
      <c r="I546">
        <v>2</v>
      </c>
      <c r="J546">
        <v>2</v>
      </c>
      <c r="K546">
        <v>2</v>
      </c>
      <c r="L546">
        <v>2</v>
      </c>
      <c r="M546">
        <v>2</v>
      </c>
      <c r="N546">
        <v>2</v>
      </c>
      <c r="O546">
        <v>1</v>
      </c>
      <c r="Q546">
        <v>1</v>
      </c>
      <c r="R546" t="str">
        <f t="shared" si="42"/>
        <v>Married</v>
      </c>
      <c r="S546">
        <v>4</v>
      </c>
      <c r="T546">
        <v>2</v>
      </c>
      <c r="U546" t="str">
        <f t="shared" si="43"/>
        <v>Female</v>
      </c>
      <c r="V546">
        <v>0</v>
      </c>
      <c r="W546">
        <v>205000</v>
      </c>
      <c r="X546">
        <v>49</v>
      </c>
      <c r="Y546" t="str">
        <f t="shared" si="44"/>
        <v>UT</v>
      </c>
    </row>
    <row r="547" spans="1:25" x14ac:dyDescent="0.25">
      <c r="A547">
        <v>1399454</v>
      </c>
      <c r="B547">
        <v>53</v>
      </c>
      <c r="C547" t="str">
        <f t="shared" si="40"/>
        <v>WA</v>
      </c>
      <c r="D547">
        <v>134</v>
      </c>
      <c r="E547">
        <v>56</v>
      </c>
      <c r="F547" t="str">
        <f t="shared" si="41"/>
        <v>adult</v>
      </c>
      <c r="G547">
        <v>1</v>
      </c>
      <c r="H547">
        <v>2</v>
      </c>
      <c r="I547">
        <v>1</v>
      </c>
      <c r="J547">
        <v>2</v>
      </c>
      <c r="K547">
        <v>2</v>
      </c>
      <c r="L547">
        <v>2</v>
      </c>
      <c r="M547">
        <v>2</v>
      </c>
      <c r="N547">
        <v>2</v>
      </c>
      <c r="O547">
        <v>1</v>
      </c>
      <c r="P547">
        <v>35</v>
      </c>
      <c r="Q547">
        <v>1</v>
      </c>
      <c r="R547" t="str">
        <f t="shared" si="42"/>
        <v>Married</v>
      </c>
      <c r="S547">
        <v>2</v>
      </c>
      <c r="T547">
        <v>1</v>
      </c>
      <c r="U547" t="str">
        <f t="shared" si="43"/>
        <v>Male</v>
      </c>
      <c r="V547">
        <v>160000</v>
      </c>
      <c r="W547">
        <v>160000</v>
      </c>
      <c r="X547">
        <v>31</v>
      </c>
      <c r="Y547">
        <f t="shared" si="44"/>
        <v>31</v>
      </c>
    </row>
    <row r="548" spans="1:25" x14ac:dyDescent="0.25">
      <c r="A548">
        <v>1390276</v>
      </c>
      <c r="B548">
        <v>53</v>
      </c>
      <c r="C548" t="str">
        <f t="shared" si="40"/>
        <v>WA</v>
      </c>
      <c r="D548">
        <v>98</v>
      </c>
      <c r="E548">
        <v>14</v>
      </c>
      <c r="F548" t="str">
        <f t="shared" si="41"/>
        <v>child</v>
      </c>
      <c r="G548">
        <v>5</v>
      </c>
      <c r="H548">
        <v>2</v>
      </c>
      <c r="I548">
        <v>1</v>
      </c>
      <c r="J548">
        <v>2</v>
      </c>
      <c r="K548">
        <v>2</v>
      </c>
      <c r="L548">
        <v>2</v>
      </c>
      <c r="M548">
        <v>2</v>
      </c>
      <c r="N548">
        <v>2</v>
      </c>
      <c r="O548">
        <v>1</v>
      </c>
      <c r="Q548">
        <v>5</v>
      </c>
      <c r="R548" t="str">
        <f t="shared" si="42"/>
        <v>NeverMarriedORUnder15</v>
      </c>
      <c r="T548">
        <v>2</v>
      </c>
      <c r="U548" t="str">
        <f t="shared" si="43"/>
        <v>Female</v>
      </c>
      <c r="X548">
        <v>217</v>
      </c>
      <c r="Y548">
        <f t="shared" si="44"/>
        <v>217</v>
      </c>
    </row>
    <row r="549" spans="1:25" x14ac:dyDescent="0.25">
      <c r="A549">
        <v>1416285</v>
      </c>
      <c r="B549">
        <v>53</v>
      </c>
      <c r="C549" t="str">
        <f t="shared" si="40"/>
        <v>WA</v>
      </c>
      <c r="D549">
        <v>100</v>
      </c>
      <c r="E549">
        <v>33</v>
      </c>
      <c r="F549" t="str">
        <f t="shared" si="41"/>
        <v>adult</v>
      </c>
      <c r="G549">
        <v>1</v>
      </c>
      <c r="H549">
        <v>1</v>
      </c>
      <c r="I549">
        <v>2</v>
      </c>
      <c r="J549">
        <v>2</v>
      </c>
      <c r="K549">
        <v>2</v>
      </c>
      <c r="L549">
        <v>2</v>
      </c>
      <c r="M549">
        <v>2</v>
      </c>
      <c r="N549">
        <v>2</v>
      </c>
      <c r="O549">
        <v>1</v>
      </c>
      <c r="P549">
        <v>30</v>
      </c>
      <c r="Q549">
        <v>1</v>
      </c>
      <c r="R549" t="str">
        <f t="shared" si="42"/>
        <v>Married</v>
      </c>
      <c r="S549">
        <v>4</v>
      </c>
      <c r="T549">
        <v>2</v>
      </c>
      <c r="U549" t="str">
        <f t="shared" si="43"/>
        <v>Female</v>
      </c>
      <c r="V549">
        <v>45000</v>
      </c>
      <c r="W549">
        <v>45000</v>
      </c>
      <c r="X549">
        <v>53</v>
      </c>
      <c r="Y549" t="str">
        <f t="shared" si="44"/>
        <v>WA</v>
      </c>
    </row>
    <row r="550" spans="1:25" x14ac:dyDescent="0.25">
      <c r="A550">
        <v>1426960</v>
      </c>
      <c r="B550">
        <v>53</v>
      </c>
      <c r="C550" t="str">
        <f t="shared" si="40"/>
        <v>WA</v>
      </c>
      <c r="D550">
        <v>111</v>
      </c>
      <c r="E550">
        <v>64</v>
      </c>
      <c r="F550" t="str">
        <f t="shared" si="41"/>
        <v>adult</v>
      </c>
      <c r="G550">
        <v>1</v>
      </c>
      <c r="H550">
        <v>2</v>
      </c>
      <c r="I550">
        <v>2</v>
      </c>
      <c r="J550">
        <v>2</v>
      </c>
      <c r="K550">
        <v>2</v>
      </c>
      <c r="L550">
        <v>2</v>
      </c>
      <c r="M550">
        <v>1</v>
      </c>
      <c r="N550">
        <v>1</v>
      </c>
      <c r="O550">
        <v>1</v>
      </c>
      <c r="Q550">
        <v>5</v>
      </c>
      <c r="R550" t="str">
        <f t="shared" si="42"/>
        <v>NeverMarriedORUnder15</v>
      </c>
      <c r="S550">
        <v>2</v>
      </c>
      <c r="T550">
        <v>1</v>
      </c>
      <c r="U550" t="str">
        <f t="shared" si="43"/>
        <v>Male</v>
      </c>
      <c r="V550">
        <v>0</v>
      </c>
      <c r="W550">
        <v>12300</v>
      </c>
      <c r="X550">
        <v>41</v>
      </c>
      <c r="Y550" t="str">
        <f t="shared" si="44"/>
        <v>OR</v>
      </c>
    </row>
    <row r="551" spans="1:25" x14ac:dyDescent="0.25">
      <c r="A551">
        <v>1409921</v>
      </c>
      <c r="B551">
        <v>53</v>
      </c>
      <c r="C551" t="str">
        <f t="shared" si="40"/>
        <v>WA</v>
      </c>
      <c r="D551">
        <v>120</v>
      </c>
      <c r="E551">
        <v>58</v>
      </c>
      <c r="F551" t="str">
        <f t="shared" si="41"/>
        <v>adult</v>
      </c>
      <c r="G551">
        <v>1</v>
      </c>
      <c r="H551">
        <v>1</v>
      </c>
      <c r="I551">
        <v>2</v>
      </c>
      <c r="J551">
        <v>2</v>
      </c>
      <c r="K551">
        <v>2</v>
      </c>
      <c r="L551">
        <v>2</v>
      </c>
      <c r="M551">
        <v>2</v>
      </c>
      <c r="N551">
        <v>2</v>
      </c>
      <c r="O551">
        <v>1</v>
      </c>
      <c r="P551">
        <v>20</v>
      </c>
      <c r="Q551">
        <v>1</v>
      </c>
      <c r="R551" t="str">
        <f t="shared" si="42"/>
        <v>Married</v>
      </c>
      <c r="S551">
        <v>4</v>
      </c>
      <c r="T551">
        <v>1</v>
      </c>
      <c r="U551" t="str">
        <f t="shared" si="43"/>
        <v>Male</v>
      </c>
      <c r="V551">
        <v>126000</v>
      </c>
      <c r="W551">
        <v>126000</v>
      </c>
      <c r="X551">
        <v>53</v>
      </c>
      <c r="Y551" t="str">
        <f t="shared" si="44"/>
        <v>WA</v>
      </c>
    </row>
    <row r="552" spans="1:25" x14ac:dyDescent="0.25">
      <c r="A552">
        <v>1371613</v>
      </c>
      <c r="B552">
        <v>53</v>
      </c>
      <c r="C552" t="str">
        <f t="shared" si="40"/>
        <v>WA</v>
      </c>
      <c r="D552">
        <v>99</v>
      </c>
      <c r="E552">
        <v>75</v>
      </c>
      <c r="F552" t="str">
        <f t="shared" si="41"/>
        <v>adult</v>
      </c>
      <c r="G552">
        <v>1</v>
      </c>
      <c r="H552">
        <v>2</v>
      </c>
      <c r="I552">
        <v>1</v>
      </c>
      <c r="J552">
        <v>1</v>
      </c>
      <c r="K552">
        <v>2</v>
      </c>
      <c r="L552">
        <v>2</v>
      </c>
      <c r="M552">
        <v>2</v>
      </c>
      <c r="N552">
        <v>2</v>
      </c>
      <c r="O552">
        <v>1</v>
      </c>
      <c r="Q552">
        <v>1</v>
      </c>
      <c r="R552" t="str">
        <f t="shared" si="42"/>
        <v>Married</v>
      </c>
      <c r="S552">
        <v>4</v>
      </c>
      <c r="T552">
        <v>2</v>
      </c>
      <c r="U552" t="str">
        <f t="shared" si="43"/>
        <v>Female</v>
      </c>
      <c r="V552">
        <v>0</v>
      </c>
      <c r="W552">
        <v>20200</v>
      </c>
      <c r="X552">
        <v>42</v>
      </c>
      <c r="Y552">
        <f t="shared" si="44"/>
        <v>42</v>
      </c>
    </row>
    <row r="553" spans="1:25" x14ac:dyDescent="0.25">
      <c r="A553">
        <v>1400180</v>
      </c>
      <c r="B553">
        <v>53</v>
      </c>
      <c r="C553" t="str">
        <f t="shared" si="40"/>
        <v>WA</v>
      </c>
      <c r="D553">
        <v>424</v>
      </c>
      <c r="E553">
        <v>64</v>
      </c>
      <c r="F553" t="str">
        <f t="shared" si="41"/>
        <v>adult</v>
      </c>
      <c r="G553">
        <v>1</v>
      </c>
      <c r="H553">
        <v>1</v>
      </c>
      <c r="I553">
        <v>2</v>
      </c>
      <c r="J553">
        <v>2</v>
      </c>
      <c r="K553">
        <v>2</v>
      </c>
      <c r="L553">
        <v>2</v>
      </c>
      <c r="M553">
        <v>2</v>
      </c>
      <c r="N553">
        <v>2</v>
      </c>
      <c r="O553">
        <v>1</v>
      </c>
      <c r="P553">
        <v>10</v>
      </c>
      <c r="Q553">
        <v>1</v>
      </c>
      <c r="R553" t="str">
        <f t="shared" si="42"/>
        <v>Married</v>
      </c>
      <c r="S553">
        <v>2</v>
      </c>
      <c r="T553">
        <v>1</v>
      </c>
      <c r="U553" t="str">
        <f t="shared" si="43"/>
        <v>Male</v>
      </c>
      <c r="V553">
        <v>68000</v>
      </c>
      <c r="W553">
        <v>68000</v>
      </c>
      <c r="X553">
        <v>53</v>
      </c>
      <c r="Y553" t="str">
        <f t="shared" si="44"/>
        <v>WA</v>
      </c>
    </row>
    <row r="554" spans="1:25" x14ac:dyDescent="0.25">
      <c r="A554">
        <v>1435326</v>
      </c>
      <c r="B554">
        <v>53</v>
      </c>
      <c r="C554" t="str">
        <f t="shared" si="40"/>
        <v>WA</v>
      </c>
      <c r="D554">
        <v>70</v>
      </c>
      <c r="E554">
        <v>3</v>
      </c>
      <c r="F554" t="str">
        <f t="shared" si="41"/>
        <v>child</v>
      </c>
      <c r="G554">
        <v>1</v>
      </c>
      <c r="H554">
        <v>2</v>
      </c>
      <c r="I554">
        <v>2</v>
      </c>
      <c r="J554">
        <v>2</v>
      </c>
      <c r="K554">
        <v>1</v>
      </c>
      <c r="L554">
        <v>2</v>
      </c>
      <c r="M554">
        <v>2</v>
      </c>
      <c r="N554">
        <v>2</v>
      </c>
      <c r="O554">
        <v>1</v>
      </c>
      <c r="Q554">
        <v>5</v>
      </c>
      <c r="R554" t="str">
        <f t="shared" si="42"/>
        <v>NeverMarriedORUnder15</v>
      </c>
      <c r="T554">
        <v>1</v>
      </c>
      <c r="U554" t="str">
        <f t="shared" si="43"/>
        <v>Male</v>
      </c>
      <c r="X554">
        <v>53</v>
      </c>
      <c r="Y554" t="str">
        <f t="shared" si="44"/>
        <v>WA</v>
      </c>
    </row>
    <row r="555" spans="1:25" x14ac:dyDescent="0.25">
      <c r="A555">
        <v>700729</v>
      </c>
      <c r="B555">
        <v>41</v>
      </c>
      <c r="C555" t="str">
        <f t="shared" si="40"/>
        <v>OR</v>
      </c>
      <c r="D555">
        <v>72</v>
      </c>
      <c r="E555">
        <v>8</v>
      </c>
      <c r="F555" t="str">
        <f t="shared" si="41"/>
        <v>child</v>
      </c>
      <c r="G555">
        <v>1</v>
      </c>
      <c r="H555">
        <v>1</v>
      </c>
      <c r="I555">
        <v>2</v>
      </c>
      <c r="J555">
        <v>2</v>
      </c>
      <c r="K555">
        <v>2</v>
      </c>
      <c r="L555">
        <v>2</v>
      </c>
      <c r="M555">
        <v>2</v>
      </c>
      <c r="N555">
        <v>2</v>
      </c>
      <c r="O555">
        <v>1</v>
      </c>
      <c r="Q555">
        <v>5</v>
      </c>
      <c r="R555" t="str">
        <f t="shared" si="42"/>
        <v>NeverMarriedORUnder15</v>
      </c>
      <c r="T555">
        <v>1</v>
      </c>
      <c r="U555" t="str">
        <f t="shared" si="43"/>
        <v>Male</v>
      </c>
      <c r="X555">
        <v>29</v>
      </c>
      <c r="Y555">
        <f t="shared" si="44"/>
        <v>29</v>
      </c>
    </row>
    <row r="556" spans="1:25" x14ac:dyDescent="0.25">
      <c r="A556">
        <v>726836</v>
      </c>
      <c r="B556">
        <v>41</v>
      </c>
      <c r="C556" t="str">
        <f t="shared" si="40"/>
        <v>OR</v>
      </c>
      <c r="D556">
        <v>12</v>
      </c>
      <c r="E556">
        <v>75</v>
      </c>
      <c r="F556" t="str">
        <f t="shared" si="41"/>
        <v>adult</v>
      </c>
      <c r="G556">
        <v>1</v>
      </c>
      <c r="H556">
        <v>2</v>
      </c>
      <c r="I556">
        <v>2</v>
      </c>
      <c r="J556">
        <v>1</v>
      </c>
      <c r="K556">
        <v>2</v>
      </c>
      <c r="L556">
        <v>2</v>
      </c>
      <c r="M556">
        <v>2</v>
      </c>
      <c r="N556">
        <v>2</v>
      </c>
      <c r="O556">
        <v>1</v>
      </c>
      <c r="Q556">
        <v>3</v>
      </c>
      <c r="R556" t="str">
        <f t="shared" si="42"/>
        <v>Divorced</v>
      </c>
      <c r="S556">
        <v>4</v>
      </c>
      <c r="T556">
        <v>1</v>
      </c>
      <c r="U556" t="str">
        <f t="shared" si="43"/>
        <v>Male</v>
      </c>
      <c r="V556">
        <v>0</v>
      </c>
      <c r="W556">
        <v>9300</v>
      </c>
      <c r="X556">
        <v>31</v>
      </c>
      <c r="Y556">
        <f t="shared" si="44"/>
        <v>31</v>
      </c>
    </row>
    <row r="557" spans="1:25" x14ac:dyDescent="0.25">
      <c r="A557">
        <v>729635</v>
      </c>
      <c r="B557">
        <v>41</v>
      </c>
      <c r="C557" t="str">
        <f t="shared" si="40"/>
        <v>OR</v>
      </c>
      <c r="D557">
        <v>69</v>
      </c>
      <c r="E557">
        <v>18</v>
      </c>
      <c r="F557" t="str">
        <f t="shared" si="41"/>
        <v>adult</v>
      </c>
      <c r="G557">
        <v>1</v>
      </c>
      <c r="H557">
        <v>1</v>
      </c>
      <c r="I557">
        <v>2</v>
      </c>
      <c r="J557">
        <v>2</v>
      </c>
      <c r="K557">
        <v>2</v>
      </c>
      <c r="L557">
        <v>2</v>
      </c>
      <c r="M557">
        <v>2</v>
      </c>
      <c r="N557">
        <v>2</v>
      </c>
      <c r="O557">
        <v>1</v>
      </c>
      <c r="Q557">
        <v>5</v>
      </c>
      <c r="R557" t="str">
        <f t="shared" si="42"/>
        <v>NeverMarriedORUnder15</v>
      </c>
      <c r="S557">
        <v>4</v>
      </c>
      <c r="T557">
        <v>2</v>
      </c>
      <c r="U557" t="str">
        <f t="shared" si="43"/>
        <v>Female</v>
      </c>
      <c r="V557">
        <v>0</v>
      </c>
      <c r="W557">
        <v>15600</v>
      </c>
      <c r="X557">
        <v>24</v>
      </c>
      <c r="Y557">
        <f t="shared" si="44"/>
        <v>24</v>
      </c>
    </row>
    <row r="558" spans="1:25" x14ac:dyDescent="0.25">
      <c r="A558">
        <v>1255842</v>
      </c>
      <c r="B558">
        <v>49</v>
      </c>
      <c r="C558" t="str">
        <f t="shared" si="40"/>
        <v>UT</v>
      </c>
      <c r="D558">
        <v>33</v>
      </c>
      <c r="E558">
        <v>10</v>
      </c>
      <c r="F558" t="str">
        <f t="shared" si="41"/>
        <v>child</v>
      </c>
      <c r="G558">
        <v>1</v>
      </c>
      <c r="H558">
        <v>2</v>
      </c>
      <c r="I558">
        <v>1</v>
      </c>
      <c r="J558">
        <v>2</v>
      </c>
      <c r="K558">
        <v>2</v>
      </c>
      <c r="L558">
        <v>2</v>
      </c>
      <c r="M558">
        <v>2</v>
      </c>
      <c r="N558">
        <v>2</v>
      </c>
      <c r="O558">
        <v>1</v>
      </c>
      <c r="Q558">
        <v>5</v>
      </c>
      <c r="R558" t="str">
        <f t="shared" si="42"/>
        <v>NeverMarriedORUnder15</v>
      </c>
      <c r="T558">
        <v>2</v>
      </c>
      <c r="U558" t="str">
        <f t="shared" si="43"/>
        <v>Female</v>
      </c>
      <c r="X558">
        <v>4</v>
      </c>
      <c r="Y558">
        <f t="shared" si="44"/>
        <v>4</v>
      </c>
    </row>
    <row r="559" spans="1:25" x14ac:dyDescent="0.25">
      <c r="A559">
        <v>1393583</v>
      </c>
      <c r="B559">
        <v>53</v>
      </c>
      <c r="C559" t="str">
        <f t="shared" si="40"/>
        <v>WA</v>
      </c>
      <c r="D559">
        <v>83</v>
      </c>
      <c r="E559">
        <v>16</v>
      </c>
      <c r="F559" t="str">
        <f t="shared" si="41"/>
        <v>child</v>
      </c>
      <c r="G559">
        <v>1</v>
      </c>
      <c r="H559">
        <v>2</v>
      </c>
      <c r="I559">
        <v>1</v>
      </c>
      <c r="J559">
        <v>2</v>
      </c>
      <c r="K559">
        <v>2</v>
      </c>
      <c r="L559">
        <v>2</v>
      </c>
      <c r="M559">
        <v>2</v>
      </c>
      <c r="N559">
        <v>2</v>
      </c>
      <c r="O559">
        <v>1</v>
      </c>
      <c r="Q559">
        <v>5</v>
      </c>
      <c r="R559" t="str">
        <f t="shared" si="42"/>
        <v>NeverMarriedORUnder15</v>
      </c>
      <c r="T559">
        <v>2</v>
      </c>
      <c r="U559" t="str">
        <f t="shared" si="43"/>
        <v>Female</v>
      </c>
      <c r="V559">
        <v>0</v>
      </c>
      <c r="W559">
        <v>0</v>
      </c>
      <c r="X559">
        <v>53</v>
      </c>
      <c r="Y559" t="str">
        <f t="shared" si="44"/>
        <v>WA</v>
      </c>
    </row>
    <row r="560" spans="1:25" x14ac:dyDescent="0.25">
      <c r="A560">
        <v>1388754</v>
      </c>
      <c r="B560">
        <v>53</v>
      </c>
      <c r="C560" t="str">
        <f t="shared" si="40"/>
        <v>WA</v>
      </c>
      <c r="D560">
        <v>47</v>
      </c>
      <c r="E560">
        <v>79</v>
      </c>
      <c r="F560" t="str">
        <f t="shared" si="41"/>
        <v>adult</v>
      </c>
      <c r="G560">
        <v>4</v>
      </c>
      <c r="H560">
        <v>2</v>
      </c>
      <c r="I560">
        <v>2</v>
      </c>
      <c r="J560">
        <v>1</v>
      </c>
      <c r="K560">
        <v>1</v>
      </c>
      <c r="L560">
        <v>2</v>
      </c>
      <c r="M560">
        <v>2</v>
      </c>
      <c r="N560">
        <v>2</v>
      </c>
      <c r="O560">
        <v>1</v>
      </c>
      <c r="Q560">
        <v>3</v>
      </c>
      <c r="R560" t="str">
        <f t="shared" si="42"/>
        <v>Divorced</v>
      </c>
      <c r="S560">
        <v>4</v>
      </c>
      <c r="T560">
        <v>2</v>
      </c>
      <c r="U560" t="str">
        <f t="shared" si="43"/>
        <v>Female</v>
      </c>
      <c r="V560">
        <v>0</v>
      </c>
      <c r="W560">
        <v>4600</v>
      </c>
      <c r="X560">
        <v>139</v>
      </c>
      <c r="Y560">
        <f t="shared" si="44"/>
        <v>139</v>
      </c>
    </row>
    <row r="561" spans="1:25" x14ac:dyDescent="0.25">
      <c r="A561">
        <v>1397503</v>
      </c>
      <c r="B561">
        <v>53</v>
      </c>
      <c r="C561" t="str">
        <f t="shared" si="40"/>
        <v>WA</v>
      </c>
      <c r="D561">
        <v>45</v>
      </c>
      <c r="E561">
        <v>74</v>
      </c>
      <c r="F561" t="str">
        <f t="shared" si="41"/>
        <v>adult</v>
      </c>
      <c r="G561">
        <v>1</v>
      </c>
      <c r="H561">
        <v>2</v>
      </c>
      <c r="I561">
        <v>1</v>
      </c>
      <c r="J561">
        <v>1</v>
      </c>
      <c r="K561">
        <v>2</v>
      </c>
      <c r="L561">
        <v>2</v>
      </c>
      <c r="M561">
        <v>2</v>
      </c>
      <c r="N561">
        <v>1</v>
      </c>
      <c r="O561">
        <v>1</v>
      </c>
      <c r="Q561">
        <v>3</v>
      </c>
      <c r="R561" t="str">
        <f t="shared" si="42"/>
        <v>Divorced</v>
      </c>
      <c r="S561">
        <v>4</v>
      </c>
      <c r="T561">
        <v>2</v>
      </c>
      <c r="U561" t="str">
        <f t="shared" si="43"/>
        <v>Female</v>
      </c>
      <c r="V561">
        <v>0</v>
      </c>
      <c r="W561">
        <v>16700</v>
      </c>
      <c r="X561">
        <v>40</v>
      </c>
      <c r="Y561">
        <f t="shared" si="44"/>
        <v>40</v>
      </c>
    </row>
    <row r="562" spans="1:25" x14ac:dyDescent="0.25">
      <c r="A562">
        <v>1259195</v>
      </c>
      <c r="B562">
        <v>49</v>
      </c>
      <c r="C562" t="str">
        <f t="shared" si="40"/>
        <v>UT</v>
      </c>
      <c r="D562">
        <v>42</v>
      </c>
      <c r="E562">
        <v>4</v>
      </c>
      <c r="F562" t="str">
        <f t="shared" si="41"/>
        <v>child</v>
      </c>
      <c r="G562">
        <v>1</v>
      </c>
      <c r="H562">
        <v>2</v>
      </c>
      <c r="I562">
        <v>2</v>
      </c>
      <c r="J562">
        <v>2</v>
      </c>
      <c r="K562">
        <v>1</v>
      </c>
      <c r="L562">
        <v>2</v>
      </c>
      <c r="M562">
        <v>2</v>
      </c>
      <c r="N562">
        <v>2</v>
      </c>
      <c r="O562">
        <v>1</v>
      </c>
      <c r="Q562">
        <v>5</v>
      </c>
      <c r="R562" t="str">
        <f t="shared" si="42"/>
        <v>NeverMarriedORUnder15</v>
      </c>
      <c r="T562">
        <v>1</v>
      </c>
      <c r="U562" t="str">
        <f t="shared" si="43"/>
        <v>Male</v>
      </c>
      <c r="X562">
        <v>16</v>
      </c>
      <c r="Y562">
        <f t="shared" si="44"/>
        <v>16</v>
      </c>
    </row>
    <row r="563" spans="1:25" x14ac:dyDescent="0.25">
      <c r="A563">
        <v>733408</v>
      </c>
      <c r="B563">
        <v>41</v>
      </c>
      <c r="C563" t="str">
        <f t="shared" si="40"/>
        <v>OR</v>
      </c>
      <c r="D563">
        <v>12</v>
      </c>
      <c r="E563">
        <v>29</v>
      </c>
      <c r="F563" t="str">
        <f t="shared" si="41"/>
        <v>adult</v>
      </c>
      <c r="G563">
        <v>1</v>
      </c>
      <c r="H563">
        <v>2</v>
      </c>
      <c r="I563">
        <v>2</v>
      </c>
      <c r="J563">
        <v>2</v>
      </c>
      <c r="K563">
        <v>1</v>
      </c>
      <c r="L563">
        <v>2</v>
      </c>
      <c r="M563">
        <v>2</v>
      </c>
      <c r="N563">
        <v>2</v>
      </c>
      <c r="O563">
        <v>1</v>
      </c>
      <c r="Q563">
        <v>1</v>
      </c>
      <c r="R563" t="str">
        <f t="shared" si="42"/>
        <v>Married</v>
      </c>
      <c r="S563">
        <v>4</v>
      </c>
      <c r="T563">
        <v>1</v>
      </c>
      <c r="U563" t="str">
        <f t="shared" si="43"/>
        <v>Male</v>
      </c>
      <c r="V563">
        <v>0</v>
      </c>
      <c r="W563">
        <v>0</v>
      </c>
      <c r="X563">
        <v>41</v>
      </c>
      <c r="Y563" t="str">
        <f t="shared" si="44"/>
        <v>OR</v>
      </c>
    </row>
    <row r="564" spans="1:25" x14ac:dyDescent="0.25">
      <c r="A564">
        <v>711643</v>
      </c>
      <c r="B564">
        <v>41</v>
      </c>
      <c r="C564" t="str">
        <f t="shared" si="40"/>
        <v>OR</v>
      </c>
      <c r="D564">
        <v>88</v>
      </c>
      <c r="E564">
        <v>26</v>
      </c>
      <c r="F564" t="str">
        <f t="shared" si="41"/>
        <v>adult</v>
      </c>
      <c r="G564">
        <v>4</v>
      </c>
      <c r="H564">
        <v>1</v>
      </c>
      <c r="I564">
        <v>2</v>
      </c>
      <c r="J564">
        <v>2</v>
      </c>
      <c r="K564">
        <v>2</v>
      </c>
      <c r="L564">
        <v>2</v>
      </c>
      <c r="M564">
        <v>2</v>
      </c>
      <c r="N564">
        <v>2</v>
      </c>
      <c r="O564">
        <v>1</v>
      </c>
      <c r="P564">
        <v>5</v>
      </c>
      <c r="Q564">
        <v>1</v>
      </c>
      <c r="R564" t="str">
        <f t="shared" si="42"/>
        <v>Married</v>
      </c>
      <c r="S564">
        <v>4</v>
      </c>
      <c r="T564">
        <v>2</v>
      </c>
      <c r="U564" t="str">
        <f t="shared" si="43"/>
        <v>Female</v>
      </c>
      <c r="V564">
        <v>31000</v>
      </c>
      <c r="W564">
        <v>31000</v>
      </c>
      <c r="X564">
        <v>303</v>
      </c>
      <c r="Y564">
        <f t="shared" si="44"/>
        <v>303</v>
      </c>
    </row>
    <row r="565" spans="1:25" x14ac:dyDescent="0.25">
      <c r="A565">
        <v>1409342</v>
      </c>
      <c r="B565">
        <v>53</v>
      </c>
      <c r="C565" t="str">
        <f t="shared" si="40"/>
        <v>WA</v>
      </c>
      <c r="D565">
        <v>87</v>
      </c>
      <c r="E565">
        <v>40</v>
      </c>
      <c r="F565" t="str">
        <f t="shared" si="41"/>
        <v>adult</v>
      </c>
      <c r="G565">
        <v>1</v>
      </c>
      <c r="H565">
        <v>1</v>
      </c>
      <c r="I565">
        <v>2</v>
      </c>
      <c r="J565">
        <v>2</v>
      </c>
      <c r="K565">
        <v>2</v>
      </c>
      <c r="L565">
        <v>2</v>
      </c>
      <c r="M565">
        <v>2</v>
      </c>
      <c r="N565">
        <v>2</v>
      </c>
      <c r="O565">
        <v>1</v>
      </c>
      <c r="P565">
        <v>45</v>
      </c>
      <c r="Q565">
        <v>1</v>
      </c>
      <c r="R565" t="str">
        <f t="shared" si="42"/>
        <v>Married</v>
      </c>
      <c r="S565">
        <v>2</v>
      </c>
      <c r="T565">
        <v>1</v>
      </c>
      <c r="U565" t="str">
        <f t="shared" si="43"/>
        <v>Male</v>
      </c>
      <c r="V565">
        <v>82000</v>
      </c>
      <c r="W565">
        <v>82000</v>
      </c>
      <c r="X565">
        <v>53</v>
      </c>
      <c r="Y565" t="str">
        <f t="shared" si="44"/>
        <v>WA</v>
      </c>
    </row>
    <row r="566" spans="1:25" x14ac:dyDescent="0.25">
      <c r="A566">
        <v>1396558</v>
      </c>
      <c r="B566">
        <v>53</v>
      </c>
      <c r="C566" t="str">
        <f t="shared" si="40"/>
        <v>WA</v>
      </c>
      <c r="D566">
        <v>128</v>
      </c>
      <c r="E566">
        <v>25</v>
      </c>
      <c r="F566" t="str">
        <f t="shared" si="41"/>
        <v>adult</v>
      </c>
      <c r="G566">
        <v>1</v>
      </c>
      <c r="H566">
        <v>1</v>
      </c>
      <c r="I566">
        <v>2</v>
      </c>
      <c r="J566">
        <v>2</v>
      </c>
      <c r="K566">
        <v>2</v>
      </c>
      <c r="L566">
        <v>2</v>
      </c>
      <c r="M566">
        <v>2</v>
      </c>
      <c r="N566">
        <v>2</v>
      </c>
      <c r="O566">
        <v>1</v>
      </c>
      <c r="P566">
        <v>30</v>
      </c>
      <c r="Q566">
        <v>1</v>
      </c>
      <c r="R566" t="str">
        <f t="shared" si="42"/>
        <v>Married</v>
      </c>
      <c r="S566">
        <v>4</v>
      </c>
      <c r="T566">
        <v>1</v>
      </c>
      <c r="U566" t="str">
        <f t="shared" si="43"/>
        <v>Male</v>
      </c>
      <c r="V566">
        <v>10000</v>
      </c>
      <c r="W566">
        <v>45000</v>
      </c>
      <c r="X566">
        <v>8</v>
      </c>
      <c r="Y566">
        <f t="shared" si="44"/>
        <v>8</v>
      </c>
    </row>
    <row r="567" spans="1:25" x14ac:dyDescent="0.25">
      <c r="A567">
        <v>1424648</v>
      </c>
      <c r="B567">
        <v>53</v>
      </c>
      <c r="C567" t="str">
        <f t="shared" si="40"/>
        <v>WA</v>
      </c>
      <c r="D567">
        <v>80</v>
      </c>
      <c r="E567">
        <v>42</v>
      </c>
      <c r="F567" t="str">
        <f t="shared" si="41"/>
        <v>adult</v>
      </c>
      <c r="G567">
        <v>1</v>
      </c>
      <c r="H567">
        <v>1</v>
      </c>
      <c r="I567">
        <v>2</v>
      </c>
      <c r="J567">
        <v>2</v>
      </c>
      <c r="K567">
        <v>2</v>
      </c>
      <c r="L567">
        <v>2</v>
      </c>
      <c r="M567">
        <v>2</v>
      </c>
      <c r="N567">
        <v>2</v>
      </c>
      <c r="O567">
        <v>1</v>
      </c>
      <c r="P567">
        <v>25</v>
      </c>
      <c r="Q567">
        <v>1</v>
      </c>
      <c r="R567" t="str">
        <f t="shared" si="42"/>
        <v>Married</v>
      </c>
      <c r="S567">
        <v>2</v>
      </c>
      <c r="T567">
        <v>1</v>
      </c>
      <c r="U567" t="str">
        <f t="shared" si="43"/>
        <v>Male</v>
      </c>
      <c r="V567">
        <v>73000</v>
      </c>
      <c r="W567">
        <v>73000</v>
      </c>
      <c r="X567">
        <v>53</v>
      </c>
      <c r="Y567" t="str">
        <f t="shared" si="44"/>
        <v>WA</v>
      </c>
    </row>
    <row r="568" spans="1:25" x14ac:dyDescent="0.25">
      <c r="A568">
        <v>725802</v>
      </c>
      <c r="B568">
        <v>41</v>
      </c>
      <c r="C568" t="str">
        <f t="shared" si="40"/>
        <v>OR</v>
      </c>
      <c r="D568">
        <v>98</v>
      </c>
      <c r="E568">
        <v>79</v>
      </c>
      <c r="F568" t="str">
        <f t="shared" si="41"/>
        <v>adult</v>
      </c>
      <c r="G568">
        <v>1</v>
      </c>
      <c r="H568">
        <v>2</v>
      </c>
      <c r="I568">
        <v>2</v>
      </c>
      <c r="J568">
        <v>1</v>
      </c>
      <c r="K568">
        <v>2</v>
      </c>
      <c r="L568">
        <v>2</v>
      </c>
      <c r="M568">
        <v>2</v>
      </c>
      <c r="N568">
        <v>2</v>
      </c>
      <c r="O568">
        <v>1</v>
      </c>
      <c r="Q568">
        <v>1</v>
      </c>
      <c r="R568" t="str">
        <f t="shared" si="42"/>
        <v>Married</v>
      </c>
      <c r="S568">
        <v>4</v>
      </c>
      <c r="T568">
        <v>2</v>
      </c>
      <c r="U568" t="str">
        <f t="shared" si="43"/>
        <v>Female</v>
      </c>
      <c r="V568">
        <v>0</v>
      </c>
      <c r="W568">
        <v>1800</v>
      </c>
      <c r="X568">
        <v>30</v>
      </c>
      <c r="Y568" t="str">
        <f t="shared" si="44"/>
        <v>MT</v>
      </c>
    </row>
    <row r="569" spans="1:25" x14ac:dyDescent="0.25">
      <c r="A569">
        <v>539715</v>
      </c>
      <c r="B569">
        <v>38</v>
      </c>
      <c r="C569" t="str">
        <f t="shared" si="40"/>
        <v>ND</v>
      </c>
      <c r="D569">
        <v>30</v>
      </c>
      <c r="E569">
        <v>88</v>
      </c>
      <c r="F569" t="str">
        <f t="shared" si="41"/>
        <v>adult</v>
      </c>
      <c r="G569">
        <v>1</v>
      </c>
      <c r="H569">
        <v>2</v>
      </c>
      <c r="I569">
        <v>1</v>
      </c>
      <c r="J569">
        <v>1</v>
      </c>
      <c r="K569">
        <v>2</v>
      </c>
      <c r="L569">
        <v>2</v>
      </c>
      <c r="M569">
        <v>2</v>
      </c>
      <c r="N569">
        <v>2</v>
      </c>
      <c r="O569">
        <v>1</v>
      </c>
      <c r="Q569">
        <v>2</v>
      </c>
      <c r="R569" t="str">
        <f t="shared" si="42"/>
        <v>Widowed</v>
      </c>
      <c r="S569">
        <v>4</v>
      </c>
      <c r="T569">
        <v>2</v>
      </c>
      <c r="U569" t="str">
        <f t="shared" si="43"/>
        <v>Female</v>
      </c>
      <c r="V569">
        <v>0</v>
      </c>
      <c r="W569">
        <v>30300</v>
      </c>
      <c r="X569">
        <v>38</v>
      </c>
      <c r="Y569" t="str">
        <f t="shared" si="44"/>
        <v>ND</v>
      </c>
    </row>
    <row r="570" spans="1:25" x14ac:dyDescent="0.25">
      <c r="A570">
        <v>69242</v>
      </c>
      <c r="B570">
        <v>30</v>
      </c>
      <c r="C570" t="str">
        <f t="shared" si="40"/>
        <v>MT</v>
      </c>
      <c r="D570">
        <v>32</v>
      </c>
      <c r="E570">
        <v>27</v>
      </c>
      <c r="F570" t="str">
        <f t="shared" si="41"/>
        <v>adult</v>
      </c>
      <c r="G570">
        <v>1</v>
      </c>
      <c r="H570">
        <v>2</v>
      </c>
      <c r="I570">
        <v>2</v>
      </c>
      <c r="J570">
        <v>2</v>
      </c>
      <c r="K570">
        <v>2</v>
      </c>
      <c r="L570">
        <v>2</v>
      </c>
      <c r="M570">
        <v>2</v>
      </c>
      <c r="N570">
        <v>2</v>
      </c>
      <c r="O570">
        <v>2</v>
      </c>
      <c r="Q570">
        <v>1</v>
      </c>
      <c r="R570" t="str">
        <f t="shared" si="42"/>
        <v>Married</v>
      </c>
      <c r="S570">
        <v>4</v>
      </c>
      <c r="T570">
        <v>2</v>
      </c>
      <c r="U570" t="str">
        <f t="shared" si="43"/>
        <v>Female</v>
      </c>
      <c r="V570">
        <v>6000</v>
      </c>
      <c r="W570">
        <v>6000</v>
      </c>
      <c r="X570">
        <v>30</v>
      </c>
      <c r="Y570" t="str">
        <f t="shared" si="44"/>
        <v>MT</v>
      </c>
    </row>
    <row r="571" spans="1:25" x14ac:dyDescent="0.25">
      <c r="A571">
        <v>1417555</v>
      </c>
      <c r="B571">
        <v>53</v>
      </c>
      <c r="C571" t="str">
        <f t="shared" si="40"/>
        <v>WA</v>
      </c>
      <c r="D571">
        <v>66</v>
      </c>
      <c r="E571">
        <v>52</v>
      </c>
      <c r="F571" t="str">
        <f t="shared" si="41"/>
        <v>adult</v>
      </c>
      <c r="G571">
        <v>1</v>
      </c>
      <c r="H571">
        <v>2</v>
      </c>
      <c r="I571">
        <v>2</v>
      </c>
      <c r="J571">
        <v>1</v>
      </c>
      <c r="K571">
        <v>1</v>
      </c>
      <c r="L571">
        <v>2</v>
      </c>
      <c r="M571">
        <v>2</v>
      </c>
      <c r="N571">
        <v>2</v>
      </c>
      <c r="O571">
        <v>1</v>
      </c>
      <c r="Q571">
        <v>5</v>
      </c>
      <c r="R571" t="str">
        <f t="shared" si="42"/>
        <v>NeverMarriedORUnder15</v>
      </c>
      <c r="S571">
        <v>4</v>
      </c>
      <c r="T571">
        <v>2</v>
      </c>
      <c r="U571" t="str">
        <f t="shared" si="43"/>
        <v>Female</v>
      </c>
      <c r="V571">
        <v>0</v>
      </c>
      <c r="W571">
        <v>14750</v>
      </c>
      <c r="X571">
        <v>53</v>
      </c>
      <c r="Y571" t="str">
        <f t="shared" si="44"/>
        <v>WA</v>
      </c>
    </row>
    <row r="572" spans="1:25" x14ac:dyDescent="0.25">
      <c r="A572">
        <v>1259379</v>
      </c>
      <c r="B572">
        <v>49</v>
      </c>
      <c r="C572" t="str">
        <f t="shared" si="40"/>
        <v>UT</v>
      </c>
      <c r="D572">
        <v>104</v>
      </c>
      <c r="E572">
        <v>11</v>
      </c>
      <c r="F572" t="str">
        <f t="shared" si="41"/>
        <v>child</v>
      </c>
      <c r="G572">
        <v>1</v>
      </c>
      <c r="H572">
        <v>2</v>
      </c>
      <c r="I572">
        <v>2</v>
      </c>
      <c r="J572">
        <v>2</v>
      </c>
      <c r="K572">
        <v>1</v>
      </c>
      <c r="L572">
        <v>2</v>
      </c>
      <c r="M572">
        <v>2</v>
      </c>
      <c r="N572">
        <v>2</v>
      </c>
      <c r="O572">
        <v>1</v>
      </c>
      <c r="Q572">
        <v>5</v>
      </c>
      <c r="R572" t="str">
        <f t="shared" si="42"/>
        <v>NeverMarriedORUnder15</v>
      </c>
      <c r="T572">
        <v>1</v>
      </c>
      <c r="U572" t="str">
        <f t="shared" si="43"/>
        <v>Male</v>
      </c>
      <c r="X572">
        <v>49</v>
      </c>
      <c r="Y572" t="str">
        <f t="shared" si="44"/>
        <v>UT</v>
      </c>
    </row>
    <row r="573" spans="1:25" x14ac:dyDescent="0.25">
      <c r="A573">
        <v>1274768</v>
      </c>
      <c r="B573">
        <v>49</v>
      </c>
      <c r="C573" t="str">
        <f t="shared" si="40"/>
        <v>UT</v>
      </c>
      <c r="D573">
        <v>50</v>
      </c>
      <c r="E573">
        <v>4</v>
      </c>
      <c r="F573" t="str">
        <f t="shared" si="41"/>
        <v>child</v>
      </c>
      <c r="G573">
        <v>1</v>
      </c>
      <c r="H573">
        <v>1</v>
      </c>
      <c r="I573">
        <v>2</v>
      </c>
      <c r="J573">
        <v>2</v>
      </c>
      <c r="K573">
        <v>2</v>
      </c>
      <c r="L573">
        <v>2</v>
      </c>
      <c r="M573">
        <v>2</v>
      </c>
      <c r="N573">
        <v>2</v>
      </c>
      <c r="O573">
        <v>1</v>
      </c>
      <c r="Q573">
        <v>5</v>
      </c>
      <c r="R573" t="str">
        <f t="shared" si="42"/>
        <v>NeverMarriedORUnder15</v>
      </c>
      <c r="T573">
        <v>2</v>
      </c>
      <c r="U573" t="str">
        <f t="shared" si="43"/>
        <v>Female</v>
      </c>
      <c r="X573">
        <v>49</v>
      </c>
      <c r="Y573" t="str">
        <f t="shared" si="44"/>
        <v>UT</v>
      </c>
    </row>
    <row r="574" spans="1:25" x14ac:dyDescent="0.25">
      <c r="A574">
        <v>1418143</v>
      </c>
      <c r="B574">
        <v>53</v>
      </c>
      <c r="C574" t="str">
        <f t="shared" si="40"/>
        <v>WA</v>
      </c>
      <c r="D574">
        <v>79</v>
      </c>
      <c r="E574">
        <v>33</v>
      </c>
      <c r="F574" t="str">
        <f t="shared" si="41"/>
        <v>adult</v>
      </c>
      <c r="G574">
        <v>1</v>
      </c>
      <c r="H574">
        <v>2</v>
      </c>
      <c r="I574">
        <v>2</v>
      </c>
      <c r="J574">
        <v>2</v>
      </c>
      <c r="K574">
        <v>1</v>
      </c>
      <c r="L574">
        <v>2</v>
      </c>
      <c r="M574">
        <v>2</v>
      </c>
      <c r="N574">
        <v>2</v>
      </c>
      <c r="O574">
        <v>1</v>
      </c>
      <c r="Q574">
        <v>1</v>
      </c>
      <c r="R574" t="str">
        <f t="shared" si="42"/>
        <v>Married</v>
      </c>
      <c r="S574">
        <v>4</v>
      </c>
      <c r="T574">
        <v>2</v>
      </c>
      <c r="U574" t="str">
        <f t="shared" si="43"/>
        <v>Female</v>
      </c>
      <c r="V574">
        <v>0</v>
      </c>
      <c r="W574">
        <v>2400</v>
      </c>
      <c r="X574">
        <v>53</v>
      </c>
      <c r="Y574" t="str">
        <f t="shared" si="44"/>
        <v>WA</v>
      </c>
    </row>
    <row r="575" spans="1:25" x14ac:dyDescent="0.25">
      <c r="A575">
        <v>728640</v>
      </c>
      <c r="B575">
        <v>41</v>
      </c>
      <c r="C575" t="str">
        <f t="shared" si="40"/>
        <v>OR</v>
      </c>
      <c r="D575">
        <v>123</v>
      </c>
      <c r="E575">
        <v>14</v>
      </c>
      <c r="F575" t="str">
        <f t="shared" si="41"/>
        <v>child</v>
      </c>
      <c r="G575">
        <v>1</v>
      </c>
      <c r="H575">
        <v>1</v>
      </c>
      <c r="I575">
        <v>2</v>
      </c>
      <c r="J575">
        <v>2</v>
      </c>
      <c r="K575">
        <v>2</v>
      </c>
      <c r="L575">
        <v>2</v>
      </c>
      <c r="M575">
        <v>2</v>
      </c>
      <c r="N575">
        <v>2</v>
      </c>
      <c r="O575">
        <v>1</v>
      </c>
      <c r="Q575">
        <v>5</v>
      </c>
      <c r="R575" t="str">
        <f t="shared" si="42"/>
        <v>NeverMarriedORUnder15</v>
      </c>
      <c r="T575">
        <v>2</v>
      </c>
      <c r="U575" t="str">
        <f t="shared" si="43"/>
        <v>Female</v>
      </c>
      <c r="X575">
        <v>41</v>
      </c>
      <c r="Y575" t="str">
        <f t="shared" si="44"/>
        <v>OR</v>
      </c>
    </row>
    <row r="576" spans="1:25" x14ac:dyDescent="0.25">
      <c r="A576">
        <v>1371547</v>
      </c>
      <c r="B576">
        <v>53</v>
      </c>
      <c r="C576" t="str">
        <f t="shared" si="40"/>
        <v>WA</v>
      </c>
      <c r="D576">
        <v>178</v>
      </c>
      <c r="E576">
        <v>53</v>
      </c>
      <c r="F576" t="str">
        <f t="shared" si="41"/>
        <v>adult</v>
      </c>
      <c r="G576">
        <v>1</v>
      </c>
      <c r="H576">
        <v>1</v>
      </c>
      <c r="I576">
        <v>2</v>
      </c>
      <c r="J576">
        <v>1</v>
      </c>
      <c r="K576">
        <v>1</v>
      </c>
      <c r="L576">
        <v>2</v>
      </c>
      <c r="M576">
        <v>2</v>
      </c>
      <c r="N576">
        <v>2</v>
      </c>
      <c r="O576">
        <v>1</v>
      </c>
      <c r="Q576">
        <v>1</v>
      </c>
      <c r="R576" t="str">
        <f t="shared" si="42"/>
        <v>Married</v>
      </c>
      <c r="S576">
        <v>4</v>
      </c>
      <c r="T576">
        <v>2</v>
      </c>
      <c r="U576" t="str">
        <f t="shared" si="43"/>
        <v>Female</v>
      </c>
      <c r="V576">
        <v>0</v>
      </c>
      <c r="W576">
        <v>9900</v>
      </c>
      <c r="X576">
        <v>53</v>
      </c>
      <c r="Y576" t="str">
        <f t="shared" si="44"/>
        <v>WA</v>
      </c>
    </row>
    <row r="577" spans="1:25" x14ac:dyDescent="0.25">
      <c r="A577">
        <v>1433900</v>
      </c>
      <c r="B577">
        <v>53</v>
      </c>
      <c r="C577" t="str">
        <f t="shared" si="40"/>
        <v>WA</v>
      </c>
      <c r="D577">
        <v>84</v>
      </c>
      <c r="E577">
        <v>33</v>
      </c>
      <c r="F577" t="str">
        <f t="shared" si="41"/>
        <v>adult</v>
      </c>
      <c r="G577">
        <v>1</v>
      </c>
      <c r="H577">
        <v>1</v>
      </c>
      <c r="I577">
        <v>2</v>
      </c>
      <c r="J577">
        <v>2</v>
      </c>
      <c r="K577">
        <v>2</v>
      </c>
      <c r="L577">
        <v>2</v>
      </c>
      <c r="M577">
        <v>2</v>
      </c>
      <c r="N577">
        <v>2</v>
      </c>
      <c r="O577">
        <v>1</v>
      </c>
      <c r="P577">
        <v>15</v>
      </c>
      <c r="Q577">
        <v>1</v>
      </c>
      <c r="R577" t="str">
        <f t="shared" si="42"/>
        <v>Married</v>
      </c>
      <c r="S577">
        <v>4</v>
      </c>
      <c r="T577">
        <v>1</v>
      </c>
      <c r="U577" t="str">
        <f t="shared" si="43"/>
        <v>Male</v>
      </c>
      <c r="V577">
        <v>190000</v>
      </c>
      <c r="W577">
        <v>196000</v>
      </c>
      <c r="X577">
        <v>6</v>
      </c>
      <c r="Y577" t="str">
        <f t="shared" si="44"/>
        <v>CA</v>
      </c>
    </row>
    <row r="578" spans="1:25" x14ac:dyDescent="0.25">
      <c r="A578">
        <v>63778</v>
      </c>
      <c r="B578">
        <v>30</v>
      </c>
      <c r="C578" t="str">
        <f t="shared" si="40"/>
        <v>MT</v>
      </c>
      <c r="D578">
        <v>157</v>
      </c>
      <c r="E578">
        <v>36</v>
      </c>
      <c r="F578" t="str">
        <f t="shared" si="41"/>
        <v>adult</v>
      </c>
      <c r="G578">
        <v>1</v>
      </c>
      <c r="H578">
        <v>1</v>
      </c>
      <c r="I578">
        <v>2</v>
      </c>
      <c r="J578">
        <v>2</v>
      </c>
      <c r="K578">
        <v>2</v>
      </c>
      <c r="L578">
        <v>1</v>
      </c>
      <c r="M578">
        <v>1</v>
      </c>
      <c r="N578">
        <v>2</v>
      </c>
      <c r="O578">
        <v>1</v>
      </c>
      <c r="P578">
        <v>30</v>
      </c>
      <c r="Q578">
        <v>4</v>
      </c>
      <c r="R578" t="str">
        <f t="shared" si="42"/>
        <v>Separated</v>
      </c>
      <c r="S578">
        <v>2</v>
      </c>
      <c r="T578">
        <v>1</v>
      </c>
      <c r="U578" t="str">
        <f t="shared" si="43"/>
        <v>Male</v>
      </c>
      <c r="V578">
        <v>13000</v>
      </c>
      <c r="W578">
        <v>34000</v>
      </c>
      <c r="X578">
        <v>18</v>
      </c>
      <c r="Y578">
        <f t="shared" si="44"/>
        <v>18</v>
      </c>
    </row>
    <row r="579" spans="1:25" x14ac:dyDescent="0.25">
      <c r="A579">
        <v>722440</v>
      </c>
      <c r="B579">
        <v>41</v>
      </c>
      <c r="C579" t="str">
        <f t="shared" ref="C579:C642" si="45">IF(B579=30,"MT",IF(B579=38,"ND",IF(B579=41,"OR",IF(B579=49,"UT",IF(B579=53,"WA","UnknownState")))))</f>
        <v>OR</v>
      </c>
      <c r="D579">
        <v>43</v>
      </c>
      <c r="E579">
        <v>36</v>
      </c>
      <c r="F579" t="str">
        <f t="shared" ref="F579:F642" si="46">IF(E579&lt;18,"child","adult")</f>
        <v>adult</v>
      </c>
      <c r="G579">
        <v>1</v>
      </c>
      <c r="H579">
        <v>1</v>
      </c>
      <c r="I579">
        <v>2</v>
      </c>
      <c r="J579">
        <v>2</v>
      </c>
      <c r="K579">
        <v>2</v>
      </c>
      <c r="L579">
        <v>2</v>
      </c>
      <c r="M579">
        <v>2</v>
      </c>
      <c r="N579">
        <v>2</v>
      </c>
      <c r="O579">
        <v>1</v>
      </c>
      <c r="P579">
        <v>8</v>
      </c>
      <c r="Q579">
        <v>1</v>
      </c>
      <c r="R579" t="str">
        <f t="shared" ref="R579:R642" si="47">IF(Q579=1,"Married",IF(Q579=2,"Widowed",IF(Q579=3,"Divorced",IF(Q579=4,"Separated",IF(Q579=5,"NeverMarriedORUnder15","NA")))))</f>
        <v>Married</v>
      </c>
      <c r="S579">
        <v>4</v>
      </c>
      <c r="T579">
        <v>2</v>
      </c>
      <c r="U579" t="str">
        <f t="shared" ref="U579:U642" si="48">IF(T579=1,"Male",IF(T579=2,"Female","NA"))</f>
        <v>Female</v>
      </c>
      <c r="V579">
        <v>26400</v>
      </c>
      <c r="W579">
        <v>26400</v>
      </c>
      <c r="X579">
        <v>41</v>
      </c>
      <c r="Y579" t="str">
        <f t="shared" ref="Y579:Y642" si="49">IF(X579=30,"MT",IF(X579=38,"ND",IF(X579=41,"OR",IF(X579=49,"UT",IF(X579=53,"WA",IF(X579=6,"CA",X579))))))</f>
        <v>OR</v>
      </c>
    </row>
    <row r="580" spans="1:25" x14ac:dyDescent="0.25">
      <c r="A580">
        <v>1386988</v>
      </c>
      <c r="B580">
        <v>53</v>
      </c>
      <c r="C580" t="str">
        <f t="shared" si="45"/>
        <v>WA</v>
      </c>
      <c r="D580">
        <v>76</v>
      </c>
      <c r="E580">
        <v>94</v>
      </c>
      <c r="F580" t="str">
        <f t="shared" si="46"/>
        <v>adult</v>
      </c>
      <c r="G580">
        <v>1</v>
      </c>
      <c r="H580">
        <v>2</v>
      </c>
      <c r="I580">
        <v>1</v>
      </c>
      <c r="J580">
        <v>1</v>
      </c>
      <c r="K580">
        <v>2</v>
      </c>
      <c r="L580">
        <v>1</v>
      </c>
      <c r="M580">
        <v>1</v>
      </c>
      <c r="N580">
        <v>2</v>
      </c>
      <c r="O580">
        <v>1</v>
      </c>
      <c r="Q580">
        <v>1</v>
      </c>
      <c r="R580" t="str">
        <f t="shared" si="47"/>
        <v>Married</v>
      </c>
      <c r="S580">
        <v>2</v>
      </c>
      <c r="T580">
        <v>1</v>
      </c>
      <c r="U580" t="str">
        <f t="shared" si="48"/>
        <v>Male</v>
      </c>
      <c r="V580">
        <v>0</v>
      </c>
      <c r="W580">
        <v>143000</v>
      </c>
      <c r="X580">
        <v>31</v>
      </c>
      <c r="Y580">
        <f t="shared" si="49"/>
        <v>31</v>
      </c>
    </row>
    <row r="581" spans="1:25" x14ac:dyDescent="0.25">
      <c r="A581">
        <v>699678</v>
      </c>
      <c r="B581">
        <v>41</v>
      </c>
      <c r="C581" t="str">
        <f t="shared" si="45"/>
        <v>OR</v>
      </c>
      <c r="D581">
        <v>27</v>
      </c>
      <c r="E581">
        <v>44</v>
      </c>
      <c r="F581" t="str">
        <f t="shared" si="46"/>
        <v>adult</v>
      </c>
      <c r="G581">
        <v>5</v>
      </c>
      <c r="H581">
        <v>2</v>
      </c>
      <c r="I581">
        <v>2</v>
      </c>
      <c r="J581">
        <v>2</v>
      </c>
      <c r="K581">
        <v>2</v>
      </c>
      <c r="L581">
        <v>2</v>
      </c>
      <c r="M581">
        <v>2</v>
      </c>
      <c r="N581">
        <v>2</v>
      </c>
      <c r="O581">
        <v>2</v>
      </c>
      <c r="Q581">
        <v>2</v>
      </c>
      <c r="R581" t="str">
        <f t="shared" si="47"/>
        <v>Widowed</v>
      </c>
      <c r="S581">
        <v>4</v>
      </c>
      <c r="T581">
        <v>1</v>
      </c>
      <c r="U581" t="str">
        <f t="shared" si="48"/>
        <v>Male</v>
      </c>
      <c r="V581">
        <v>0</v>
      </c>
      <c r="W581">
        <v>1200</v>
      </c>
      <c r="X581">
        <v>511</v>
      </c>
      <c r="Y581">
        <f t="shared" si="49"/>
        <v>511</v>
      </c>
    </row>
    <row r="582" spans="1:25" x14ac:dyDescent="0.25">
      <c r="A582">
        <v>1275860</v>
      </c>
      <c r="B582">
        <v>49</v>
      </c>
      <c r="C582" t="str">
        <f t="shared" si="45"/>
        <v>UT</v>
      </c>
      <c r="D582">
        <v>70</v>
      </c>
      <c r="E582">
        <v>34</v>
      </c>
      <c r="F582" t="str">
        <f t="shared" si="46"/>
        <v>adult</v>
      </c>
      <c r="G582">
        <v>5</v>
      </c>
      <c r="H582">
        <v>2</v>
      </c>
      <c r="I582">
        <v>2</v>
      </c>
      <c r="J582">
        <v>2</v>
      </c>
      <c r="K582">
        <v>2</v>
      </c>
      <c r="L582">
        <v>2</v>
      </c>
      <c r="M582">
        <v>2</v>
      </c>
      <c r="N582">
        <v>2</v>
      </c>
      <c r="O582">
        <v>2</v>
      </c>
      <c r="Q582">
        <v>1</v>
      </c>
      <c r="R582" t="str">
        <f t="shared" si="47"/>
        <v>Married</v>
      </c>
      <c r="S582">
        <v>4</v>
      </c>
      <c r="T582">
        <v>2</v>
      </c>
      <c r="U582" t="str">
        <f t="shared" si="48"/>
        <v>Female</v>
      </c>
      <c r="V582">
        <v>0</v>
      </c>
      <c r="W582">
        <v>760</v>
      </c>
      <c r="X582">
        <v>303</v>
      </c>
      <c r="Y582">
        <f t="shared" si="49"/>
        <v>303</v>
      </c>
    </row>
    <row r="583" spans="1:25" x14ac:dyDescent="0.25">
      <c r="A583">
        <v>696765</v>
      </c>
      <c r="B583">
        <v>41</v>
      </c>
      <c r="C583" t="str">
        <f t="shared" si="45"/>
        <v>OR</v>
      </c>
      <c r="D583">
        <v>33</v>
      </c>
      <c r="E583">
        <v>82</v>
      </c>
      <c r="F583" t="str">
        <f t="shared" si="46"/>
        <v>adult</v>
      </c>
      <c r="G583">
        <v>1</v>
      </c>
      <c r="H583">
        <v>1</v>
      </c>
      <c r="I583">
        <v>2</v>
      </c>
      <c r="J583">
        <v>1</v>
      </c>
      <c r="K583">
        <v>2</v>
      </c>
      <c r="L583">
        <v>1</v>
      </c>
      <c r="M583">
        <v>1</v>
      </c>
      <c r="N583">
        <v>2</v>
      </c>
      <c r="O583">
        <v>1</v>
      </c>
      <c r="Q583">
        <v>2</v>
      </c>
      <c r="R583" t="str">
        <f t="shared" si="47"/>
        <v>Widowed</v>
      </c>
      <c r="S583">
        <v>2</v>
      </c>
      <c r="T583">
        <v>1</v>
      </c>
      <c r="U583" t="str">
        <f t="shared" si="48"/>
        <v>Male</v>
      </c>
      <c r="V583">
        <v>0</v>
      </c>
      <c r="W583">
        <v>53230</v>
      </c>
      <c r="X583">
        <v>6</v>
      </c>
      <c r="Y583" t="str">
        <f t="shared" si="49"/>
        <v>CA</v>
      </c>
    </row>
    <row r="584" spans="1:25" x14ac:dyDescent="0.25">
      <c r="A584">
        <v>539372</v>
      </c>
      <c r="B584">
        <v>38</v>
      </c>
      <c r="C584" t="str">
        <f t="shared" si="45"/>
        <v>ND</v>
      </c>
      <c r="D584">
        <v>205</v>
      </c>
      <c r="E584">
        <v>45</v>
      </c>
      <c r="F584" t="str">
        <f t="shared" si="46"/>
        <v>adult</v>
      </c>
      <c r="G584">
        <v>1</v>
      </c>
      <c r="H584">
        <v>2</v>
      </c>
      <c r="I584">
        <v>2</v>
      </c>
      <c r="J584">
        <v>2</v>
      </c>
      <c r="K584">
        <v>2</v>
      </c>
      <c r="L584">
        <v>2</v>
      </c>
      <c r="M584">
        <v>2</v>
      </c>
      <c r="N584">
        <v>2</v>
      </c>
      <c r="O584">
        <v>2</v>
      </c>
      <c r="P584">
        <v>10</v>
      </c>
      <c r="Q584">
        <v>5</v>
      </c>
      <c r="R584" t="str">
        <f t="shared" si="47"/>
        <v>NeverMarriedORUnder15</v>
      </c>
      <c r="S584">
        <v>4</v>
      </c>
      <c r="T584">
        <v>1</v>
      </c>
      <c r="U584" t="str">
        <f t="shared" si="48"/>
        <v>Male</v>
      </c>
      <c r="V584">
        <v>49000</v>
      </c>
      <c r="W584">
        <v>49000</v>
      </c>
      <c r="X584">
        <v>38</v>
      </c>
      <c r="Y584" t="str">
        <f t="shared" si="49"/>
        <v>ND</v>
      </c>
    </row>
    <row r="585" spans="1:25" x14ac:dyDescent="0.25">
      <c r="A585">
        <v>1381251</v>
      </c>
      <c r="B585">
        <v>53</v>
      </c>
      <c r="C585" t="str">
        <f t="shared" si="45"/>
        <v>WA</v>
      </c>
      <c r="D585">
        <v>99</v>
      </c>
      <c r="E585">
        <v>0</v>
      </c>
      <c r="F585" t="str">
        <f t="shared" si="46"/>
        <v>child</v>
      </c>
      <c r="G585">
        <v>1</v>
      </c>
      <c r="H585">
        <v>1</v>
      </c>
      <c r="I585">
        <v>2</v>
      </c>
      <c r="J585">
        <v>2</v>
      </c>
      <c r="K585">
        <v>2</v>
      </c>
      <c r="L585">
        <v>2</v>
      </c>
      <c r="M585">
        <v>2</v>
      </c>
      <c r="N585">
        <v>2</v>
      </c>
      <c r="O585">
        <v>1</v>
      </c>
      <c r="Q585">
        <v>5</v>
      </c>
      <c r="R585" t="str">
        <f t="shared" si="47"/>
        <v>NeverMarriedORUnder15</v>
      </c>
      <c r="T585">
        <v>1</v>
      </c>
      <c r="U585" t="str">
        <f t="shared" si="48"/>
        <v>Male</v>
      </c>
      <c r="X585">
        <v>53</v>
      </c>
      <c r="Y585" t="str">
        <f t="shared" si="49"/>
        <v>WA</v>
      </c>
    </row>
    <row r="586" spans="1:25" x14ac:dyDescent="0.25">
      <c r="A586">
        <v>715162</v>
      </c>
      <c r="B586">
        <v>41</v>
      </c>
      <c r="C586" t="str">
        <f t="shared" si="45"/>
        <v>OR</v>
      </c>
      <c r="D586">
        <v>133</v>
      </c>
      <c r="E586">
        <v>60</v>
      </c>
      <c r="F586" t="str">
        <f t="shared" si="46"/>
        <v>adult</v>
      </c>
      <c r="G586">
        <v>5</v>
      </c>
      <c r="H586">
        <v>1</v>
      </c>
      <c r="I586">
        <v>2</v>
      </c>
      <c r="J586">
        <v>2</v>
      </c>
      <c r="K586">
        <v>2</v>
      </c>
      <c r="L586">
        <v>2</v>
      </c>
      <c r="M586">
        <v>2</v>
      </c>
      <c r="N586">
        <v>2</v>
      </c>
      <c r="O586">
        <v>1</v>
      </c>
      <c r="P586">
        <v>12</v>
      </c>
      <c r="Q586">
        <v>1</v>
      </c>
      <c r="R586" t="str">
        <f t="shared" si="47"/>
        <v>Married</v>
      </c>
      <c r="S586">
        <v>4</v>
      </c>
      <c r="T586">
        <v>2</v>
      </c>
      <c r="U586" t="str">
        <f t="shared" si="48"/>
        <v>Female</v>
      </c>
      <c r="V586">
        <v>18000</v>
      </c>
      <c r="W586">
        <v>18000</v>
      </c>
      <c r="X586">
        <v>303</v>
      </c>
      <c r="Y586">
        <f t="shared" si="49"/>
        <v>303</v>
      </c>
    </row>
    <row r="587" spans="1:25" x14ac:dyDescent="0.25">
      <c r="A587">
        <v>1249763</v>
      </c>
      <c r="B587">
        <v>49</v>
      </c>
      <c r="C587" t="str">
        <f t="shared" si="45"/>
        <v>UT</v>
      </c>
      <c r="D587">
        <v>80</v>
      </c>
      <c r="E587">
        <v>20</v>
      </c>
      <c r="F587" t="str">
        <f t="shared" si="46"/>
        <v>adult</v>
      </c>
      <c r="G587">
        <v>1</v>
      </c>
      <c r="H587">
        <v>1</v>
      </c>
      <c r="I587">
        <v>2</v>
      </c>
      <c r="J587">
        <v>2</v>
      </c>
      <c r="K587">
        <v>2</v>
      </c>
      <c r="L587">
        <v>2</v>
      </c>
      <c r="M587">
        <v>2</v>
      </c>
      <c r="N587">
        <v>2</v>
      </c>
      <c r="O587">
        <v>1</v>
      </c>
      <c r="Q587">
        <v>5</v>
      </c>
      <c r="R587" t="str">
        <f t="shared" si="47"/>
        <v>NeverMarriedORUnder15</v>
      </c>
      <c r="S587">
        <v>4</v>
      </c>
      <c r="T587">
        <v>1</v>
      </c>
      <c r="U587" t="str">
        <f t="shared" si="48"/>
        <v>Male</v>
      </c>
      <c r="V587">
        <v>0</v>
      </c>
      <c r="W587">
        <v>0</v>
      </c>
      <c r="X587">
        <v>49</v>
      </c>
      <c r="Y587" t="str">
        <f t="shared" si="49"/>
        <v>UT</v>
      </c>
    </row>
    <row r="588" spans="1:25" x14ac:dyDescent="0.25">
      <c r="A588">
        <v>728870</v>
      </c>
      <c r="B588">
        <v>41</v>
      </c>
      <c r="C588" t="str">
        <f t="shared" si="45"/>
        <v>OR</v>
      </c>
      <c r="D588">
        <v>101</v>
      </c>
      <c r="E588">
        <v>3</v>
      </c>
      <c r="F588" t="str">
        <f t="shared" si="46"/>
        <v>child</v>
      </c>
      <c r="G588">
        <v>1</v>
      </c>
      <c r="H588">
        <v>2</v>
      </c>
      <c r="I588">
        <v>2</v>
      </c>
      <c r="J588">
        <v>2</v>
      </c>
      <c r="K588">
        <v>1</v>
      </c>
      <c r="L588">
        <v>2</v>
      </c>
      <c r="M588">
        <v>2</v>
      </c>
      <c r="N588">
        <v>2</v>
      </c>
      <c r="O588">
        <v>1</v>
      </c>
      <c r="Q588">
        <v>5</v>
      </c>
      <c r="R588" t="str">
        <f t="shared" si="47"/>
        <v>NeverMarriedORUnder15</v>
      </c>
      <c r="T588">
        <v>1</v>
      </c>
      <c r="U588" t="str">
        <f t="shared" si="48"/>
        <v>Male</v>
      </c>
      <c r="X588">
        <v>41</v>
      </c>
      <c r="Y588" t="str">
        <f t="shared" si="49"/>
        <v>OR</v>
      </c>
    </row>
    <row r="589" spans="1:25" x14ac:dyDescent="0.25">
      <c r="A589">
        <v>1434941</v>
      </c>
      <c r="B589">
        <v>53</v>
      </c>
      <c r="C589" t="str">
        <f t="shared" si="45"/>
        <v>WA</v>
      </c>
      <c r="D589">
        <v>72</v>
      </c>
      <c r="E589">
        <v>29</v>
      </c>
      <c r="F589" t="str">
        <f t="shared" si="46"/>
        <v>adult</v>
      </c>
      <c r="G589">
        <v>1</v>
      </c>
      <c r="H589">
        <v>2</v>
      </c>
      <c r="I589">
        <v>2</v>
      </c>
      <c r="J589">
        <v>2</v>
      </c>
      <c r="K589">
        <v>2</v>
      </c>
      <c r="L589">
        <v>2</v>
      </c>
      <c r="M589">
        <v>2</v>
      </c>
      <c r="N589">
        <v>2</v>
      </c>
      <c r="O589">
        <v>2</v>
      </c>
      <c r="P589">
        <v>25</v>
      </c>
      <c r="Q589">
        <v>5</v>
      </c>
      <c r="R589" t="str">
        <f t="shared" si="47"/>
        <v>NeverMarriedORUnder15</v>
      </c>
      <c r="S589">
        <v>4</v>
      </c>
      <c r="T589">
        <v>1</v>
      </c>
      <c r="U589" t="str">
        <f t="shared" si="48"/>
        <v>Male</v>
      </c>
      <c r="V589">
        <v>30000</v>
      </c>
      <c r="W589">
        <v>30000</v>
      </c>
      <c r="X589">
        <v>12</v>
      </c>
      <c r="Y589">
        <f t="shared" si="49"/>
        <v>12</v>
      </c>
    </row>
    <row r="590" spans="1:25" x14ac:dyDescent="0.25">
      <c r="A590">
        <v>537375</v>
      </c>
      <c r="B590">
        <v>38</v>
      </c>
      <c r="C590" t="str">
        <f t="shared" si="45"/>
        <v>ND</v>
      </c>
      <c r="D590">
        <v>1125</v>
      </c>
      <c r="E590">
        <v>20</v>
      </c>
      <c r="F590" t="str">
        <f t="shared" si="46"/>
        <v>adult</v>
      </c>
      <c r="G590">
        <v>1</v>
      </c>
      <c r="H590">
        <v>1</v>
      </c>
      <c r="I590">
        <v>2</v>
      </c>
      <c r="J590">
        <v>2</v>
      </c>
      <c r="K590">
        <v>2</v>
      </c>
      <c r="L590">
        <v>2</v>
      </c>
      <c r="M590">
        <v>2</v>
      </c>
      <c r="N590">
        <v>2</v>
      </c>
      <c r="O590">
        <v>1</v>
      </c>
      <c r="Q590">
        <v>5</v>
      </c>
      <c r="R590" t="str">
        <f t="shared" si="47"/>
        <v>NeverMarriedORUnder15</v>
      </c>
      <c r="S590">
        <v>4</v>
      </c>
      <c r="T590">
        <v>1</v>
      </c>
      <c r="U590" t="str">
        <f t="shared" si="48"/>
        <v>Male</v>
      </c>
      <c r="V590">
        <v>0</v>
      </c>
      <c r="W590">
        <v>50</v>
      </c>
      <c r="X590">
        <v>38</v>
      </c>
      <c r="Y590" t="str">
        <f t="shared" si="49"/>
        <v>ND</v>
      </c>
    </row>
    <row r="591" spans="1:25" x14ac:dyDescent="0.25">
      <c r="A591">
        <v>1426606</v>
      </c>
      <c r="B591">
        <v>53</v>
      </c>
      <c r="C591" t="str">
        <f t="shared" si="45"/>
        <v>WA</v>
      </c>
      <c r="D591">
        <v>14</v>
      </c>
      <c r="E591">
        <v>59</v>
      </c>
      <c r="F591" t="str">
        <f t="shared" si="46"/>
        <v>adult</v>
      </c>
      <c r="G591">
        <v>1</v>
      </c>
      <c r="H591">
        <v>1</v>
      </c>
      <c r="I591">
        <v>2</v>
      </c>
      <c r="J591">
        <v>2</v>
      </c>
      <c r="K591">
        <v>2</v>
      </c>
      <c r="L591">
        <v>2</v>
      </c>
      <c r="M591">
        <v>2</v>
      </c>
      <c r="N591">
        <v>2</v>
      </c>
      <c r="O591">
        <v>1</v>
      </c>
      <c r="Q591">
        <v>1</v>
      </c>
      <c r="R591" t="str">
        <f t="shared" si="47"/>
        <v>Married</v>
      </c>
      <c r="S591">
        <v>4</v>
      </c>
      <c r="T591">
        <v>2</v>
      </c>
      <c r="U591" t="str">
        <f t="shared" si="48"/>
        <v>Female</v>
      </c>
      <c r="V591">
        <v>100000</v>
      </c>
      <c r="W591">
        <v>100000</v>
      </c>
      <c r="X591">
        <v>6</v>
      </c>
      <c r="Y591" t="str">
        <f t="shared" si="49"/>
        <v>CA</v>
      </c>
    </row>
    <row r="592" spans="1:25" x14ac:dyDescent="0.25">
      <c r="A592">
        <v>1252069</v>
      </c>
      <c r="B592">
        <v>49</v>
      </c>
      <c r="C592" t="str">
        <f t="shared" si="45"/>
        <v>UT</v>
      </c>
      <c r="D592">
        <v>50</v>
      </c>
      <c r="E592">
        <v>64</v>
      </c>
      <c r="F592" t="str">
        <f t="shared" si="46"/>
        <v>adult</v>
      </c>
      <c r="G592">
        <v>1</v>
      </c>
      <c r="H592">
        <v>1</v>
      </c>
      <c r="I592">
        <v>2</v>
      </c>
      <c r="J592">
        <v>2</v>
      </c>
      <c r="K592">
        <v>2</v>
      </c>
      <c r="L592">
        <v>2</v>
      </c>
      <c r="M592">
        <v>2</v>
      </c>
      <c r="N592">
        <v>2</v>
      </c>
      <c r="O592">
        <v>1</v>
      </c>
      <c r="P592">
        <v>45</v>
      </c>
      <c r="Q592">
        <v>1</v>
      </c>
      <c r="R592" t="str">
        <f t="shared" si="47"/>
        <v>Married</v>
      </c>
      <c r="S592">
        <v>3</v>
      </c>
      <c r="T592">
        <v>1</v>
      </c>
      <c r="U592" t="str">
        <f t="shared" si="48"/>
        <v>Male</v>
      </c>
      <c r="V592">
        <v>29000</v>
      </c>
      <c r="W592">
        <v>29000</v>
      </c>
      <c r="X592">
        <v>49</v>
      </c>
      <c r="Y592" t="str">
        <f t="shared" si="49"/>
        <v>UT</v>
      </c>
    </row>
    <row r="593" spans="1:25" x14ac:dyDescent="0.25">
      <c r="A593">
        <v>1410408</v>
      </c>
      <c r="B593">
        <v>53</v>
      </c>
      <c r="C593" t="str">
        <f t="shared" si="45"/>
        <v>WA</v>
      </c>
      <c r="D593">
        <v>80</v>
      </c>
      <c r="E593">
        <v>20</v>
      </c>
      <c r="F593" t="str">
        <f t="shared" si="46"/>
        <v>adult</v>
      </c>
      <c r="G593">
        <v>1</v>
      </c>
      <c r="H593">
        <v>2</v>
      </c>
      <c r="I593">
        <v>2</v>
      </c>
      <c r="J593">
        <v>1</v>
      </c>
      <c r="K593">
        <v>1</v>
      </c>
      <c r="L593">
        <v>2</v>
      </c>
      <c r="M593">
        <v>2</v>
      </c>
      <c r="N593">
        <v>2</v>
      </c>
      <c r="O593">
        <v>1</v>
      </c>
      <c r="Q593">
        <v>5</v>
      </c>
      <c r="R593" t="str">
        <f t="shared" si="47"/>
        <v>NeverMarriedORUnder15</v>
      </c>
      <c r="S593">
        <v>4</v>
      </c>
      <c r="T593">
        <v>2</v>
      </c>
      <c r="U593" t="str">
        <f t="shared" si="48"/>
        <v>Female</v>
      </c>
      <c r="V593">
        <v>0</v>
      </c>
      <c r="W593">
        <v>8600</v>
      </c>
      <c r="X593">
        <v>41</v>
      </c>
      <c r="Y593" t="str">
        <f t="shared" si="49"/>
        <v>OR</v>
      </c>
    </row>
    <row r="594" spans="1:25" x14ac:dyDescent="0.25">
      <c r="A594">
        <v>1397277</v>
      </c>
      <c r="B594">
        <v>53</v>
      </c>
      <c r="C594" t="str">
        <f t="shared" si="45"/>
        <v>WA</v>
      </c>
      <c r="D594">
        <v>61</v>
      </c>
      <c r="E594">
        <v>47</v>
      </c>
      <c r="F594" t="str">
        <f t="shared" si="46"/>
        <v>adult</v>
      </c>
      <c r="G594">
        <v>4</v>
      </c>
      <c r="H594">
        <v>2</v>
      </c>
      <c r="I594">
        <v>2</v>
      </c>
      <c r="J594">
        <v>2</v>
      </c>
      <c r="K594">
        <v>1</v>
      </c>
      <c r="L594">
        <v>2</v>
      </c>
      <c r="M594">
        <v>2</v>
      </c>
      <c r="N594">
        <v>2</v>
      </c>
      <c r="O594">
        <v>1</v>
      </c>
      <c r="P594">
        <v>20</v>
      </c>
      <c r="Q594">
        <v>1</v>
      </c>
      <c r="R594" t="str">
        <f t="shared" si="47"/>
        <v>Married</v>
      </c>
      <c r="S594">
        <v>4</v>
      </c>
      <c r="T594">
        <v>2</v>
      </c>
      <c r="U594" t="str">
        <f t="shared" si="48"/>
        <v>Female</v>
      </c>
      <c r="V594">
        <v>8000</v>
      </c>
      <c r="W594">
        <v>8000</v>
      </c>
      <c r="X594">
        <v>246</v>
      </c>
      <c r="Y594">
        <f t="shared" si="49"/>
        <v>246</v>
      </c>
    </row>
    <row r="595" spans="1:25" x14ac:dyDescent="0.25">
      <c r="A595">
        <v>1253664</v>
      </c>
      <c r="B595">
        <v>49</v>
      </c>
      <c r="C595" t="str">
        <f t="shared" si="45"/>
        <v>UT</v>
      </c>
      <c r="D595">
        <v>63</v>
      </c>
      <c r="E595">
        <v>48</v>
      </c>
      <c r="F595" t="str">
        <f t="shared" si="46"/>
        <v>adult</v>
      </c>
      <c r="G595">
        <v>1</v>
      </c>
      <c r="H595">
        <v>2</v>
      </c>
      <c r="I595">
        <v>2</v>
      </c>
      <c r="J595">
        <v>2</v>
      </c>
      <c r="K595">
        <v>2</v>
      </c>
      <c r="L595">
        <v>2</v>
      </c>
      <c r="M595">
        <v>2</v>
      </c>
      <c r="N595">
        <v>2</v>
      </c>
      <c r="O595">
        <v>2</v>
      </c>
      <c r="P595">
        <v>3</v>
      </c>
      <c r="Q595">
        <v>1</v>
      </c>
      <c r="R595" t="str">
        <f t="shared" si="47"/>
        <v>Married</v>
      </c>
      <c r="S595">
        <v>4</v>
      </c>
      <c r="T595">
        <v>2</v>
      </c>
      <c r="U595" t="str">
        <f t="shared" si="48"/>
        <v>Female</v>
      </c>
      <c r="V595">
        <v>40000</v>
      </c>
      <c r="W595">
        <v>40000</v>
      </c>
      <c r="X595">
        <v>49</v>
      </c>
      <c r="Y595" t="str">
        <f t="shared" si="49"/>
        <v>UT</v>
      </c>
    </row>
    <row r="596" spans="1:25" x14ac:dyDescent="0.25">
      <c r="A596">
        <v>1250099</v>
      </c>
      <c r="B596">
        <v>49</v>
      </c>
      <c r="C596" t="str">
        <f t="shared" si="45"/>
        <v>UT</v>
      </c>
      <c r="D596">
        <v>161</v>
      </c>
      <c r="E596">
        <v>33</v>
      </c>
      <c r="F596" t="str">
        <f t="shared" si="46"/>
        <v>adult</v>
      </c>
      <c r="G596">
        <v>1</v>
      </c>
      <c r="H596">
        <v>2</v>
      </c>
      <c r="I596">
        <v>2</v>
      </c>
      <c r="J596">
        <v>2</v>
      </c>
      <c r="K596">
        <v>2</v>
      </c>
      <c r="L596">
        <v>2</v>
      </c>
      <c r="M596">
        <v>2</v>
      </c>
      <c r="N596">
        <v>2</v>
      </c>
      <c r="O596">
        <v>2</v>
      </c>
      <c r="P596">
        <v>10</v>
      </c>
      <c r="Q596">
        <v>1</v>
      </c>
      <c r="R596" t="str">
        <f t="shared" si="47"/>
        <v>Married</v>
      </c>
      <c r="S596">
        <v>4</v>
      </c>
      <c r="T596">
        <v>2</v>
      </c>
      <c r="U596" t="str">
        <f t="shared" si="48"/>
        <v>Female</v>
      </c>
      <c r="V596">
        <v>16000</v>
      </c>
      <c r="W596">
        <v>16000</v>
      </c>
      <c r="X596">
        <v>6</v>
      </c>
      <c r="Y596" t="str">
        <f t="shared" si="49"/>
        <v>CA</v>
      </c>
    </row>
    <row r="597" spans="1:25" x14ac:dyDescent="0.25">
      <c r="A597">
        <v>1264297</v>
      </c>
      <c r="B597">
        <v>49</v>
      </c>
      <c r="C597" t="str">
        <f t="shared" si="45"/>
        <v>UT</v>
      </c>
      <c r="D597">
        <v>57</v>
      </c>
      <c r="E597">
        <v>53</v>
      </c>
      <c r="F597" t="str">
        <f t="shared" si="46"/>
        <v>adult</v>
      </c>
      <c r="G597">
        <v>1</v>
      </c>
      <c r="H597">
        <v>2</v>
      </c>
      <c r="I597">
        <v>2</v>
      </c>
      <c r="J597">
        <v>2</v>
      </c>
      <c r="K597">
        <v>1</v>
      </c>
      <c r="L597">
        <v>2</v>
      </c>
      <c r="M597">
        <v>2</v>
      </c>
      <c r="N597">
        <v>2</v>
      </c>
      <c r="O597">
        <v>1</v>
      </c>
      <c r="Q597">
        <v>3</v>
      </c>
      <c r="R597" t="str">
        <f t="shared" si="47"/>
        <v>Divorced</v>
      </c>
      <c r="S597">
        <v>4</v>
      </c>
      <c r="T597">
        <v>2</v>
      </c>
      <c r="U597" t="str">
        <f t="shared" si="48"/>
        <v>Female</v>
      </c>
      <c r="V597">
        <v>0</v>
      </c>
      <c r="W597">
        <v>8400</v>
      </c>
      <c r="X597">
        <v>17</v>
      </c>
      <c r="Y597">
        <f t="shared" si="49"/>
        <v>17</v>
      </c>
    </row>
    <row r="598" spans="1:25" x14ac:dyDescent="0.25">
      <c r="A598">
        <v>1276572</v>
      </c>
      <c r="B598">
        <v>49</v>
      </c>
      <c r="C598" t="str">
        <f t="shared" si="45"/>
        <v>UT</v>
      </c>
      <c r="D598">
        <v>38</v>
      </c>
      <c r="E598">
        <v>4</v>
      </c>
      <c r="F598" t="str">
        <f t="shared" si="46"/>
        <v>child</v>
      </c>
      <c r="G598">
        <v>1</v>
      </c>
      <c r="H598">
        <v>1</v>
      </c>
      <c r="I598">
        <v>2</v>
      </c>
      <c r="J598">
        <v>2</v>
      </c>
      <c r="K598">
        <v>2</v>
      </c>
      <c r="L598">
        <v>2</v>
      </c>
      <c r="M598">
        <v>2</v>
      </c>
      <c r="N598">
        <v>2</v>
      </c>
      <c r="O598">
        <v>1</v>
      </c>
      <c r="Q598">
        <v>5</v>
      </c>
      <c r="R598" t="str">
        <f t="shared" si="47"/>
        <v>NeverMarriedORUnder15</v>
      </c>
      <c r="T598">
        <v>2</v>
      </c>
      <c r="U598" t="str">
        <f t="shared" si="48"/>
        <v>Female</v>
      </c>
      <c r="X598">
        <v>49</v>
      </c>
      <c r="Y598" t="str">
        <f t="shared" si="49"/>
        <v>UT</v>
      </c>
    </row>
    <row r="599" spans="1:25" x14ac:dyDescent="0.25">
      <c r="A599">
        <v>1405370</v>
      </c>
      <c r="B599">
        <v>53</v>
      </c>
      <c r="C599" t="str">
        <f t="shared" si="45"/>
        <v>WA</v>
      </c>
      <c r="D599">
        <v>15</v>
      </c>
      <c r="E599">
        <v>0</v>
      </c>
      <c r="F599" t="str">
        <f t="shared" si="46"/>
        <v>child</v>
      </c>
      <c r="G599">
        <v>1</v>
      </c>
      <c r="H599">
        <v>1</v>
      </c>
      <c r="I599">
        <v>2</v>
      </c>
      <c r="J599">
        <v>2</v>
      </c>
      <c r="K599">
        <v>2</v>
      </c>
      <c r="L599">
        <v>2</v>
      </c>
      <c r="M599">
        <v>2</v>
      </c>
      <c r="N599">
        <v>2</v>
      </c>
      <c r="O599">
        <v>1</v>
      </c>
      <c r="Q599">
        <v>5</v>
      </c>
      <c r="R599" t="str">
        <f t="shared" si="47"/>
        <v>NeverMarriedORUnder15</v>
      </c>
      <c r="T599">
        <v>2</v>
      </c>
      <c r="U599" t="str">
        <f t="shared" si="48"/>
        <v>Female</v>
      </c>
      <c r="X599">
        <v>53</v>
      </c>
      <c r="Y599" t="str">
        <f t="shared" si="49"/>
        <v>WA</v>
      </c>
    </row>
    <row r="600" spans="1:25" x14ac:dyDescent="0.25">
      <c r="A600">
        <v>62574</v>
      </c>
      <c r="B600">
        <v>30</v>
      </c>
      <c r="C600" t="str">
        <f t="shared" si="45"/>
        <v>MT</v>
      </c>
      <c r="D600">
        <v>18</v>
      </c>
      <c r="E600">
        <v>6</v>
      </c>
      <c r="F600" t="str">
        <f t="shared" si="46"/>
        <v>child</v>
      </c>
      <c r="G600">
        <v>1</v>
      </c>
      <c r="H600">
        <v>2</v>
      </c>
      <c r="I600">
        <v>1</v>
      </c>
      <c r="J600">
        <v>2</v>
      </c>
      <c r="K600">
        <v>2</v>
      </c>
      <c r="L600">
        <v>2</v>
      </c>
      <c r="M600">
        <v>2</v>
      </c>
      <c r="N600">
        <v>2</v>
      </c>
      <c r="O600">
        <v>1</v>
      </c>
      <c r="Q600">
        <v>5</v>
      </c>
      <c r="R600" t="str">
        <f t="shared" si="47"/>
        <v>NeverMarriedORUnder15</v>
      </c>
      <c r="T600">
        <v>2</v>
      </c>
      <c r="U600" t="str">
        <f t="shared" si="48"/>
        <v>Female</v>
      </c>
      <c r="X600">
        <v>30</v>
      </c>
      <c r="Y600" t="str">
        <f t="shared" si="49"/>
        <v>MT</v>
      </c>
    </row>
    <row r="601" spans="1:25" x14ac:dyDescent="0.25">
      <c r="A601">
        <v>716995</v>
      </c>
      <c r="B601">
        <v>41</v>
      </c>
      <c r="C601" t="str">
        <f t="shared" si="45"/>
        <v>OR</v>
      </c>
      <c r="D601">
        <v>9</v>
      </c>
      <c r="E601">
        <v>63</v>
      </c>
      <c r="F601" t="str">
        <f t="shared" si="46"/>
        <v>adult</v>
      </c>
      <c r="G601">
        <v>1</v>
      </c>
      <c r="H601">
        <v>2</v>
      </c>
      <c r="I601">
        <v>2</v>
      </c>
      <c r="J601">
        <v>2</v>
      </c>
      <c r="K601">
        <v>2</v>
      </c>
      <c r="L601">
        <v>2</v>
      </c>
      <c r="M601">
        <v>2</v>
      </c>
      <c r="N601">
        <v>2</v>
      </c>
      <c r="O601">
        <v>2</v>
      </c>
      <c r="Q601">
        <v>1</v>
      </c>
      <c r="R601" t="str">
        <f t="shared" si="47"/>
        <v>Married</v>
      </c>
      <c r="S601">
        <v>4</v>
      </c>
      <c r="T601">
        <v>2</v>
      </c>
      <c r="U601" t="str">
        <f t="shared" si="48"/>
        <v>Female</v>
      </c>
      <c r="V601">
        <v>0</v>
      </c>
      <c r="W601">
        <v>9800</v>
      </c>
      <c r="X601">
        <v>41</v>
      </c>
      <c r="Y601" t="str">
        <f t="shared" si="49"/>
        <v>OR</v>
      </c>
    </row>
    <row r="602" spans="1:25" x14ac:dyDescent="0.25">
      <c r="A602">
        <v>702782</v>
      </c>
      <c r="B602">
        <v>41</v>
      </c>
      <c r="C602" t="str">
        <f t="shared" si="45"/>
        <v>OR</v>
      </c>
      <c r="D602">
        <v>95</v>
      </c>
      <c r="E602">
        <v>28</v>
      </c>
      <c r="F602" t="str">
        <f t="shared" si="46"/>
        <v>adult</v>
      </c>
      <c r="G602">
        <v>1</v>
      </c>
      <c r="H602">
        <v>1</v>
      </c>
      <c r="I602">
        <v>2</v>
      </c>
      <c r="J602">
        <v>2</v>
      </c>
      <c r="K602">
        <v>2</v>
      </c>
      <c r="L602">
        <v>2</v>
      </c>
      <c r="M602">
        <v>2</v>
      </c>
      <c r="N602">
        <v>2</v>
      </c>
      <c r="O602">
        <v>1</v>
      </c>
      <c r="P602">
        <v>35</v>
      </c>
      <c r="Q602">
        <v>1</v>
      </c>
      <c r="R602" t="str">
        <f t="shared" si="47"/>
        <v>Married</v>
      </c>
      <c r="S602">
        <v>4</v>
      </c>
      <c r="T602">
        <v>1</v>
      </c>
      <c r="U602" t="str">
        <f t="shared" si="48"/>
        <v>Male</v>
      </c>
      <c r="V602">
        <v>80000</v>
      </c>
      <c r="W602">
        <v>80000</v>
      </c>
      <c r="X602">
        <v>53</v>
      </c>
      <c r="Y602" t="str">
        <f t="shared" si="49"/>
        <v>WA</v>
      </c>
    </row>
    <row r="603" spans="1:25" x14ac:dyDescent="0.25">
      <c r="A603">
        <v>696247</v>
      </c>
      <c r="B603">
        <v>41</v>
      </c>
      <c r="C603" t="str">
        <f t="shared" si="45"/>
        <v>OR</v>
      </c>
      <c r="D603">
        <v>84</v>
      </c>
      <c r="E603">
        <v>22</v>
      </c>
      <c r="F603" t="str">
        <f t="shared" si="46"/>
        <v>adult</v>
      </c>
      <c r="G603">
        <v>1</v>
      </c>
      <c r="H603">
        <v>1</v>
      </c>
      <c r="I603">
        <v>2</v>
      </c>
      <c r="J603">
        <v>2</v>
      </c>
      <c r="K603">
        <v>2</v>
      </c>
      <c r="L603">
        <v>2</v>
      </c>
      <c r="M603">
        <v>2</v>
      </c>
      <c r="N603">
        <v>2</v>
      </c>
      <c r="O603">
        <v>1</v>
      </c>
      <c r="P603">
        <v>10</v>
      </c>
      <c r="Q603">
        <v>5</v>
      </c>
      <c r="R603" t="str">
        <f t="shared" si="47"/>
        <v>NeverMarriedORUnder15</v>
      </c>
      <c r="S603">
        <v>4</v>
      </c>
      <c r="T603">
        <v>1</v>
      </c>
      <c r="U603" t="str">
        <f t="shared" si="48"/>
        <v>Male</v>
      </c>
      <c r="V603">
        <v>11000</v>
      </c>
      <c r="W603">
        <v>11000</v>
      </c>
      <c r="X603">
        <v>6</v>
      </c>
      <c r="Y603" t="str">
        <f t="shared" si="49"/>
        <v>CA</v>
      </c>
    </row>
    <row r="604" spans="1:25" x14ac:dyDescent="0.25">
      <c r="A604">
        <v>722545</v>
      </c>
      <c r="B604">
        <v>41</v>
      </c>
      <c r="C604" t="str">
        <f t="shared" si="45"/>
        <v>OR</v>
      </c>
      <c r="D604">
        <v>64</v>
      </c>
      <c r="E604">
        <v>48</v>
      </c>
      <c r="F604" t="str">
        <f t="shared" si="46"/>
        <v>adult</v>
      </c>
      <c r="G604">
        <v>1</v>
      </c>
      <c r="H604">
        <v>1</v>
      </c>
      <c r="I604">
        <v>2</v>
      </c>
      <c r="J604">
        <v>2</v>
      </c>
      <c r="K604">
        <v>2</v>
      </c>
      <c r="L604">
        <v>2</v>
      </c>
      <c r="M604">
        <v>2</v>
      </c>
      <c r="N604">
        <v>2</v>
      </c>
      <c r="O604">
        <v>1</v>
      </c>
      <c r="Q604">
        <v>1</v>
      </c>
      <c r="R604" t="str">
        <f t="shared" si="47"/>
        <v>Married</v>
      </c>
      <c r="S604">
        <v>4</v>
      </c>
      <c r="T604">
        <v>2</v>
      </c>
      <c r="U604" t="str">
        <f t="shared" si="48"/>
        <v>Female</v>
      </c>
      <c r="V604">
        <v>0</v>
      </c>
      <c r="W604">
        <v>0</v>
      </c>
      <c r="X604">
        <v>41</v>
      </c>
      <c r="Y604" t="str">
        <f t="shared" si="49"/>
        <v>OR</v>
      </c>
    </row>
    <row r="605" spans="1:25" x14ac:dyDescent="0.25">
      <c r="A605">
        <v>1381034</v>
      </c>
      <c r="B605">
        <v>53</v>
      </c>
      <c r="C605" t="str">
        <f t="shared" si="45"/>
        <v>WA</v>
      </c>
      <c r="D605">
        <v>55</v>
      </c>
      <c r="E605">
        <v>32</v>
      </c>
      <c r="F605" t="str">
        <f t="shared" si="46"/>
        <v>adult</v>
      </c>
      <c r="G605">
        <v>1</v>
      </c>
      <c r="H605">
        <v>2</v>
      </c>
      <c r="I605">
        <v>2</v>
      </c>
      <c r="J605">
        <v>2</v>
      </c>
      <c r="K605">
        <v>2</v>
      </c>
      <c r="L605">
        <v>1</v>
      </c>
      <c r="M605">
        <v>2</v>
      </c>
      <c r="N605">
        <v>2</v>
      </c>
      <c r="O605">
        <v>1</v>
      </c>
      <c r="P605">
        <v>15</v>
      </c>
      <c r="Q605">
        <v>1</v>
      </c>
      <c r="R605" t="str">
        <f t="shared" si="47"/>
        <v>Married</v>
      </c>
      <c r="S605">
        <v>1</v>
      </c>
      <c r="T605">
        <v>1</v>
      </c>
      <c r="U605" t="str">
        <f t="shared" si="48"/>
        <v>Male</v>
      </c>
      <c r="V605">
        <v>60000</v>
      </c>
      <c r="W605">
        <v>60000</v>
      </c>
      <c r="X605">
        <v>49</v>
      </c>
      <c r="Y605" t="str">
        <f t="shared" si="49"/>
        <v>UT</v>
      </c>
    </row>
    <row r="606" spans="1:25" x14ac:dyDescent="0.25">
      <c r="A606">
        <v>726884</v>
      </c>
      <c r="B606">
        <v>41</v>
      </c>
      <c r="C606" t="str">
        <f t="shared" si="45"/>
        <v>OR</v>
      </c>
      <c r="D606">
        <v>106</v>
      </c>
      <c r="E606">
        <v>45</v>
      </c>
      <c r="F606" t="str">
        <f t="shared" si="46"/>
        <v>adult</v>
      </c>
      <c r="G606">
        <v>1</v>
      </c>
      <c r="H606">
        <v>2</v>
      </c>
      <c r="I606">
        <v>2</v>
      </c>
      <c r="J606">
        <v>2</v>
      </c>
      <c r="K606">
        <v>2</v>
      </c>
      <c r="L606">
        <v>2</v>
      </c>
      <c r="M606">
        <v>2</v>
      </c>
      <c r="N606">
        <v>2</v>
      </c>
      <c r="O606">
        <v>2</v>
      </c>
      <c r="P606">
        <v>60</v>
      </c>
      <c r="Q606">
        <v>5</v>
      </c>
      <c r="R606" t="str">
        <f t="shared" si="47"/>
        <v>NeverMarriedORUnder15</v>
      </c>
      <c r="S606">
        <v>4</v>
      </c>
      <c r="T606">
        <v>1</v>
      </c>
      <c r="U606" t="str">
        <f t="shared" si="48"/>
        <v>Male</v>
      </c>
      <c r="V606">
        <v>9500</v>
      </c>
      <c r="W606">
        <v>22100</v>
      </c>
      <c r="X606">
        <v>6</v>
      </c>
      <c r="Y606" t="str">
        <f t="shared" si="49"/>
        <v>CA</v>
      </c>
    </row>
    <row r="607" spans="1:25" x14ac:dyDescent="0.25">
      <c r="A607">
        <v>1257816</v>
      </c>
      <c r="B607">
        <v>49</v>
      </c>
      <c r="C607" t="str">
        <f t="shared" si="45"/>
        <v>UT</v>
      </c>
      <c r="D607">
        <v>61</v>
      </c>
      <c r="E607">
        <v>68</v>
      </c>
      <c r="F607" t="str">
        <f t="shared" si="46"/>
        <v>adult</v>
      </c>
      <c r="G607">
        <v>1</v>
      </c>
      <c r="H607">
        <v>1</v>
      </c>
      <c r="I607">
        <v>2</v>
      </c>
      <c r="J607">
        <v>1</v>
      </c>
      <c r="K607">
        <v>2</v>
      </c>
      <c r="L607">
        <v>2</v>
      </c>
      <c r="M607">
        <v>2</v>
      </c>
      <c r="N607">
        <v>2</v>
      </c>
      <c r="O607">
        <v>1</v>
      </c>
      <c r="Q607">
        <v>1</v>
      </c>
      <c r="R607" t="str">
        <f t="shared" si="47"/>
        <v>Married</v>
      </c>
      <c r="S607">
        <v>4</v>
      </c>
      <c r="T607">
        <v>2</v>
      </c>
      <c r="U607" t="str">
        <f t="shared" si="48"/>
        <v>Female</v>
      </c>
      <c r="V607">
        <v>0</v>
      </c>
      <c r="W607">
        <v>0</v>
      </c>
      <c r="X607">
        <v>4</v>
      </c>
      <c r="Y607">
        <f t="shared" si="49"/>
        <v>4</v>
      </c>
    </row>
    <row r="608" spans="1:25" x14ac:dyDescent="0.25">
      <c r="A608">
        <v>1400384</v>
      </c>
      <c r="B608">
        <v>53</v>
      </c>
      <c r="C608" t="str">
        <f t="shared" si="45"/>
        <v>WA</v>
      </c>
      <c r="D608">
        <v>73</v>
      </c>
      <c r="E608">
        <v>22</v>
      </c>
      <c r="F608" t="str">
        <f t="shared" si="46"/>
        <v>adult</v>
      </c>
      <c r="G608">
        <v>1</v>
      </c>
      <c r="H608">
        <v>1</v>
      </c>
      <c r="I608">
        <v>2</v>
      </c>
      <c r="J608">
        <v>2</v>
      </c>
      <c r="K608">
        <v>2</v>
      </c>
      <c r="L608">
        <v>2</v>
      </c>
      <c r="M608">
        <v>2</v>
      </c>
      <c r="N608">
        <v>2</v>
      </c>
      <c r="O608">
        <v>1</v>
      </c>
      <c r="P608">
        <v>5</v>
      </c>
      <c r="Q608">
        <v>5</v>
      </c>
      <c r="R608" t="str">
        <f t="shared" si="47"/>
        <v>NeverMarriedORUnder15</v>
      </c>
      <c r="S608">
        <v>4</v>
      </c>
      <c r="T608">
        <v>2</v>
      </c>
      <c r="U608" t="str">
        <f t="shared" si="48"/>
        <v>Female</v>
      </c>
      <c r="V608">
        <v>2000</v>
      </c>
      <c r="W608">
        <v>2000</v>
      </c>
      <c r="X608">
        <v>5</v>
      </c>
      <c r="Y608">
        <f t="shared" si="49"/>
        <v>5</v>
      </c>
    </row>
    <row r="609" spans="1:25" x14ac:dyDescent="0.25">
      <c r="A609">
        <v>729789</v>
      </c>
      <c r="B609">
        <v>41</v>
      </c>
      <c r="C609" t="str">
        <f t="shared" si="45"/>
        <v>OR</v>
      </c>
      <c r="D609">
        <v>49</v>
      </c>
      <c r="E609">
        <v>83</v>
      </c>
      <c r="F609" t="str">
        <f t="shared" si="46"/>
        <v>adult</v>
      </c>
      <c r="G609">
        <v>1</v>
      </c>
      <c r="H609">
        <v>1</v>
      </c>
      <c r="I609">
        <v>2</v>
      </c>
      <c r="J609">
        <v>1</v>
      </c>
      <c r="K609">
        <v>2</v>
      </c>
      <c r="L609">
        <v>2</v>
      </c>
      <c r="M609">
        <v>2</v>
      </c>
      <c r="N609">
        <v>2</v>
      </c>
      <c r="O609">
        <v>1</v>
      </c>
      <c r="Q609">
        <v>2</v>
      </c>
      <c r="R609" t="str">
        <f t="shared" si="47"/>
        <v>Widowed</v>
      </c>
      <c r="S609">
        <v>4</v>
      </c>
      <c r="T609">
        <v>2</v>
      </c>
      <c r="U609" t="str">
        <f t="shared" si="48"/>
        <v>Female</v>
      </c>
      <c r="V609">
        <v>0</v>
      </c>
      <c r="W609">
        <v>24300</v>
      </c>
      <c r="X609">
        <v>6</v>
      </c>
      <c r="Y609" t="str">
        <f t="shared" si="49"/>
        <v>CA</v>
      </c>
    </row>
    <row r="610" spans="1:25" x14ac:dyDescent="0.25">
      <c r="A610">
        <v>717512</v>
      </c>
      <c r="B610">
        <v>41</v>
      </c>
      <c r="C610" t="str">
        <f t="shared" si="45"/>
        <v>OR</v>
      </c>
      <c r="D610">
        <v>56</v>
      </c>
      <c r="E610">
        <v>3</v>
      </c>
      <c r="F610" t="str">
        <f t="shared" si="46"/>
        <v>child</v>
      </c>
      <c r="G610">
        <v>1</v>
      </c>
      <c r="H610">
        <v>2</v>
      </c>
      <c r="I610">
        <v>2</v>
      </c>
      <c r="J610">
        <v>2</v>
      </c>
      <c r="K610">
        <v>2</v>
      </c>
      <c r="L610">
        <v>2</v>
      </c>
      <c r="M610">
        <v>2</v>
      </c>
      <c r="N610">
        <v>2</v>
      </c>
      <c r="O610">
        <v>2</v>
      </c>
      <c r="Q610">
        <v>5</v>
      </c>
      <c r="R610" t="str">
        <f t="shared" si="47"/>
        <v>NeverMarriedORUnder15</v>
      </c>
      <c r="T610">
        <v>2</v>
      </c>
      <c r="U610" t="str">
        <f t="shared" si="48"/>
        <v>Female</v>
      </c>
      <c r="X610">
        <v>41</v>
      </c>
      <c r="Y610" t="str">
        <f t="shared" si="49"/>
        <v>OR</v>
      </c>
    </row>
    <row r="611" spans="1:25" x14ac:dyDescent="0.25">
      <c r="A611">
        <v>539796</v>
      </c>
      <c r="B611">
        <v>38</v>
      </c>
      <c r="C611" t="str">
        <f t="shared" si="45"/>
        <v>ND</v>
      </c>
      <c r="D611">
        <v>34</v>
      </c>
      <c r="E611">
        <v>70</v>
      </c>
      <c r="F611" t="str">
        <f t="shared" si="46"/>
        <v>adult</v>
      </c>
      <c r="G611">
        <v>1</v>
      </c>
      <c r="H611">
        <v>2</v>
      </c>
      <c r="I611">
        <v>1</v>
      </c>
      <c r="J611">
        <v>1</v>
      </c>
      <c r="K611">
        <v>2</v>
      </c>
      <c r="L611">
        <v>2</v>
      </c>
      <c r="M611">
        <v>2</v>
      </c>
      <c r="N611">
        <v>2</v>
      </c>
      <c r="O611">
        <v>1</v>
      </c>
      <c r="P611">
        <v>30</v>
      </c>
      <c r="Q611">
        <v>2</v>
      </c>
      <c r="R611" t="str">
        <f t="shared" si="47"/>
        <v>Widowed</v>
      </c>
      <c r="S611">
        <v>4</v>
      </c>
      <c r="T611">
        <v>2</v>
      </c>
      <c r="U611" t="str">
        <f t="shared" si="48"/>
        <v>Female</v>
      </c>
      <c r="V611">
        <v>12000</v>
      </c>
      <c r="W611">
        <v>16800</v>
      </c>
      <c r="X611">
        <v>38</v>
      </c>
      <c r="Y611" t="str">
        <f t="shared" si="49"/>
        <v>ND</v>
      </c>
    </row>
    <row r="612" spans="1:25" x14ac:dyDescent="0.25">
      <c r="A612">
        <v>718760</v>
      </c>
      <c r="B612">
        <v>41</v>
      </c>
      <c r="C612" t="str">
        <f t="shared" si="45"/>
        <v>OR</v>
      </c>
      <c r="D612">
        <v>108</v>
      </c>
      <c r="E612">
        <v>59</v>
      </c>
      <c r="F612" t="str">
        <f t="shared" si="46"/>
        <v>adult</v>
      </c>
      <c r="G612">
        <v>1</v>
      </c>
      <c r="H612">
        <v>1</v>
      </c>
      <c r="I612">
        <v>2</v>
      </c>
      <c r="J612">
        <v>2</v>
      </c>
      <c r="K612">
        <v>2</v>
      </c>
      <c r="L612">
        <v>2</v>
      </c>
      <c r="M612">
        <v>2</v>
      </c>
      <c r="N612">
        <v>2</v>
      </c>
      <c r="O612">
        <v>1</v>
      </c>
      <c r="P612">
        <v>25</v>
      </c>
      <c r="Q612">
        <v>1</v>
      </c>
      <c r="R612" t="str">
        <f t="shared" si="47"/>
        <v>Married</v>
      </c>
      <c r="S612">
        <v>4</v>
      </c>
      <c r="T612">
        <v>1</v>
      </c>
      <c r="U612" t="str">
        <f t="shared" si="48"/>
        <v>Male</v>
      </c>
      <c r="V612">
        <v>95000</v>
      </c>
      <c r="W612">
        <v>95040</v>
      </c>
      <c r="X612">
        <v>26</v>
      </c>
      <c r="Y612">
        <f t="shared" si="49"/>
        <v>26</v>
      </c>
    </row>
    <row r="613" spans="1:25" x14ac:dyDescent="0.25">
      <c r="A613">
        <v>1423570</v>
      </c>
      <c r="B613">
        <v>53</v>
      </c>
      <c r="C613" t="str">
        <f t="shared" si="45"/>
        <v>WA</v>
      </c>
      <c r="D613">
        <v>64</v>
      </c>
      <c r="E613">
        <v>3</v>
      </c>
      <c r="F613" t="str">
        <f t="shared" si="46"/>
        <v>child</v>
      </c>
      <c r="G613">
        <v>1</v>
      </c>
      <c r="H613">
        <v>1</v>
      </c>
      <c r="I613">
        <v>2</v>
      </c>
      <c r="J613">
        <v>2</v>
      </c>
      <c r="K613">
        <v>2</v>
      </c>
      <c r="L613">
        <v>2</v>
      </c>
      <c r="M613">
        <v>2</v>
      </c>
      <c r="N613">
        <v>2</v>
      </c>
      <c r="O613">
        <v>1</v>
      </c>
      <c r="Q613">
        <v>5</v>
      </c>
      <c r="R613" t="str">
        <f t="shared" si="47"/>
        <v>NeverMarriedORUnder15</v>
      </c>
      <c r="T613">
        <v>1</v>
      </c>
      <c r="U613" t="str">
        <f t="shared" si="48"/>
        <v>Male</v>
      </c>
      <c r="X613">
        <v>53</v>
      </c>
      <c r="Y613" t="str">
        <f t="shared" si="49"/>
        <v>WA</v>
      </c>
    </row>
    <row r="614" spans="1:25" x14ac:dyDescent="0.25">
      <c r="A614">
        <v>1269844</v>
      </c>
      <c r="B614">
        <v>49</v>
      </c>
      <c r="C614" t="str">
        <f t="shared" si="45"/>
        <v>UT</v>
      </c>
      <c r="D614">
        <v>130</v>
      </c>
      <c r="E614">
        <v>76</v>
      </c>
      <c r="F614" t="str">
        <f t="shared" si="46"/>
        <v>adult</v>
      </c>
      <c r="G614">
        <v>1</v>
      </c>
      <c r="H614">
        <v>1</v>
      </c>
      <c r="I614">
        <v>2</v>
      </c>
      <c r="J614">
        <v>2</v>
      </c>
      <c r="K614">
        <v>2</v>
      </c>
      <c r="L614">
        <v>2</v>
      </c>
      <c r="M614">
        <v>2</v>
      </c>
      <c r="N614">
        <v>2</v>
      </c>
      <c r="O614">
        <v>1</v>
      </c>
      <c r="Q614">
        <v>1</v>
      </c>
      <c r="R614" t="str">
        <f t="shared" si="47"/>
        <v>Married</v>
      </c>
      <c r="S614">
        <v>4</v>
      </c>
      <c r="T614">
        <v>2</v>
      </c>
      <c r="U614" t="str">
        <f t="shared" si="48"/>
        <v>Female</v>
      </c>
      <c r="V614">
        <v>0</v>
      </c>
      <c r="W614">
        <v>25000</v>
      </c>
      <c r="X614">
        <v>16</v>
      </c>
      <c r="Y614">
        <f t="shared" si="49"/>
        <v>16</v>
      </c>
    </row>
    <row r="615" spans="1:25" x14ac:dyDescent="0.25">
      <c r="A615">
        <v>1407497</v>
      </c>
      <c r="B615">
        <v>53</v>
      </c>
      <c r="C615" t="str">
        <f t="shared" si="45"/>
        <v>WA</v>
      </c>
      <c r="D615">
        <v>117</v>
      </c>
      <c r="E615">
        <v>43</v>
      </c>
      <c r="F615" t="str">
        <f t="shared" si="46"/>
        <v>adult</v>
      </c>
      <c r="G615">
        <v>1</v>
      </c>
      <c r="H615">
        <v>2</v>
      </c>
      <c r="I615">
        <v>2</v>
      </c>
      <c r="J615">
        <v>2</v>
      </c>
      <c r="K615">
        <v>2</v>
      </c>
      <c r="L615">
        <v>2</v>
      </c>
      <c r="M615">
        <v>2</v>
      </c>
      <c r="N615">
        <v>2</v>
      </c>
      <c r="O615">
        <v>2</v>
      </c>
      <c r="P615">
        <v>60</v>
      </c>
      <c r="Q615">
        <v>1</v>
      </c>
      <c r="R615" t="str">
        <f t="shared" si="47"/>
        <v>Married</v>
      </c>
      <c r="S615">
        <v>2</v>
      </c>
      <c r="T615">
        <v>1</v>
      </c>
      <c r="U615" t="str">
        <f t="shared" si="48"/>
        <v>Male</v>
      </c>
      <c r="V615">
        <v>105000</v>
      </c>
      <c r="W615">
        <v>105000</v>
      </c>
      <c r="X615">
        <v>53</v>
      </c>
      <c r="Y615" t="str">
        <f t="shared" si="49"/>
        <v>WA</v>
      </c>
    </row>
    <row r="616" spans="1:25" x14ac:dyDescent="0.25">
      <c r="A616">
        <v>64788</v>
      </c>
      <c r="B616">
        <v>30</v>
      </c>
      <c r="C616" t="str">
        <f t="shared" si="45"/>
        <v>MT</v>
      </c>
      <c r="D616">
        <v>80</v>
      </c>
      <c r="E616">
        <v>11</v>
      </c>
      <c r="F616" t="str">
        <f t="shared" si="46"/>
        <v>child</v>
      </c>
      <c r="G616">
        <v>1</v>
      </c>
      <c r="H616">
        <v>2</v>
      </c>
      <c r="I616">
        <v>2</v>
      </c>
      <c r="J616">
        <v>2</v>
      </c>
      <c r="K616">
        <v>1</v>
      </c>
      <c r="L616">
        <v>2</v>
      </c>
      <c r="M616">
        <v>2</v>
      </c>
      <c r="N616">
        <v>2</v>
      </c>
      <c r="O616">
        <v>1</v>
      </c>
      <c r="Q616">
        <v>5</v>
      </c>
      <c r="R616" t="str">
        <f t="shared" si="47"/>
        <v>NeverMarriedORUnder15</v>
      </c>
      <c r="T616">
        <v>2</v>
      </c>
      <c r="U616" t="str">
        <f t="shared" si="48"/>
        <v>Female</v>
      </c>
      <c r="X616">
        <v>53</v>
      </c>
      <c r="Y616" t="str">
        <f t="shared" si="49"/>
        <v>WA</v>
      </c>
    </row>
    <row r="617" spans="1:25" x14ac:dyDescent="0.25">
      <c r="A617">
        <v>1270771</v>
      </c>
      <c r="B617">
        <v>49</v>
      </c>
      <c r="C617" t="str">
        <f t="shared" si="45"/>
        <v>UT</v>
      </c>
      <c r="D617">
        <v>89</v>
      </c>
      <c r="E617">
        <v>58</v>
      </c>
      <c r="F617" t="str">
        <f t="shared" si="46"/>
        <v>adult</v>
      </c>
      <c r="G617">
        <v>1</v>
      </c>
      <c r="H617">
        <v>1</v>
      </c>
      <c r="I617">
        <v>1</v>
      </c>
      <c r="J617">
        <v>2</v>
      </c>
      <c r="K617">
        <v>2</v>
      </c>
      <c r="L617">
        <v>2</v>
      </c>
      <c r="M617">
        <v>2</v>
      </c>
      <c r="N617">
        <v>2</v>
      </c>
      <c r="O617">
        <v>1</v>
      </c>
      <c r="P617">
        <v>20</v>
      </c>
      <c r="Q617">
        <v>1</v>
      </c>
      <c r="R617" t="str">
        <f t="shared" si="47"/>
        <v>Married</v>
      </c>
      <c r="S617">
        <v>4</v>
      </c>
      <c r="T617">
        <v>1</v>
      </c>
      <c r="U617" t="str">
        <f t="shared" si="48"/>
        <v>Male</v>
      </c>
      <c r="V617">
        <v>58000</v>
      </c>
      <c r="W617">
        <v>58000</v>
      </c>
      <c r="X617">
        <v>49</v>
      </c>
      <c r="Y617" t="str">
        <f t="shared" si="49"/>
        <v>UT</v>
      </c>
    </row>
    <row r="618" spans="1:25" x14ac:dyDescent="0.25">
      <c r="A618">
        <v>1378727</v>
      </c>
      <c r="B618">
        <v>53</v>
      </c>
      <c r="C618" t="str">
        <f t="shared" si="45"/>
        <v>WA</v>
      </c>
      <c r="D618">
        <v>82</v>
      </c>
      <c r="E618">
        <v>37</v>
      </c>
      <c r="F618" t="str">
        <f t="shared" si="46"/>
        <v>adult</v>
      </c>
      <c r="G618">
        <v>1</v>
      </c>
      <c r="H618">
        <v>1</v>
      </c>
      <c r="I618">
        <v>2</v>
      </c>
      <c r="J618">
        <v>2</v>
      </c>
      <c r="K618">
        <v>2</v>
      </c>
      <c r="L618">
        <v>2</v>
      </c>
      <c r="M618">
        <v>2</v>
      </c>
      <c r="N618">
        <v>2</v>
      </c>
      <c r="O618">
        <v>1</v>
      </c>
      <c r="P618">
        <v>45</v>
      </c>
      <c r="Q618">
        <v>1</v>
      </c>
      <c r="R618" t="str">
        <f t="shared" si="47"/>
        <v>Married</v>
      </c>
      <c r="S618">
        <v>4</v>
      </c>
      <c r="T618">
        <v>1</v>
      </c>
      <c r="U618" t="str">
        <f t="shared" si="48"/>
        <v>Male</v>
      </c>
      <c r="V618">
        <v>90000</v>
      </c>
      <c r="W618">
        <v>90000</v>
      </c>
      <c r="X618">
        <v>34</v>
      </c>
      <c r="Y618">
        <f t="shared" si="49"/>
        <v>34</v>
      </c>
    </row>
    <row r="619" spans="1:25" x14ac:dyDescent="0.25">
      <c r="A619">
        <v>70406</v>
      </c>
      <c r="B619">
        <v>30</v>
      </c>
      <c r="C619" t="str">
        <f t="shared" si="45"/>
        <v>MT</v>
      </c>
      <c r="D619">
        <v>48</v>
      </c>
      <c r="E619">
        <v>41</v>
      </c>
      <c r="F619" t="str">
        <f t="shared" si="46"/>
        <v>adult</v>
      </c>
      <c r="G619">
        <v>1</v>
      </c>
      <c r="H619">
        <v>1</v>
      </c>
      <c r="I619">
        <v>2</v>
      </c>
      <c r="J619">
        <v>2</v>
      </c>
      <c r="K619">
        <v>2</v>
      </c>
      <c r="L619">
        <v>2</v>
      </c>
      <c r="M619">
        <v>2</v>
      </c>
      <c r="N619">
        <v>2</v>
      </c>
      <c r="O619">
        <v>1</v>
      </c>
      <c r="Q619">
        <v>1</v>
      </c>
      <c r="R619" t="str">
        <f t="shared" si="47"/>
        <v>Married</v>
      </c>
      <c r="S619">
        <v>4</v>
      </c>
      <c r="T619">
        <v>2</v>
      </c>
      <c r="U619" t="str">
        <f t="shared" si="48"/>
        <v>Female</v>
      </c>
      <c r="V619">
        <v>0</v>
      </c>
      <c r="W619">
        <v>0</v>
      </c>
      <c r="X619">
        <v>42</v>
      </c>
      <c r="Y619">
        <f t="shared" si="49"/>
        <v>42</v>
      </c>
    </row>
    <row r="620" spans="1:25" x14ac:dyDescent="0.25">
      <c r="A620">
        <v>1256636</v>
      </c>
      <c r="B620">
        <v>49</v>
      </c>
      <c r="C620" t="str">
        <f t="shared" si="45"/>
        <v>UT</v>
      </c>
      <c r="D620">
        <v>56</v>
      </c>
      <c r="E620">
        <v>23</v>
      </c>
      <c r="F620" t="str">
        <f t="shared" si="46"/>
        <v>adult</v>
      </c>
      <c r="G620">
        <v>1</v>
      </c>
      <c r="H620">
        <v>2</v>
      </c>
      <c r="I620">
        <v>1</v>
      </c>
      <c r="J620">
        <v>2</v>
      </c>
      <c r="K620">
        <v>2</v>
      </c>
      <c r="L620">
        <v>2</v>
      </c>
      <c r="M620">
        <v>2</v>
      </c>
      <c r="N620">
        <v>2</v>
      </c>
      <c r="O620">
        <v>1</v>
      </c>
      <c r="P620">
        <v>10</v>
      </c>
      <c r="Q620">
        <v>1</v>
      </c>
      <c r="R620" t="str">
        <f t="shared" si="47"/>
        <v>Married</v>
      </c>
      <c r="S620">
        <v>4</v>
      </c>
      <c r="T620">
        <v>1</v>
      </c>
      <c r="U620" t="str">
        <f t="shared" si="48"/>
        <v>Male</v>
      </c>
      <c r="V620">
        <v>8000</v>
      </c>
      <c r="W620">
        <v>8000</v>
      </c>
      <c r="X620">
        <v>49</v>
      </c>
      <c r="Y620" t="str">
        <f t="shared" si="49"/>
        <v>UT</v>
      </c>
    </row>
    <row r="621" spans="1:25" x14ac:dyDescent="0.25">
      <c r="A621">
        <v>1274202</v>
      </c>
      <c r="B621">
        <v>49</v>
      </c>
      <c r="C621" t="str">
        <f t="shared" si="45"/>
        <v>UT</v>
      </c>
      <c r="D621">
        <v>26</v>
      </c>
      <c r="E621">
        <v>53</v>
      </c>
      <c r="F621" t="str">
        <f t="shared" si="46"/>
        <v>adult</v>
      </c>
      <c r="G621">
        <v>1</v>
      </c>
      <c r="H621">
        <v>2</v>
      </c>
      <c r="I621">
        <v>2</v>
      </c>
      <c r="J621">
        <v>2</v>
      </c>
      <c r="K621">
        <v>2</v>
      </c>
      <c r="L621">
        <v>2</v>
      </c>
      <c r="M621">
        <v>2</v>
      </c>
      <c r="N621">
        <v>2</v>
      </c>
      <c r="O621">
        <v>2</v>
      </c>
      <c r="Q621">
        <v>4</v>
      </c>
      <c r="R621" t="str">
        <f t="shared" si="47"/>
        <v>Separated</v>
      </c>
      <c r="S621">
        <v>4</v>
      </c>
      <c r="T621">
        <v>2</v>
      </c>
      <c r="U621" t="str">
        <f t="shared" si="48"/>
        <v>Female</v>
      </c>
      <c r="V621">
        <v>30000</v>
      </c>
      <c r="W621">
        <v>30000</v>
      </c>
      <c r="X621">
        <v>49</v>
      </c>
      <c r="Y621" t="str">
        <f t="shared" si="49"/>
        <v>UT</v>
      </c>
    </row>
    <row r="622" spans="1:25" x14ac:dyDescent="0.25">
      <c r="A622">
        <v>1380354</v>
      </c>
      <c r="B622">
        <v>53</v>
      </c>
      <c r="C622" t="str">
        <f t="shared" si="45"/>
        <v>WA</v>
      </c>
      <c r="D622">
        <v>36</v>
      </c>
      <c r="E622">
        <v>71</v>
      </c>
      <c r="F622" t="str">
        <f t="shared" si="46"/>
        <v>adult</v>
      </c>
      <c r="G622">
        <v>1</v>
      </c>
      <c r="H622">
        <v>2</v>
      </c>
      <c r="I622">
        <v>1</v>
      </c>
      <c r="J622">
        <v>1</v>
      </c>
      <c r="K622">
        <v>2</v>
      </c>
      <c r="L622">
        <v>2</v>
      </c>
      <c r="M622">
        <v>2</v>
      </c>
      <c r="N622">
        <v>2</v>
      </c>
      <c r="O622">
        <v>1</v>
      </c>
      <c r="Q622">
        <v>1</v>
      </c>
      <c r="R622" t="str">
        <f t="shared" si="47"/>
        <v>Married</v>
      </c>
      <c r="S622">
        <v>4</v>
      </c>
      <c r="T622">
        <v>2</v>
      </c>
      <c r="U622" t="str">
        <f t="shared" si="48"/>
        <v>Female</v>
      </c>
      <c r="V622">
        <v>0</v>
      </c>
      <c r="W622">
        <v>12400</v>
      </c>
      <c r="X622">
        <v>41</v>
      </c>
      <c r="Y622" t="str">
        <f t="shared" si="49"/>
        <v>OR</v>
      </c>
    </row>
    <row r="623" spans="1:25" x14ac:dyDescent="0.25">
      <c r="A623">
        <v>701928</v>
      </c>
      <c r="B623">
        <v>41</v>
      </c>
      <c r="C623" t="str">
        <f t="shared" si="45"/>
        <v>OR</v>
      </c>
      <c r="D623">
        <v>309</v>
      </c>
      <c r="E623">
        <v>23</v>
      </c>
      <c r="F623" t="str">
        <f t="shared" si="46"/>
        <v>adult</v>
      </c>
      <c r="G623">
        <v>1</v>
      </c>
      <c r="H623">
        <v>1</v>
      </c>
      <c r="I623">
        <v>2</v>
      </c>
      <c r="J623">
        <v>2</v>
      </c>
      <c r="K623">
        <v>2</v>
      </c>
      <c r="L623">
        <v>2</v>
      </c>
      <c r="M623">
        <v>2</v>
      </c>
      <c r="N623">
        <v>2</v>
      </c>
      <c r="O623">
        <v>1</v>
      </c>
      <c r="P623">
        <v>3</v>
      </c>
      <c r="Q623">
        <v>1</v>
      </c>
      <c r="R623" t="str">
        <f t="shared" si="47"/>
        <v>Married</v>
      </c>
      <c r="S623">
        <v>4</v>
      </c>
      <c r="T623">
        <v>1</v>
      </c>
      <c r="U623" t="str">
        <f t="shared" si="48"/>
        <v>Male</v>
      </c>
      <c r="V623">
        <v>4000</v>
      </c>
      <c r="W623">
        <v>9800</v>
      </c>
      <c r="X623">
        <v>41</v>
      </c>
      <c r="Y623" t="str">
        <f t="shared" si="49"/>
        <v>OR</v>
      </c>
    </row>
    <row r="624" spans="1:25" x14ac:dyDescent="0.25">
      <c r="A624">
        <v>1424021</v>
      </c>
      <c r="B624">
        <v>53</v>
      </c>
      <c r="C624" t="str">
        <f t="shared" si="45"/>
        <v>WA</v>
      </c>
      <c r="D624">
        <v>41</v>
      </c>
      <c r="E624">
        <v>45</v>
      </c>
      <c r="F624" t="str">
        <f t="shared" si="46"/>
        <v>adult</v>
      </c>
      <c r="G624">
        <v>1</v>
      </c>
      <c r="H624">
        <v>1</v>
      </c>
      <c r="I624">
        <v>2</v>
      </c>
      <c r="J624">
        <v>2</v>
      </c>
      <c r="K624">
        <v>2</v>
      </c>
      <c r="L624">
        <v>2</v>
      </c>
      <c r="M624">
        <v>2</v>
      </c>
      <c r="N624">
        <v>2</v>
      </c>
      <c r="O624">
        <v>1</v>
      </c>
      <c r="P624">
        <v>20</v>
      </c>
      <c r="Q624">
        <v>1</v>
      </c>
      <c r="R624" t="str">
        <f t="shared" si="47"/>
        <v>Married</v>
      </c>
      <c r="S624">
        <v>4</v>
      </c>
      <c r="T624">
        <v>2</v>
      </c>
      <c r="U624" t="str">
        <f t="shared" si="48"/>
        <v>Female</v>
      </c>
      <c r="V624">
        <v>0</v>
      </c>
      <c r="W624">
        <v>276500</v>
      </c>
      <c r="X624">
        <v>53</v>
      </c>
      <c r="Y624" t="str">
        <f t="shared" si="49"/>
        <v>WA</v>
      </c>
    </row>
    <row r="625" spans="1:25" x14ac:dyDescent="0.25">
      <c r="A625">
        <v>1258733</v>
      </c>
      <c r="B625">
        <v>49</v>
      </c>
      <c r="C625" t="str">
        <f t="shared" si="45"/>
        <v>UT</v>
      </c>
      <c r="D625">
        <v>179</v>
      </c>
      <c r="E625">
        <v>4</v>
      </c>
      <c r="F625" t="str">
        <f t="shared" si="46"/>
        <v>child</v>
      </c>
      <c r="G625">
        <v>1</v>
      </c>
      <c r="H625">
        <v>1</v>
      </c>
      <c r="I625">
        <v>2</v>
      </c>
      <c r="J625">
        <v>2</v>
      </c>
      <c r="K625">
        <v>2</v>
      </c>
      <c r="L625">
        <v>2</v>
      </c>
      <c r="M625">
        <v>2</v>
      </c>
      <c r="N625">
        <v>2</v>
      </c>
      <c r="O625">
        <v>1</v>
      </c>
      <c r="Q625">
        <v>5</v>
      </c>
      <c r="R625" t="str">
        <f t="shared" si="47"/>
        <v>NeverMarriedORUnder15</v>
      </c>
      <c r="T625">
        <v>1</v>
      </c>
      <c r="U625" t="str">
        <f t="shared" si="48"/>
        <v>Male</v>
      </c>
      <c r="X625">
        <v>49</v>
      </c>
      <c r="Y625" t="str">
        <f t="shared" si="49"/>
        <v>UT</v>
      </c>
    </row>
    <row r="626" spans="1:25" x14ac:dyDescent="0.25">
      <c r="A626">
        <v>1407982</v>
      </c>
      <c r="B626">
        <v>53</v>
      </c>
      <c r="C626" t="str">
        <f t="shared" si="45"/>
        <v>WA</v>
      </c>
      <c r="D626">
        <v>118</v>
      </c>
      <c r="E626">
        <v>6</v>
      </c>
      <c r="F626" t="str">
        <f t="shared" si="46"/>
        <v>child</v>
      </c>
      <c r="G626">
        <v>1</v>
      </c>
      <c r="H626">
        <v>1</v>
      </c>
      <c r="I626">
        <v>2</v>
      </c>
      <c r="J626">
        <v>2</v>
      </c>
      <c r="K626">
        <v>2</v>
      </c>
      <c r="L626">
        <v>2</v>
      </c>
      <c r="M626">
        <v>2</v>
      </c>
      <c r="N626">
        <v>2</v>
      </c>
      <c r="O626">
        <v>1</v>
      </c>
      <c r="Q626">
        <v>5</v>
      </c>
      <c r="R626" t="str">
        <f t="shared" si="47"/>
        <v>NeverMarriedORUnder15</v>
      </c>
      <c r="T626">
        <v>2</v>
      </c>
      <c r="U626" t="str">
        <f t="shared" si="48"/>
        <v>Female</v>
      </c>
      <c r="X626">
        <v>53</v>
      </c>
      <c r="Y626" t="str">
        <f t="shared" si="49"/>
        <v>WA</v>
      </c>
    </row>
    <row r="627" spans="1:25" x14ac:dyDescent="0.25">
      <c r="A627">
        <v>712688</v>
      </c>
      <c r="B627">
        <v>41</v>
      </c>
      <c r="C627" t="str">
        <f t="shared" si="45"/>
        <v>OR</v>
      </c>
      <c r="D627">
        <v>117</v>
      </c>
      <c r="E627">
        <v>72</v>
      </c>
      <c r="F627" t="str">
        <f t="shared" si="46"/>
        <v>adult</v>
      </c>
      <c r="G627">
        <v>1</v>
      </c>
      <c r="H627">
        <v>2</v>
      </c>
      <c r="I627">
        <v>1</v>
      </c>
      <c r="J627">
        <v>1</v>
      </c>
      <c r="K627">
        <v>2</v>
      </c>
      <c r="L627">
        <v>2</v>
      </c>
      <c r="M627">
        <v>2</v>
      </c>
      <c r="N627">
        <v>2</v>
      </c>
      <c r="O627">
        <v>1</v>
      </c>
      <c r="Q627">
        <v>2</v>
      </c>
      <c r="R627" t="str">
        <f t="shared" si="47"/>
        <v>Widowed</v>
      </c>
      <c r="S627">
        <v>4</v>
      </c>
      <c r="T627">
        <v>2</v>
      </c>
      <c r="U627" t="str">
        <f t="shared" si="48"/>
        <v>Female</v>
      </c>
      <c r="V627">
        <v>0</v>
      </c>
      <c r="W627">
        <v>19700</v>
      </c>
      <c r="X627">
        <v>41</v>
      </c>
      <c r="Y627" t="str">
        <f t="shared" si="49"/>
        <v>OR</v>
      </c>
    </row>
    <row r="628" spans="1:25" x14ac:dyDescent="0.25">
      <c r="A628">
        <v>1263165</v>
      </c>
      <c r="B628">
        <v>49</v>
      </c>
      <c r="C628" t="str">
        <f t="shared" si="45"/>
        <v>UT</v>
      </c>
      <c r="D628">
        <v>40</v>
      </c>
      <c r="E628">
        <v>17</v>
      </c>
      <c r="F628" t="str">
        <f t="shared" si="46"/>
        <v>child</v>
      </c>
      <c r="G628">
        <v>1</v>
      </c>
      <c r="H628">
        <v>2</v>
      </c>
      <c r="I628">
        <v>2</v>
      </c>
      <c r="J628">
        <v>2</v>
      </c>
      <c r="K628">
        <v>2</v>
      </c>
      <c r="L628">
        <v>2</v>
      </c>
      <c r="M628">
        <v>2</v>
      </c>
      <c r="N628">
        <v>2</v>
      </c>
      <c r="O628">
        <v>2</v>
      </c>
      <c r="Q628">
        <v>5</v>
      </c>
      <c r="R628" t="str">
        <f t="shared" si="47"/>
        <v>NeverMarriedORUnder15</v>
      </c>
      <c r="S628">
        <v>4</v>
      </c>
      <c r="T628">
        <v>2</v>
      </c>
      <c r="U628" t="str">
        <f t="shared" si="48"/>
        <v>Female</v>
      </c>
      <c r="V628">
        <v>0</v>
      </c>
      <c r="W628">
        <v>0</v>
      </c>
      <c r="X628">
        <v>49</v>
      </c>
      <c r="Y628" t="str">
        <f t="shared" si="49"/>
        <v>UT</v>
      </c>
    </row>
    <row r="629" spans="1:25" x14ac:dyDescent="0.25">
      <c r="A629">
        <v>1415137</v>
      </c>
      <c r="B629">
        <v>53</v>
      </c>
      <c r="C629" t="str">
        <f t="shared" si="45"/>
        <v>WA</v>
      </c>
      <c r="D629">
        <v>77</v>
      </c>
      <c r="E629">
        <v>63</v>
      </c>
      <c r="F629" t="str">
        <f t="shared" si="46"/>
        <v>adult</v>
      </c>
      <c r="G629">
        <v>1</v>
      </c>
      <c r="H629">
        <v>2</v>
      </c>
      <c r="I629">
        <v>2</v>
      </c>
      <c r="J629">
        <v>1</v>
      </c>
      <c r="K629">
        <v>1</v>
      </c>
      <c r="L629">
        <v>2</v>
      </c>
      <c r="M629">
        <v>2</v>
      </c>
      <c r="N629">
        <v>2</v>
      </c>
      <c r="O629">
        <v>1</v>
      </c>
      <c r="Q629">
        <v>3</v>
      </c>
      <c r="R629" t="str">
        <f t="shared" si="47"/>
        <v>Divorced</v>
      </c>
      <c r="S629">
        <v>4</v>
      </c>
      <c r="T629">
        <v>2</v>
      </c>
      <c r="U629" t="str">
        <f t="shared" si="48"/>
        <v>Female</v>
      </c>
      <c r="V629">
        <v>0</v>
      </c>
      <c r="W629">
        <v>6600</v>
      </c>
      <c r="X629">
        <v>4</v>
      </c>
      <c r="Y629">
        <f t="shared" si="49"/>
        <v>4</v>
      </c>
    </row>
    <row r="630" spans="1:25" x14ac:dyDescent="0.25">
      <c r="A630">
        <v>1367364</v>
      </c>
      <c r="B630">
        <v>53</v>
      </c>
      <c r="C630" t="str">
        <f t="shared" si="45"/>
        <v>WA</v>
      </c>
      <c r="D630">
        <v>19</v>
      </c>
      <c r="E630">
        <v>63</v>
      </c>
      <c r="F630" t="str">
        <f t="shared" si="46"/>
        <v>adult</v>
      </c>
      <c r="G630">
        <v>1</v>
      </c>
      <c r="H630">
        <v>1</v>
      </c>
      <c r="I630">
        <v>2</v>
      </c>
      <c r="J630">
        <v>2</v>
      </c>
      <c r="K630">
        <v>2</v>
      </c>
      <c r="L630">
        <v>2</v>
      </c>
      <c r="M630">
        <v>2</v>
      </c>
      <c r="N630">
        <v>2</v>
      </c>
      <c r="O630">
        <v>1</v>
      </c>
      <c r="P630">
        <v>50</v>
      </c>
      <c r="Q630">
        <v>5</v>
      </c>
      <c r="R630" t="str">
        <f t="shared" si="47"/>
        <v>NeverMarriedORUnder15</v>
      </c>
      <c r="S630">
        <v>2</v>
      </c>
      <c r="T630">
        <v>1</v>
      </c>
      <c r="U630" t="str">
        <f t="shared" si="48"/>
        <v>Male</v>
      </c>
      <c r="V630">
        <v>96000</v>
      </c>
      <c r="W630">
        <v>96000</v>
      </c>
      <c r="X630">
        <v>42</v>
      </c>
      <c r="Y630">
        <f t="shared" si="49"/>
        <v>42</v>
      </c>
    </row>
    <row r="631" spans="1:25" x14ac:dyDescent="0.25">
      <c r="A631">
        <v>533968</v>
      </c>
      <c r="B631">
        <v>38</v>
      </c>
      <c r="C631" t="str">
        <f t="shared" si="45"/>
        <v>ND</v>
      </c>
      <c r="D631">
        <v>80</v>
      </c>
      <c r="E631">
        <v>65</v>
      </c>
      <c r="F631" t="str">
        <f t="shared" si="46"/>
        <v>adult</v>
      </c>
      <c r="G631">
        <v>1</v>
      </c>
      <c r="H631">
        <v>1</v>
      </c>
      <c r="I631">
        <v>1</v>
      </c>
      <c r="J631">
        <v>1</v>
      </c>
      <c r="K631">
        <v>1</v>
      </c>
      <c r="L631">
        <v>2</v>
      </c>
      <c r="M631">
        <v>2</v>
      </c>
      <c r="N631">
        <v>2</v>
      </c>
      <c r="O631">
        <v>1</v>
      </c>
      <c r="Q631">
        <v>3</v>
      </c>
      <c r="R631" t="str">
        <f t="shared" si="47"/>
        <v>Divorced</v>
      </c>
      <c r="S631">
        <v>2</v>
      </c>
      <c r="T631">
        <v>1</v>
      </c>
      <c r="U631" t="str">
        <f t="shared" si="48"/>
        <v>Male</v>
      </c>
      <c r="V631">
        <v>0</v>
      </c>
      <c r="W631">
        <v>7600</v>
      </c>
      <c r="X631">
        <v>38</v>
      </c>
      <c r="Y631" t="str">
        <f t="shared" si="49"/>
        <v>ND</v>
      </c>
    </row>
    <row r="632" spans="1:25" x14ac:dyDescent="0.25">
      <c r="A632">
        <v>1410269</v>
      </c>
      <c r="B632">
        <v>53</v>
      </c>
      <c r="C632" t="str">
        <f t="shared" si="45"/>
        <v>WA</v>
      </c>
      <c r="D632">
        <v>128</v>
      </c>
      <c r="E632">
        <v>61</v>
      </c>
      <c r="F632" t="str">
        <f t="shared" si="46"/>
        <v>adult</v>
      </c>
      <c r="G632">
        <v>1</v>
      </c>
      <c r="H632">
        <v>1</v>
      </c>
      <c r="I632">
        <v>2</v>
      </c>
      <c r="J632">
        <v>2</v>
      </c>
      <c r="K632">
        <v>2</v>
      </c>
      <c r="L632">
        <v>2</v>
      </c>
      <c r="M632">
        <v>2</v>
      </c>
      <c r="N632">
        <v>2</v>
      </c>
      <c r="O632">
        <v>1</v>
      </c>
      <c r="P632">
        <v>35</v>
      </c>
      <c r="Q632">
        <v>1</v>
      </c>
      <c r="R632" t="str">
        <f t="shared" si="47"/>
        <v>Married</v>
      </c>
      <c r="S632">
        <v>4</v>
      </c>
      <c r="T632">
        <v>1</v>
      </c>
      <c r="U632" t="str">
        <f t="shared" si="48"/>
        <v>Male</v>
      </c>
      <c r="V632">
        <v>85000</v>
      </c>
      <c r="W632">
        <v>88000</v>
      </c>
      <c r="X632">
        <v>36</v>
      </c>
      <c r="Y632">
        <f t="shared" si="49"/>
        <v>36</v>
      </c>
    </row>
    <row r="633" spans="1:25" x14ac:dyDescent="0.25">
      <c r="A633">
        <v>69398</v>
      </c>
      <c r="B633">
        <v>30</v>
      </c>
      <c r="C633" t="str">
        <f t="shared" si="45"/>
        <v>MT</v>
      </c>
      <c r="D633">
        <v>38</v>
      </c>
      <c r="E633">
        <v>29</v>
      </c>
      <c r="F633" t="str">
        <f t="shared" si="46"/>
        <v>adult</v>
      </c>
      <c r="G633">
        <v>1</v>
      </c>
      <c r="H633">
        <v>2</v>
      </c>
      <c r="I633">
        <v>2</v>
      </c>
      <c r="J633">
        <v>2</v>
      </c>
      <c r="K633">
        <v>2</v>
      </c>
      <c r="L633">
        <v>2</v>
      </c>
      <c r="M633">
        <v>2</v>
      </c>
      <c r="N633">
        <v>2</v>
      </c>
      <c r="O633">
        <v>2</v>
      </c>
      <c r="P633">
        <v>5</v>
      </c>
      <c r="Q633">
        <v>1</v>
      </c>
      <c r="R633" t="str">
        <f t="shared" si="47"/>
        <v>Married</v>
      </c>
      <c r="S633">
        <v>4</v>
      </c>
      <c r="T633">
        <v>1</v>
      </c>
      <c r="U633" t="str">
        <f t="shared" si="48"/>
        <v>Male</v>
      </c>
      <c r="V633">
        <v>14400</v>
      </c>
      <c r="W633">
        <v>14400</v>
      </c>
      <c r="X633">
        <v>30</v>
      </c>
      <c r="Y633" t="str">
        <f t="shared" si="49"/>
        <v>MT</v>
      </c>
    </row>
    <row r="634" spans="1:25" x14ac:dyDescent="0.25">
      <c r="A634">
        <v>1263115</v>
      </c>
      <c r="B634">
        <v>49</v>
      </c>
      <c r="C634" t="str">
        <f t="shared" si="45"/>
        <v>UT</v>
      </c>
      <c r="D634">
        <v>63</v>
      </c>
      <c r="E634">
        <v>13</v>
      </c>
      <c r="F634" t="str">
        <f t="shared" si="46"/>
        <v>child</v>
      </c>
      <c r="G634">
        <v>1</v>
      </c>
      <c r="H634">
        <v>2</v>
      </c>
      <c r="I634">
        <v>1</v>
      </c>
      <c r="J634">
        <v>2</v>
      </c>
      <c r="K634">
        <v>2</v>
      </c>
      <c r="L634">
        <v>2</v>
      </c>
      <c r="M634">
        <v>2</v>
      </c>
      <c r="N634">
        <v>2</v>
      </c>
      <c r="O634">
        <v>1</v>
      </c>
      <c r="Q634">
        <v>5</v>
      </c>
      <c r="R634" t="str">
        <f t="shared" si="47"/>
        <v>NeverMarriedORUnder15</v>
      </c>
      <c r="T634">
        <v>2</v>
      </c>
      <c r="U634" t="str">
        <f t="shared" si="48"/>
        <v>Female</v>
      </c>
      <c r="X634">
        <v>49</v>
      </c>
      <c r="Y634" t="str">
        <f t="shared" si="49"/>
        <v>UT</v>
      </c>
    </row>
    <row r="635" spans="1:25" x14ac:dyDescent="0.25">
      <c r="A635">
        <v>70993</v>
      </c>
      <c r="B635">
        <v>30</v>
      </c>
      <c r="C635" t="str">
        <f t="shared" si="45"/>
        <v>MT</v>
      </c>
      <c r="D635">
        <v>118</v>
      </c>
      <c r="E635">
        <v>13</v>
      </c>
      <c r="F635" t="str">
        <f t="shared" si="46"/>
        <v>child</v>
      </c>
      <c r="G635">
        <v>1</v>
      </c>
      <c r="H635">
        <v>1</v>
      </c>
      <c r="I635">
        <v>2</v>
      </c>
      <c r="J635">
        <v>2</v>
      </c>
      <c r="K635">
        <v>2</v>
      </c>
      <c r="L635">
        <v>2</v>
      </c>
      <c r="M635">
        <v>2</v>
      </c>
      <c r="N635">
        <v>2</v>
      </c>
      <c r="O635">
        <v>1</v>
      </c>
      <c r="Q635">
        <v>5</v>
      </c>
      <c r="R635" t="str">
        <f t="shared" si="47"/>
        <v>NeverMarriedORUnder15</v>
      </c>
      <c r="T635">
        <v>2</v>
      </c>
      <c r="U635" t="str">
        <f t="shared" si="48"/>
        <v>Female</v>
      </c>
      <c r="X635">
        <v>30</v>
      </c>
      <c r="Y635" t="str">
        <f t="shared" si="49"/>
        <v>MT</v>
      </c>
    </row>
    <row r="636" spans="1:25" x14ac:dyDescent="0.25">
      <c r="A636">
        <v>1372525</v>
      </c>
      <c r="B636">
        <v>53</v>
      </c>
      <c r="C636" t="str">
        <f t="shared" si="45"/>
        <v>WA</v>
      </c>
      <c r="D636">
        <v>54</v>
      </c>
      <c r="E636">
        <v>82</v>
      </c>
      <c r="F636" t="str">
        <f t="shared" si="46"/>
        <v>adult</v>
      </c>
      <c r="G636">
        <v>1</v>
      </c>
      <c r="H636">
        <v>2</v>
      </c>
      <c r="I636">
        <v>2</v>
      </c>
      <c r="J636">
        <v>1</v>
      </c>
      <c r="K636">
        <v>2</v>
      </c>
      <c r="L636">
        <v>2</v>
      </c>
      <c r="M636">
        <v>2</v>
      </c>
      <c r="N636">
        <v>2</v>
      </c>
      <c r="O636">
        <v>1</v>
      </c>
      <c r="Q636">
        <v>1</v>
      </c>
      <c r="R636" t="str">
        <f t="shared" si="47"/>
        <v>Married</v>
      </c>
      <c r="S636">
        <v>4</v>
      </c>
      <c r="T636">
        <v>2</v>
      </c>
      <c r="U636" t="str">
        <f t="shared" si="48"/>
        <v>Female</v>
      </c>
      <c r="V636">
        <v>0</v>
      </c>
      <c r="W636">
        <v>8900</v>
      </c>
      <c r="X636">
        <v>32</v>
      </c>
      <c r="Y636">
        <f t="shared" si="49"/>
        <v>32</v>
      </c>
    </row>
    <row r="637" spans="1:25" x14ac:dyDescent="0.25">
      <c r="A637">
        <v>1271598</v>
      </c>
      <c r="B637">
        <v>49</v>
      </c>
      <c r="C637" t="str">
        <f t="shared" si="45"/>
        <v>UT</v>
      </c>
      <c r="D637">
        <v>200</v>
      </c>
      <c r="E637">
        <v>16</v>
      </c>
      <c r="F637" t="str">
        <f t="shared" si="46"/>
        <v>child</v>
      </c>
      <c r="G637">
        <v>1</v>
      </c>
      <c r="H637">
        <v>2</v>
      </c>
      <c r="I637">
        <v>2</v>
      </c>
      <c r="J637">
        <v>2</v>
      </c>
      <c r="K637">
        <v>1</v>
      </c>
      <c r="L637">
        <v>2</v>
      </c>
      <c r="M637">
        <v>2</v>
      </c>
      <c r="N637">
        <v>2</v>
      </c>
      <c r="O637">
        <v>1</v>
      </c>
      <c r="Q637">
        <v>5</v>
      </c>
      <c r="R637" t="str">
        <f t="shared" si="47"/>
        <v>NeverMarriedORUnder15</v>
      </c>
      <c r="T637">
        <v>1</v>
      </c>
      <c r="U637" t="str">
        <f t="shared" si="48"/>
        <v>Male</v>
      </c>
      <c r="V637">
        <v>1300</v>
      </c>
      <c r="W637">
        <v>1300</v>
      </c>
      <c r="X637">
        <v>49</v>
      </c>
      <c r="Y637" t="str">
        <f t="shared" si="49"/>
        <v>UT</v>
      </c>
    </row>
    <row r="638" spans="1:25" x14ac:dyDescent="0.25">
      <c r="A638">
        <v>71270</v>
      </c>
      <c r="B638">
        <v>30</v>
      </c>
      <c r="C638" t="str">
        <f t="shared" si="45"/>
        <v>MT</v>
      </c>
      <c r="D638">
        <v>148</v>
      </c>
      <c r="E638">
        <v>4</v>
      </c>
      <c r="F638" t="str">
        <f t="shared" si="46"/>
        <v>child</v>
      </c>
      <c r="G638">
        <v>1</v>
      </c>
      <c r="H638">
        <v>2</v>
      </c>
      <c r="I638">
        <v>2</v>
      </c>
      <c r="J638">
        <v>2</v>
      </c>
      <c r="K638">
        <v>1</v>
      </c>
      <c r="L638">
        <v>2</v>
      </c>
      <c r="M638">
        <v>2</v>
      </c>
      <c r="N638">
        <v>2</v>
      </c>
      <c r="O638">
        <v>1</v>
      </c>
      <c r="Q638">
        <v>5</v>
      </c>
      <c r="R638" t="str">
        <f t="shared" si="47"/>
        <v>NeverMarriedORUnder15</v>
      </c>
      <c r="T638">
        <v>1</v>
      </c>
      <c r="U638" t="str">
        <f t="shared" si="48"/>
        <v>Male</v>
      </c>
      <c r="X638">
        <v>30</v>
      </c>
      <c r="Y638" t="str">
        <f t="shared" si="49"/>
        <v>MT</v>
      </c>
    </row>
    <row r="639" spans="1:25" x14ac:dyDescent="0.25">
      <c r="A639">
        <v>1407344</v>
      </c>
      <c r="B639">
        <v>53</v>
      </c>
      <c r="C639" t="str">
        <f t="shared" si="45"/>
        <v>WA</v>
      </c>
      <c r="D639">
        <v>117</v>
      </c>
      <c r="E639">
        <v>46</v>
      </c>
      <c r="F639" t="str">
        <f t="shared" si="46"/>
        <v>adult</v>
      </c>
      <c r="G639">
        <v>1</v>
      </c>
      <c r="H639">
        <v>2</v>
      </c>
      <c r="I639">
        <v>2</v>
      </c>
      <c r="J639">
        <v>2</v>
      </c>
      <c r="K639">
        <v>2</v>
      </c>
      <c r="L639">
        <v>2</v>
      </c>
      <c r="M639">
        <v>2</v>
      </c>
      <c r="N639">
        <v>2</v>
      </c>
      <c r="O639">
        <v>2</v>
      </c>
      <c r="Q639">
        <v>3</v>
      </c>
      <c r="R639" t="str">
        <f t="shared" si="47"/>
        <v>Divorced</v>
      </c>
      <c r="S639">
        <v>4</v>
      </c>
      <c r="T639">
        <v>2</v>
      </c>
      <c r="U639" t="str">
        <f t="shared" si="48"/>
        <v>Female</v>
      </c>
      <c r="V639">
        <v>1200</v>
      </c>
      <c r="W639">
        <v>1200</v>
      </c>
      <c r="X639">
        <v>24</v>
      </c>
      <c r="Y639">
        <f t="shared" si="49"/>
        <v>24</v>
      </c>
    </row>
    <row r="640" spans="1:25" x14ac:dyDescent="0.25">
      <c r="A640">
        <v>535322</v>
      </c>
      <c r="B640">
        <v>38</v>
      </c>
      <c r="C640" t="str">
        <f t="shared" si="45"/>
        <v>ND</v>
      </c>
      <c r="D640">
        <v>68</v>
      </c>
      <c r="E640">
        <v>43</v>
      </c>
      <c r="F640" t="str">
        <f t="shared" si="46"/>
        <v>adult</v>
      </c>
      <c r="G640">
        <v>1</v>
      </c>
      <c r="H640">
        <v>2</v>
      </c>
      <c r="I640">
        <v>2</v>
      </c>
      <c r="J640">
        <v>2</v>
      </c>
      <c r="K640">
        <v>2</v>
      </c>
      <c r="L640">
        <v>2</v>
      </c>
      <c r="M640">
        <v>2</v>
      </c>
      <c r="N640">
        <v>2</v>
      </c>
      <c r="O640">
        <v>2</v>
      </c>
      <c r="Q640">
        <v>3</v>
      </c>
      <c r="R640" t="str">
        <f t="shared" si="47"/>
        <v>Divorced</v>
      </c>
      <c r="S640">
        <v>4</v>
      </c>
      <c r="T640">
        <v>2</v>
      </c>
      <c r="U640" t="str">
        <f t="shared" si="48"/>
        <v>Female</v>
      </c>
      <c r="V640">
        <v>0</v>
      </c>
      <c r="W640">
        <v>0</v>
      </c>
      <c r="X640">
        <v>38</v>
      </c>
      <c r="Y640" t="str">
        <f t="shared" si="49"/>
        <v>ND</v>
      </c>
    </row>
    <row r="641" spans="1:25" x14ac:dyDescent="0.25">
      <c r="A641">
        <v>703306</v>
      </c>
      <c r="B641">
        <v>41</v>
      </c>
      <c r="C641" t="str">
        <f t="shared" si="45"/>
        <v>OR</v>
      </c>
      <c r="D641">
        <v>109</v>
      </c>
      <c r="E641">
        <v>51</v>
      </c>
      <c r="F641" t="str">
        <f t="shared" si="46"/>
        <v>adult</v>
      </c>
      <c r="G641">
        <v>1</v>
      </c>
      <c r="H641">
        <v>1</v>
      </c>
      <c r="I641">
        <v>2</v>
      </c>
      <c r="J641">
        <v>2</v>
      </c>
      <c r="K641">
        <v>2</v>
      </c>
      <c r="L641">
        <v>2</v>
      </c>
      <c r="M641">
        <v>2</v>
      </c>
      <c r="N641">
        <v>2</v>
      </c>
      <c r="O641">
        <v>1</v>
      </c>
      <c r="P641">
        <v>10</v>
      </c>
      <c r="Q641">
        <v>1</v>
      </c>
      <c r="R641" t="str">
        <f t="shared" si="47"/>
        <v>Married</v>
      </c>
      <c r="S641">
        <v>4</v>
      </c>
      <c r="T641">
        <v>1</v>
      </c>
      <c r="U641" t="str">
        <f t="shared" si="48"/>
        <v>Male</v>
      </c>
      <c r="V641">
        <v>163000</v>
      </c>
      <c r="W641">
        <v>163000</v>
      </c>
      <c r="X641">
        <v>8</v>
      </c>
      <c r="Y641">
        <f t="shared" si="49"/>
        <v>8</v>
      </c>
    </row>
    <row r="642" spans="1:25" x14ac:dyDescent="0.25">
      <c r="A642">
        <v>709669</v>
      </c>
      <c r="B642">
        <v>41</v>
      </c>
      <c r="C642" t="str">
        <f t="shared" si="45"/>
        <v>OR</v>
      </c>
      <c r="D642">
        <v>185</v>
      </c>
      <c r="E642">
        <v>67</v>
      </c>
      <c r="F642" t="str">
        <f t="shared" si="46"/>
        <v>adult</v>
      </c>
      <c r="G642">
        <v>1</v>
      </c>
      <c r="H642">
        <v>2</v>
      </c>
      <c r="I642">
        <v>2</v>
      </c>
      <c r="J642">
        <v>1</v>
      </c>
      <c r="K642">
        <v>2</v>
      </c>
      <c r="L642">
        <v>2</v>
      </c>
      <c r="M642">
        <v>2</v>
      </c>
      <c r="N642">
        <v>2</v>
      </c>
      <c r="O642">
        <v>1</v>
      </c>
      <c r="Q642">
        <v>3</v>
      </c>
      <c r="R642" t="str">
        <f t="shared" si="47"/>
        <v>Divorced</v>
      </c>
      <c r="S642">
        <v>4</v>
      </c>
      <c r="T642">
        <v>2</v>
      </c>
      <c r="U642" t="str">
        <f t="shared" si="48"/>
        <v>Female</v>
      </c>
      <c r="V642">
        <v>0</v>
      </c>
      <c r="W642">
        <v>20000</v>
      </c>
      <c r="X642">
        <v>42</v>
      </c>
      <c r="Y642">
        <f t="shared" si="49"/>
        <v>42</v>
      </c>
    </row>
    <row r="643" spans="1:25" x14ac:dyDescent="0.25">
      <c r="A643">
        <v>1410147</v>
      </c>
      <c r="B643">
        <v>53</v>
      </c>
      <c r="C643" t="str">
        <f t="shared" ref="C643:C706" si="50">IF(B643=30,"MT",IF(B643=38,"ND",IF(B643=41,"OR",IF(B643=49,"UT",IF(B643=53,"WA","UnknownState")))))</f>
        <v>WA</v>
      </c>
      <c r="D643">
        <v>21</v>
      </c>
      <c r="E643">
        <v>94</v>
      </c>
      <c r="F643" t="str">
        <f t="shared" ref="F643:F706" si="51">IF(E643&lt;18,"child","adult")</f>
        <v>adult</v>
      </c>
      <c r="G643">
        <v>1</v>
      </c>
      <c r="H643">
        <v>2</v>
      </c>
      <c r="I643">
        <v>1</v>
      </c>
      <c r="J643">
        <v>1</v>
      </c>
      <c r="K643">
        <v>2</v>
      </c>
      <c r="L643">
        <v>2</v>
      </c>
      <c r="M643">
        <v>2</v>
      </c>
      <c r="N643">
        <v>2</v>
      </c>
      <c r="O643">
        <v>1</v>
      </c>
      <c r="Q643">
        <v>1</v>
      </c>
      <c r="R643" t="str">
        <f t="shared" ref="R643:R706" si="52">IF(Q643=1,"Married",IF(Q643=2,"Widowed",IF(Q643=3,"Divorced",IF(Q643=4,"Separated",IF(Q643=5,"NeverMarriedORUnder15","NA")))))</f>
        <v>Married</v>
      </c>
      <c r="S643">
        <v>4</v>
      </c>
      <c r="T643">
        <v>2</v>
      </c>
      <c r="U643" t="str">
        <f t="shared" ref="U643:U706" si="53">IF(T643=1,"Male",IF(T643=2,"Female","NA"))</f>
        <v>Female</v>
      </c>
      <c r="V643">
        <v>0</v>
      </c>
      <c r="W643">
        <v>0</v>
      </c>
      <c r="X643">
        <v>17</v>
      </c>
      <c r="Y643">
        <f t="shared" ref="Y643:Y706" si="54">IF(X643=30,"MT",IF(X643=38,"ND",IF(X643=41,"OR",IF(X643=49,"UT",IF(X643=53,"WA",IF(X643=6,"CA",X643))))))</f>
        <v>17</v>
      </c>
    </row>
    <row r="644" spans="1:25" x14ac:dyDescent="0.25">
      <c r="A644">
        <v>1254416</v>
      </c>
      <c r="B644">
        <v>49</v>
      </c>
      <c r="C644" t="str">
        <f t="shared" si="50"/>
        <v>UT</v>
      </c>
      <c r="D644">
        <v>292</v>
      </c>
      <c r="E644">
        <v>30</v>
      </c>
      <c r="F644" t="str">
        <f t="shared" si="51"/>
        <v>adult</v>
      </c>
      <c r="G644">
        <v>1</v>
      </c>
      <c r="H644">
        <v>2</v>
      </c>
      <c r="I644">
        <v>2</v>
      </c>
      <c r="J644">
        <v>2</v>
      </c>
      <c r="K644">
        <v>1</v>
      </c>
      <c r="L644">
        <v>2</v>
      </c>
      <c r="M644">
        <v>2</v>
      </c>
      <c r="N644">
        <v>2</v>
      </c>
      <c r="O644">
        <v>1</v>
      </c>
      <c r="Q644">
        <v>5</v>
      </c>
      <c r="R644" t="str">
        <f t="shared" si="52"/>
        <v>NeverMarriedORUnder15</v>
      </c>
      <c r="S644">
        <v>4</v>
      </c>
      <c r="T644">
        <v>2</v>
      </c>
      <c r="U644" t="str">
        <f t="shared" si="53"/>
        <v>Female</v>
      </c>
      <c r="V644">
        <v>2400</v>
      </c>
      <c r="W644">
        <v>2400</v>
      </c>
      <c r="X644">
        <v>49</v>
      </c>
      <c r="Y644" t="str">
        <f t="shared" si="54"/>
        <v>UT</v>
      </c>
    </row>
    <row r="645" spans="1:25" x14ac:dyDescent="0.25">
      <c r="A645">
        <v>63028</v>
      </c>
      <c r="B645">
        <v>30</v>
      </c>
      <c r="C645" t="str">
        <f t="shared" si="50"/>
        <v>MT</v>
      </c>
      <c r="D645">
        <v>38</v>
      </c>
      <c r="E645">
        <v>64</v>
      </c>
      <c r="F645" t="str">
        <f t="shared" si="51"/>
        <v>adult</v>
      </c>
      <c r="G645">
        <v>1</v>
      </c>
      <c r="H645">
        <v>1</v>
      </c>
      <c r="I645">
        <v>2</v>
      </c>
      <c r="J645">
        <v>2</v>
      </c>
      <c r="K645">
        <v>2</v>
      </c>
      <c r="L645">
        <v>2</v>
      </c>
      <c r="M645">
        <v>2</v>
      </c>
      <c r="N645">
        <v>2</v>
      </c>
      <c r="O645">
        <v>1</v>
      </c>
      <c r="Q645">
        <v>1</v>
      </c>
      <c r="R645" t="str">
        <f t="shared" si="52"/>
        <v>Married</v>
      </c>
      <c r="S645">
        <v>4</v>
      </c>
      <c r="T645">
        <v>1</v>
      </c>
      <c r="U645" t="str">
        <f t="shared" si="53"/>
        <v>Male</v>
      </c>
      <c r="V645">
        <v>0</v>
      </c>
      <c r="W645">
        <v>41900</v>
      </c>
      <c r="X645">
        <v>30</v>
      </c>
      <c r="Y645" t="str">
        <f t="shared" si="54"/>
        <v>MT</v>
      </c>
    </row>
    <row r="646" spans="1:25" x14ac:dyDescent="0.25">
      <c r="A646">
        <v>1265962</v>
      </c>
      <c r="B646">
        <v>49</v>
      </c>
      <c r="C646" t="str">
        <f t="shared" si="50"/>
        <v>UT</v>
      </c>
      <c r="D646">
        <v>56</v>
      </c>
      <c r="E646">
        <v>69</v>
      </c>
      <c r="F646" t="str">
        <f t="shared" si="51"/>
        <v>adult</v>
      </c>
      <c r="G646">
        <v>1</v>
      </c>
      <c r="H646">
        <v>2</v>
      </c>
      <c r="I646">
        <v>2</v>
      </c>
      <c r="J646">
        <v>1</v>
      </c>
      <c r="K646">
        <v>2</v>
      </c>
      <c r="L646">
        <v>2</v>
      </c>
      <c r="M646">
        <v>2</v>
      </c>
      <c r="N646">
        <v>2</v>
      </c>
      <c r="O646">
        <v>1</v>
      </c>
      <c r="P646">
        <v>7</v>
      </c>
      <c r="Q646">
        <v>1</v>
      </c>
      <c r="R646" t="str">
        <f t="shared" si="52"/>
        <v>Married</v>
      </c>
      <c r="S646">
        <v>4</v>
      </c>
      <c r="T646">
        <v>1</v>
      </c>
      <c r="U646" t="str">
        <f t="shared" si="53"/>
        <v>Male</v>
      </c>
      <c r="V646">
        <v>0</v>
      </c>
      <c r="W646">
        <v>40000</v>
      </c>
      <c r="X646">
        <v>49</v>
      </c>
      <c r="Y646" t="str">
        <f t="shared" si="54"/>
        <v>UT</v>
      </c>
    </row>
    <row r="647" spans="1:25" x14ac:dyDescent="0.25">
      <c r="A647">
        <v>1428766</v>
      </c>
      <c r="B647">
        <v>53</v>
      </c>
      <c r="C647" t="str">
        <f t="shared" si="50"/>
        <v>WA</v>
      </c>
      <c r="D647">
        <v>97</v>
      </c>
      <c r="E647">
        <v>4</v>
      </c>
      <c r="F647" t="str">
        <f t="shared" si="51"/>
        <v>child</v>
      </c>
      <c r="G647">
        <v>1</v>
      </c>
      <c r="H647">
        <v>2</v>
      </c>
      <c r="I647">
        <v>2</v>
      </c>
      <c r="J647">
        <v>2</v>
      </c>
      <c r="K647">
        <v>1</v>
      </c>
      <c r="L647">
        <v>2</v>
      </c>
      <c r="M647">
        <v>2</v>
      </c>
      <c r="N647">
        <v>2</v>
      </c>
      <c r="O647">
        <v>1</v>
      </c>
      <c r="Q647">
        <v>5</v>
      </c>
      <c r="R647" t="str">
        <f t="shared" si="52"/>
        <v>NeverMarriedORUnder15</v>
      </c>
      <c r="T647">
        <v>2</v>
      </c>
      <c r="U647" t="str">
        <f t="shared" si="53"/>
        <v>Female</v>
      </c>
      <c r="X647">
        <v>53</v>
      </c>
      <c r="Y647" t="str">
        <f t="shared" si="54"/>
        <v>WA</v>
      </c>
    </row>
    <row r="648" spans="1:25" x14ac:dyDescent="0.25">
      <c r="A648">
        <v>1408354</v>
      </c>
      <c r="B648">
        <v>53</v>
      </c>
      <c r="C648" t="str">
        <f t="shared" si="50"/>
        <v>WA</v>
      </c>
      <c r="D648">
        <v>214</v>
      </c>
      <c r="E648">
        <v>38</v>
      </c>
      <c r="F648" t="str">
        <f t="shared" si="51"/>
        <v>adult</v>
      </c>
      <c r="G648">
        <v>4</v>
      </c>
      <c r="H648">
        <v>1</v>
      </c>
      <c r="I648">
        <v>2</v>
      </c>
      <c r="J648">
        <v>2</v>
      </c>
      <c r="K648">
        <v>2</v>
      </c>
      <c r="L648">
        <v>2</v>
      </c>
      <c r="M648">
        <v>2</v>
      </c>
      <c r="N648">
        <v>2</v>
      </c>
      <c r="O648">
        <v>1</v>
      </c>
      <c r="P648">
        <v>30</v>
      </c>
      <c r="Q648">
        <v>1</v>
      </c>
      <c r="R648" t="str">
        <f t="shared" si="52"/>
        <v>Married</v>
      </c>
      <c r="S648">
        <v>4</v>
      </c>
      <c r="T648">
        <v>1</v>
      </c>
      <c r="U648" t="str">
        <f t="shared" si="53"/>
        <v>Male</v>
      </c>
      <c r="V648">
        <v>24000</v>
      </c>
      <c r="W648">
        <v>24000</v>
      </c>
      <c r="X648">
        <v>313</v>
      </c>
      <c r="Y648">
        <f t="shared" si="54"/>
        <v>313</v>
      </c>
    </row>
    <row r="649" spans="1:25" x14ac:dyDescent="0.25">
      <c r="A649">
        <v>718739</v>
      </c>
      <c r="B649">
        <v>41</v>
      </c>
      <c r="C649" t="str">
        <f t="shared" si="50"/>
        <v>OR</v>
      </c>
      <c r="D649">
        <v>400</v>
      </c>
      <c r="E649">
        <v>56</v>
      </c>
      <c r="F649" t="str">
        <f t="shared" si="51"/>
        <v>adult</v>
      </c>
      <c r="G649">
        <v>1</v>
      </c>
      <c r="H649">
        <v>1</v>
      </c>
      <c r="I649">
        <v>2</v>
      </c>
      <c r="J649">
        <v>1</v>
      </c>
      <c r="K649">
        <v>2</v>
      </c>
      <c r="L649">
        <v>1</v>
      </c>
      <c r="M649">
        <v>1</v>
      </c>
      <c r="N649">
        <v>2</v>
      </c>
      <c r="O649">
        <v>1</v>
      </c>
      <c r="Q649">
        <v>3</v>
      </c>
      <c r="R649" t="str">
        <f t="shared" si="52"/>
        <v>Divorced</v>
      </c>
      <c r="S649">
        <v>2</v>
      </c>
      <c r="T649">
        <v>1</v>
      </c>
      <c r="U649" t="str">
        <f t="shared" si="53"/>
        <v>Male</v>
      </c>
      <c r="V649">
        <v>0</v>
      </c>
      <c r="W649">
        <v>44130</v>
      </c>
      <c r="X649">
        <v>39</v>
      </c>
      <c r="Y649">
        <f t="shared" si="54"/>
        <v>39</v>
      </c>
    </row>
    <row r="650" spans="1:25" x14ac:dyDescent="0.25">
      <c r="A650">
        <v>707819</v>
      </c>
      <c r="B650">
        <v>41</v>
      </c>
      <c r="C650" t="str">
        <f t="shared" si="50"/>
        <v>OR</v>
      </c>
      <c r="D650">
        <v>103</v>
      </c>
      <c r="E650">
        <v>65</v>
      </c>
      <c r="F650" t="str">
        <f t="shared" si="51"/>
        <v>adult</v>
      </c>
      <c r="G650">
        <v>1</v>
      </c>
      <c r="H650">
        <v>2</v>
      </c>
      <c r="I650">
        <v>1</v>
      </c>
      <c r="J650">
        <v>1</v>
      </c>
      <c r="K650">
        <v>2</v>
      </c>
      <c r="L650">
        <v>2</v>
      </c>
      <c r="M650">
        <v>1</v>
      </c>
      <c r="N650">
        <v>1</v>
      </c>
      <c r="O650">
        <v>1</v>
      </c>
      <c r="Q650">
        <v>1</v>
      </c>
      <c r="R650" t="str">
        <f t="shared" si="52"/>
        <v>Married</v>
      </c>
      <c r="S650">
        <v>2</v>
      </c>
      <c r="T650">
        <v>1</v>
      </c>
      <c r="U650" t="str">
        <f t="shared" si="53"/>
        <v>Male</v>
      </c>
      <c r="V650">
        <v>0</v>
      </c>
      <c r="W650">
        <v>3200</v>
      </c>
      <c r="X650">
        <v>41</v>
      </c>
      <c r="Y650" t="str">
        <f t="shared" si="54"/>
        <v>OR</v>
      </c>
    </row>
    <row r="651" spans="1:25" x14ac:dyDescent="0.25">
      <c r="A651">
        <v>1368151</v>
      </c>
      <c r="B651">
        <v>53</v>
      </c>
      <c r="C651" t="str">
        <f t="shared" si="50"/>
        <v>WA</v>
      </c>
      <c r="D651">
        <v>141</v>
      </c>
      <c r="E651">
        <v>39</v>
      </c>
      <c r="F651" t="str">
        <f t="shared" si="51"/>
        <v>adult</v>
      </c>
      <c r="G651">
        <v>1</v>
      </c>
      <c r="H651">
        <v>2</v>
      </c>
      <c r="I651">
        <v>2</v>
      </c>
      <c r="J651">
        <v>2</v>
      </c>
      <c r="K651">
        <v>2</v>
      </c>
      <c r="L651">
        <v>2</v>
      </c>
      <c r="M651">
        <v>2</v>
      </c>
      <c r="N651">
        <v>2</v>
      </c>
      <c r="O651">
        <v>2</v>
      </c>
      <c r="P651">
        <v>15</v>
      </c>
      <c r="Q651">
        <v>5</v>
      </c>
      <c r="R651" t="str">
        <f t="shared" si="52"/>
        <v>NeverMarriedORUnder15</v>
      </c>
      <c r="S651">
        <v>4</v>
      </c>
      <c r="T651">
        <v>2</v>
      </c>
      <c r="U651" t="str">
        <f t="shared" si="53"/>
        <v>Female</v>
      </c>
      <c r="V651">
        <v>3000</v>
      </c>
      <c r="W651">
        <v>3000</v>
      </c>
      <c r="X651">
        <v>6</v>
      </c>
      <c r="Y651" t="str">
        <f t="shared" si="54"/>
        <v>CA</v>
      </c>
    </row>
    <row r="652" spans="1:25" x14ac:dyDescent="0.25">
      <c r="A652">
        <v>1268276</v>
      </c>
      <c r="B652">
        <v>49</v>
      </c>
      <c r="C652" t="str">
        <f t="shared" si="50"/>
        <v>UT</v>
      </c>
      <c r="D652">
        <v>143</v>
      </c>
      <c r="E652">
        <v>29</v>
      </c>
      <c r="F652" t="str">
        <f t="shared" si="51"/>
        <v>adult</v>
      </c>
      <c r="G652">
        <v>1</v>
      </c>
      <c r="H652">
        <v>1</v>
      </c>
      <c r="I652">
        <v>2</v>
      </c>
      <c r="J652">
        <v>2</v>
      </c>
      <c r="K652">
        <v>2</v>
      </c>
      <c r="L652">
        <v>2</v>
      </c>
      <c r="M652">
        <v>2</v>
      </c>
      <c r="N652">
        <v>2</v>
      </c>
      <c r="O652">
        <v>1</v>
      </c>
      <c r="P652">
        <v>20</v>
      </c>
      <c r="Q652">
        <v>5</v>
      </c>
      <c r="R652" t="str">
        <f t="shared" si="52"/>
        <v>NeverMarriedORUnder15</v>
      </c>
      <c r="S652">
        <v>4</v>
      </c>
      <c r="T652">
        <v>2</v>
      </c>
      <c r="U652" t="str">
        <f t="shared" si="53"/>
        <v>Female</v>
      </c>
      <c r="V652">
        <v>48000</v>
      </c>
      <c r="W652">
        <v>51000</v>
      </c>
      <c r="X652">
        <v>49</v>
      </c>
      <c r="Y652" t="str">
        <f t="shared" si="54"/>
        <v>UT</v>
      </c>
    </row>
    <row r="653" spans="1:25" x14ac:dyDescent="0.25">
      <c r="A653">
        <v>717531</v>
      </c>
      <c r="B653">
        <v>41</v>
      </c>
      <c r="C653" t="str">
        <f t="shared" si="50"/>
        <v>OR</v>
      </c>
      <c r="D653">
        <v>66</v>
      </c>
      <c r="E653">
        <v>47</v>
      </c>
      <c r="F653" t="str">
        <f t="shared" si="51"/>
        <v>adult</v>
      </c>
      <c r="G653">
        <v>1</v>
      </c>
      <c r="H653">
        <v>1</v>
      </c>
      <c r="I653">
        <v>2</v>
      </c>
      <c r="J653">
        <v>2</v>
      </c>
      <c r="K653">
        <v>2</v>
      </c>
      <c r="L653">
        <v>2</v>
      </c>
      <c r="M653">
        <v>2</v>
      </c>
      <c r="N653">
        <v>2</v>
      </c>
      <c r="O653">
        <v>1</v>
      </c>
      <c r="P653">
        <v>10</v>
      </c>
      <c r="Q653">
        <v>1</v>
      </c>
      <c r="R653" t="str">
        <f t="shared" si="52"/>
        <v>Married</v>
      </c>
      <c r="S653">
        <v>4</v>
      </c>
      <c r="T653">
        <v>2</v>
      </c>
      <c r="U653" t="str">
        <f t="shared" si="53"/>
        <v>Female</v>
      </c>
      <c r="V653">
        <v>50000</v>
      </c>
      <c r="W653">
        <v>50100</v>
      </c>
      <c r="X653">
        <v>19</v>
      </c>
      <c r="Y653">
        <f t="shared" si="54"/>
        <v>19</v>
      </c>
    </row>
    <row r="654" spans="1:25" x14ac:dyDescent="0.25">
      <c r="A654">
        <v>725604</v>
      </c>
      <c r="B654">
        <v>41</v>
      </c>
      <c r="C654" t="str">
        <f t="shared" si="50"/>
        <v>OR</v>
      </c>
      <c r="D654">
        <v>19</v>
      </c>
      <c r="E654">
        <v>14</v>
      </c>
      <c r="F654" t="str">
        <f t="shared" si="51"/>
        <v>child</v>
      </c>
      <c r="G654">
        <v>1</v>
      </c>
      <c r="H654">
        <v>2</v>
      </c>
      <c r="I654">
        <v>2</v>
      </c>
      <c r="J654">
        <v>2</v>
      </c>
      <c r="K654">
        <v>1</v>
      </c>
      <c r="L654">
        <v>2</v>
      </c>
      <c r="M654">
        <v>2</v>
      </c>
      <c r="N654">
        <v>1</v>
      </c>
      <c r="O654">
        <v>1</v>
      </c>
      <c r="Q654">
        <v>5</v>
      </c>
      <c r="R654" t="str">
        <f t="shared" si="52"/>
        <v>NeverMarriedORUnder15</v>
      </c>
      <c r="T654">
        <v>2</v>
      </c>
      <c r="U654" t="str">
        <f t="shared" si="53"/>
        <v>Female</v>
      </c>
      <c r="X654">
        <v>41</v>
      </c>
      <c r="Y654" t="str">
        <f t="shared" si="54"/>
        <v>OR</v>
      </c>
    </row>
    <row r="655" spans="1:25" x14ac:dyDescent="0.25">
      <c r="A655">
        <v>718617</v>
      </c>
      <c r="B655">
        <v>41</v>
      </c>
      <c r="C655" t="str">
        <f t="shared" si="50"/>
        <v>OR</v>
      </c>
      <c r="D655">
        <v>135</v>
      </c>
      <c r="E655">
        <v>29</v>
      </c>
      <c r="F655" t="str">
        <f t="shared" si="51"/>
        <v>adult</v>
      </c>
      <c r="G655">
        <v>1</v>
      </c>
      <c r="H655">
        <v>2</v>
      </c>
      <c r="I655">
        <v>2</v>
      </c>
      <c r="J655">
        <v>2</v>
      </c>
      <c r="K655">
        <v>2</v>
      </c>
      <c r="L655">
        <v>2</v>
      </c>
      <c r="M655">
        <v>2</v>
      </c>
      <c r="N655">
        <v>2</v>
      </c>
      <c r="O655">
        <v>2</v>
      </c>
      <c r="Q655">
        <v>5</v>
      </c>
      <c r="R655" t="str">
        <f t="shared" si="52"/>
        <v>NeverMarriedORUnder15</v>
      </c>
      <c r="S655">
        <v>4</v>
      </c>
      <c r="T655">
        <v>1</v>
      </c>
      <c r="U655" t="str">
        <f t="shared" si="53"/>
        <v>Male</v>
      </c>
      <c r="V655">
        <v>8000</v>
      </c>
      <c r="W655">
        <v>8000</v>
      </c>
      <c r="X655">
        <v>6</v>
      </c>
      <c r="Y655" t="str">
        <f t="shared" si="54"/>
        <v>CA</v>
      </c>
    </row>
    <row r="656" spans="1:25" x14ac:dyDescent="0.25">
      <c r="A656">
        <v>1415076</v>
      </c>
      <c r="B656">
        <v>53</v>
      </c>
      <c r="C656" t="str">
        <f t="shared" si="50"/>
        <v>WA</v>
      </c>
      <c r="D656">
        <v>89</v>
      </c>
      <c r="E656">
        <v>32</v>
      </c>
      <c r="F656" t="str">
        <f t="shared" si="51"/>
        <v>adult</v>
      </c>
      <c r="G656">
        <v>1</v>
      </c>
      <c r="H656">
        <v>2</v>
      </c>
      <c r="I656">
        <v>2</v>
      </c>
      <c r="J656">
        <v>2</v>
      </c>
      <c r="K656">
        <v>2</v>
      </c>
      <c r="L656">
        <v>2</v>
      </c>
      <c r="M656">
        <v>2</v>
      </c>
      <c r="N656">
        <v>2</v>
      </c>
      <c r="O656">
        <v>2</v>
      </c>
      <c r="Q656">
        <v>5</v>
      </c>
      <c r="R656" t="str">
        <f t="shared" si="52"/>
        <v>NeverMarriedORUnder15</v>
      </c>
      <c r="S656">
        <v>4</v>
      </c>
      <c r="T656">
        <v>1</v>
      </c>
      <c r="U656" t="str">
        <f t="shared" si="53"/>
        <v>Male</v>
      </c>
      <c r="V656">
        <v>10000</v>
      </c>
      <c r="W656">
        <v>10000</v>
      </c>
      <c r="X656">
        <v>6</v>
      </c>
      <c r="Y656" t="str">
        <f t="shared" si="54"/>
        <v>CA</v>
      </c>
    </row>
    <row r="657" spans="1:25" x14ac:dyDescent="0.25">
      <c r="A657">
        <v>1425530</v>
      </c>
      <c r="B657">
        <v>53</v>
      </c>
      <c r="C657" t="str">
        <f t="shared" si="50"/>
        <v>WA</v>
      </c>
      <c r="D657">
        <v>66</v>
      </c>
      <c r="E657">
        <v>47</v>
      </c>
      <c r="F657" t="str">
        <f t="shared" si="51"/>
        <v>adult</v>
      </c>
      <c r="G657">
        <v>1</v>
      </c>
      <c r="H657">
        <v>1</v>
      </c>
      <c r="I657">
        <v>2</v>
      </c>
      <c r="J657">
        <v>2</v>
      </c>
      <c r="K657">
        <v>2</v>
      </c>
      <c r="L657">
        <v>2</v>
      </c>
      <c r="M657">
        <v>2</v>
      </c>
      <c r="N657">
        <v>2</v>
      </c>
      <c r="O657">
        <v>1</v>
      </c>
      <c r="P657">
        <v>10</v>
      </c>
      <c r="Q657">
        <v>1</v>
      </c>
      <c r="R657" t="str">
        <f t="shared" si="52"/>
        <v>Married</v>
      </c>
      <c r="S657">
        <v>4</v>
      </c>
      <c r="T657">
        <v>1</v>
      </c>
      <c r="U657" t="str">
        <f t="shared" si="53"/>
        <v>Male</v>
      </c>
      <c r="V657">
        <v>140000</v>
      </c>
      <c r="W657">
        <v>140000</v>
      </c>
      <c r="X657">
        <v>1</v>
      </c>
      <c r="Y657">
        <f t="shared" si="54"/>
        <v>1</v>
      </c>
    </row>
    <row r="658" spans="1:25" x14ac:dyDescent="0.25">
      <c r="A658">
        <v>1267466</v>
      </c>
      <c r="B658">
        <v>49</v>
      </c>
      <c r="C658" t="str">
        <f t="shared" si="50"/>
        <v>UT</v>
      </c>
      <c r="D658">
        <v>147</v>
      </c>
      <c r="E658">
        <v>73</v>
      </c>
      <c r="F658" t="str">
        <f t="shared" si="51"/>
        <v>adult</v>
      </c>
      <c r="G658">
        <v>1</v>
      </c>
      <c r="H658">
        <v>1</v>
      </c>
      <c r="I658">
        <v>2</v>
      </c>
      <c r="J658">
        <v>1</v>
      </c>
      <c r="K658">
        <v>2</v>
      </c>
      <c r="L658">
        <v>2</v>
      </c>
      <c r="M658">
        <v>2</v>
      </c>
      <c r="N658">
        <v>2</v>
      </c>
      <c r="O658">
        <v>1</v>
      </c>
      <c r="Q658">
        <v>1</v>
      </c>
      <c r="R658" t="str">
        <f t="shared" si="52"/>
        <v>Married</v>
      </c>
      <c r="S658">
        <v>4</v>
      </c>
      <c r="T658">
        <v>2</v>
      </c>
      <c r="U658" t="str">
        <f t="shared" si="53"/>
        <v>Female</v>
      </c>
      <c r="V658">
        <v>0</v>
      </c>
      <c r="W658">
        <v>27600</v>
      </c>
      <c r="X658">
        <v>49</v>
      </c>
      <c r="Y658" t="str">
        <f t="shared" si="54"/>
        <v>UT</v>
      </c>
    </row>
    <row r="659" spans="1:25" x14ac:dyDescent="0.25">
      <c r="A659">
        <v>714800</v>
      </c>
      <c r="B659">
        <v>41</v>
      </c>
      <c r="C659" t="str">
        <f t="shared" si="50"/>
        <v>OR</v>
      </c>
      <c r="D659">
        <v>96</v>
      </c>
      <c r="E659">
        <v>62</v>
      </c>
      <c r="F659" t="str">
        <f t="shared" si="51"/>
        <v>adult</v>
      </c>
      <c r="G659">
        <v>1</v>
      </c>
      <c r="H659">
        <v>1</v>
      </c>
      <c r="I659">
        <v>2</v>
      </c>
      <c r="J659">
        <v>2</v>
      </c>
      <c r="K659">
        <v>2</v>
      </c>
      <c r="L659">
        <v>2</v>
      </c>
      <c r="M659">
        <v>2</v>
      </c>
      <c r="N659">
        <v>2</v>
      </c>
      <c r="O659">
        <v>1</v>
      </c>
      <c r="P659">
        <v>50</v>
      </c>
      <c r="Q659">
        <v>1</v>
      </c>
      <c r="R659" t="str">
        <f t="shared" si="52"/>
        <v>Married</v>
      </c>
      <c r="S659">
        <v>4</v>
      </c>
      <c r="T659">
        <v>2</v>
      </c>
      <c r="U659" t="str">
        <f t="shared" si="53"/>
        <v>Female</v>
      </c>
      <c r="V659">
        <v>24000</v>
      </c>
      <c r="W659">
        <v>24000</v>
      </c>
      <c r="X659">
        <v>41</v>
      </c>
      <c r="Y659" t="str">
        <f t="shared" si="54"/>
        <v>OR</v>
      </c>
    </row>
    <row r="660" spans="1:25" x14ac:dyDescent="0.25">
      <c r="A660">
        <v>1372835</v>
      </c>
      <c r="B660">
        <v>53</v>
      </c>
      <c r="C660" t="str">
        <f t="shared" si="50"/>
        <v>WA</v>
      </c>
      <c r="D660">
        <v>91</v>
      </c>
      <c r="E660">
        <v>28</v>
      </c>
      <c r="F660" t="str">
        <f t="shared" si="51"/>
        <v>adult</v>
      </c>
      <c r="G660">
        <v>1</v>
      </c>
      <c r="H660">
        <v>2</v>
      </c>
      <c r="I660">
        <v>2</v>
      </c>
      <c r="J660">
        <v>2</v>
      </c>
      <c r="K660">
        <v>2</v>
      </c>
      <c r="L660">
        <v>2</v>
      </c>
      <c r="M660">
        <v>2</v>
      </c>
      <c r="N660">
        <v>2</v>
      </c>
      <c r="O660">
        <v>2</v>
      </c>
      <c r="P660">
        <v>20</v>
      </c>
      <c r="Q660">
        <v>5</v>
      </c>
      <c r="R660" t="str">
        <f t="shared" si="52"/>
        <v>NeverMarriedORUnder15</v>
      </c>
      <c r="S660">
        <v>4</v>
      </c>
      <c r="T660">
        <v>1</v>
      </c>
      <c r="U660" t="str">
        <f t="shared" si="53"/>
        <v>Male</v>
      </c>
      <c r="V660">
        <v>20000</v>
      </c>
      <c r="W660">
        <v>20000</v>
      </c>
      <c r="X660">
        <v>2</v>
      </c>
      <c r="Y660">
        <f t="shared" si="54"/>
        <v>2</v>
      </c>
    </row>
    <row r="661" spans="1:25" x14ac:dyDescent="0.25">
      <c r="A661">
        <v>1407630</v>
      </c>
      <c r="B661">
        <v>53</v>
      </c>
      <c r="C661" t="str">
        <f t="shared" si="50"/>
        <v>WA</v>
      </c>
      <c r="D661">
        <v>73</v>
      </c>
      <c r="E661">
        <v>65</v>
      </c>
      <c r="F661" t="str">
        <f t="shared" si="51"/>
        <v>adult</v>
      </c>
      <c r="G661">
        <v>1</v>
      </c>
      <c r="H661">
        <v>2</v>
      </c>
      <c r="I661">
        <v>2</v>
      </c>
      <c r="J661">
        <v>1</v>
      </c>
      <c r="K661">
        <v>2</v>
      </c>
      <c r="L661">
        <v>1</v>
      </c>
      <c r="M661">
        <v>2</v>
      </c>
      <c r="N661">
        <v>2</v>
      </c>
      <c r="O661">
        <v>1</v>
      </c>
      <c r="Q661">
        <v>1</v>
      </c>
      <c r="R661" t="str">
        <f t="shared" si="52"/>
        <v>Married</v>
      </c>
      <c r="S661">
        <v>4</v>
      </c>
      <c r="T661">
        <v>2</v>
      </c>
      <c r="U661" t="str">
        <f t="shared" si="53"/>
        <v>Female</v>
      </c>
      <c r="V661">
        <v>0</v>
      </c>
      <c r="W661">
        <v>12140</v>
      </c>
      <c r="X661">
        <v>30</v>
      </c>
      <c r="Y661" t="str">
        <f t="shared" si="54"/>
        <v>MT</v>
      </c>
    </row>
    <row r="662" spans="1:25" x14ac:dyDescent="0.25">
      <c r="A662">
        <v>1425101</v>
      </c>
      <c r="B662">
        <v>53</v>
      </c>
      <c r="C662" t="str">
        <f t="shared" si="50"/>
        <v>WA</v>
      </c>
      <c r="D662">
        <v>90</v>
      </c>
      <c r="E662">
        <v>6</v>
      </c>
      <c r="F662" t="str">
        <f t="shared" si="51"/>
        <v>child</v>
      </c>
      <c r="G662">
        <v>1</v>
      </c>
      <c r="H662">
        <v>2</v>
      </c>
      <c r="I662">
        <v>2</v>
      </c>
      <c r="J662">
        <v>2</v>
      </c>
      <c r="K662">
        <v>2</v>
      </c>
      <c r="L662">
        <v>2</v>
      </c>
      <c r="M662">
        <v>2</v>
      </c>
      <c r="N662">
        <v>2</v>
      </c>
      <c r="O662">
        <v>2</v>
      </c>
      <c r="Q662">
        <v>5</v>
      </c>
      <c r="R662" t="str">
        <f t="shared" si="52"/>
        <v>NeverMarriedORUnder15</v>
      </c>
      <c r="T662">
        <v>2</v>
      </c>
      <c r="U662" t="str">
        <f t="shared" si="53"/>
        <v>Female</v>
      </c>
      <c r="X662">
        <v>53</v>
      </c>
      <c r="Y662" t="str">
        <f t="shared" si="54"/>
        <v>WA</v>
      </c>
    </row>
    <row r="663" spans="1:25" x14ac:dyDescent="0.25">
      <c r="A663">
        <v>1432072</v>
      </c>
      <c r="B663">
        <v>53</v>
      </c>
      <c r="C663" t="str">
        <f t="shared" si="50"/>
        <v>WA</v>
      </c>
      <c r="D663">
        <v>94</v>
      </c>
      <c r="E663">
        <v>51</v>
      </c>
      <c r="F663" t="str">
        <f t="shared" si="51"/>
        <v>adult</v>
      </c>
      <c r="G663">
        <v>4</v>
      </c>
      <c r="H663">
        <v>2</v>
      </c>
      <c r="I663">
        <v>1</v>
      </c>
      <c r="J663">
        <v>2</v>
      </c>
      <c r="K663">
        <v>2</v>
      </c>
      <c r="L663">
        <v>2</v>
      </c>
      <c r="M663">
        <v>2</v>
      </c>
      <c r="N663">
        <v>2</v>
      </c>
      <c r="O663">
        <v>1</v>
      </c>
      <c r="P663">
        <v>45</v>
      </c>
      <c r="Q663">
        <v>1</v>
      </c>
      <c r="R663" t="str">
        <f t="shared" si="52"/>
        <v>Married</v>
      </c>
      <c r="S663">
        <v>4</v>
      </c>
      <c r="T663">
        <v>2</v>
      </c>
      <c r="U663" t="str">
        <f t="shared" si="53"/>
        <v>Female</v>
      </c>
      <c r="V663">
        <v>16300</v>
      </c>
      <c r="W663">
        <v>16300</v>
      </c>
      <c r="X663">
        <v>217</v>
      </c>
      <c r="Y663">
        <f t="shared" si="54"/>
        <v>217</v>
      </c>
    </row>
    <row r="664" spans="1:25" x14ac:dyDescent="0.25">
      <c r="A664">
        <v>1434469</v>
      </c>
      <c r="B664">
        <v>53</v>
      </c>
      <c r="C664" t="str">
        <f t="shared" si="50"/>
        <v>WA</v>
      </c>
      <c r="D664">
        <v>66</v>
      </c>
      <c r="E664">
        <v>48</v>
      </c>
      <c r="F664" t="str">
        <f t="shared" si="51"/>
        <v>adult</v>
      </c>
      <c r="G664">
        <v>1</v>
      </c>
      <c r="H664">
        <v>1</v>
      </c>
      <c r="I664">
        <v>2</v>
      </c>
      <c r="J664">
        <v>2</v>
      </c>
      <c r="K664">
        <v>2</v>
      </c>
      <c r="L664">
        <v>2</v>
      </c>
      <c r="M664">
        <v>2</v>
      </c>
      <c r="N664">
        <v>2</v>
      </c>
      <c r="O664">
        <v>1</v>
      </c>
      <c r="P664">
        <v>20</v>
      </c>
      <c r="Q664">
        <v>5</v>
      </c>
      <c r="R664" t="str">
        <f t="shared" si="52"/>
        <v>NeverMarriedORUnder15</v>
      </c>
      <c r="S664">
        <v>4</v>
      </c>
      <c r="T664">
        <v>1</v>
      </c>
      <c r="U664" t="str">
        <f t="shared" si="53"/>
        <v>Male</v>
      </c>
      <c r="V664">
        <v>57000</v>
      </c>
      <c r="W664">
        <v>57000</v>
      </c>
      <c r="X664">
        <v>53</v>
      </c>
      <c r="Y664" t="str">
        <f t="shared" si="54"/>
        <v>WA</v>
      </c>
    </row>
    <row r="665" spans="1:25" x14ac:dyDescent="0.25">
      <c r="A665">
        <v>66202</v>
      </c>
      <c r="B665">
        <v>30</v>
      </c>
      <c r="C665" t="str">
        <f t="shared" si="50"/>
        <v>MT</v>
      </c>
      <c r="D665">
        <v>152</v>
      </c>
      <c r="E665">
        <v>22</v>
      </c>
      <c r="F665" t="str">
        <f t="shared" si="51"/>
        <v>adult</v>
      </c>
      <c r="G665">
        <v>1</v>
      </c>
      <c r="H665">
        <v>1</v>
      </c>
      <c r="I665">
        <v>2</v>
      </c>
      <c r="J665">
        <v>2</v>
      </c>
      <c r="K665">
        <v>2</v>
      </c>
      <c r="L665">
        <v>2</v>
      </c>
      <c r="M665">
        <v>2</v>
      </c>
      <c r="N665">
        <v>2</v>
      </c>
      <c r="O665">
        <v>1</v>
      </c>
      <c r="Q665">
        <v>5</v>
      </c>
      <c r="R665" t="str">
        <f t="shared" si="52"/>
        <v>NeverMarriedORUnder15</v>
      </c>
      <c r="S665">
        <v>4</v>
      </c>
      <c r="T665">
        <v>2</v>
      </c>
      <c r="U665" t="str">
        <f t="shared" si="53"/>
        <v>Female</v>
      </c>
      <c r="V665">
        <v>0</v>
      </c>
      <c r="W665">
        <v>0</v>
      </c>
      <c r="X665">
        <v>30</v>
      </c>
      <c r="Y665" t="str">
        <f t="shared" si="54"/>
        <v>MT</v>
      </c>
    </row>
    <row r="666" spans="1:25" x14ac:dyDescent="0.25">
      <c r="A666">
        <v>1402409</v>
      </c>
      <c r="B666">
        <v>53</v>
      </c>
      <c r="C666" t="str">
        <f t="shared" si="50"/>
        <v>WA</v>
      </c>
      <c r="D666">
        <v>82</v>
      </c>
      <c r="E666">
        <v>19</v>
      </c>
      <c r="F666" t="str">
        <f t="shared" si="51"/>
        <v>adult</v>
      </c>
      <c r="G666">
        <v>1</v>
      </c>
      <c r="H666">
        <v>2</v>
      </c>
      <c r="I666">
        <v>2</v>
      </c>
      <c r="J666">
        <v>2</v>
      </c>
      <c r="K666">
        <v>2</v>
      </c>
      <c r="L666">
        <v>2</v>
      </c>
      <c r="M666">
        <v>2</v>
      </c>
      <c r="N666">
        <v>2</v>
      </c>
      <c r="O666">
        <v>2</v>
      </c>
      <c r="P666">
        <v>7</v>
      </c>
      <c r="Q666">
        <v>5</v>
      </c>
      <c r="R666" t="str">
        <f t="shared" si="52"/>
        <v>NeverMarriedORUnder15</v>
      </c>
      <c r="S666">
        <v>4</v>
      </c>
      <c r="T666">
        <v>2</v>
      </c>
      <c r="U666" t="str">
        <f t="shared" si="53"/>
        <v>Female</v>
      </c>
      <c r="V666">
        <v>3400</v>
      </c>
      <c r="W666">
        <v>3400</v>
      </c>
      <c r="X666">
        <v>53</v>
      </c>
      <c r="Y666" t="str">
        <f t="shared" si="54"/>
        <v>WA</v>
      </c>
    </row>
    <row r="667" spans="1:25" x14ac:dyDescent="0.25">
      <c r="A667">
        <v>1269472</v>
      </c>
      <c r="B667">
        <v>49</v>
      </c>
      <c r="C667" t="str">
        <f t="shared" si="50"/>
        <v>UT</v>
      </c>
      <c r="D667">
        <v>42</v>
      </c>
      <c r="E667">
        <v>7</v>
      </c>
      <c r="F667" t="str">
        <f t="shared" si="51"/>
        <v>child</v>
      </c>
      <c r="G667">
        <v>1</v>
      </c>
      <c r="H667">
        <v>2</v>
      </c>
      <c r="I667">
        <v>2</v>
      </c>
      <c r="J667">
        <v>2</v>
      </c>
      <c r="K667">
        <v>1</v>
      </c>
      <c r="L667">
        <v>2</v>
      </c>
      <c r="M667">
        <v>2</v>
      </c>
      <c r="N667">
        <v>2</v>
      </c>
      <c r="O667">
        <v>1</v>
      </c>
      <c r="Q667">
        <v>5</v>
      </c>
      <c r="R667" t="str">
        <f t="shared" si="52"/>
        <v>NeverMarriedORUnder15</v>
      </c>
      <c r="T667">
        <v>1</v>
      </c>
      <c r="U667" t="str">
        <f t="shared" si="53"/>
        <v>Male</v>
      </c>
      <c r="X667">
        <v>49</v>
      </c>
      <c r="Y667" t="str">
        <f t="shared" si="54"/>
        <v>UT</v>
      </c>
    </row>
    <row r="668" spans="1:25" x14ac:dyDescent="0.25">
      <c r="A668">
        <v>1367488</v>
      </c>
      <c r="B668">
        <v>53</v>
      </c>
      <c r="C668" t="str">
        <f t="shared" si="50"/>
        <v>WA</v>
      </c>
      <c r="D668">
        <v>95</v>
      </c>
      <c r="E668">
        <v>6</v>
      </c>
      <c r="F668" t="str">
        <f t="shared" si="51"/>
        <v>child</v>
      </c>
      <c r="G668">
        <v>1</v>
      </c>
      <c r="H668">
        <v>2</v>
      </c>
      <c r="I668">
        <v>1</v>
      </c>
      <c r="J668">
        <v>2</v>
      </c>
      <c r="K668">
        <v>1</v>
      </c>
      <c r="L668">
        <v>2</v>
      </c>
      <c r="M668">
        <v>2</v>
      </c>
      <c r="N668">
        <v>2</v>
      </c>
      <c r="O668">
        <v>1</v>
      </c>
      <c r="Q668">
        <v>5</v>
      </c>
      <c r="R668" t="str">
        <f t="shared" si="52"/>
        <v>NeverMarriedORUnder15</v>
      </c>
      <c r="T668">
        <v>1</v>
      </c>
      <c r="U668" t="str">
        <f t="shared" si="53"/>
        <v>Male</v>
      </c>
      <c r="X668">
        <v>53</v>
      </c>
      <c r="Y668" t="str">
        <f t="shared" si="54"/>
        <v>WA</v>
      </c>
    </row>
    <row r="669" spans="1:25" x14ac:dyDescent="0.25">
      <c r="A669">
        <v>714384</v>
      </c>
      <c r="B669">
        <v>41</v>
      </c>
      <c r="C669" t="str">
        <f t="shared" si="50"/>
        <v>OR</v>
      </c>
      <c r="D669">
        <v>38</v>
      </c>
      <c r="E669">
        <v>82</v>
      </c>
      <c r="F669" t="str">
        <f t="shared" si="51"/>
        <v>adult</v>
      </c>
      <c r="G669">
        <v>1</v>
      </c>
      <c r="H669">
        <v>2</v>
      </c>
      <c r="I669">
        <v>2</v>
      </c>
      <c r="J669">
        <v>1</v>
      </c>
      <c r="K669">
        <v>2</v>
      </c>
      <c r="L669">
        <v>2</v>
      </c>
      <c r="M669">
        <v>2</v>
      </c>
      <c r="N669">
        <v>2</v>
      </c>
      <c r="O669">
        <v>1</v>
      </c>
      <c r="Q669">
        <v>3</v>
      </c>
      <c r="R669" t="str">
        <f t="shared" si="52"/>
        <v>Divorced</v>
      </c>
      <c r="S669">
        <v>4</v>
      </c>
      <c r="T669">
        <v>2</v>
      </c>
      <c r="U669" t="str">
        <f t="shared" si="53"/>
        <v>Female</v>
      </c>
      <c r="V669">
        <v>0</v>
      </c>
      <c r="W669">
        <v>1300</v>
      </c>
      <c r="X669">
        <v>36</v>
      </c>
      <c r="Y669">
        <f t="shared" si="54"/>
        <v>36</v>
      </c>
    </row>
    <row r="670" spans="1:25" x14ac:dyDescent="0.25">
      <c r="A670">
        <v>1262485</v>
      </c>
      <c r="B670">
        <v>49</v>
      </c>
      <c r="C670" t="str">
        <f t="shared" si="50"/>
        <v>UT</v>
      </c>
      <c r="D670">
        <v>121</v>
      </c>
      <c r="E670">
        <v>34</v>
      </c>
      <c r="F670" t="str">
        <f t="shared" si="51"/>
        <v>adult</v>
      </c>
      <c r="G670">
        <v>1</v>
      </c>
      <c r="H670">
        <v>1</v>
      </c>
      <c r="I670">
        <v>2</v>
      </c>
      <c r="J670">
        <v>2</v>
      </c>
      <c r="K670">
        <v>2</v>
      </c>
      <c r="L670">
        <v>2</v>
      </c>
      <c r="M670">
        <v>2</v>
      </c>
      <c r="N670">
        <v>2</v>
      </c>
      <c r="O670">
        <v>1</v>
      </c>
      <c r="P670">
        <v>35</v>
      </c>
      <c r="Q670">
        <v>1</v>
      </c>
      <c r="R670" t="str">
        <f t="shared" si="52"/>
        <v>Married</v>
      </c>
      <c r="S670">
        <v>4</v>
      </c>
      <c r="T670">
        <v>1</v>
      </c>
      <c r="U670" t="str">
        <f t="shared" si="53"/>
        <v>Male</v>
      </c>
      <c r="V670">
        <v>46400</v>
      </c>
      <c r="W670">
        <v>46400</v>
      </c>
      <c r="X670">
        <v>49</v>
      </c>
      <c r="Y670" t="str">
        <f t="shared" si="54"/>
        <v>UT</v>
      </c>
    </row>
    <row r="671" spans="1:25" x14ac:dyDescent="0.25">
      <c r="A671">
        <v>722064</v>
      </c>
      <c r="B671">
        <v>41</v>
      </c>
      <c r="C671" t="str">
        <f t="shared" si="50"/>
        <v>OR</v>
      </c>
      <c r="D671">
        <v>60</v>
      </c>
      <c r="E671">
        <v>71</v>
      </c>
      <c r="F671" t="str">
        <f t="shared" si="51"/>
        <v>adult</v>
      </c>
      <c r="G671">
        <v>1</v>
      </c>
      <c r="H671">
        <v>1</v>
      </c>
      <c r="I671">
        <v>1</v>
      </c>
      <c r="J671">
        <v>1</v>
      </c>
      <c r="K671">
        <v>2</v>
      </c>
      <c r="L671">
        <v>2</v>
      </c>
      <c r="M671">
        <v>2</v>
      </c>
      <c r="N671">
        <v>2</v>
      </c>
      <c r="O671">
        <v>1</v>
      </c>
      <c r="Q671">
        <v>1</v>
      </c>
      <c r="R671" t="str">
        <f t="shared" si="52"/>
        <v>Married</v>
      </c>
      <c r="S671">
        <v>4</v>
      </c>
      <c r="T671">
        <v>2</v>
      </c>
      <c r="U671" t="str">
        <f t="shared" si="53"/>
        <v>Female</v>
      </c>
      <c r="V671">
        <v>0</v>
      </c>
      <c r="W671">
        <v>0</v>
      </c>
      <c r="X671">
        <v>41</v>
      </c>
      <c r="Y671" t="str">
        <f t="shared" si="54"/>
        <v>OR</v>
      </c>
    </row>
    <row r="672" spans="1:25" x14ac:dyDescent="0.25">
      <c r="A672">
        <v>69668</v>
      </c>
      <c r="B672">
        <v>30</v>
      </c>
      <c r="C672" t="str">
        <f t="shared" si="50"/>
        <v>MT</v>
      </c>
      <c r="D672">
        <v>112</v>
      </c>
      <c r="E672">
        <v>12</v>
      </c>
      <c r="F672" t="str">
        <f t="shared" si="51"/>
        <v>child</v>
      </c>
      <c r="G672">
        <v>1</v>
      </c>
      <c r="H672">
        <v>2</v>
      </c>
      <c r="I672">
        <v>2</v>
      </c>
      <c r="J672">
        <v>2</v>
      </c>
      <c r="K672">
        <v>2</v>
      </c>
      <c r="L672">
        <v>2</v>
      </c>
      <c r="M672">
        <v>2</v>
      </c>
      <c r="N672">
        <v>2</v>
      </c>
      <c r="O672">
        <v>2</v>
      </c>
      <c r="Q672">
        <v>5</v>
      </c>
      <c r="R672" t="str">
        <f t="shared" si="52"/>
        <v>NeverMarriedORUnder15</v>
      </c>
      <c r="T672">
        <v>1</v>
      </c>
      <c r="U672" t="str">
        <f t="shared" si="53"/>
        <v>Male</v>
      </c>
      <c r="X672">
        <v>30</v>
      </c>
      <c r="Y672" t="str">
        <f t="shared" si="54"/>
        <v>MT</v>
      </c>
    </row>
    <row r="673" spans="1:25" x14ac:dyDescent="0.25">
      <c r="A673">
        <v>719606</v>
      </c>
      <c r="B673">
        <v>41</v>
      </c>
      <c r="C673" t="str">
        <f t="shared" si="50"/>
        <v>OR</v>
      </c>
      <c r="D673">
        <v>38</v>
      </c>
      <c r="E673">
        <v>80</v>
      </c>
      <c r="F673" t="str">
        <f t="shared" si="51"/>
        <v>adult</v>
      </c>
      <c r="G673">
        <v>1</v>
      </c>
      <c r="H673">
        <v>2</v>
      </c>
      <c r="I673">
        <v>1</v>
      </c>
      <c r="J673">
        <v>1</v>
      </c>
      <c r="K673">
        <v>2</v>
      </c>
      <c r="L673">
        <v>2</v>
      </c>
      <c r="M673">
        <v>2</v>
      </c>
      <c r="N673">
        <v>2</v>
      </c>
      <c r="O673">
        <v>1</v>
      </c>
      <c r="Q673">
        <v>3</v>
      </c>
      <c r="R673" t="str">
        <f t="shared" si="52"/>
        <v>Divorced</v>
      </c>
      <c r="S673">
        <v>4</v>
      </c>
      <c r="T673">
        <v>2</v>
      </c>
      <c r="U673" t="str">
        <f t="shared" si="53"/>
        <v>Female</v>
      </c>
      <c r="V673">
        <v>0</v>
      </c>
      <c r="W673">
        <v>28700</v>
      </c>
      <c r="X673">
        <v>29</v>
      </c>
      <c r="Y673">
        <f t="shared" si="54"/>
        <v>29</v>
      </c>
    </row>
    <row r="674" spans="1:25" x14ac:dyDescent="0.25">
      <c r="A674">
        <v>703268</v>
      </c>
      <c r="B674">
        <v>41</v>
      </c>
      <c r="C674" t="str">
        <f t="shared" si="50"/>
        <v>OR</v>
      </c>
      <c r="D674">
        <v>55</v>
      </c>
      <c r="E674">
        <v>47</v>
      </c>
      <c r="F674" t="str">
        <f t="shared" si="51"/>
        <v>adult</v>
      </c>
      <c r="G674">
        <v>1</v>
      </c>
      <c r="H674">
        <v>2</v>
      </c>
      <c r="I674">
        <v>2</v>
      </c>
      <c r="J674">
        <v>2</v>
      </c>
      <c r="K674">
        <v>1</v>
      </c>
      <c r="L674">
        <v>2</v>
      </c>
      <c r="M674">
        <v>2</v>
      </c>
      <c r="N674">
        <v>2</v>
      </c>
      <c r="O674">
        <v>1</v>
      </c>
      <c r="P674">
        <v>5</v>
      </c>
      <c r="Q674">
        <v>3</v>
      </c>
      <c r="R674" t="str">
        <f t="shared" si="52"/>
        <v>Divorced</v>
      </c>
      <c r="S674">
        <v>4</v>
      </c>
      <c r="T674">
        <v>2</v>
      </c>
      <c r="U674" t="str">
        <f t="shared" si="53"/>
        <v>Female</v>
      </c>
      <c r="V674">
        <v>4000</v>
      </c>
      <c r="W674">
        <v>4000</v>
      </c>
      <c r="X674">
        <v>53</v>
      </c>
      <c r="Y674" t="str">
        <f t="shared" si="54"/>
        <v>WA</v>
      </c>
    </row>
    <row r="675" spans="1:25" x14ac:dyDescent="0.25">
      <c r="A675">
        <v>1374298</v>
      </c>
      <c r="B675">
        <v>53</v>
      </c>
      <c r="C675" t="str">
        <f t="shared" si="50"/>
        <v>WA</v>
      </c>
      <c r="D675">
        <v>61</v>
      </c>
      <c r="E675">
        <v>59</v>
      </c>
      <c r="F675" t="str">
        <f t="shared" si="51"/>
        <v>adult</v>
      </c>
      <c r="G675">
        <v>1</v>
      </c>
      <c r="H675">
        <v>2</v>
      </c>
      <c r="I675">
        <v>2</v>
      </c>
      <c r="J675">
        <v>2</v>
      </c>
      <c r="K675">
        <v>2</v>
      </c>
      <c r="L675">
        <v>2</v>
      </c>
      <c r="M675">
        <v>2</v>
      </c>
      <c r="N675">
        <v>2</v>
      </c>
      <c r="O675">
        <v>2</v>
      </c>
      <c r="Q675">
        <v>1</v>
      </c>
      <c r="R675" t="str">
        <f t="shared" si="52"/>
        <v>Married</v>
      </c>
      <c r="S675">
        <v>4</v>
      </c>
      <c r="T675">
        <v>2</v>
      </c>
      <c r="U675" t="str">
        <f t="shared" si="53"/>
        <v>Female</v>
      </c>
      <c r="V675">
        <v>0</v>
      </c>
      <c r="W675">
        <v>0</v>
      </c>
      <c r="X675">
        <v>53</v>
      </c>
      <c r="Y675" t="str">
        <f t="shared" si="54"/>
        <v>WA</v>
      </c>
    </row>
    <row r="676" spans="1:25" x14ac:dyDescent="0.25">
      <c r="A676">
        <v>1277358</v>
      </c>
      <c r="B676">
        <v>49</v>
      </c>
      <c r="C676" t="str">
        <f t="shared" si="50"/>
        <v>UT</v>
      </c>
      <c r="D676">
        <v>123</v>
      </c>
      <c r="E676">
        <v>67</v>
      </c>
      <c r="F676" t="str">
        <f t="shared" si="51"/>
        <v>adult</v>
      </c>
      <c r="G676">
        <v>1</v>
      </c>
      <c r="H676">
        <v>2</v>
      </c>
      <c r="I676">
        <v>2</v>
      </c>
      <c r="J676">
        <v>1</v>
      </c>
      <c r="K676">
        <v>2</v>
      </c>
      <c r="L676">
        <v>2</v>
      </c>
      <c r="M676">
        <v>2</v>
      </c>
      <c r="N676">
        <v>2</v>
      </c>
      <c r="O676">
        <v>1</v>
      </c>
      <c r="Q676">
        <v>3</v>
      </c>
      <c r="R676" t="str">
        <f t="shared" si="52"/>
        <v>Divorced</v>
      </c>
      <c r="S676">
        <v>4</v>
      </c>
      <c r="T676">
        <v>2</v>
      </c>
      <c r="U676" t="str">
        <f t="shared" si="53"/>
        <v>Female</v>
      </c>
      <c r="V676">
        <v>0</v>
      </c>
      <c r="W676">
        <v>17100</v>
      </c>
      <c r="X676">
        <v>15</v>
      </c>
      <c r="Y676">
        <f t="shared" si="54"/>
        <v>15</v>
      </c>
    </row>
    <row r="677" spans="1:25" x14ac:dyDescent="0.25">
      <c r="A677">
        <v>712806</v>
      </c>
      <c r="B677">
        <v>41</v>
      </c>
      <c r="C677" t="str">
        <f t="shared" si="50"/>
        <v>OR</v>
      </c>
      <c r="D677">
        <v>63</v>
      </c>
      <c r="E677">
        <v>49</v>
      </c>
      <c r="F677" t="str">
        <f t="shared" si="51"/>
        <v>adult</v>
      </c>
      <c r="G677">
        <v>1</v>
      </c>
      <c r="H677">
        <v>2</v>
      </c>
      <c r="I677">
        <v>1</v>
      </c>
      <c r="J677">
        <v>2</v>
      </c>
      <c r="K677">
        <v>2</v>
      </c>
      <c r="L677">
        <v>2</v>
      </c>
      <c r="M677">
        <v>2</v>
      </c>
      <c r="N677">
        <v>2</v>
      </c>
      <c r="O677">
        <v>1</v>
      </c>
      <c r="Q677">
        <v>1</v>
      </c>
      <c r="R677" t="str">
        <f t="shared" si="52"/>
        <v>Married</v>
      </c>
      <c r="S677">
        <v>3</v>
      </c>
      <c r="T677">
        <v>1</v>
      </c>
      <c r="U677" t="str">
        <f t="shared" si="53"/>
        <v>Male</v>
      </c>
      <c r="V677">
        <v>0</v>
      </c>
      <c r="W677">
        <v>18900</v>
      </c>
      <c r="X677">
        <v>15</v>
      </c>
      <c r="Y677">
        <f t="shared" si="54"/>
        <v>15</v>
      </c>
    </row>
    <row r="678" spans="1:25" x14ac:dyDescent="0.25">
      <c r="A678">
        <v>1375347</v>
      </c>
      <c r="B678">
        <v>53</v>
      </c>
      <c r="C678" t="str">
        <f t="shared" si="50"/>
        <v>WA</v>
      </c>
      <c r="D678">
        <v>214</v>
      </c>
      <c r="E678">
        <v>32</v>
      </c>
      <c r="F678" t="str">
        <f t="shared" si="51"/>
        <v>adult</v>
      </c>
      <c r="G678">
        <v>1</v>
      </c>
      <c r="H678">
        <v>1</v>
      </c>
      <c r="I678">
        <v>2</v>
      </c>
      <c r="J678">
        <v>2</v>
      </c>
      <c r="K678">
        <v>2</v>
      </c>
      <c r="L678">
        <v>2</v>
      </c>
      <c r="M678">
        <v>2</v>
      </c>
      <c r="N678">
        <v>2</v>
      </c>
      <c r="O678">
        <v>1</v>
      </c>
      <c r="P678">
        <v>20</v>
      </c>
      <c r="Q678">
        <v>1</v>
      </c>
      <c r="R678" t="str">
        <f t="shared" si="52"/>
        <v>Married</v>
      </c>
      <c r="S678">
        <v>4</v>
      </c>
      <c r="T678">
        <v>1</v>
      </c>
      <c r="U678" t="str">
        <f t="shared" si="53"/>
        <v>Male</v>
      </c>
      <c r="V678">
        <v>90000</v>
      </c>
      <c r="W678">
        <v>91000</v>
      </c>
      <c r="X678">
        <v>53</v>
      </c>
      <c r="Y678" t="str">
        <f t="shared" si="54"/>
        <v>WA</v>
      </c>
    </row>
    <row r="679" spans="1:25" x14ac:dyDescent="0.25">
      <c r="A679">
        <v>1389402</v>
      </c>
      <c r="B679">
        <v>53</v>
      </c>
      <c r="C679" t="str">
        <f t="shared" si="50"/>
        <v>WA</v>
      </c>
      <c r="D679">
        <v>6</v>
      </c>
      <c r="E679">
        <v>85</v>
      </c>
      <c r="F679" t="str">
        <f t="shared" si="51"/>
        <v>adult</v>
      </c>
      <c r="G679">
        <v>1</v>
      </c>
      <c r="H679">
        <v>2</v>
      </c>
      <c r="I679">
        <v>1</v>
      </c>
      <c r="J679">
        <v>1</v>
      </c>
      <c r="K679">
        <v>2</v>
      </c>
      <c r="L679">
        <v>2</v>
      </c>
      <c r="M679">
        <v>2</v>
      </c>
      <c r="N679">
        <v>2</v>
      </c>
      <c r="O679">
        <v>1</v>
      </c>
      <c r="Q679">
        <v>1</v>
      </c>
      <c r="R679" t="str">
        <f t="shared" si="52"/>
        <v>Married</v>
      </c>
      <c r="S679">
        <v>4</v>
      </c>
      <c r="T679">
        <v>2</v>
      </c>
      <c r="U679" t="str">
        <f t="shared" si="53"/>
        <v>Female</v>
      </c>
      <c r="V679">
        <v>0</v>
      </c>
      <c r="W679">
        <v>18400</v>
      </c>
      <c r="X679">
        <v>53</v>
      </c>
      <c r="Y679" t="str">
        <f t="shared" si="54"/>
        <v>WA</v>
      </c>
    </row>
    <row r="680" spans="1:25" x14ac:dyDescent="0.25">
      <c r="A680">
        <v>1393850</v>
      </c>
      <c r="B680">
        <v>53</v>
      </c>
      <c r="C680" t="str">
        <f t="shared" si="50"/>
        <v>WA</v>
      </c>
      <c r="D680">
        <v>253</v>
      </c>
      <c r="E680">
        <v>1</v>
      </c>
      <c r="F680" t="str">
        <f t="shared" si="51"/>
        <v>child</v>
      </c>
      <c r="G680">
        <v>1</v>
      </c>
      <c r="H680">
        <v>2</v>
      </c>
      <c r="I680">
        <v>2</v>
      </c>
      <c r="J680">
        <v>2</v>
      </c>
      <c r="K680">
        <v>2</v>
      </c>
      <c r="L680">
        <v>2</v>
      </c>
      <c r="M680">
        <v>2</v>
      </c>
      <c r="N680">
        <v>2</v>
      </c>
      <c r="O680">
        <v>2</v>
      </c>
      <c r="Q680">
        <v>5</v>
      </c>
      <c r="R680" t="str">
        <f t="shared" si="52"/>
        <v>NeverMarriedORUnder15</v>
      </c>
      <c r="T680">
        <v>2</v>
      </c>
      <c r="U680" t="str">
        <f t="shared" si="53"/>
        <v>Female</v>
      </c>
      <c r="X680">
        <v>53</v>
      </c>
      <c r="Y680" t="str">
        <f t="shared" si="54"/>
        <v>WA</v>
      </c>
    </row>
    <row r="681" spans="1:25" x14ac:dyDescent="0.25">
      <c r="A681">
        <v>728167</v>
      </c>
      <c r="B681">
        <v>41</v>
      </c>
      <c r="C681" t="str">
        <f t="shared" si="50"/>
        <v>OR</v>
      </c>
      <c r="D681">
        <v>12</v>
      </c>
      <c r="E681">
        <v>15</v>
      </c>
      <c r="F681" t="str">
        <f t="shared" si="51"/>
        <v>child</v>
      </c>
      <c r="G681">
        <v>1</v>
      </c>
      <c r="H681">
        <v>2</v>
      </c>
      <c r="I681">
        <v>2</v>
      </c>
      <c r="J681">
        <v>2</v>
      </c>
      <c r="K681">
        <v>1</v>
      </c>
      <c r="L681">
        <v>2</v>
      </c>
      <c r="M681">
        <v>2</v>
      </c>
      <c r="N681">
        <v>2</v>
      </c>
      <c r="O681">
        <v>1</v>
      </c>
      <c r="Q681">
        <v>5</v>
      </c>
      <c r="R681" t="str">
        <f t="shared" si="52"/>
        <v>NeverMarriedORUnder15</v>
      </c>
      <c r="T681">
        <v>1</v>
      </c>
      <c r="U681" t="str">
        <f t="shared" si="53"/>
        <v>Male</v>
      </c>
      <c r="V681">
        <v>0</v>
      </c>
      <c r="W681">
        <v>8170</v>
      </c>
      <c r="X681">
        <v>41</v>
      </c>
      <c r="Y681" t="str">
        <f t="shared" si="54"/>
        <v>OR</v>
      </c>
    </row>
    <row r="682" spans="1:25" x14ac:dyDescent="0.25">
      <c r="A682">
        <v>1266967</v>
      </c>
      <c r="B682">
        <v>49</v>
      </c>
      <c r="C682" t="str">
        <f t="shared" si="50"/>
        <v>UT</v>
      </c>
      <c r="D682">
        <v>118</v>
      </c>
      <c r="E682">
        <v>48</v>
      </c>
      <c r="F682" t="str">
        <f t="shared" si="51"/>
        <v>adult</v>
      </c>
      <c r="G682">
        <v>1</v>
      </c>
      <c r="H682">
        <v>1</v>
      </c>
      <c r="I682">
        <v>2</v>
      </c>
      <c r="J682">
        <v>2</v>
      </c>
      <c r="K682">
        <v>2</v>
      </c>
      <c r="L682">
        <v>1</v>
      </c>
      <c r="M682">
        <v>2</v>
      </c>
      <c r="N682">
        <v>2</v>
      </c>
      <c r="O682">
        <v>1</v>
      </c>
      <c r="P682">
        <v>20</v>
      </c>
      <c r="Q682">
        <v>1</v>
      </c>
      <c r="R682" t="str">
        <f t="shared" si="52"/>
        <v>Married</v>
      </c>
      <c r="S682">
        <v>3</v>
      </c>
      <c r="T682">
        <v>2</v>
      </c>
      <c r="U682" t="str">
        <f t="shared" si="53"/>
        <v>Female</v>
      </c>
      <c r="V682">
        <v>32000</v>
      </c>
      <c r="W682">
        <v>32000</v>
      </c>
      <c r="X682">
        <v>41</v>
      </c>
      <c r="Y682" t="str">
        <f t="shared" si="54"/>
        <v>OR</v>
      </c>
    </row>
    <row r="683" spans="1:25" x14ac:dyDescent="0.25">
      <c r="A683">
        <v>1422705</v>
      </c>
      <c r="B683">
        <v>53</v>
      </c>
      <c r="C683" t="str">
        <f t="shared" si="50"/>
        <v>WA</v>
      </c>
      <c r="D683">
        <v>31</v>
      </c>
      <c r="E683">
        <v>39</v>
      </c>
      <c r="F683" t="str">
        <f t="shared" si="51"/>
        <v>adult</v>
      </c>
      <c r="G683">
        <v>3</v>
      </c>
      <c r="H683">
        <v>1</v>
      </c>
      <c r="I683">
        <v>2</v>
      </c>
      <c r="J683">
        <v>2</v>
      </c>
      <c r="K683">
        <v>2</v>
      </c>
      <c r="L683">
        <v>2</v>
      </c>
      <c r="M683">
        <v>2</v>
      </c>
      <c r="N683">
        <v>2</v>
      </c>
      <c r="O683">
        <v>1</v>
      </c>
      <c r="Q683">
        <v>1</v>
      </c>
      <c r="R683" t="str">
        <f t="shared" si="52"/>
        <v>Married</v>
      </c>
      <c r="S683">
        <v>4</v>
      </c>
      <c r="T683">
        <v>2</v>
      </c>
      <c r="U683" t="str">
        <f t="shared" si="53"/>
        <v>Female</v>
      </c>
      <c r="V683">
        <v>0</v>
      </c>
      <c r="W683">
        <v>0</v>
      </c>
      <c r="X683">
        <v>134</v>
      </c>
      <c r="Y683">
        <f t="shared" si="54"/>
        <v>134</v>
      </c>
    </row>
    <row r="684" spans="1:25" x14ac:dyDescent="0.25">
      <c r="A684">
        <v>700101</v>
      </c>
      <c r="B684">
        <v>41</v>
      </c>
      <c r="C684" t="str">
        <f t="shared" si="50"/>
        <v>OR</v>
      </c>
      <c r="D684">
        <v>99</v>
      </c>
      <c r="E684">
        <v>20</v>
      </c>
      <c r="F684" t="str">
        <f t="shared" si="51"/>
        <v>adult</v>
      </c>
      <c r="G684">
        <v>1</v>
      </c>
      <c r="H684">
        <v>2</v>
      </c>
      <c r="I684">
        <v>2</v>
      </c>
      <c r="J684">
        <v>2</v>
      </c>
      <c r="K684">
        <v>2</v>
      </c>
      <c r="L684">
        <v>2</v>
      </c>
      <c r="M684">
        <v>2</v>
      </c>
      <c r="N684">
        <v>2</v>
      </c>
      <c r="O684">
        <v>2</v>
      </c>
      <c r="Q684">
        <v>1</v>
      </c>
      <c r="R684" t="str">
        <f t="shared" si="52"/>
        <v>Married</v>
      </c>
      <c r="S684">
        <v>4</v>
      </c>
      <c r="T684">
        <v>1</v>
      </c>
      <c r="U684" t="str">
        <f t="shared" si="53"/>
        <v>Male</v>
      </c>
      <c r="V684">
        <v>0</v>
      </c>
      <c r="W684">
        <v>18000</v>
      </c>
      <c r="X684">
        <v>6</v>
      </c>
      <c r="Y684" t="str">
        <f t="shared" si="54"/>
        <v>CA</v>
      </c>
    </row>
    <row r="685" spans="1:25" x14ac:dyDescent="0.25">
      <c r="A685">
        <v>1399427</v>
      </c>
      <c r="B685">
        <v>53</v>
      </c>
      <c r="C685" t="str">
        <f t="shared" si="50"/>
        <v>WA</v>
      </c>
      <c r="D685">
        <v>119</v>
      </c>
      <c r="E685">
        <v>41</v>
      </c>
      <c r="F685" t="str">
        <f t="shared" si="51"/>
        <v>adult</v>
      </c>
      <c r="G685">
        <v>1</v>
      </c>
      <c r="H685">
        <v>1</v>
      </c>
      <c r="I685">
        <v>2</v>
      </c>
      <c r="J685">
        <v>2</v>
      </c>
      <c r="K685">
        <v>2</v>
      </c>
      <c r="L685">
        <v>2</v>
      </c>
      <c r="M685">
        <v>2</v>
      </c>
      <c r="N685">
        <v>2</v>
      </c>
      <c r="O685">
        <v>1</v>
      </c>
      <c r="P685">
        <v>15</v>
      </c>
      <c r="Q685">
        <v>1</v>
      </c>
      <c r="R685" t="str">
        <f t="shared" si="52"/>
        <v>Married</v>
      </c>
      <c r="S685">
        <v>4</v>
      </c>
      <c r="T685">
        <v>1</v>
      </c>
      <c r="U685" t="str">
        <f t="shared" si="53"/>
        <v>Male</v>
      </c>
      <c r="V685">
        <v>70000</v>
      </c>
      <c r="W685">
        <v>70000</v>
      </c>
      <c r="X685">
        <v>19</v>
      </c>
      <c r="Y685">
        <f t="shared" si="54"/>
        <v>19</v>
      </c>
    </row>
    <row r="686" spans="1:25" x14ac:dyDescent="0.25">
      <c r="A686">
        <v>1435002</v>
      </c>
      <c r="B686">
        <v>53</v>
      </c>
      <c r="C686" t="str">
        <f t="shared" si="50"/>
        <v>WA</v>
      </c>
      <c r="D686">
        <v>124</v>
      </c>
      <c r="E686">
        <v>61</v>
      </c>
      <c r="F686" t="str">
        <f t="shared" si="51"/>
        <v>adult</v>
      </c>
      <c r="G686">
        <v>1</v>
      </c>
      <c r="H686">
        <v>2</v>
      </c>
      <c r="I686">
        <v>2</v>
      </c>
      <c r="J686">
        <v>1</v>
      </c>
      <c r="K686">
        <v>2</v>
      </c>
      <c r="L686">
        <v>2</v>
      </c>
      <c r="M686">
        <v>2</v>
      </c>
      <c r="N686">
        <v>2</v>
      </c>
      <c r="O686">
        <v>1</v>
      </c>
      <c r="Q686">
        <v>3</v>
      </c>
      <c r="R686" t="str">
        <f t="shared" si="52"/>
        <v>Divorced</v>
      </c>
      <c r="S686">
        <v>4</v>
      </c>
      <c r="T686">
        <v>2</v>
      </c>
      <c r="U686" t="str">
        <f t="shared" si="53"/>
        <v>Female</v>
      </c>
      <c r="V686">
        <v>0</v>
      </c>
      <c r="W686">
        <v>18004</v>
      </c>
      <c r="X686">
        <v>11</v>
      </c>
      <c r="Y686">
        <f t="shared" si="54"/>
        <v>11</v>
      </c>
    </row>
    <row r="687" spans="1:25" x14ac:dyDescent="0.25">
      <c r="A687">
        <v>1383895</v>
      </c>
      <c r="B687">
        <v>53</v>
      </c>
      <c r="C687" t="str">
        <f t="shared" si="50"/>
        <v>WA</v>
      </c>
      <c r="D687">
        <v>153</v>
      </c>
      <c r="E687">
        <v>33</v>
      </c>
      <c r="F687" t="str">
        <f t="shared" si="51"/>
        <v>adult</v>
      </c>
      <c r="G687">
        <v>1</v>
      </c>
      <c r="H687">
        <v>1</v>
      </c>
      <c r="I687">
        <v>2</v>
      </c>
      <c r="J687">
        <v>2</v>
      </c>
      <c r="K687">
        <v>2</v>
      </c>
      <c r="L687">
        <v>2</v>
      </c>
      <c r="M687">
        <v>2</v>
      </c>
      <c r="N687">
        <v>2</v>
      </c>
      <c r="O687">
        <v>1</v>
      </c>
      <c r="P687">
        <v>20</v>
      </c>
      <c r="Q687">
        <v>1</v>
      </c>
      <c r="R687" t="str">
        <f t="shared" si="52"/>
        <v>Married</v>
      </c>
      <c r="S687">
        <v>4</v>
      </c>
      <c r="T687">
        <v>2</v>
      </c>
      <c r="U687" t="str">
        <f t="shared" si="53"/>
        <v>Female</v>
      </c>
      <c r="V687">
        <v>65000</v>
      </c>
      <c r="W687">
        <v>65000</v>
      </c>
      <c r="X687">
        <v>53</v>
      </c>
      <c r="Y687" t="str">
        <f t="shared" si="54"/>
        <v>WA</v>
      </c>
    </row>
    <row r="688" spans="1:25" x14ac:dyDescent="0.25">
      <c r="A688">
        <v>69439</v>
      </c>
      <c r="B688">
        <v>30</v>
      </c>
      <c r="C688" t="str">
        <f t="shared" si="50"/>
        <v>MT</v>
      </c>
      <c r="D688">
        <v>54</v>
      </c>
      <c r="E688">
        <v>57</v>
      </c>
      <c r="F688" t="str">
        <f t="shared" si="51"/>
        <v>adult</v>
      </c>
      <c r="G688">
        <v>1</v>
      </c>
      <c r="H688">
        <v>2</v>
      </c>
      <c r="I688">
        <v>2</v>
      </c>
      <c r="J688">
        <v>2</v>
      </c>
      <c r="K688">
        <v>2</v>
      </c>
      <c r="L688">
        <v>2</v>
      </c>
      <c r="M688">
        <v>2</v>
      </c>
      <c r="N688">
        <v>2</v>
      </c>
      <c r="O688">
        <v>2</v>
      </c>
      <c r="P688">
        <v>50</v>
      </c>
      <c r="Q688">
        <v>1</v>
      </c>
      <c r="R688" t="str">
        <f t="shared" si="52"/>
        <v>Married</v>
      </c>
      <c r="S688">
        <v>4</v>
      </c>
      <c r="T688">
        <v>1</v>
      </c>
      <c r="U688" t="str">
        <f t="shared" si="53"/>
        <v>Male</v>
      </c>
      <c r="V688">
        <v>21000</v>
      </c>
      <c r="W688">
        <v>22500</v>
      </c>
      <c r="X688">
        <v>56</v>
      </c>
      <c r="Y688">
        <f t="shared" si="54"/>
        <v>56</v>
      </c>
    </row>
    <row r="689" spans="1:25" x14ac:dyDescent="0.25">
      <c r="A689">
        <v>1385228</v>
      </c>
      <c r="B689">
        <v>53</v>
      </c>
      <c r="C689" t="str">
        <f t="shared" si="50"/>
        <v>WA</v>
      </c>
      <c r="D689">
        <v>36</v>
      </c>
      <c r="E689">
        <v>61</v>
      </c>
      <c r="F689" t="str">
        <f t="shared" si="51"/>
        <v>adult</v>
      </c>
      <c r="G689">
        <v>4</v>
      </c>
      <c r="H689">
        <v>2</v>
      </c>
      <c r="I689">
        <v>2</v>
      </c>
      <c r="J689">
        <v>2</v>
      </c>
      <c r="K689">
        <v>2</v>
      </c>
      <c r="L689">
        <v>2</v>
      </c>
      <c r="M689">
        <v>2</v>
      </c>
      <c r="N689">
        <v>2</v>
      </c>
      <c r="O689">
        <v>2</v>
      </c>
      <c r="Q689">
        <v>1</v>
      </c>
      <c r="R689" t="str">
        <f t="shared" si="52"/>
        <v>Married</v>
      </c>
      <c r="S689">
        <v>4</v>
      </c>
      <c r="T689">
        <v>2</v>
      </c>
      <c r="U689" t="str">
        <f t="shared" si="53"/>
        <v>Female</v>
      </c>
      <c r="V689">
        <v>1500</v>
      </c>
      <c r="W689">
        <v>3000</v>
      </c>
      <c r="X689">
        <v>303</v>
      </c>
      <c r="Y689">
        <f t="shared" si="54"/>
        <v>303</v>
      </c>
    </row>
    <row r="690" spans="1:25" x14ac:dyDescent="0.25">
      <c r="A690">
        <v>724973</v>
      </c>
      <c r="B690">
        <v>41</v>
      </c>
      <c r="C690" t="str">
        <f t="shared" si="50"/>
        <v>OR</v>
      </c>
      <c r="D690">
        <v>99</v>
      </c>
      <c r="E690">
        <v>61</v>
      </c>
      <c r="F690" t="str">
        <f t="shared" si="51"/>
        <v>adult</v>
      </c>
      <c r="G690">
        <v>1</v>
      </c>
      <c r="H690">
        <v>2</v>
      </c>
      <c r="I690">
        <v>2</v>
      </c>
      <c r="J690">
        <v>1</v>
      </c>
      <c r="K690">
        <v>2</v>
      </c>
      <c r="L690">
        <v>2</v>
      </c>
      <c r="M690">
        <v>2</v>
      </c>
      <c r="N690">
        <v>2</v>
      </c>
      <c r="O690">
        <v>1</v>
      </c>
      <c r="P690">
        <v>80</v>
      </c>
      <c r="Q690">
        <v>3</v>
      </c>
      <c r="R690" t="str">
        <f t="shared" si="52"/>
        <v>Divorced</v>
      </c>
      <c r="S690">
        <v>2</v>
      </c>
      <c r="T690">
        <v>1</v>
      </c>
      <c r="U690" t="str">
        <f t="shared" si="53"/>
        <v>Male</v>
      </c>
      <c r="V690">
        <v>40000</v>
      </c>
      <c r="W690">
        <v>40000</v>
      </c>
      <c r="X690">
        <v>41</v>
      </c>
      <c r="Y690" t="str">
        <f t="shared" si="54"/>
        <v>OR</v>
      </c>
    </row>
    <row r="691" spans="1:25" x14ac:dyDescent="0.25">
      <c r="A691">
        <v>1275221</v>
      </c>
      <c r="B691">
        <v>49</v>
      </c>
      <c r="C691" t="str">
        <f t="shared" si="50"/>
        <v>UT</v>
      </c>
      <c r="D691">
        <v>88</v>
      </c>
      <c r="E691">
        <v>1</v>
      </c>
      <c r="F691" t="str">
        <f t="shared" si="51"/>
        <v>child</v>
      </c>
      <c r="G691">
        <v>1</v>
      </c>
      <c r="H691">
        <v>1</v>
      </c>
      <c r="I691">
        <v>2</v>
      </c>
      <c r="J691">
        <v>2</v>
      </c>
      <c r="K691">
        <v>2</v>
      </c>
      <c r="L691">
        <v>2</v>
      </c>
      <c r="M691">
        <v>2</v>
      </c>
      <c r="N691">
        <v>2</v>
      </c>
      <c r="O691">
        <v>1</v>
      </c>
      <c r="Q691">
        <v>5</v>
      </c>
      <c r="R691" t="str">
        <f t="shared" si="52"/>
        <v>NeverMarriedORUnder15</v>
      </c>
      <c r="T691">
        <v>1</v>
      </c>
      <c r="U691" t="str">
        <f t="shared" si="53"/>
        <v>Male</v>
      </c>
      <c r="X691">
        <v>49</v>
      </c>
      <c r="Y691" t="str">
        <f t="shared" si="54"/>
        <v>UT</v>
      </c>
    </row>
    <row r="692" spans="1:25" x14ac:dyDescent="0.25">
      <c r="A692">
        <v>66449</v>
      </c>
      <c r="B692">
        <v>30</v>
      </c>
      <c r="C692" t="str">
        <f t="shared" si="50"/>
        <v>MT</v>
      </c>
      <c r="D692">
        <v>81</v>
      </c>
      <c r="E692">
        <v>63</v>
      </c>
      <c r="F692" t="str">
        <f t="shared" si="51"/>
        <v>adult</v>
      </c>
      <c r="G692">
        <v>1</v>
      </c>
      <c r="H692">
        <v>1</v>
      </c>
      <c r="I692">
        <v>2</v>
      </c>
      <c r="J692">
        <v>2</v>
      </c>
      <c r="K692">
        <v>2</v>
      </c>
      <c r="L692">
        <v>2</v>
      </c>
      <c r="M692">
        <v>2</v>
      </c>
      <c r="N692">
        <v>2</v>
      </c>
      <c r="O692">
        <v>1</v>
      </c>
      <c r="Q692">
        <v>1</v>
      </c>
      <c r="R692" t="str">
        <f t="shared" si="52"/>
        <v>Married</v>
      </c>
      <c r="S692">
        <v>4</v>
      </c>
      <c r="T692">
        <v>1</v>
      </c>
      <c r="U692" t="str">
        <f t="shared" si="53"/>
        <v>Male</v>
      </c>
      <c r="V692">
        <v>16000</v>
      </c>
      <c r="W692">
        <v>16500</v>
      </c>
      <c r="X692">
        <v>30</v>
      </c>
      <c r="Y692" t="str">
        <f t="shared" si="54"/>
        <v>MT</v>
      </c>
    </row>
    <row r="693" spans="1:25" x14ac:dyDescent="0.25">
      <c r="A693">
        <v>1410940</v>
      </c>
      <c r="B693">
        <v>53</v>
      </c>
      <c r="C693" t="str">
        <f t="shared" si="50"/>
        <v>WA</v>
      </c>
      <c r="D693">
        <v>8</v>
      </c>
      <c r="E693">
        <v>86</v>
      </c>
      <c r="F693" t="str">
        <f t="shared" si="51"/>
        <v>adult</v>
      </c>
      <c r="G693">
        <v>1</v>
      </c>
      <c r="H693">
        <v>1</v>
      </c>
      <c r="I693">
        <v>2</v>
      </c>
      <c r="J693">
        <v>1</v>
      </c>
      <c r="K693">
        <v>2</v>
      </c>
      <c r="L693">
        <v>2</v>
      </c>
      <c r="M693">
        <v>2</v>
      </c>
      <c r="N693">
        <v>2</v>
      </c>
      <c r="O693">
        <v>1</v>
      </c>
      <c r="Q693">
        <v>5</v>
      </c>
      <c r="R693" t="str">
        <f t="shared" si="52"/>
        <v>NeverMarriedORUnder15</v>
      </c>
      <c r="S693">
        <v>4</v>
      </c>
      <c r="T693">
        <v>2</v>
      </c>
      <c r="U693" t="str">
        <f t="shared" si="53"/>
        <v>Female</v>
      </c>
      <c r="V693">
        <v>0</v>
      </c>
      <c r="W693">
        <v>2400</v>
      </c>
      <c r="X693">
        <v>27</v>
      </c>
      <c r="Y693">
        <f t="shared" si="54"/>
        <v>27</v>
      </c>
    </row>
    <row r="694" spans="1:25" x14ac:dyDescent="0.25">
      <c r="A694">
        <v>1425928</v>
      </c>
      <c r="B694">
        <v>53</v>
      </c>
      <c r="C694" t="str">
        <f t="shared" si="50"/>
        <v>WA</v>
      </c>
      <c r="D694">
        <v>61</v>
      </c>
      <c r="E694">
        <v>56</v>
      </c>
      <c r="F694" t="str">
        <f t="shared" si="51"/>
        <v>adult</v>
      </c>
      <c r="G694">
        <v>1</v>
      </c>
      <c r="H694">
        <v>2</v>
      </c>
      <c r="I694">
        <v>2</v>
      </c>
      <c r="J694">
        <v>2</v>
      </c>
      <c r="K694">
        <v>2</v>
      </c>
      <c r="L694">
        <v>2</v>
      </c>
      <c r="M694">
        <v>2</v>
      </c>
      <c r="N694">
        <v>2</v>
      </c>
      <c r="O694">
        <v>2</v>
      </c>
      <c r="P694">
        <v>30</v>
      </c>
      <c r="Q694">
        <v>3</v>
      </c>
      <c r="R694" t="str">
        <f t="shared" si="52"/>
        <v>Divorced</v>
      </c>
      <c r="S694">
        <v>2</v>
      </c>
      <c r="T694">
        <v>1</v>
      </c>
      <c r="U694" t="str">
        <f t="shared" si="53"/>
        <v>Male</v>
      </c>
      <c r="V694">
        <v>225000</v>
      </c>
      <c r="W694">
        <v>225000</v>
      </c>
      <c r="X694">
        <v>6</v>
      </c>
      <c r="Y694" t="str">
        <f t="shared" si="54"/>
        <v>CA</v>
      </c>
    </row>
    <row r="695" spans="1:25" x14ac:dyDescent="0.25">
      <c r="A695">
        <v>722116</v>
      </c>
      <c r="B695">
        <v>41</v>
      </c>
      <c r="C695" t="str">
        <f t="shared" si="50"/>
        <v>OR</v>
      </c>
      <c r="D695">
        <v>56</v>
      </c>
      <c r="E695">
        <v>9</v>
      </c>
      <c r="F695" t="str">
        <f t="shared" si="51"/>
        <v>child</v>
      </c>
      <c r="G695">
        <v>1</v>
      </c>
      <c r="H695">
        <v>1</v>
      </c>
      <c r="I695">
        <v>2</v>
      </c>
      <c r="J695">
        <v>2</v>
      </c>
      <c r="K695">
        <v>2</v>
      </c>
      <c r="L695">
        <v>2</v>
      </c>
      <c r="M695">
        <v>2</v>
      </c>
      <c r="N695">
        <v>2</v>
      </c>
      <c r="O695">
        <v>1</v>
      </c>
      <c r="Q695">
        <v>5</v>
      </c>
      <c r="R695" t="str">
        <f t="shared" si="52"/>
        <v>NeverMarriedORUnder15</v>
      </c>
      <c r="T695">
        <v>2</v>
      </c>
      <c r="U695" t="str">
        <f t="shared" si="53"/>
        <v>Female</v>
      </c>
      <c r="X695">
        <v>41</v>
      </c>
      <c r="Y695" t="str">
        <f t="shared" si="54"/>
        <v>OR</v>
      </c>
    </row>
    <row r="696" spans="1:25" x14ac:dyDescent="0.25">
      <c r="A696">
        <v>1412004</v>
      </c>
      <c r="B696">
        <v>53</v>
      </c>
      <c r="C696" t="str">
        <f t="shared" si="50"/>
        <v>WA</v>
      </c>
      <c r="D696">
        <v>174</v>
      </c>
      <c r="E696">
        <v>53</v>
      </c>
      <c r="F696" t="str">
        <f t="shared" si="51"/>
        <v>adult</v>
      </c>
      <c r="G696">
        <v>1</v>
      </c>
      <c r="H696">
        <v>1</v>
      </c>
      <c r="I696">
        <v>2</v>
      </c>
      <c r="J696">
        <v>2</v>
      </c>
      <c r="K696">
        <v>2</v>
      </c>
      <c r="L696">
        <v>2</v>
      </c>
      <c r="M696">
        <v>2</v>
      </c>
      <c r="N696">
        <v>2</v>
      </c>
      <c r="O696">
        <v>1</v>
      </c>
      <c r="P696">
        <v>15</v>
      </c>
      <c r="Q696">
        <v>4</v>
      </c>
      <c r="R696" t="str">
        <f t="shared" si="52"/>
        <v>Separated</v>
      </c>
      <c r="S696">
        <v>4</v>
      </c>
      <c r="T696">
        <v>2</v>
      </c>
      <c r="U696" t="str">
        <f t="shared" si="53"/>
        <v>Female</v>
      </c>
      <c r="V696">
        <v>9000</v>
      </c>
      <c r="W696">
        <v>20000</v>
      </c>
      <c r="X696">
        <v>39</v>
      </c>
      <c r="Y696">
        <f t="shared" si="54"/>
        <v>39</v>
      </c>
    </row>
    <row r="697" spans="1:25" x14ac:dyDescent="0.25">
      <c r="A697">
        <v>720252</v>
      </c>
      <c r="B697">
        <v>41</v>
      </c>
      <c r="C697" t="str">
        <f t="shared" si="50"/>
        <v>OR</v>
      </c>
      <c r="D697">
        <v>69</v>
      </c>
      <c r="E697">
        <v>68</v>
      </c>
      <c r="F697" t="str">
        <f t="shared" si="51"/>
        <v>adult</v>
      </c>
      <c r="G697">
        <v>1</v>
      </c>
      <c r="H697">
        <v>1</v>
      </c>
      <c r="I697">
        <v>2</v>
      </c>
      <c r="J697">
        <v>1</v>
      </c>
      <c r="K697">
        <v>2</v>
      </c>
      <c r="L697">
        <v>2</v>
      </c>
      <c r="M697">
        <v>2</v>
      </c>
      <c r="N697">
        <v>2</v>
      </c>
      <c r="O697">
        <v>1</v>
      </c>
      <c r="Q697">
        <v>1</v>
      </c>
      <c r="R697" t="str">
        <f t="shared" si="52"/>
        <v>Married</v>
      </c>
      <c r="S697">
        <v>4</v>
      </c>
      <c r="T697">
        <v>1</v>
      </c>
      <c r="U697" t="str">
        <f t="shared" si="53"/>
        <v>Male</v>
      </c>
      <c r="V697">
        <v>0</v>
      </c>
      <c r="W697">
        <v>54000</v>
      </c>
      <c r="X697">
        <v>8</v>
      </c>
      <c r="Y697">
        <f t="shared" si="54"/>
        <v>8</v>
      </c>
    </row>
    <row r="698" spans="1:25" x14ac:dyDescent="0.25">
      <c r="A698">
        <v>1266296</v>
      </c>
      <c r="B698">
        <v>49</v>
      </c>
      <c r="C698" t="str">
        <f t="shared" si="50"/>
        <v>UT</v>
      </c>
      <c r="D698">
        <v>41</v>
      </c>
      <c r="E698">
        <v>24</v>
      </c>
      <c r="F698" t="str">
        <f t="shared" si="51"/>
        <v>adult</v>
      </c>
      <c r="G698">
        <v>1</v>
      </c>
      <c r="H698">
        <v>1</v>
      </c>
      <c r="I698">
        <v>2</v>
      </c>
      <c r="J698">
        <v>2</v>
      </c>
      <c r="K698">
        <v>2</v>
      </c>
      <c r="L698">
        <v>2</v>
      </c>
      <c r="M698">
        <v>2</v>
      </c>
      <c r="N698">
        <v>2</v>
      </c>
      <c r="O698">
        <v>1</v>
      </c>
      <c r="Q698">
        <v>1</v>
      </c>
      <c r="R698" t="str">
        <f t="shared" si="52"/>
        <v>Married</v>
      </c>
      <c r="S698">
        <v>4</v>
      </c>
      <c r="T698">
        <v>1</v>
      </c>
      <c r="U698" t="str">
        <f t="shared" si="53"/>
        <v>Male</v>
      </c>
      <c r="V698">
        <v>8500</v>
      </c>
      <c r="W698">
        <v>8500</v>
      </c>
      <c r="X698">
        <v>49</v>
      </c>
      <c r="Y698" t="str">
        <f t="shared" si="54"/>
        <v>UT</v>
      </c>
    </row>
    <row r="699" spans="1:25" x14ac:dyDescent="0.25">
      <c r="A699">
        <v>714300</v>
      </c>
      <c r="B699">
        <v>41</v>
      </c>
      <c r="C699" t="str">
        <f t="shared" si="50"/>
        <v>OR</v>
      </c>
      <c r="D699">
        <v>140</v>
      </c>
      <c r="E699">
        <v>25</v>
      </c>
      <c r="F699" t="str">
        <f t="shared" si="51"/>
        <v>adult</v>
      </c>
      <c r="G699">
        <v>1</v>
      </c>
      <c r="H699">
        <v>2</v>
      </c>
      <c r="I699">
        <v>2</v>
      </c>
      <c r="J699">
        <v>2</v>
      </c>
      <c r="K699">
        <v>1</v>
      </c>
      <c r="L699">
        <v>2</v>
      </c>
      <c r="M699">
        <v>2</v>
      </c>
      <c r="N699">
        <v>2</v>
      </c>
      <c r="O699">
        <v>1</v>
      </c>
      <c r="Q699">
        <v>1</v>
      </c>
      <c r="R699" t="str">
        <f t="shared" si="52"/>
        <v>Married</v>
      </c>
      <c r="S699">
        <v>4</v>
      </c>
      <c r="T699">
        <v>2</v>
      </c>
      <c r="U699" t="str">
        <f t="shared" si="53"/>
        <v>Female</v>
      </c>
      <c r="V699">
        <v>0</v>
      </c>
      <c r="W699">
        <v>150</v>
      </c>
      <c r="X699">
        <v>41</v>
      </c>
      <c r="Y699" t="str">
        <f t="shared" si="54"/>
        <v>OR</v>
      </c>
    </row>
    <row r="700" spans="1:25" x14ac:dyDescent="0.25">
      <c r="A700">
        <v>1414457</v>
      </c>
      <c r="B700">
        <v>53</v>
      </c>
      <c r="C700" t="str">
        <f t="shared" si="50"/>
        <v>WA</v>
      </c>
      <c r="D700">
        <v>58</v>
      </c>
      <c r="E700">
        <v>61</v>
      </c>
      <c r="F700" t="str">
        <f t="shared" si="51"/>
        <v>adult</v>
      </c>
      <c r="G700">
        <v>1</v>
      </c>
      <c r="H700">
        <v>2</v>
      </c>
      <c r="I700">
        <v>2</v>
      </c>
      <c r="J700">
        <v>1</v>
      </c>
      <c r="K700">
        <v>1</v>
      </c>
      <c r="L700">
        <v>2</v>
      </c>
      <c r="M700">
        <v>2</v>
      </c>
      <c r="N700">
        <v>2</v>
      </c>
      <c r="O700">
        <v>1</v>
      </c>
      <c r="Q700">
        <v>3</v>
      </c>
      <c r="R700" t="str">
        <f t="shared" si="52"/>
        <v>Divorced</v>
      </c>
      <c r="S700">
        <v>4</v>
      </c>
      <c r="T700">
        <v>2</v>
      </c>
      <c r="U700" t="str">
        <f t="shared" si="53"/>
        <v>Female</v>
      </c>
      <c r="V700">
        <v>0</v>
      </c>
      <c r="W700">
        <v>17200</v>
      </c>
      <c r="X700">
        <v>53</v>
      </c>
      <c r="Y700" t="str">
        <f t="shared" si="54"/>
        <v>WA</v>
      </c>
    </row>
    <row r="701" spans="1:25" x14ac:dyDescent="0.25">
      <c r="A701">
        <v>1258097</v>
      </c>
      <c r="B701">
        <v>49</v>
      </c>
      <c r="C701" t="str">
        <f t="shared" si="50"/>
        <v>UT</v>
      </c>
      <c r="D701">
        <v>84</v>
      </c>
      <c r="E701">
        <v>65</v>
      </c>
      <c r="F701" t="str">
        <f t="shared" si="51"/>
        <v>adult</v>
      </c>
      <c r="G701">
        <v>1</v>
      </c>
      <c r="H701">
        <v>1</v>
      </c>
      <c r="I701">
        <v>2</v>
      </c>
      <c r="J701">
        <v>1</v>
      </c>
      <c r="K701">
        <v>2</v>
      </c>
      <c r="L701">
        <v>2</v>
      </c>
      <c r="M701">
        <v>1</v>
      </c>
      <c r="N701">
        <v>2</v>
      </c>
      <c r="O701">
        <v>1</v>
      </c>
      <c r="Q701">
        <v>1</v>
      </c>
      <c r="R701" t="str">
        <f t="shared" si="52"/>
        <v>Married</v>
      </c>
      <c r="S701">
        <v>2</v>
      </c>
      <c r="T701">
        <v>1</v>
      </c>
      <c r="U701" t="str">
        <f t="shared" si="53"/>
        <v>Male</v>
      </c>
      <c r="V701">
        <v>0</v>
      </c>
      <c r="W701">
        <v>22000</v>
      </c>
      <c r="X701">
        <v>49</v>
      </c>
      <c r="Y701" t="str">
        <f t="shared" si="54"/>
        <v>UT</v>
      </c>
    </row>
    <row r="702" spans="1:25" x14ac:dyDescent="0.25">
      <c r="A702">
        <v>715132</v>
      </c>
      <c r="B702">
        <v>41</v>
      </c>
      <c r="C702" t="str">
        <f t="shared" si="50"/>
        <v>OR</v>
      </c>
      <c r="D702">
        <v>68</v>
      </c>
      <c r="E702">
        <v>27</v>
      </c>
      <c r="F702" t="str">
        <f t="shared" si="51"/>
        <v>adult</v>
      </c>
      <c r="G702">
        <v>1</v>
      </c>
      <c r="H702">
        <v>1</v>
      </c>
      <c r="I702">
        <v>2</v>
      </c>
      <c r="J702">
        <v>2</v>
      </c>
      <c r="K702">
        <v>2</v>
      </c>
      <c r="L702">
        <v>2</v>
      </c>
      <c r="M702">
        <v>2</v>
      </c>
      <c r="N702">
        <v>2</v>
      </c>
      <c r="O702">
        <v>1</v>
      </c>
      <c r="P702">
        <v>30</v>
      </c>
      <c r="Q702">
        <v>1</v>
      </c>
      <c r="R702" t="str">
        <f t="shared" si="52"/>
        <v>Married</v>
      </c>
      <c r="S702">
        <v>4</v>
      </c>
      <c r="T702">
        <v>2</v>
      </c>
      <c r="U702" t="str">
        <f t="shared" si="53"/>
        <v>Female</v>
      </c>
      <c r="V702">
        <v>30000</v>
      </c>
      <c r="W702">
        <v>30000</v>
      </c>
      <c r="X702">
        <v>53</v>
      </c>
      <c r="Y702" t="str">
        <f t="shared" si="54"/>
        <v>WA</v>
      </c>
    </row>
    <row r="703" spans="1:25" x14ac:dyDescent="0.25">
      <c r="A703">
        <v>1383400</v>
      </c>
      <c r="B703">
        <v>53</v>
      </c>
      <c r="C703" t="str">
        <f t="shared" si="50"/>
        <v>WA</v>
      </c>
      <c r="D703">
        <v>127</v>
      </c>
      <c r="E703">
        <v>40</v>
      </c>
      <c r="F703" t="str">
        <f t="shared" si="51"/>
        <v>adult</v>
      </c>
      <c r="G703">
        <v>1</v>
      </c>
      <c r="H703">
        <v>1</v>
      </c>
      <c r="I703">
        <v>2</v>
      </c>
      <c r="J703">
        <v>2</v>
      </c>
      <c r="K703">
        <v>2</v>
      </c>
      <c r="L703">
        <v>2</v>
      </c>
      <c r="M703">
        <v>2</v>
      </c>
      <c r="N703">
        <v>2</v>
      </c>
      <c r="O703">
        <v>1</v>
      </c>
      <c r="P703">
        <v>30</v>
      </c>
      <c r="Q703">
        <v>5</v>
      </c>
      <c r="R703" t="str">
        <f t="shared" si="52"/>
        <v>NeverMarriedORUnder15</v>
      </c>
      <c r="S703">
        <v>4</v>
      </c>
      <c r="T703">
        <v>2</v>
      </c>
      <c r="U703" t="str">
        <f t="shared" si="53"/>
        <v>Female</v>
      </c>
      <c r="V703">
        <v>40000</v>
      </c>
      <c r="W703">
        <v>40000</v>
      </c>
      <c r="X703">
        <v>53</v>
      </c>
      <c r="Y703" t="str">
        <f t="shared" si="54"/>
        <v>WA</v>
      </c>
    </row>
    <row r="704" spans="1:25" x14ac:dyDescent="0.25">
      <c r="A704">
        <v>1258139</v>
      </c>
      <c r="B704">
        <v>49</v>
      </c>
      <c r="C704" t="str">
        <f t="shared" si="50"/>
        <v>UT</v>
      </c>
      <c r="D704">
        <v>39</v>
      </c>
      <c r="E704">
        <v>52</v>
      </c>
      <c r="F704" t="str">
        <f t="shared" si="51"/>
        <v>adult</v>
      </c>
      <c r="G704">
        <v>1</v>
      </c>
      <c r="H704">
        <v>1</v>
      </c>
      <c r="I704">
        <v>2</v>
      </c>
      <c r="J704">
        <v>2</v>
      </c>
      <c r="K704">
        <v>2</v>
      </c>
      <c r="L704">
        <v>2</v>
      </c>
      <c r="M704">
        <v>2</v>
      </c>
      <c r="N704">
        <v>2</v>
      </c>
      <c r="O704">
        <v>1</v>
      </c>
      <c r="P704">
        <v>118</v>
      </c>
      <c r="Q704">
        <v>1</v>
      </c>
      <c r="R704" t="str">
        <f t="shared" si="52"/>
        <v>Married</v>
      </c>
      <c r="S704">
        <v>4</v>
      </c>
      <c r="T704">
        <v>1</v>
      </c>
      <c r="U704" t="str">
        <f t="shared" si="53"/>
        <v>Male</v>
      </c>
      <c r="V704">
        <v>69000</v>
      </c>
      <c r="W704">
        <v>69000</v>
      </c>
      <c r="X704">
        <v>49</v>
      </c>
      <c r="Y704" t="str">
        <f t="shared" si="54"/>
        <v>UT</v>
      </c>
    </row>
    <row r="705" spans="1:25" x14ac:dyDescent="0.25">
      <c r="A705">
        <v>536414</v>
      </c>
      <c r="B705">
        <v>38</v>
      </c>
      <c r="C705" t="str">
        <f t="shared" si="50"/>
        <v>ND</v>
      </c>
      <c r="D705">
        <v>62</v>
      </c>
      <c r="E705">
        <v>53</v>
      </c>
      <c r="F705" t="str">
        <f t="shared" si="51"/>
        <v>adult</v>
      </c>
      <c r="G705">
        <v>1</v>
      </c>
      <c r="H705">
        <v>1</v>
      </c>
      <c r="I705">
        <v>2</v>
      </c>
      <c r="J705">
        <v>2</v>
      </c>
      <c r="K705">
        <v>2</v>
      </c>
      <c r="L705">
        <v>2</v>
      </c>
      <c r="M705">
        <v>2</v>
      </c>
      <c r="N705">
        <v>2</v>
      </c>
      <c r="O705">
        <v>1</v>
      </c>
      <c r="P705">
        <v>75</v>
      </c>
      <c r="Q705">
        <v>3</v>
      </c>
      <c r="R705" t="str">
        <f t="shared" si="52"/>
        <v>Divorced</v>
      </c>
      <c r="S705">
        <v>2</v>
      </c>
      <c r="T705">
        <v>1</v>
      </c>
      <c r="U705" t="str">
        <f t="shared" si="53"/>
        <v>Male</v>
      </c>
      <c r="V705">
        <v>40000</v>
      </c>
      <c r="W705">
        <v>40000</v>
      </c>
      <c r="X705">
        <v>42</v>
      </c>
      <c r="Y705">
        <f t="shared" si="54"/>
        <v>42</v>
      </c>
    </row>
    <row r="706" spans="1:25" x14ac:dyDescent="0.25">
      <c r="A706">
        <v>1415453</v>
      </c>
      <c r="B706">
        <v>53</v>
      </c>
      <c r="C706" t="str">
        <f t="shared" si="50"/>
        <v>WA</v>
      </c>
      <c r="D706">
        <v>66</v>
      </c>
      <c r="E706">
        <v>73</v>
      </c>
      <c r="F706" t="str">
        <f t="shared" si="51"/>
        <v>adult</v>
      </c>
      <c r="G706">
        <v>1</v>
      </c>
      <c r="H706">
        <v>2</v>
      </c>
      <c r="I706">
        <v>1</v>
      </c>
      <c r="J706">
        <v>1</v>
      </c>
      <c r="K706">
        <v>2</v>
      </c>
      <c r="L706">
        <v>2</v>
      </c>
      <c r="M706">
        <v>2</v>
      </c>
      <c r="N706">
        <v>2</v>
      </c>
      <c r="O706">
        <v>1</v>
      </c>
      <c r="Q706">
        <v>3</v>
      </c>
      <c r="R706" t="str">
        <f t="shared" si="52"/>
        <v>Divorced</v>
      </c>
      <c r="S706">
        <v>4</v>
      </c>
      <c r="T706">
        <v>2</v>
      </c>
      <c r="U706" t="str">
        <f t="shared" si="53"/>
        <v>Female</v>
      </c>
      <c r="V706">
        <v>0</v>
      </c>
      <c r="W706">
        <v>33400</v>
      </c>
      <c r="X706">
        <v>41</v>
      </c>
      <c r="Y706" t="str">
        <f t="shared" si="54"/>
        <v>OR</v>
      </c>
    </row>
    <row r="707" spans="1:25" x14ac:dyDescent="0.25">
      <c r="A707">
        <v>1422975</v>
      </c>
      <c r="B707">
        <v>53</v>
      </c>
      <c r="C707" t="str">
        <f t="shared" ref="C707:C770" si="55">IF(B707=30,"MT",IF(B707=38,"ND",IF(B707=41,"OR",IF(B707=49,"UT",IF(B707=53,"WA","UnknownState")))))</f>
        <v>WA</v>
      </c>
      <c r="D707">
        <v>69</v>
      </c>
      <c r="E707">
        <v>51</v>
      </c>
      <c r="F707" t="str">
        <f t="shared" ref="F707:F770" si="56">IF(E707&lt;18,"child","adult")</f>
        <v>adult</v>
      </c>
      <c r="G707">
        <v>1</v>
      </c>
      <c r="H707">
        <v>1</v>
      </c>
      <c r="I707">
        <v>2</v>
      </c>
      <c r="J707">
        <v>2</v>
      </c>
      <c r="K707">
        <v>2</v>
      </c>
      <c r="L707">
        <v>2</v>
      </c>
      <c r="M707">
        <v>2</v>
      </c>
      <c r="N707">
        <v>2</v>
      </c>
      <c r="O707">
        <v>1</v>
      </c>
      <c r="P707">
        <v>30</v>
      </c>
      <c r="Q707">
        <v>1</v>
      </c>
      <c r="R707" t="str">
        <f t="shared" ref="R707:R770" si="57">IF(Q707=1,"Married",IF(Q707=2,"Widowed",IF(Q707=3,"Divorced",IF(Q707=4,"Separated",IF(Q707=5,"NeverMarriedORUnder15","NA")))))</f>
        <v>Married</v>
      </c>
      <c r="S707">
        <v>4</v>
      </c>
      <c r="T707">
        <v>1</v>
      </c>
      <c r="U707" t="str">
        <f t="shared" ref="U707:U770" si="58">IF(T707=1,"Male",IF(T707=2,"Female","NA"))</f>
        <v>Male</v>
      </c>
      <c r="V707">
        <v>52000</v>
      </c>
      <c r="W707">
        <v>52000</v>
      </c>
      <c r="X707">
        <v>53</v>
      </c>
      <c r="Y707" t="str">
        <f t="shared" ref="Y707:Y770" si="59">IF(X707=30,"MT",IF(X707=38,"ND",IF(X707=41,"OR",IF(X707=49,"UT",IF(X707=53,"WA",IF(X707=6,"CA",X707))))))</f>
        <v>WA</v>
      </c>
    </row>
    <row r="708" spans="1:25" x14ac:dyDescent="0.25">
      <c r="A708">
        <v>1392876</v>
      </c>
      <c r="B708">
        <v>53</v>
      </c>
      <c r="C708" t="str">
        <f t="shared" si="55"/>
        <v>WA</v>
      </c>
      <c r="D708">
        <v>78</v>
      </c>
      <c r="E708">
        <v>72</v>
      </c>
      <c r="F708" t="str">
        <f t="shared" si="56"/>
        <v>adult</v>
      </c>
      <c r="G708">
        <v>1</v>
      </c>
      <c r="H708">
        <v>2</v>
      </c>
      <c r="I708">
        <v>1</v>
      </c>
      <c r="J708">
        <v>1</v>
      </c>
      <c r="K708">
        <v>1</v>
      </c>
      <c r="L708">
        <v>1</v>
      </c>
      <c r="M708">
        <v>1</v>
      </c>
      <c r="N708">
        <v>2</v>
      </c>
      <c r="O708">
        <v>1</v>
      </c>
      <c r="Q708">
        <v>1</v>
      </c>
      <c r="R708" t="str">
        <f t="shared" si="57"/>
        <v>Married</v>
      </c>
      <c r="S708">
        <v>2</v>
      </c>
      <c r="T708">
        <v>1</v>
      </c>
      <c r="U708" t="str">
        <f t="shared" si="58"/>
        <v>Male</v>
      </c>
      <c r="V708">
        <v>0</v>
      </c>
      <c r="W708">
        <v>33100</v>
      </c>
      <c r="X708">
        <v>53</v>
      </c>
      <c r="Y708" t="str">
        <f t="shared" si="59"/>
        <v>WA</v>
      </c>
    </row>
    <row r="709" spans="1:25" x14ac:dyDescent="0.25">
      <c r="A709">
        <v>697638</v>
      </c>
      <c r="B709">
        <v>41</v>
      </c>
      <c r="C709" t="str">
        <f t="shared" si="55"/>
        <v>OR</v>
      </c>
      <c r="D709">
        <v>23</v>
      </c>
      <c r="E709">
        <v>76</v>
      </c>
      <c r="F709" t="str">
        <f t="shared" si="56"/>
        <v>adult</v>
      </c>
      <c r="G709">
        <v>1</v>
      </c>
      <c r="H709">
        <v>2</v>
      </c>
      <c r="I709">
        <v>2</v>
      </c>
      <c r="J709">
        <v>1</v>
      </c>
      <c r="K709">
        <v>2</v>
      </c>
      <c r="L709">
        <v>2</v>
      </c>
      <c r="M709">
        <v>2</v>
      </c>
      <c r="N709">
        <v>2</v>
      </c>
      <c r="O709">
        <v>1</v>
      </c>
      <c r="Q709">
        <v>1</v>
      </c>
      <c r="R709" t="str">
        <f t="shared" si="57"/>
        <v>Married</v>
      </c>
      <c r="S709">
        <v>4</v>
      </c>
      <c r="T709">
        <v>2</v>
      </c>
      <c r="U709" t="str">
        <f t="shared" si="58"/>
        <v>Female</v>
      </c>
      <c r="V709">
        <v>0</v>
      </c>
      <c r="W709">
        <v>10050</v>
      </c>
      <c r="X709">
        <v>31</v>
      </c>
      <c r="Y709">
        <f t="shared" si="59"/>
        <v>31</v>
      </c>
    </row>
    <row r="710" spans="1:25" x14ac:dyDescent="0.25">
      <c r="A710">
        <v>1406723</v>
      </c>
      <c r="B710">
        <v>53</v>
      </c>
      <c r="C710" t="str">
        <f t="shared" si="55"/>
        <v>WA</v>
      </c>
      <c r="D710">
        <v>79</v>
      </c>
      <c r="E710">
        <v>62</v>
      </c>
      <c r="F710" t="str">
        <f t="shared" si="56"/>
        <v>adult</v>
      </c>
      <c r="G710">
        <v>1</v>
      </c>
      <c r="H710">
        <v>1</v>
      </c>
      <c r="I710">
        <v>2</v>
      </c>
      <c r="J710">
        <v>2</v>
      </c>
      <c r="K710">
        <v>2</v>
      </c>
      <c r="L710">
        <v>2</v>
      </c>
      <c r="M710">
        <v>2</v>
      </c>
      <c r="N710">
        <v>2</v>
      </c>
      <c r="O710">
        <v>1</v>
      </c>
      <c r="Q710">
        <v>3</v>
      </c>
      <c r="R710" t="str">
        <f t="shared" si="57"/>
        <v>Divorced</v>
      </c>
      <c r="S710">
        <v>4</v>
      </c>
      <c r="T710">
        <v>2</v>
      </c>
      <c r="U710" t="str">
        <f t="shared" si="58"/>
        <v>Female</v>
      </c>
      <c r="V710">
        <v>0</v>
      </c>
      <c r="W710">
        <v>4400</v>
      </c>
      <c r="X710">
        <v>49</v>
      </c>
      <c r="Y710" t="str">
        <f t="shared" si="59"/>
        <v>UT</v>
      </c>
    </row>
    <row r="711" spans="1:25" x14ac:dyDescent="0.25">
      <c r="A711">
        <v>1406301</v>
      </c>
      <c r="B711">
        <v>53</v>
      </c>
      <c r="C711" t="str">
        <f t="shared" si="55"/>
        <v>WA</v>
      </c>
      <c r="D711">
        <v>67</v>
      </c>
      <c r="E711">
        <v>55</v>
      </c>
      <c r="F711" t="str">
        <f t="shared" si="56"/>
        <v>adult</v>
      </c>
      <c r="G711">
        <v>1</v>
      </c>
      <c r="H711">
        <v>2</v>
      </c>
      <c r="I711">
        <v>2</v>
      </c>
      <c r="J711">
        <v>2</v>
      </c>
      <c r="K711">
        <v>2</v>
      </c>
      <c r="L711">
        <v>2</v>
      </c>
      <c r="M711">
        <v>2</v>
      </c>
      <c r="N711">
        <v>2</v>
      </c>
      <c r="O711">
        <v>2</v>
      </c>
      <c r="Q711">
        <v>3</v>
      </c>
      <c r="R711" t="str">
        <f t="shared" si="57"/>
        <v>Divorced</v>
      </c>
      <c r="S711">
        <v>4</v>
      </c>
      <c r="T711">
        <v>2</v>
      </c>
      <c r="U711" t="str">
        <f t="shared" si="58"/>
        <v>Female</v>
      </c>
      <c r="V711">
        <v>0</v>
      </c>
      <c r="W711">
        <v>2400</v>
      </c>
      <c r="X711">
        <v>12</v>
      </c>
      <c r="Y711">
        <f t="shared" si="59"/>
        <v>12</v>
      </c>
    </row>
    <row r="712" spans="1:25" x14ac:dyDescent="0.25">
      <c r="A712">
        <v>1272655</v>
      </c>
      <c r="B712">
        <v>49</v>
      </c>
      <c r="C712" t="str">
        <f t="shared" si="55"/>
        <v>UT</v>
      </c>
      <c r="D712">
        <v>43</v>
      </c>
      <c r="E712">
        <v>21</v>
      </c>
      <c r="F712" t="str">
        <f t="shared" si="56"/>
        <v>adult</v>
      </c>
      <c r="G712">
        <v>1</v>
      </c>
      <c r="H712">
        <v>1</v>
      </c>
      <c r="I712">
        <v>2</v>
      </c>
      <c r="J712">
        <v>2</v>
      </c>
      <c r="K712">
        <v>2</v>
      </c>
      <c r="L712">
        <v>2</v>
      </c>
      <c r="M712">
        <v>2</v>
      </c>
      <c r="N712">
        <v>2</v>
      </c>
      <c r="O712">
        <v>1</v>
      </c>
      <c r="P712">
        <v>118</v>
      </c>
      <c r="Q712">
        <v>5</v>
      </c>
      <c r="R712" t="str">
        <f t="shared" si="57"/>
        <v>NeverMarriedORUnder15</v>
      </c>
      <c r="S712">
        <v>4</v>
      </c>
      <c r="T712">
        <v>1</v>
      </c>
      <c r="U712" t="str">
        <f t="shared" si="58"/>
        <v>Male</v>
      </c>
      <c r="V712">
        <v>13100</v>
      </c>
      <c r="W712">
        <v>13100</v>
      </c>
      <c r="X712">
        <v>49</v>
      </c>
      <c r="Y712" t="str">
        <f t="shared" si="59"/>
        <v>UT</v>
      </c>
    </row>
    <row r="713" spans="1:25" x14ac:dyDescent="0.25">
      <c r="A713">
        <v>733883</v>
      </c>
      <c r="B713">
        <v>41</v>
      </c>
      <c r="C713" t="str">
        <f t="shared" si="55"/>
        <v>OR</v>
      </c>
      <c r="D713">
        <v>58</v>
      </c>
      <c r="E713">
        <v>46</v>
      </c>
      <c r="F713" t="str">
        <f t="shared" si="56"/>
        <v>adult</v>
      </c>
      <c r="G713">
        <v>1</v>
      </c>
      <c r="H713">
        <v>2</v>
      </c>
      <c r="I713">
        <v>2</v>
      </c>
      <c r="J713">
        <v>2</v>
      </c>
      <c r="K713">
        <v>2</v>
      </c>
      <c r="L713">
        <v>2</v>
      </c>
      <c r="M713">
        <v>2</v>
      </c>
      <c r="N713">
        <v>2</v>
      </c>
      <c r="O713">
        <v>2</v>
      </c>
      <c r="P713">
        <v>7</v>
      </c>
      <c r="Q713">
        <v>3</v>
      </c>
      <c r="R713" t="str">
        <f t="shared" si="57"/>
        <v>Divorced</v>
      </c>
      <c r="S713">
        <v>4</v>
      </c>
      <c r="T713">
        <v>1</v>
      </c>
      <c r="U713" t="str">
        <f t="shared" si="58"/>
        <v>Male</v>
      </c>
      <c r="V713">
        <v>53000</v>
      </c>
      <c r="W713">
        <v>68000</v>
      </c>
      <c r="X713">
        <v>6</v>
      </c>
      <c r="Y713" t="str">
        <f t="shared" si="59"/>
        <v>CA</v>
      </c>
    </row>
    <row r="714" spans="1:25" x14ac:dyDescent="0.25">
      <c r="A714">
        <v>1401176</v>
      </c>
      <c r="B714">
        <v>53</v>
      </c>
      <c r="C714" t="str">
        <f t="shared" si="55"/>
        <v>WA</v>
      </c>
      <c r="D714">
        <v>77</v>
      </c>
      <c r="E714">
        <v>61</v>
      </c>
      <c r="F714" t="str">
        <f t="shared" si="56"/>
        <v>adult</v>
      </c>
      <c r="G714">
        <v>3</v>
      </c>
      <c r="H714">
        <v>1</v>
      </c>
      <c r="I714">
        <v>2</v>
      </c>
      <c r="J714">
        <v>2</v>
      </c>
      <c r="K714">
        <v>2</v>
      </c>
      <c r="L714">
        <v>2</v>
      </c>
      <c r="M714">
        <v>2</v>
      </c>
      <c r="N714">
        <v>2</v>
      </c>
      <c r="O714">
        <v>1</v>
      </c>
      <c r="P714">
        <v>35</v>
      </c>
      <c r="Q714">
        <v>1</v>
      </c>
      <c r="R714" t="str">
        <f t="shared" si="57"/>
        <v>Married</v>
      </c>
      <c r="S714">
        <v>4</v>
      </c>
      <c r="T714">
        <v>1</v>
      </c>
      <c r="U714" t="str">
        <f t="shared" si="58"/>
        <v>Male</v>
      </c>
      <c r="V714">
        <v>70000</v>
      </c>
      <c r="W714">
        <v>70000</v>
      </c>
      <c r="X714">
        <v>468</v>
      </c>
      <c r="Y714">
        <f t="shared" si="59"/>
        <v>468</v>
      </c>
    </row>
    <row r="715" spans="1:25" x14ac:dyDescent="0.25">
      <c r="A715">
        <v>66476</v>
      </c>
      <c r="B715">
        <v>30</v>
      </c>
      <c r="C715" t="str">
        <f t="shared" si="55"/>
        <v>MT</v>
      </c>
      <c r="D715">
        <v>93</v>
      </c>
      <c r="E715">
        <v>38</v>
      </c>
      <c r="F715" t="str">
        <f t="shared" si="56"/>
        <v>adult</v>
      </c>
      <c r="G715">
        <v>5</v>
      </c>
      <c r="H715">
        <v>2</v>
      </c>
      <c r="I715">
        <v>2</v>
      </c>
      <c r="J715">
        <v>2</v>
      </c>
      <c r="K715">
        <v>2</v>
      </c>
      <c r="L715">
        <v>2</v>
      </c>
      <c r="M715">
        <v>2</v>
      </c>
      <c r="N715">
        <v>2</v>
      </c>
      <c r="O715">
        <v>2</v>
      </c>
      <c r="P715">
        <v>20</v>
      </c>
      <c r="Q715">
        <v>1</v>
      </c>
      <c r="R715" t="str">
        <f t="shared" si="57"/>
        <v>Married</v>
      </c>
      <c r="S715">
        <v>4</v>
      </c>
      <c r="T715">
        <v>1</v>
      </c>
      <c r="U715" t="str">
        <f t="shared" si="58"/>
        <v>Male</v>
      </c>
      <c r="V715">
        <v>30000</v>
      </c>
      <c r="W715">
        <v>30000</v>
      </c>
      <c r="X715">
        <v>303</v>
      </c>
      <c r="Y715">
        <f t="shared" si="59"/>
        <v>303</v>
      </c>
    </row>
    <row r="716" spans="1:25" x14ac:dyDescent="0.25">
      <c r="A716">
        <v>706119</v>
      </c>
      <c r="B716">
        <v>41</v>
      </c>
      <c r="C716" t="str">
        <f t="shared" si="55"/>
        <v>OR</v>
      </c>
      <c r="D716">
        <v>79</v>
      </c>
      <c r="E716">
        <v>6</v>
      </c>
      <c r="F716" t="str">
        <f t="shared" si="56"/>
        <v>child</v>
      </c>
      <c r="G716">
        <v>3</v>
      </c>
      <c r="H716">
        <v>1</v>
      </c>
      <c r="I716">
        <v>2</v>
      </c>
      <c r="J716">
        <v>2</v>
      </c>
      <c r="K716">
        <v>2</v>
      </c>
      <c r="L716">
        <v>2</v>
      </c>
      <c r="M716">
        <v>2</v>
      </c>
      <c r="N716">
        <v>2</v>
      </c>
      <c r="O716">
        <v>1</v>
      </c>
      <c r="Q716">
        <v>5</v>
      </c>
      <c r="R716" t="str">
        <f t="shared" si="57"/>
        <v>NeverMarriedORUnder15</v>
      </c>
      <c r="T716">
        <v>1</v>
      </c>
      <c r="U716" t="str">
        <f t="shared" si="58"/>
        <v>Male</v>
      </c>
      <c r="X716">
        <v>126</v>
      </c>
      <c r="Y716">
        <f t="shared" si="59"/>
        <v>126</v>
      </c>
    </row>
    <row r="717" spans="1:25" x14ac:dyDescent="0.25">
      <c r="A717">
        <v>1248593</v>
      </c>
      <c r="B717">
        <v>49</v>
      </c>
      <c r="C717" t="str">
        <f t="shared" si="55"/>
        <v>UT</v>
      </c>
      <c r="D717">
        <v>479</v>
      </c>
      <c r="E717">
        <v>68</v>
      </c>
      <c r="F717" t="str">
        <f t="shared" si="56"/>
        <v>adult</v>
      </c>
      <c r="G717">
        <v>1</v>
      </c>
      <c r="H717">
        <v>1</v>
      </c>
      <c r="I717">
        <v>1</v>
      </c>
      <c r="J717">
        <v>1</v>
      </c>
      <c r="K717">
        <v>2</v>
      </c>
      <c r="L717">
        <v>2</v>
      </c>
      <c r="M717">
        <v>2</v>
      </c>
      <c r="N717">
        <v>2</v>
      </c>
      <c r="O717">
        <v>1</v>
      </c>
      <c r="P717">
        <v>15</v>
      </c>
      <c r="Q717">
        <v>2</v>
      </c>
      <c r="R717" t="str">
        <f t="shared" si="57"/>
        <v>Widowed</v>
      </c>
      <c r="S717">
        <v>4</v>
      </c>
      <c r="T717">
        <v>1</v>
      </c>
      <c r="U717" t="str">
        <f t="shared" si="58"/>
        <v>Male</v>
      </c>
      <c r="V717">
        <v>120</v>
      </c>
      <c r="W717">
        <v>22720</v>
      </c>
      <c r="X717">
        <v>49</v>
      </c>
      <c r="Y717" t="str">
        <f t="shared" si="59"/>
        <v>UT</v>
      </c>
    </row>
    <row r="718" spans="1:25" x14ac:dyDescent="0.25">
      <c r="A718">
        <v>1414753</v>
      </c>
      <c r="B718">
        <v>53</v>
      </c>
      <c r="C718" t="str">
        <f t="shared" si="55"/>
        <v>WA</v>
      </c>
      <c r="D718">
        <v>65</v>
      </c>
      <c r="E718">
        <v>38</v>
      </c>
      <c r="F718" t="str">
        <f t="shared" si="56"/>
        <v>adult</v>
      </c>
      <c r="G718">
        <v>1</v>
      </c>
      <c r="H718">
        <v>1</v>
      </c>
      <c r="I718">
        <v>2</v>
      </c>
      <c r="J718">
        <v>2</v>
      </c>
      <c r="K718">
        <v>2</v>
      </c>
      <c r="L718">
        <v>2</v>
      </c>
      <c r="M718">
        <v>2</v>
      </c>
      <c r="N718">
        <v>2</v>
      </c>
      <c r="O718">
        <v>1</v>
      </c>
      <c r="P718">
        <v>30</v>
      </c>
      <c r="Q718">
        <v>1</v>
      </c>
      <c r="R718" t="str">
        <f t="shared" si="57"/>
        <v>Married</v>
      </c>
      <c r="S718">
        <v>4</v>
      </c>
      <c r="T718">
        <v>2</v>
      </c>
      <c r="U718" t="str">
        <f t="shared" si="58"/>
        <v>Female</v>
      </c>
      <c r="V718">
        <v>50000</v>
      </c>
      <c r="W718">
        <v>50000</v>
      </c>
      <c r="X718">
        <v>53</v>
      </c>
      <c r="Y718" t="str">
        <f t="shared" si="59"/>
        <v>WA</v>
      </c>
    </row>
    <row r="719" spans="1:25" x14ac:dyDescent="0.25">
      <c r="A719">
        <v>700871</v>
      </c>
      <c r="B719">
        <v>41</v>
      </c>
      <c r="C719" t="str">
        <f t="shared" si="55"/>
        <v>OR</v>
      </c>
      <c r="D719">
        <v>111</v>
      </c>
      <c r="E719">
        <v>56</v>
      </c>
      <c r="F719" t="str">
        <f t="shared" si="56"/>
        <v>adult</v>
      </c>
      <c r="G719">
        <v>1</v>
      </c>
      <c r="H719">
        <v>1</v>
      </c>
      <c r="I719">
        <v>2</v>
      </c>
      <c r="J719">
        <v>2</v>
      </c>
      <c r="K719">
        <v>2</v>
      </c>
      <c r="L719">
        <v>2</v>
      </c>
      <c r="M719">
        <v>2</v>
      </c>
      <c r="N719">
        <v>2</v>
      </c>
      <c r="O719">
        <v>1</v>
      </c>
      <c r="P719">
        <v>20</v>
      </c>
      <c r="Q719">
        <v>3</v>
      </c>
      <c r="R719" t="str">
        <f t="shared" si="57"/>
        <v>Divorced</v>
      </c>
      <c r="S719">
        <v>4</v>
      </c>
      <c r="T719">
        <v>1</v>
      </c>
      <c r="U719" t="str">
        <f t="shared" si="58"/>
        <v>Male</v>
      </c>
      <c r="V719">
        <v>65000</v>
      </c>
      <c r="W719">
        <v>65000</v>
      </c>
      <c r="X719">
        <v>36</v>
      </c>
      <c r="Y719">
        <f t="shared" si="59"/>
        <v>36</v>
      </c>
    </row>
    <row r="720" spans="1:25" x14ac:dyDescent="0.25">
      <c r="A720">
        <v>1428474</v>
      </c>
      <c r="B720">
        <v>53</v>
      </c>
      <c r="C720" t="str">
        <f t="shared" si="55"/>
        <v>WA</v>
      </c>
      <c r="D720">
        <v>35</v>
      </c>
      <c r="E720">
        <v>53</v>
      </c>
      <c r="F720" t="str">
        <f t="shared" si="56"/>
        <v>adult</v>
      </c>
      <c r="G720">
        <v>1</v>
      </c>
      <c r="H720">
        <v>1</v>
      </c>
      <c r="I720">
        <v>2</v>
      </c>
      <c r="J720">
        <v>2</v>
      </c>
      <c r="K720">
        <v>2</v>
      </c>
      <c r="L720">
        <v>2</v>
      </c>
      <c r="M720">
        <v>2</v>
      </c>
      <c r="N720">
        <v>2</v>
      </c>
      <c r="O720">
        <v>1</v>
      </c>
      <c r="P720">
        <v>20</v>
      </c>
      <c r="Q720">
        <v>1</v>
      </c>
      <c r="R720" t="str">
        <f t="shared" si="57"/>
        <v>Married</v>
      </c>
      <c r="S720">
        <v>4</v>
      </c>
      <c r="T720">
        <v>1</v>
      </c>
      <c r="U720" t="str">
        <f t="shared" si="58"/>
        <v>Male</v>
      </c>
      <c r="V720">
        <v>104000</v>
      </c>
      <c r="W720">
        <v>170000</v>
      </c>
      <c r="X720">
        <v>41</v>
      </c>
      <c r="Y720" t="str">
        <f t="shared" si="59"/>
        <v>OR</v>
      </c>
    </row>
    <row r="721" spans="1:25" x14ac:dyDescent="0.25">
      <c r="A721">
        <v>1396005</v>
      </c>
      <c r="B721">
        <v>53</v>
      </c>
      <c r="C721" t="str">
        <f t="shared" si="55"/>
        <v>WA</v>
      </c>
      <c r="D721">
        <v>160</v>
      </c>
      <c r="E721">
        <v>27</v>
      </c>
      <c r="F721" t="str">
        <f t="shared" si="56"/>
        <v>adult</v>
      </c>
      <c r="G721">
        <v>1</v>
      </c>
      <c r="H721">
        <v>1</v>
      </c>
      <c r="I721">
        <v>2</v>
      </c>
      <c r="J721">
        <v>2</v>
      </c>
      <c r="K721">
        <v>2</v>
      </c>
      <c r="L721">
        <v>2</v>
      </c>
      <c r="M721">
        <v>2</v>
      </c>
      <c r="N721">
        <v>2</v>
      </c>
      <c r="O721">
        <v>1</v>
      </c>
      <c r="P721">
        <v>20</v>
      </c>
      <c r="Q721">
        <v>5</v>
      </c>
      <c r="R721" t="str">
        <f t="shared" si="57"/>
        <v>NeverMarriedORUnder15</v>
      </c>
      <c r="S721">
        <v>4</v>
      </c>
      <c r="T721">
        <v>1</v>
      </c>
      <c r="U721" t="str">
        <f t="shared" si="58"/>
        <v>Male</v>
      </c>
      <c r="V721">
        <v>40000</v>
      </c>
      <c r="W721">
        <v>40000</v>
      </c>
      <c r="X721">
        <v>53</v>
      </c>
      <c r="Y721" t="str">
        <f t="shared" si="59"/>
        <v>WA</v>
      </c>
    </row>
    <row r="722" spans="1:25" x14ac:dyDescent="0.25">
      <c r="A722">
        <v>538599</v>
      </c>
      <c r="B722">
        <v>38</v>
      </c>
      <c r="C722" t="str">
        <f t="shared" si="55"/>
        <v>ND</v>
      </c>
      <c r="D722">
        <v>27</v>
      </c>
      <c r="E722">
        <v>52</v>
      </c>
      <c r="F722" t="str">
        <f t="shared" si="56"/>
        <v>adult</v>
      </c>
      <c r="G722">
        <v>1</v>
      </c>
      <c r="H722">
        <v>2</v>
      </c>
      <c r="I722">
        <v>2</v>
      </c>
      <c r="J722">
        <v>2</v>
      </c>
      <c r="K722">
        <v>2</v>
      </c>
      <c r="L722">
        <v>1</v>
      </c>
      <c r="M722">
        <v>2</v>
      </c>
      <c r="N722">
        <v>2</v>
      </c>
      <c r="O722">
        <v>1</v>
      </c>
      <c r="P722">
        <v>20</v>
      </c>
      <c r="Q722">
        <v>1</v>
      </c>
      <c r="R722" t="str">
        <f t="shared" si="57"/>
        <v>Married</v>
      </c>
      <c r="S722">
        <v>4</v>
      </c>
      <c r="T722">
        <v>2</v>
      </c>
      <c r="U722" t="str">
        <f t="shared" si="58"/>
        <v>Female</v>
      </c>
      <c r="V722">
        <v>32000</v>
      </c>
      <c r="W722">
        <v>32000</v>
      </c>
      <c r="X722">
        <v>8</v>
      </c>
      <c r="Y722">
        <f t="shared" si="59"/>
        <v>8</v>
      </c>
    </row>
    <row r="723" spans="1:25" x14ac:dyDescent="0.25">
      <c r="A723">
        <v>1381722</v>
      </c>
      <c r="B723">
        <v>53</v>
      </c>
      <c r="C723" t="str">
        <f t="shared" si="55"/>
        <v>WA</v>
      </c>
      <c r="D723">
        <v>13</v>
      </c>
      <c r="E723">
        <v>60</v>
      </c>
      <c r="F723" t="str">
        <f t="shared" si="56"/>
        <v>adult</v>
      </c>
      <c r="G723">
        <v>1</v>
      </c>
      <c r="H723">
        <v>2</v>
      </c>
      <c r="I723">
        <v>2</v>
      </c>
      <c r="J723">
        <v>2</v>
      </c>
      <c r="K723">
        <v>2</v>
      </c>
      <c r="L723">
        <v>2</v>
      </c>
      <c r="M723">
        <v>2</v>
      </c>
      <c r="N723">
        <v>1</v>
      </c>
      <c r="O723">
        <v>2</v>
      </c>
      <c r="P723">
        <v>10</v>
      </c>
      <c r="Q723">
        <v>1</v>
      </c>
      <c r="R723" t="str">
        <f t="shared" si="57"/>
        <v>Married</v>
      </c>
      <c r="S723">
        <v>4</v>
      </c>
      <c r="T723">
        <v>1</v>
      </c>
      <c r="U723" t="str">
        <f t="shared" si="58"/>
        <v>Male</v>
      </c>
      <c r="V723">
        <v>60000</v>
      </c>
      <c r="W723">
        <v>75000</v>
      </c>
      <c r="X723">
        <v>53</v>
      </c>
      <c r="Y723" t="str">
        <f t="shared" si="59"/>
        <v>WA</v>
      </c>
    </row>
    <row r="724" spans="1:25" x14ac:dyDescent="0.25">
      <c r="A724">
        <v>706952</v>
      </c>
      <c r="B724">
        <v>41</v>
      </c>
      <c r="C724" t="str">
        <f t="shared" si="55"/>
        <v>OR</v>
      </c>
      <c r="D724">
        <v>98</v>
      </c>
      <c r="E724">
        <v>35</v>
      </c>
      <c r="F724" t="str">
        <f t="shared" si="56"/>
        <v>adult</v>
      </c>
      <c r="G724">
        <v>1</v>
      </c>
      <c r="H724">
        <v>1</v>
      </c>
      <c r="I724">
        <v>2</v>
      </c>
      <c r="J724">
        <v>2</v>
      </c>
      <c r="K724">
        <v>2</v>
      </c>
      <c r="L724">
        <v>2</v>
      </c>
      <c r="M724">
        <v>2</v>
      </c>
      <c r="N724">
        <v>2</v>
      </c>
      <c r="O724">
        <v>1</v>
      </c>
      <c r="P724">
        <v>35</v>
      </c>
      <c r="Q724">
        <v>1</v>
      </c>
      <c r="R724" t="str">
        <f t="shared" si="57"/>
        <v>Married</v>
      </c>
      <c r="S724">
        <v>4</v>
      </c>
      <c r="T724">
        <v>1</v>
      </c>
      <c r="U724" t="str">
        <f t="shared" si="58"/>
        <v>Male</v>
      </c>
      <c r="V724">
        <v>71000</v>
      </c>
      <c r="W724">
        <v>71000</v>
      </c>
      <c r="X724">
        <v>4</v>
      </c>
      <c r="Y724">
        <f t="shared" si="59"/>
        <v>4</v>
      </c>
    </row>
    <row r="725" spans="1:25" x14ac:dyDescent="0.25">
      <c r="A725">
        <v>1389748</v>
      </c>
      <c r="B725">
        <v>53</v>
      </c>
      <c r="C725" t="str">
        <f t="shared" si="55"/>
        <v>WA</v>
      </c>
      <c r="D725">
        <v>101</v>
      </c>
      <c r="E725">
        <v>70</v>
      </c>
      <c r="F725" t="str">
        <f t="shared" si="56"/>
        <v>adult</v>
      </c>
      <c r="G725">
        <v>1</v>
      </c>
      <c r="H725">
        <v>2</v>
      </c>
      <c r="I725">
        <v>2</v>
      </c>
      <c r="J725">
        <v>1</v>
      </c>
      <c r="K725">
        <v>2</v>
      </c>
      <c r="L725">
        <v>2</v>
      </c>
      <c r="M725">
        <v>2</v>
      </c>
      <c r="N725">
        <v>2</v>
      </c>
      <c r="O725">
        <v>1</v>
      </c>
      <c r="Q725">
        <v>3</v>
      </c>
      <c r="R725" t="str">
        <f t="shared" si="57"/>
        <v>Divorced</v>
      </c>
      <c r="S725">
        <v>4</v>
      </c>
      <c r="T725">
        <v>1</v>
      </c>
      <c r="U725" t="str">
        <f t="shared" si="58"/>
        <v>Male</v>
      </c>
      <c r="V725">
        <v>0</v>
      </c>
      <c r="W725">
        <v>24800</v>
      </c>
      <c r="X725">
        <v>53</v>
      </c>
      <c r="Y725" t="str">
        <f t="shared" si="59"/>
        <v>WA</v>
      </c>
    </row>
    <row r="726" spans="1:25" x14ac:dyDescent="0.25">
      <c r="A726">
        <v>720843</v>
      </c>
      <c r="B726">
        <v>41</v>
      </c>
      <c r="C726" t="str">
        <f t="shared" si="55"/>
        <v>OR</v>
      </c>
      <c r="D726">
        <v>61</v>
      </c>
      <c r="E726">
        <v>41</v>
      </c>
      <c r="F726" t="str">
        <f t="shared" si="56"/>
        <v>adult</v>
      </c>
      <c r="G726">
        <v>5</v>
      </c>
      <c r="H726">
        <v>2</v>
      </c>
      <c r="I726">
        <v>2</v>
      </c>
      <c r="J726">
        <v>2</v>
      </c>
      <c r="K726">
        <v>2</v>
      </c>
      <c r="L726">
        <v>2</v>
      </c>
      <c r="M726">
        <v>2</v>
      </c>
      <c r="N726">
        <v>2</v>
      </c>
      <c r="O726">
        <v>2</v>
      </c>
      <c r="P726">
        <v>25</v>
      </c>
      <c r="Q726">
        <v>4</v>
      </c>
      <c r="R726" t="str">
        <f t="shared" si="57"/>
        <v>Separated</v>
      </c>
      <c r="S726">
        <v>4</v>
      </c>
      <c r="T726">
        <v>1</v>
      </c>
      <c r="U726" t="str">
        <f t="shared" si="58"/>
        <v>Male</v>
      </c>
      <c r="V726">
        <v>25000</v>
      </c>
      <c r="W726">
        <v>25000</v>
      </c>
      <c r="X726">
        <v>303</v>
      </c>
      <c r="Y726">
        <f t="shared" si="59"/>
        <v>303</v>
      </c>
    </row>
    <row r="727" spans="1:25" x14ac:dyDescent="0.25">
      <c r="A727">
        <v>1378294</v>
      </c>
      <c r="B727">
        <v>53</v>
      </c>
      <c r="C727" t="str">
        <f t="shared" si="55"/>
        <v>WA</v>
      </c>
      <c r="D727">
        <v>114</v>
      </c>
      <c r="E727">
        <v>87</v>
      </c>
      <c r="F727" t="str">
        <f t="shared" si="56"/>
        <v>adult</v>
      </c>
      <c r="G727">
        <v>4</v>
      </c>
      <c r="H727">
        <v>1</v>
      </c>
      <c r="I727">
        <v>2</v>
      </c>
      <c r="J727">
        <v>1</v>
      </c>
      <c r="K727">
        <v>2</v>
      </c>
      <c r="L727">
        <v>1</v>
      </c>
      <c r="M727">
        <v>2</v>
      </c>
      <c r="N727">
        <v>2</v>
      </c>
      <c r="O727">
        <v>1</v>
      </c>
      <c r="Q727">
        <v>1</v>
      </c>
      <c r="R727" t="str">
        <f t="shared" si="57"/>
        <v>Married</v>
      </c>
      <c r="S727">
        <v>4</v>
      </c>
      <c r="T727">
        <v>2</v>
      </c>
      <c r="U727" t="str">
        <f t="shared" si="58"/>
        <v>Female</v>
      </c>
      <c r="V727">
        <v>0</v>
      </c>
      <c r="W727">
        <v>21900</v>
      </c>
      <c r="X727">
        <v>215</v>
      </c>
      <c r="Y727">
        <f t="shared" si="59"/>
        <v>215</v>
      </c>
    </row>
    <row r="728" spans="1:25" x14ac:dyDescent="0.25">
      <c r="A728">
        <v>1252591</v>
      </c>
      <c r="B728">
        <v>49</v>
      </c>
      <c r="C728" t="str">
        <f t="shared" si="55"/>
        <v>UT</v>
      </c>
      <c r="D728">
        <v>40</v>
      </c>
      <c r="E728">
        <v>51</v>
      </c>
      <c r="F728" t="str">
        <f t="shared" si="56"/>
        <v>adult</v>
      </c>
      <c r="G728">
        <v>1</v>
      </c>
      <c r="H728">
        <v>2</v>
      </c>
      <c r="I728">
        <v>1</v>
      </c>
      <c r="J728">
        <v>2</v>
      </c>
      <c r="K728">
        <v>2</v>
      </c>
      <c r="L728">
        <v>2</v>
      </c>
      <c r="M728">
        <v>2</v>
      </c>
      <c r="N728">
        <v>2</v>
      </c>
      <c r="O728">
        <v>1</v>
      </c>
      <c r="P728">
        <v>15</v>
      </c>
      <c r="Q728">
        <v>1</v>
      </c>
      <c r="R728" t="str">
        <f t="shared" si="57"/>
        <v>Married</v>
      </c>
      <c r="S728">
        <v>4</v>
      </c>
      <c r="T728">
        <v>1</v>
      </c>
      <c r="U728" t="str">
        <f t="shared" si="58"/>
        <v>Male</v>
      </c>
      <c r="V728">
        <v>53000</v>
      </c>
      <c r="W728">
        <v>60800</v>
      </c>
      <c r="X728">
        <v>49</v>
      </c>
      <c r="Y728" t="str">
        <f t="shared" si="59"/>
        <v>UT</v>
      </c>
    </row>
    <row r="729" spans="1:25" x14ac:dyDescent="0.25">
      <c r="A729">
        <v>1368980</v>
      </c>
      <c r="B729">
        <v>53</v>
      </c>
      <c r="C729" t="str">
        <f t="shared" si="55"/>
        <v>WA</v>
      </c>
      <c r="D729">
        <v>44</v>
      </c>
      <c r="E729">
        <v>16</v>
      </c>
      <c r="F729" t="str">
        <f t="shared" si="56"/>
        <v>child</v>
      </c>
      <c r="G729">
        <v>1</v>
      </c>
      <c r="H729">
        <v>2</v>
      </c>
      <c r="I729">
        <v>2</v>
      </c>
      <c r="J729">
        <v>2</v>
      </c>
      <c r="K729">
        <v>1</v>
      </c>
      <c r="L729">
        <v>2</v>
      </c>
      <c r="M729">
        <v>2</v>
      </c>
      <c r="N729">
        <v>2</v>
      </c>
      <c r="O729">
        <v>1</v>
      </c>
      <c r="Q729">
        <v>5</v>
      </c>
      <c r="R729" t="str">
        <f t="shared" si="57"/>
        <v>NeverMarriedORUnder15</v>
      </c>
      <c r="T729">
        <v>2</v>
      </c>
      <c r="U729" t="str">
        <f t="shared" si="58"/>
        <v>Female</v>
      </c>
      <c r="V729">
        <v>0</v>
      </c>
      <c r="W729">
        <v>2200</v>
      </c>
      <c r="X729">
        <v>53</v>
      </c>
      <c r="Y729" t="str">
        <f t="shared" si="59"/>
        <v>WA</v>
      </c>
    </row>
    <row r="730" spans="1:25" x14ac:dyDescent="0.25">
      <c r="A730">
        <v>1268894</v>
      </c>
      <c r="B730">
        <v>49</v>
      </c>
      <c r="C730" t="str">
        <f t="shared" si="55"/>
        <v>UT</v>
      </c>
      <c r="D730">
        <v>59</v>
      </c>
      <c r="E730">
        <v>6</v>
      </c>
      <c r="F730" t="str">
        <f t="shared" si="56"/>
        <v>child</v>
      </c>
      <c r="G730">
        <v>1</v>
      </c>
      <c r="H730">
        <v>1</v>
      </c>
      <c r="I730">
        <v>2</v>
      </c>
      <c r="J730">
        <v>2</v>
      </c>
      <c r="K730">
        <v>2</v>
      </c>
      <c r="L730">
        <v>2</v>
      </c>
      <c r="M730">
        <v>2</v>
      </c>
      <c r="N730">
        <v>2</v>
      </c>
      <c r="O730">
        <v>1</v>
      </c>
      <c r="Q730">
        <v>5</v>
      </c>
      <c r="R730" t="str">
        <f t="shared" si="57"/>
        <v>NeverMarriedORUnder15</v>
      </c>
      <c r="T730">
        <v>2</v>
      </c>
      <c r="U730" t="str">
        <f t="shared" si="58"/>
        <v>Female</v>
      </c>
      <c r="X730">
        <v>49</v>
      </c>
      <c r="Y730" t="str">
        <f t="shared" si="59"/>
        <v>UT</v>
      </c>
    </row>
    <row r="731" spans="1:25" x14ac:dyDescent="0.25">
      <c r="A731">
        <v>1269244</v>
      </c>
      <c r="B731">
        <v>49</v>
      </c>
      <c r="C731" t="str">
        <f t="shared" si="55"/>
        <v>UT</v>
      </c>
      <c r="D731">
        <v>123</v>
      </c>
      <c r="E731">
        <v>67</v>
      </c>
      <c r="F731" t="str">
        <f t="shared" si="56"/>
        <v>adult</v>
      </c>
      <c r="G731">
        <v>1</v>
      </c>
      <c r="H731">
        <v>2</v>
      </c>
      <c r="I731">
        <v>1</v>
      </c>
      <c r="J731">
        <v>1</v>
      </c>
      <c r="K731">
        <v>2</v>
      </c>
      <c r="L731">
        <v>2</v>
      </c>
      <c r="M731">
        <v>2</v>
      </c>
      <c r="N731">
        <v>2</v>
      </c>
      <c r="O731">
        <v>1</v>
      </c>
      <c r="P731">
        <v>30</v>
      </c>
      <c r="Q731">
        <v>1</v>
      </c>
      <c r="R731" t="str">
        <f t="shared" si="57"/>
        <v>Married</v>
      </c>
      <c r="S731">
        <v>4</v>
      </c>
      <c r="T731">
        <v>2</v>
      </c>
      <c r="U731" t="str">
        <f t="shared" si="58"/>
        <v>Female</v>
      </c>
      <c r="V731">
        <v>1500</v>
      </c>
      <c r="W731">
        <v>67600</v>
      </c>
      <c r="X731">
        <v>6</v>
      </c>
      <c r="Y731" t="str">
        <f t="shared" si="59"/>
        <v>CA</v>
      </c>
    </row>
    <row r="732" spans="1:25" x14ac:dyDescent="0.25">
      <c r="A732">
        <v>1272799</v>
      </c>
      <c r="B732">
        <v>49</v>
      </c>
      <c r="C732" t="str">
        <f t="shared" si="55"/>
        <v>UT</v>
      </c>
      <c r="D732">
        <v>512</v>
      </c>
      <c r="E732">
        <v>10</v>
      </c>
      <c r="F732" t="str">
        <f t="shared" si="56"/>
        <v>child</v>
      </c>
      <c r="G732">
        <v>1</v>
      </c>
      <c r="H732">
        <v>1</v>
      </c>
      <c r="I732">
        <v>2</v>
      </c>
      <c r="J732">
        <v>2</v>
      </c>
      <c r="K732">
        <v>2</v>
      </c>
      <c r="L732">
        <v>2</v>
      </c>
      <c r="M732">
        <v>2</v>
      </c>
      <c r="N732">
        <v>1</v>
      </c>
      <c r="O732">
        <v>1</v>
      </c>
      <c r="Q732">
        <v>5</v>
      </c>
      <c r="R732" t="str">
        <f t="shared" si="57"/>
        <v>NeverMarriedORUnder15</v>
      </c>
      <c r="T732">
        <v>1</v>
      </c>
      <c r="U732" t="str">
        <f t="shared" si="58"/>
        <v>Male</v>
      </c>
      <c r="X732">
        <v>49</v>
      </c>
      <c r="Y732" t="str">
        <f t="shared" si="59"/>
        <v>UT</v>
      </c>
    </row>
    <row r="733" spans="1:25" x14ac:dyDescent="0.25">
      <c r="A733">
        <v>1250261</v>
      </c>
      <c r="B733">
        <v>49</v>
      </c>
      <c r="C733" t="str">
        <f t="shared" si="55"/>
        <v>UT</v>
      </c>
      <c r="D733">
        <v>46</v>
      </c>
      <c r="E733">
        <v>14</v>
      </c>
      <c r="F733" t="str">
        <f t="shared" si="56"/>
        <v>child</v>
      </c>
      <c r="G733">
        <v>1</v>
      </c>
      <c r="H733">
        <v>2</v>
      </c>
      <c r="I733">
        <v>1</v>
      </c>
      <c r="J733">
        <v>2</v>
      </c>
      <c r="K733">
        <v>2</v>
      </c>
      <c r="L733">
        <v>2</v>
      </c>
      <c r="M733">
        <v>2</v>
      </c>
      <c r="N733">
        <v>2</v>
      </c>
      <c r="O733">
        <v>1</v>
      </c>
      <c r="Q733">
        <v>5</v>
      </c>
      <c r="R733" t="str">
        <f t="shared" si="57"/>
        <v>NeverMarriedORUnder15</v>
      </c>
      <c r="T733">
        <v>2</v>
      </c>
      <c r="U733" t="str">
        <f t="shared" si="58"/>
        <v>Female</v>
      </c>
      <c r="X733">
        <v>49</v>
      </c>
      <c r="Y733" t="str">
        <f t="shared" si="59"/>
        <v>UT</v>
      </c>
    </row>
    <row r="734" spans="1:25" x14ac:dyDescent="0.25">
      <c r="A734">
        <v>1417992</v>
      </c>
      <c r="B734">
        <v>53</v>
      </c>
      <c r="C734" t="str">
        <f t="shared" si="55"/>
        <v>WA</v>
      </c>
      <c r="D734">
        <v>120</v>
      </c>
      <c r="E734">
        <v>22</v>
      </c>
      <c r="F734" t="str">
        <f t="shared" si="56"/>
        <v>adult</v>
      </c>
      <c r="G734">
        <v>1</v>
      </c>
      <c r="H734">
        <v>2</v>
      </c>
      <c r="I734">
        <v>2</v>
      </c>
      <c r="J734">
        <v>2</v>
      </c>
      <c r="K734">
        <v>2</v>
      </c>
      <c r="L734">
        <v>2</v>
      </c>
      <c r="M734">
        <v>2</v>
      </c>
      <c r="N734">
        <v>2</v>
      </c>
      <c r="O734">
        <v>2</v>
      </c>
      <c r="Q734">
        <v>5</v>
      </c>
      <c r="R734" t="str">
        <f t="shared" si="57"/>
        <v>NeverMarriedORUnder15</v>
      </c>
      <c r="S734">
        <v>4</v>
      </c>
      <c r="T734">
        <v>2</v>
      </c>
      <c r="U734" t="str">
        <f t="shared" si="58"/>
        <v>Female</v>
      </c>
      <c r="V734">
        <v>2000</v>
      </c>
      <c r="W734">
        <v>2000</v>
      </c>
      <c r="X734">
        <v>53</v>
      </c>
      <c r="Y734" t="str">
        <f t="shared" si="59"/>
        <v>WA</v>
      </c>
    </row>
    <row r="735" spans="1:25" x14ac:dyDescent="0.25">
      <c r="A735">
        <v>1268179</v>
      </c>
      <c r="B735">
        <v>49</v>
      </c>
      <c r="C735" t="str">
        <f t="shared" si="55"/>
        <v>UT</v>
      </c>
      <c r="D735">
        <v>79</v>
      </c>
      <c r="E735">
        <v>67</v>
      </c>
      <c r="F735" t="str">
        <f t="shared" si="56"/>
        <v>adult</v>
      </c>
      <c r="G735">
        <v>1</v>
      </c>
      <c r="H735">
        <v>2</v>
      </c>
      <c r="I735">
        <v>2</v>
      </c>
      <c r="J735">
        <v>1</v>
      </c>
      <c r="K735">
        <v>2</v>
      </c>
      <c r="L735">
        <v>2</v>
      </c>
      <c r="M735">
        <v>2</v>
      </c>
      <c r="N735">
        <v>2</v>
      </c>
      <c r="O735">
        <v>1</v>
      </c>
      <c r="Q735">
        <v>1</v>
      </c>
      <c r="R735" t="str">
        <f t="shared" si="57"/>
        <v>Married</v>
      </c>
      <c r="S735">
        <v>4</v>
      </c>
      <c r="T735">
        <v>2</v>
      </c>
      <c r="U735" t="str">
        <f t="shared" si="58"/>
        <v>Female</v>
      </c>
      <c r="V735">
        <v>0</v>
      </c>
      <c r="W735">
        <v>1300</v>
      </c>
      <c r="X735">
        <v>49</v>
      </c>
      <c r="Y735" t="str">
        <f t="shared" si="59"/>
        <v>UT</v>
      </c>
    </row>
    <row r="736" spans="1:25" x14ac:dyDescent="0.25">
      <c r="A736">
        <v>725123</v>
      </c>
      <c r="B736">
        <v>41</v>
      </c>
      <c r="C736" t="str">
        <f t="shared" si="55"/>
        <v>OR</v>
      </c>
      <c r="D736">
        <v>95</v>
      </c>
      <c r="E736">
        <v>26</v>
      </c>
      <c r="F736" t="str">
        <f t="shared" si="56"/>
        <v>adult</v>
      </c>
      <c r="G736">
        <v>1</v>
      </c>
      <c r="H736">
        <v>1</v>
      </c>
      <c r="I736">
        <v>2</v>
      </c>
      <c r="J736">
        <v>2</v>
      </c>
      <c r="K736">
        <v>2</v>
      </c>
      <c r="L736">
        <v>2</v>
      </c>
      <c r="M736">
        <v>2</v>
      </c>
      <c r="N736">
        <v>2</v>
      </c>
      <c r="O736">
        <v>1</v>
      </c>
      <c r="P736">
        <v>126</v>
      </c>
      <c r="Q736">
        <v>5</v>
      </c>
      <c r="R736" t="str">
        <f t="shared" si="57"/>
        <v>NeverMarriedORUnder15</v>
      </c>
      <c r="S736">
        <v>4</v>
      </c>
      <c r="T736">
        <v>2</v>
      </c>
      <c r="U736" t="str">
        <f t="shared" si="58"/>
        <v>Female</v>
      </c>
      <c r="V736">
        <v>30400</v>
      </c>
      <c r="W736">
        <v>30400</v>
      </c>
      <c r="X736">
        <v>41</v>
      </c>
      <c r="Y736" t="str">
        <f t="shared" si="59"/>
        <v>OR</v>
      </c>
    </row>
    <row r="737" spans="1:25" x14ac:dyDescent="0.25">
      <c r="A737">
        <v>1270846</v>
      </c>
      <c r="B737">
        <v>49</v>
      </c>
      <c r="C737" t="str">
        <f t="shared" si="55"/>
        <v>UT</v>
      </c>
      <c r="D737">
        <v>73</v>
      </c>
      <c r="E737">
        <v>41</v>
      </c>
      <c r="F737" t="str">
        <f t="shared" si="56"/>
        <v>adult</v>
      </c>
      <c r="G737">
        <v>1</v>
      </c>
      <c r="H737">
        <v>1</v>
      </c>
      <c r="I737">
        <v>2</v>
      </c>
      <c r="J737">
        <v>2</v>
      </c>
      <c r="K737">
        <v>2</v>
      </c>
      <c r="L737">
        <v>1</v>
      </c>
      <c r="M737">
        <v>2</v>
      </c>
      <c r="N737">
        <v>2</v>
      </c>
      <c r="O737">
        <v>1</v>
      </c>
      <c r="P737">
        <v>15</v>
      </c>
      <c r="Q737">
        <v>1</v>
      </c>
      <c r="R737" t="str">
        <f t="shared" si="57"/>
        <v>Married</v>
      </c>
      <c r="S737">
        <v>4</v>
      </c>
      <c r="T737">
        <v>2</v>
      </c>
      <c r="U737" t="str">
        <f t="shared" si="58"/>
        <v>Female</v>
      </c>
      <c r="V737">
        <v>65000</v>
      </c>
      <c r="W737">
        <v>68300</v>
      </c>
      <c r="X737">
        <v>15</v>
      </c>
      <c r="Y737">
        <f t="shared" si="59"/>
        <v>15</v>
      </c>
    </row>
    <row r="738" spans="1:25" x14ac:dyDescent="0.25">
      <c r="A738">
        <v>1378746</v>
      </c>
      <c r="B738">
        <v>53</v>
      </c>
      <c r="C738" t="str">
        <f t="shared" si="55"/>
        <v>WA</v>
      </c>
      <c r="D738">
        <v>101</v>
      </c>
      <c r="E738">
        <v>8</v>
      </c>
      <c r="F738" t="str">
        <f t="shared" si="56"/>
        <v>child</v>
      </c>
      <c r="G738">
        <v>1</v>
      </c>
      <c r="H738">
        <v>1</v>
      </c>
      <c r="I738">
        <v>2</v>
      </c>
      <c r="J738">
        <v>2</v>
      </c>
      <c r="K738">
        <v>2</v>
      </c>
      <c r="L738">
        <v>2</v>
      </c>
      <c r="M738">
        <v>2</v>
      </c>
      <c r="N738">
        <v>2</v>
      </c>
      <c r="O738">
        <v>1</v>
      </c>
      <c r="Q738">
        <v>5</v>
      </c>
      <c r="R738" t="str">
        <f t="shared" si="57"/>
        <v>NeverMarriedORUnder15</v>
      </c>
      <c r="T738">
        <v>1</v>
      </c>
      <c r="U738" t="str">
        <f t="shared" si="58"/>
        <v>Male</v>
      </c>
      <c r="X738">
        <v>53</v>
      </c>
      <c r="Y738" t="str">
        <f t="shared" si="59"/>
        <v>WA</v>
      </c>
    </row>
    <row r="739" spans="1:25" x14ac:dyDescent="0.25">
      <c r="A739">
        <v>1268356</v>
      </c>
      <c r="B739">
        <v>49</v>
      </c>
      <c r="C739" t="str">
        <f t="shared" si="55"/>
        <v>UT</v>
      </c>
      <c r="D739">
        <v>26</v>
      </c>
      <c r="E739">
        <v>13</v>
      </c>
      <c r="F739" t="str">
        <f t="shared" si="56"/>
        <v>child</v>
      </c>
      <c r="G739">
        <v>1</v>
      </c>
      <c r="H739">
        <v>2</v>
      </c>
      <c r="I739">
        <v>1</v>
      </c>
      <c r="J739">
        <v>2</v>
      </c>
      <c r="K739">
        <v>1</v>
      </c>
      <c r="L739">
        <v>2</v>
      </c>
      <c r="M739">
        <v>2</v>
      </c>
      <c r="N739">
        <v>2</v>
      </c>
      <c r="O739">
        <v>1</v>
      </c>
      <c r="Q739">
        <v>5</v>
      </c>
      <c r="R739" t="str">
        <f t="shared" si="57"/>
        <v>NeverMarriedORUnder15</v>
      </c>
      <c r="T739">
        <v>1</v>
      </c>
      <c r="U739" t="str">
        <f t="shared" si="58"/>
        <v>Male</v>
      </c>
      <c r="X739">
        <v>49</v>
      </c>
      <c r="Y739" t="str">
        <f t="shared" si="59"/>
        <v>UT</v>
      </c>
    </row>
    <row r="740" spans="1:25" x14ac:dyDescent="0.25">
      <c r="A740">
        <v>1378367</v>
      </c>
      <c r="B740">
        <v>53</v>
      </c>
      <c r="C740" t="str">
        <f t="shared" si="55"/>
        <v>WA</v>
      </c>
      <c r="D740">
        <v>183</v>
      </c>
      <c r="E740">
        <v>18</v>
      </c>
      <c r="F740" t="str">
        <f t="shared" si="56"/>
        <v>adult</v>
      </c>
      <c r="G740">
        <v>1</v>
      </c>
      <c r="H740">
        <v>1</v>
      </c>
      <c r="I740">
        <v>2</v>
      </c>
      <c r="J740">
        <v>2</v>
      </c>
      <c r="K740">
        <v>1</v>
      </c>
      <c r="L740">
        <v>2</v>
      </c>
      <c r="M740">
        <v>2</v>
      </c>
      <c r="N740">
        <v>2</v>
      </c>
      <c r="O740">
        <v>1</v>
      </c>
      <c r="Q740">
        <v>5</v>
      </c>
      <c r="R740" t="str">
        <f t="shared" si="57"/>
        <v>NeverMarriedORUnder15</v>
      </c>
      <c r="S740">
        <v>4</v>
      </c>
      <c r="T740">
        <v>2</v>
      </c>
      <c r="U740" t="str">
        <f t="shared" si="58"/>
        <v>Female</v>
      </c>
      <c r="V740">
        <v>0</v>
      </c>
      <c r="W740">
        <v>0</v>
      </c>
      <c r="X740">
        <v>22</v>
      </c>
      <c r="Y740">
        <f t="shared" si="59"/>
        <v>22</v>
      </c>
    </row>
    <row r="741" spans="1:25" x14ac:dyDescent="0.25">
      <c r="A741">
        <v>729192</v>
      </c>
      <c r="B741">
        <v>41</v>
      </c>
      <c r="C741" t="str">
        <f t="shared" si="55"/>
        <v>OR</v>
      </c>
      <c r="D741">
        <v>48</v>
      </c>
      <c r="E741">
        <v>23</v>
      </c>
      <c r="F741" t="str">
        <f t="shared" si="56"/>
        <v>adult</v>
      </c>
      <c r="G741">
        <v>1</v>
      </c>
      <c r="H741">
        <v>1</v>
      </c>
      <c r="I741">
        <v>2</v>
      </c>
      <c r="J741">
        <v>2</v>
      </c>
      <c r="K741">
        <v>2</v>
      </c>
      <c r="L741">
        <v>2</v>
      </c>
      <c r="M741">
        <v>2</v>
      </c>
      <c r="N741">
        <v>2</v>
      </c>
      <c r="O741">
        <v>1</v>
      </c>
      <c r="P741">
        <v>25</v>
      </c>
      <c r="Q741">
        <v>1</v>
      </c>
      <c r="R741" t="str">
        <f t="shared" si="57"/>
        <v>Married</v>
      </c>
      <c r="S741">
        <v>4</v>
      </c>
      <c r="T741">
        <v>2</v>
      </c>
      <c r="U741" t="str">
        <f t="shared" si="58"/>
        <v>Female</v>
      </c>
      <c r="V741">
        <v>27000</v>
      </c>
      <c r="W741">
        <v>27000</v>
      </c>
      <c r="X741">
        <v>41</v>
      </c>
      <c r="Y741" t="str">
        <f t="shared" si="59"/>
        <v>OR</v>
      </c>
    </row>
    <row r="742" spans="1:25" x14ac:dyDescent="0.25">
      <c r="A742">
        <v>62487</v>
      </c>
      <c r="B742">
        <v>30</v>
      </c>
      <c r="C742" t="str">
        <f t="shared" si="55"/>
        <v>MT</v>
      </c>
      <c r="D742">
        <v>48</v>
      </c>
      <c r="E742">
        <v>61</v>
      </c>
      <c r="F742" t="str">
        <f t="shared" si="56"/>
        <v>adult</v>
      </c>
      <c r="G742">
        <v>1</v>
      </c>
      <c r="H742">
        <v>2</v>
      </c>
      <c r="I742">
        <v>1</v>
      </c>
      <c r="J742">
        <v>2</v>
      </c>
      <c r="K742">
        <v>2</v>
      </c>
      <c r="L742">
        <v>2</v>
      </c>
      <c r="M742">
        <v>2</v>
      </c>
      <c r="N742">
        <v>2</v>
      </c>
      <c r="O742">
        <v>1</v>
      </c>
      <c r="P742">
        <v>5</v>
      </c>
      <c r="Q742">
        <v>1</v>
      </c>
      <c r="R742" t="str">
        <f t="shared" si="57"/>
        <v>Married</v>
      </c>
      <c r="S742">
        <v>4</v>
      </c>
      <c r="T742">
        <v>1</v>
      </c>
      <c r="U742" t="str">
        <f t="shared" si="58"/>
        <v>Male</v>
      </c>
      <c r="V742">
        <v>40000</v>
      </c>
      <c r="W742">
        <v>141000</v>
      </c>
      <c r="X742">
        <v>38</v>
      </c>
      <c r="Y742" t="str">
        <f t="shared" si="59"/>
        <v>ND</v>
      </c>
    </row>
    <row r="743" spans="1:25" x14ac:dyDescent="0.25">
      <c r="A743">
        <v>720324</v>
      </c>
      <c r="B743">
        <v>41</v>
      </c>
      <c r="C743" t="str">
        <f t="shared" si="55"/>
        <v>OR</v>
      </c>
      <c r="D743">
        <v>50</v>
      </c>
      <c r="E743">
        <v>2</v>
      </c>
      <c r="F743" t="str">
        <f t="shared" si="56"/>
        <v>child</v>
      </c>
      <c r="G743">
        <v>3</v>
      </c>
      <c r="H743">
        <v>1</v>
      </c>
      <c r="I743">
        <v>2</v>
      </c>
      <c r="J743">
        <v>2</v>
      </c>
      <c r="K743">
        <v>2</v>
      </c>
      <c r="L743">
        <v>2</v>
      </c>
      <c r="M743">
        <v>2</v>
      </c>
      <c r="N743">
        <v>2</v>
      </c>
      <c r="O743">
        <v>1</v>
      </c>
      <c r="Q743">
        <v>5</v>
      </c>
      <c r="R743" t="str">
        <f t="shared" si="57"/>
        <v>NeverMarriedORUnder15</v>
      </c>
      <c r="T743">
        <v>1</v>
      </c>
      <c r="U743" t="str">
        <f t="shared" si="58"/>
        <v>Male</v>
      </c>
      <c r="X743">
        <v>215</v>
      </c>
      <c r="Y743">
        <f t="shared" si="59"/>
        <v>215</v>
      </c>
    </row>
    <row r="744" spans="1:25" x14ac:dyDescent="0.25">
      <c r="A744">
        <v>732859</v>
      </c>
      <c r="B744">
        <v>41</v>
      </c>
      <c r="C744" t="str">
        <f t="shared" si="55"/>
        <v>OR</v>
      </c>
      <c r="D744">
        <v>54</v>
      </c>
      <c r="E744">
        <v>49</v>
      </c>
      <c r="F744" t="str">
        <f t="shared" si="56"/>
        <v>adult</v>
      </c>
      <c r="G744">
        <v>1</v>
      </c>
      <c r="H744">
        <v>2</v>
      </c>
      <c r="I744">
        <v>2</v>
      </c>
      <c r="J744">
        <v>1</v>
      </c>
      <c r="K744">
        <v>1</v>
      </c>
      <c r="L744">
        <v>2</v>
      </c>
      <c r="M744">
        <v>2</v>
      </c>
      <c r="N744">
        <v>2</v>
      </c>
      <c r="O744">
        <v>1</v>
      </c>
      <c r="Q744">
        <v>2</v>
      </c>
      <c r="R744" t="str">
        <f t="shared" si="57"/>
        <v>Widowed</v>
      </c>
      <c r="S744">
        <v>2</v>
      </c>
      <c r="T744">
        <v>1</v>
      </c>
      <c r="U744" t="str">
        <f t="shared" si="58"/>
        <v>Male</v>
      </c>
      <c r="V744">
        <v>0</v>
      </c>
      <c r="W744">
        <v>28000</v>
      </c>
      <c r="X744">
        <v>41</v>
      </c>
      <c r="Y744" t="str">
        <f t="shared" si="59"/>
        <v>OR</v>
      </c>
    </row>
    <row r="745" spans="1:25" x14ac:dyDescent="0.25">
      <c r="A745">
        <v>1404454</v>
      </c>
      <c r="B745">
        <v>53</v>
      </c>
      <c r="C745" t="str">
        <f t="shared" si="55"/>
        <v>WA</v>
      </c>
      <c r="D745">
        <v>53</v>
      </c>
      <c r="E745">
        <v>72</v>
      </c>
      <c r="F745" t="str">
        <f t="shared" si="56"/>
        <v>adult</v>
      </c>
      <c r="G745">
        <v>5</v>
      </c>
      <c r="H745">
        <v>2</v>
      </c>
      <c r="I745">
        <v>1</v>
      </c>
      <c r="J745">
        <v>1</v>
      </c>
      <c r="K745">
        <v>2</v>
      </c>
      <c r="L745">
        <v>2</v>
      </c>
      <c r="M745">
        <v>2</v>
      </c>
      <c r="N745">
        <v>2</v>
      </c>
      <c r="O745">
        <v>1</v>
      </c>
      <c r="Q745">
        <v>1</v>
      </c>
      <c r="R745" t="str">
        <f t="shared" si="57"/>
        <v>Married</v>
      </c>
      <c r="S745">
        <v>4</v>
      </c>
      <c r="T745">
        <v>2</v>
      </c>
      <c r="U745" t="str">
        <f t="shared" si="58"/>
        <v>Female</v>
      </c>
      <c r="V745">
        <v>1400</v>
      </c>
      <c r="W745">
        <v>16400</v>
      </c>
      <c r="X745">
        <v>303</v>
      </c>
      <c r="Y745">
        <f t="shared" si="59"/>
        <v>303</v>
      </c>
    </row>
    <row r="746" spans="1:25" x14ac:dyDescent="0.25">
      <c r="A746">
        <v>1369750</v>
      </c>
      <c r="B746">
        <v>53</v>
      </c>
      <c r="C746" t="str">
        <f t="shared" si="55"/>
        <v>WA</v>
      </c>
      <c r="D746">
        <v>99</v>
      </c>
      <c r="E746">
        <v>40</v>
      </c>
      <c r="F746" t="str">
        <f t="shared" si="56"/>
        <v>adult</v>
      </c>
      <c r="G746">
        <v>1</v>
      </c>
      <c r="H746">
        <v>2</v>
      </c>
      <c r="I746">
        <v>2</v>
      </c>
      <c r="J746">
        <v>2</v>
      </c>
      <c r="K746">
        <v>2</v>
      </c>
      <c r="L746">
        <v>1</v>
      </c>
      <c r="M746">
        <v>2</v>
      </c>
      <c r="N746">
        <v>2</v>
      </c>
      <c r="O746">
        <v>1</v>
      </c>
      <c r="Q746">
        <v>1</v>
      </c>
      <c r="R746" t="str">
        <f t="shared" si="57"/>
        <v>Married</v>
      </c>
      <c r="S746">
        <v>2</v>
      </c>
      <c r="T746">
        <v>1</v>
      </c>
      <c r="U746" t="str">
        <f t="shared" si="58"/>
        <v>Male</v>
      </c>
      <c r="V746">
        <v>14000</v>
      </c>
      <c r="W746">
        <v>15204</v>
      </c>
      <c r="X746">
        <v>29</v>
      </c>
      <c r="Y746">
        <f t="shared" si="59"/>
        <v>29</v>
      </c>
    </row>
    <row r="747" spans="1:25" x14ac:dyDescent="0.25">
      <c r="A747">
        <v>1415241</v>
      </c>
      <c r="B747">
        <v>53</v>
      </c>
      <c r="C747" t="str">
        <f t="shared" si="55"/>
        <v>WA</v>
      </c>
      <c r="D747">
        <v>132</v>
      </c>
      <c r="E747">
        <v>56</v>
      </c>
      <c r="F747" t="str">
        <f t="shared" si="56"/>
        <v>adult</v>
      </c>
      <c r="G747">
        <v>1</v>
      </c>
      <c r="H747">
        <v>1</v>
      </c>
      <c r="I747">
        <v>2</v>
      </c>
      <c r="J747">
        <v>2</v>
      </c>
      <c r="K747">
        <v>2</v>
      </c>
      <c r="L747">
        <v>2</v>
      </c>
      <c r="M747">
        <v>2</v>
      </c>
      <c r="N747">
        <v>2</v>
      </c>
      <c r="O747">
        <v>1</v>
      </c>
      <c r="P747">
        <v>140</v>
      </c>
      <c r="Q747">
        <v>3</v>
      </c>
      <c r="R747" t="str">
        <f t="shared" si="57"/>
        <v>Divorced</v>
      </c>
      <c r="S747">
        <v>4</v>
      </c>
      <c r="T747">
        <v>1</v>
      </c>
      <c r="U747" t="str">
        <f t="shared" si="58"/>
        <v>Male</v>
      </c>
      <c r="V747">
        <v>40000</v>
      </c>
      <c r="W747">
        <v>40070</v>
      </c>
      <c r="X747">
        <v>53</v>
      </c>
      <c r="Y747" t="str">
        <f t="shared" si="59"/>
        <v>WA</v>
      </c>
    </row>
    <row r="748" spans="1:25" x14ac:dyDescent="0.25">
      <c r="A748">
        <v>1409659</v>
      </c>
      <c r="B748">
        <v>53</v>
      </c>
      <c r="C748" t="str">
        <f t="shared" si="55"/>
        <v>WA</v>
      </c>
      <c r="D748">
        <v>26</v>
      </c>
      <c r="E748">
        <v>0</v>
      </c>
      <c r="F748" t="str">
        <f t="shared" si="56"/>
        <v>child</v>
      </c>
      <c r="G748">
        <v>1</v>
      </c>
      <c r="H748">
        <v>2</v>
      </c>
      <c r="I748">
        <v>2</v>
      </c>
      <c r="J748">
        <v>2</v>
      </c>
      <c r="K748">
        <v>1</v>
      </c>
      <c r="L748">
        <v>2</v>
      </c>
      <c r="M748">
        <v>2</v>
      </c>
      <c r="N748">
        <v>2</v>
      </c>
      <c r="O748">
        <v>1</v>
      </c>
      <c r="Q748">
        <v>5</v>
      </c>
      <c r="R748" t="str">
        <f t="shared" si="57"/>
        <v>NeverMarriedORUnder15</v>
      </c>
      <c r="T748">
        <v>1</v>
      </c>
      <c r="U748" t="str">
        <f t="shared" si="58"/>
        <v>Male</v>
      </c>
      <c r="X748">
        <v>53</v>
      </c>
      <c r="Y748" t="str">
        <f t="shared" si="59"/>
        <v>WA</v>
      </c>
    </row>
    <row r="749" spans="1:25" x14ac:dyDescent="0.25">
      <c r="A749">
        <v>1421664</v>
      </c>
      <c r="B749">
        <v>53</v>
      </c>
      <c r="C749" t="str">
        <f t="shared" si="55"/>
        <v>WA</v>
      </c>
      <c r="D749">
        <v>113</v>
      </c>
      <c r="E749">
        <v>0</v>
      </c>
      <c r="F749" t="str">
        <f t="shared" si="56"/>
        <v>child</v>
      </c>
      <c r="G749">
        <v>1</v>
      </c>
      <c r="H749">
        <v>1</v>
      </c>
      <c r="I749">
        <v>2</v>
      </c>
      <c r="J749">
        <v>2</v>
      </c>
      <c r="K749">
        <v>2</v>
      </c>
      <c r="L749">
        <v>2</v>
      </c>
      <c r="M749">
        <v>2</v>
      </c>
      <c r="N749">
        <v>2</v>
      </c>
      <c r="O749">
        <v>1</v>
      </c>
      <c r="Q749">
        <v>5</v>
      </c>
      <c r="R749" t="str">
        <f t="shared" si="57"/>
        <v>NeverMarriedORUnder15</v>
      </c>
      <c r="T749">
        <v>1</v>
      </c>
      <c r="U749" t="str">
        <f t="shared" si="58"/>
        <v>Male</v>
      </c>
      <c r="X749">
        <v>53</v>
      </c>
      <c r="Y749" t="str">
        <f t="shared" si="59"/>
        <v>WA</v>
      </c>
    </row>
    <row r="750" spans="1:25" x14ac:dyDescent="0.25">
      <c r="A750">
        <v>68987</v>
      </c>
      <c r="B750">
        <v>30</v>
      </c>
      <c r="C750" t="str">
        <f t="shared" si="55"/>
        <v>MT</v>
      </c>
      <c r="D750">
        <v>57</v>
      </c>
      <c r="E750">
        <v>51</v>
      </c>
      <c r="F750" t="str">
        <f t="shared" si="56"/>
        <v>adult</v>
      </c>
      <c r="G750">
        <v>1</v>
      </c>
      <c r="H750">
        <v>2</v>
      </c>
      <c r="I750">
        <v>2</v>
      </c>
      <c r="J750">
        <v>2</v>
      </c>
      <c r="K750">
        <v>2</v>
      </c>
      <c r="L750">
        <v>2</v>
      </c>
      <c r="M750">
        <v>2</v>
      </c>
      <c r="N750">
        <v>2</v>
      </c>
      <c r="O750">
        <v>2</v>
      </c>
      <c r="Q750">
        <v>3</v>
      </c>
      <c r="R750" t="str">
        <f t="shared" si="57"/>
        <v>Divorced</v>
      </c>
      <c r="S750">
        <v>4</v>
      </c>
      <c r="T750">
        <v>2</v>
      </c>
      <c r="U750" t="str">
        <f t="shared" si="58"/>
        <v>Female</v>
      </c>
      <c r="V750">
        <v>0</v>
      </c>
      <c r="W750">
        <v>4000</v>
      </c>
      <c r="X750">
        <v>30</v>
      </c>
      <c r="Y750" t="str">
        <f t="shared" si="59"/>
        <v>MT</v>
      </c>
    </row>
    <row r="751" spans="1:25" x14ac:dyDescent="0.25">
      <c r="A751">
        <v>1378615</v>
      </c>
      <c r="B751">
        <v>53</v>
      </c>
      <c r="C751" t="str">
        <f t="shared" si="55"/>
        <v>WA</v>
      </c>
      <c r="D751">
        <v>106</v>
      </c>
      <c r="E751">
        <v>65</v>
      </c>
      <c r="F751" t="str">
        <f t="shared" si="56"/>
        <v>adult</v>
      </c>
      <c r="G751">
        <v>1</v>
      </c>
      <c r="H751">
        <v>2</v>
      </c>
      <c r="I751">
        <v>2</v>
      </c>
      <c r="J751">
        <v>1</v>
      </c>
      <c r="K751">
        <v>1</v>
      </c>
      <c r="L751">
        <v>2</v>
      </c>
      <c r="M751">
        <v>2</v>
      </c>
      <c r="N751">
        <v>2</v>
      </c>
      <c r="O751">
        <v>1</v>
      </c>
      <c r="Q751">
        <v>2</v>
      </c>
      <c r="R751" t="str">
        <f t="shared" si="57"/>
        <v>Widowed</v>
      </c>
      <c r="S751">
        <v>4</v>
      </c>
      <c r="T751">
        <v>1</v>
      </c>
      <c r="U751" t="str">
        <f t="shared" si="58"/>
        <v>Male</v>
      </c>
      <c r="V751">
        <v>0</v>
      </c>
      <c r="W751">
        <v>15000</v>
      </c>
      <c r="X751">
        <v>24</v>
      </c>
      <c r="Y751">
        <f t="shared" si="59"/>
        <v>24</v>
      </c>
    </row>
    <row r="752" spans="1:25" x14ac:dyDescent="0.25">
      <c r="A752">
        <v>532984</v>
      </c>
      <c r="B752">
        <v>38</v>
      </c>
      <c r="C752" t="str">
        <f t="shared" si="55"/>
        <v>ND</v>
      </c>
      <c r="D752">
        <v>30</v>
      </c>
      <c r="E752">
        <v>6</v>
      </c>
      <c r="F752" t="str">
        <f t="shared" si="56"/>
        <v>child</v>
      </c>
      <c r="G752">
        <v>1</v>
      </c>
      <c r="H752">
        <v>1</v>
      </c>
      <c r="I752">
        <v>2</v>
      </c>
      <c r="J752">
        <v>2</v>
      </c>
      <c r="K752">
        <v>2</v>
      </c>
      <c r="L752">
        <v>2</v>
      </c>
      <c r="M752">
        <v>2</v>
      </c>
      <c r="N752">
        <v>2</v>
      </c>
      <c r="O752">
        <v>1</v>
      </c>
      <c r="Q752">
        <v>5</v>
      </c>
      <c r="R752" t="str">
        <f t="shared" si="57"/>
        <v>NeverMarriedORUnder15</v>
      </c>
      <c r="T752">
        <v>2</v>
      </c>
      <c r="U752" t="str">
        <f t="shared" si="58"/>
        <v>Female</v>
      </c>
      <c r="X752">
        <v>38</v>
      </c>
      <c r="Y752" t="str">
        <f t="shared" si="59"/>
        <v>ND</v>
      </c>
    </row>
    <row r="753" spans="1:25" x14ac:dyDescent="0.25">
      <c r="A753">
        <v>1384947</v>
      </c>
      <c r="B753">
        <v>53</v>
      </c>
      <c r="C753" t="str">
        <f t="shared" si="55"/>
        <v>WA</v>
      </c>
      <c r="D753">
        <v>31</v>
      </c>
      <c r="E753">
        <v>21</v>
      </c>
      <c r="F753" t="str">
        <f t="shared" si="56"/>
        <v>adult</v>
      </c>
      <c r="G753">
        <v>1</v>
      </c>
      <c r="H753">
        <v>2</v>
      </c>
      <c r="I753">
        <v>1</v>
      </c>
      <c r="J753">
        <v>2</v>
      </c>
      <c r="K753">
        <v>2</v>
      </c>
      <c r="L753">
        <v>2</v>
      </c>
      <c r="M753">
        <v>2</v>
      </c>
      <c r="N753">
        <v>2</v>
      </c>
      <c r="O753">
        <v>1</v>
      </c>
      <c r="Q753">
        <v>5</v>
      </c>
      <c r="R753" t="str">
        <f t="shared" si="57"/>
        <v>NeverMarriedORUnder15</v>
      </c>
      <c r="S753">
        <v>4</v>
      </c>
      <c r="T753">
        <v>1</v>
      </c>
      <c r="U753" t="str">
        <f t="shared" si="58"/>
        <v>Male</v>
      </c>
      <c r="V753">
        <v>5000</v>
      </c>
      <c r="W753">
        <v>5050</v>
      </c>
      <c r="X753">
        <v>6</v>
      </c>
      <c r="Y753" t="str">
        <f t="shared" si="59"/>
        <v>CA</v>
      </c>
    </row>
    <row r="754" spans="1:25" x14ac:dyDescent="0.25">
      <c r="A754">
        <v>714861</v>
      </c>
      <c r="B754">
        <v>41</v>
      </c>
      <c r="C754" t="str">
        <f t="shared" si="55"/>
        <v>OR</v>
      </c>
      <c r="D754">
        <v>110</v>
      </c>
      <c r="E754">
        <v>49</v>
      </c>
      <c r="F754" t="str">
        <f t="shared" si="56"/>
        <v>adult</v>
      </c>
      <c r="G754">
        <v>1</v>
      </c>
      <c r="H754">
        <v>2</v>
      </c>
      <c r="I754">
        <v>2</v>
      </c>
      <c r="J754">
        <v>1</v>
      </c>
      <c r="K754">
        <v>1</v>
      </c>
      <c r="L754">
        <v>2</v>
      </c>
      <c r="M754">
        <v>2</v>
      </c>
      <c r="N754">
        <v>2</v>
      </c>
      <c r="O754">
        <v>1</v>
      </c>
      <c r="P754">
        <v>30</v>
      </c>
      <c r="Q754">
        <v>4</v>
      </c>
      <c r="R754" t="str">
        <f t="shared" si="57"/>
        <v>Separated</v>
      </c>
      <c r="S754">
        <v>4</v>
      </c>
      <c r="T754">
        <v>2</v>
      </c>
      <c r="U754" t="str">
        <f t="shared" si="58"/>
        <v>Female</v>
      </c>
      <c r="V754">
        <v>40</v>
      </c>
      <c r="W754">
        <v>11340</v>
      </c>
      <c r="X754">
        <v>53</v>
      </c>
      <c r="Y754" t="str">
        <f t="shared" si="59"/>
        <v>WA</v>
      </c>
    </row>
    <row r="755" spans="1:25" x14ac:dyDescent="0.25">
      <c r="A755">
        <v>70536</v>
      </c>
      <c r="B755">
        <v>30</v>
      </c>
      <c r="C755" t="str">
        <f t="shared" si="55"/>
        <v>MT</v>
      </c>
      <c r="D755">
        <v>16</v>
      </c>
      <c r="E755">
        <v>49</v>
      </c>
      <c r="F755" t="str">
        <f t="shared" si="56"/>
        <v>adult</v>
      </c>
      <c r="G755">
        <v>1</v>
      </c>
      <c r="H755">
        <v>2</v>
      </c>
      <c r="I755">
        <v>1</v>
      </c>
      <c r="J755">
        <v>2</v>
      </c>
      <c r="K755">
        <v>2</v>
      </c>
      <c r="L755">
        <v>2</v>
      </c>
      <c r="M755">
        <v>2</v>
      </c>
      <c r="N755">
        <v>2</v>
      </c>
      <c r="O755">
        <v>1</v>
      </c>
      <c r="Q755">
        <v>1</v>
      </c>
      <c r="R755" t="str">
        <f t="shared" si="57"/>
        <v>Married</v>
      </c>
      <c r="S755">
        <v>4</v>
      </c>
      <c r="T755">
        <v>2</v>
      </c>
      <c r="U755" t="str">
        <f t="shared" si="58"/>
        <v>Female</v>
      </c>
      <c r="V755">
        <v>0</v>
      </c>
      <c r="W755">
        <v>0</v>
      </c>
      <c r="X755">
        <v>30</v>
      </c>
      <c r="Y755" t="str">
        <f t="shared" si="59"/>
        <v>MT</v>
      </c>
    </row>
    <row r="756" spans="1:25" x14ac:dyDescent="0.25">
      <c r="A756">
        <v>1261235</v>
      </c>
      <c r="B756">
        <v>49</v>
      </c>
      <c r="C756" t="str">
        <f t="shared" si="55"/>
        <v>UT</v>
      </c>
      <c r="D756">
        <v>26</v>
      </c>
      <c r="E756">
        <v>11</v>
      </c>
      <c r="F756" t="str">
        <f t="shared" si="56"/>
        <v>child</v>
      </c>
      <c r="G756">
        <v>1</v>
      </c>
      <c r="H756">
        <v>2</v>
      </c>
      <c r="I756">
        <v>2</v>
      </c>
      <c r="J756">
        <v>2</v>
      </c>
      <c r="K756">
        <v>1</v>
      </c>
      <c r="L756">
        <v>2</v>
      </c>
      <c r="M756">
        <v>2</v>
      </c>
      <c r="N756">
        <v>1</v>
      </c>
      <c r="O756">
        <v>1</v>
      </c>
      <c r="Q756">
        <v>5</v>
      </c>
      <c r="R756" t="str">
        <f t="shared" si="57"/>
        <v>NeverMarriedORUnder15</v>
      </c>
      <c r="T756">
        <v>1</v>
      </c>
      <c r="U756" t="str">
        <f t="shared" si="58"/>
        <v>Male</v>
      </c>
      <c r="X756">
        <v>49</v>
      </c>
      <c r="Y756" t="str">
        <f t="shared" si="59"/>
        <v>UT</v>
      </c>
    </row>
    <row r="757" spans="1:25" x14ac:dyDescent="0.25">
      <c r="A757">
        <v>1377082</v>
      </c>
      <c r="B757">
        <v>53</v>
      </c>
      <c r="C757" t="str">
        <f t="shared" si="55"/>
        <v>WA</v>
      </c>
      <c r="D757">
        <v>177</v>
      </c>
      <c r="E757">
        <v>51</v>
      </c>
      <c r="F757" t="str">
        <f t="shared" si="56"/>
        <v>adult</v>
      </c>
      <c r="G757">
        <v>1</v>
      </c>
      <c r="H757">
        <v>1</v>
      </c>
      <c r="I757">
        <v>2</v>
      </c>
      <c r="J757">
        <v>2</v>
      </c>
      <c r="K757">
        <v>2</v>
      </c>
      <c r="L757">
        <v>2</v>
      </c>
      <c r="M757">
        <v>2</v>
      </c>
      <c r="N757">
        <v>2</v>
      </c>
      <c r="O757">
        <v>1</v>
      </c>
      <c r="P757">
        <v>30</v>
      </c>
      <c r="Q757">
        <v>5</v>
      </c>
      <c r="R757" t="str">
        <f t="shared" si="57"/>
        <v>NeverMarriedORUnder15</v>
      </c>
      <c r="S757">
        <v>4</v>
      </c>
      <c r="T757">
        <v>1</v>
      </c>
      <c r="U757" t="str">
        <f t="shared" si="58"/>
        <v>Male</v>
      </c>
      <c r="V757">
        <v>62000</v>
      </c>
      <c r="W757">
        <v>62000</v>
      </c>
      <c r="X757">
        <v>53</v>
      </c>
      <c r="Y757" t="str">
        <f t="shared" si="59"/>
        <v>WA</v>
      </c>
    </row>
    <row r="758" spans="1:25" x14ac:dyDescent="0.25">
      <c r="A758">
        <v>1261210</v>
      </c>
      <c r="B758">
        <v>49</v>
      </c>
      <c r="C758" t="str">
        <f t="shared" si="55"/>
        <v>UT</v>
      </c>
      <c r="D758">
        <v>79</v>
      </c>
      <c r="E758">
        <v>73</v>
      </c>
      <c r="F758" t="str">
        <f t="shared" si="56"/>
        <v>adult</v>
      </c>
      <c r="G758">
        <v>1</v>
      </c>
      <c r="H758">
        <v>1</v>
      </c>
      <c r="I758">
        <v>2</v>
      </c>
      <c r="J758">
        <v>1</v>
      </c>
      <c r="K758">
        <v>2</v>
      </c>
      <c r="L758">
        <v>2</v>
      </c>
      <c r="M758">
        <v>2</v>
      </c>
      <c r="N758">
        <v>2</v>
      </c>
      <c r="O758">
        <v>1</v>
      </c>
      <c r="Q758">
        <v>3</v>
      </c>
      <c r="R758" t="str">
        <f t="shared" si="57"/>
        <v>Divorced</v>
      </c>
      <c r="S758">
        <v>2</v>
      </c>
      <c r="T758">
        <v>2</v>
      </c>
      <c r="U758" t="str">
        <f t="shared" si="58"/>
        <v>Female</v>
      </c>
      <c r="V758">
        <v>0</v>
      </c>
      <c r="W758">
        <v>14004</v>
      </c>
      <c r="X758">
        <v>18</v>
      </c>
      <c r="Y758">
        <f t="shared" si="59"/>
        <v>18</v>
      </c>
    </row>
    <row r="759" spans="1:25" x14ac:dyDescent="0.25">
      <c r="A759">
        <v>1256695</v>
      </c>
      <c r="B759">
        <v>49</v>
      </c>
      <c r="C759" t="str">
        <f t="shared" si="55"/>
        <v>UT</v>
      </c>
      <c r="D759">
        <v>87</v>
      </c>
      <c r="E759">
        <v>67</v>
      </c>
      <c r="F759" t="str">
        <f t="shared" si="56"/>
        <v>adult</v>
      </c>
      <c r="G759">
        <v>1</v>
      </c>
      <c r="H759">
        <v>2</v>
      </c>
      <c r="I759">
        <v>1</v>
      </c>
      <c r="J759">
        <v>1</v>
      </c>
      <c r="K759">
        <v>2</v>
      </c>
      <c r="L759">
        <v>2</v>
      </c>
      <c r="M759">
        <v>2</v>
      </c>
      <c r="N759">
        <v>2</v>
      </c>
      <c r="O759">
        <v>1</v>
      </c>
      <c r="Q759">
        <v>1</v>
      </c>
      <c r="R759" t="str">
        <f t="shared" si="57"/>
        <v>Married</v>
      </c>
      <c r="S759">
        <v>4</v>
      </c>
      <c r="T759">
        <v>1</v>
      </c>
      <c r="U759" t="str">
        <f t="shared" si="58"/>
        <v>Male</v>
      </c>
      <c r="V759">
        <v>0</v>
      </c>
      <c r="W759">
        <v>53800</v>
      </c>
      <c r="X759">
        <v>49</v>
      </c>
      <c r="Y759" t="str">
        <f t="shared" si="59"/>
        <v>UT</v>
      </c>
    </row>
    <row r="760" spans="1:25" x14ac:dyDescent="0.25">
      <c r="A760">
        <v>62592</v>
      </c>
      <c r="B760">
        <v>30</v>
      </c>
      <c r="C760" t="str">
        <f t="shared" si="55"/>
        <v>MT</v>
      </c>
      <c r="D760">
        <v>65</v>
      </c>
      <c r="E760">
        <v>23</v>
      </c>
      <c r="F760" t="str">
        <f t="shared" si="56"/>
        <v>adult</v>
      </c>
      <c r="G760">
        <v>1</v>
      </c>
      <c r="H760">
        <v>1</v>
      </c>
      <c r="I760">
        <v>2</v>
      </c>
      <c r="J760">
        <v>2</v>
      </c>
      <c r="K760">
        <v>2</v>
      </c>
      <c r="L760">
        <v>2</v>
      </c>
      <c r="M760">
        <v>2</v>
      </c>
      <c r="N760">
        <v>2</v>
      </c>
      <c r="O760">
        <v>1</v>
      </c>
      <c r="P760">
        <v>30</v>
      </c>
      <c r="Q760">
        <v>1</v>
      </c>
      <c r="R760" t="str">
        <f t="shared" si="57"/>
        <v>Married</v>
      </c>
      <c r="S760">
        <v>4</v>
      </c>
      <c r="T760">
        <v>1</v>
      </c>
      <c r="U760" t="str">
        <f t="shared" si="58"/>
        <v>Male</v>
      </c>
      <c r="V760">
        <v>31000</v>
      </c>
      <c r="W760">
        <v>31000</v>
      </c>
      <c r="X760">
        <v>53</v>
      </c>
      <c r="Y760" t="str">
        <f t="shared" si="59"/>
        <v>WA</v>
      </c>
    </row>
    <row r="761" spans="1:25" x14ac:dyDescent="0.25">
      <c r="A761">
        <v>1371453</v>
      </c>
      <c r="B761">
        <v>53</v>
      </c>
      <c r="C761" t="str">
        <f t="shared" si="55"/>
        <v>WA</v>
      </c>
      <c r="D761">
        <v>230</v>
      </c>
      <c r="E761">
        <v>28</v>
      </c>
      <c r="F761" t="str">
        <f t="shared" si="56"/>
        <v>adult</v>
      </c>
      <c r="G761">
        <v>1</v>
      </c>
      <c r="H761">
        <v>2</v>
      </c>
      <c r="I761">
        <v>2</v>
      </c>
      <c r="J761">
        <v>2</v>
      </c>
      <c r="K761">
        <v>2</v>
      </c>
      <c r="L761">
        <v>2</v>
      </c>
      <c r="M761">
        <v>2</v>
      </c>
      <c r="N761">
        <v>2</v>
      </c>
      <c r="O761">
        <v>2</v>
      </c>
      <c r="P761">
        <v>10</v>
      </c>
      <c r="Q761">
        <v>5</v>
      </c>
      <c r="R761" t="str">
        <f t="shared" si="57"/>
        <v>NeverMarriedORUnder15</v>
      </c>
      <c r="S761">
        <v>4</v>
      </c>
      <c r="T761">
        <v>1</v>
      </c>
      <c r="U761" t="str">
        <f t="shared" si="58"/>
        <v>Male</v>
      </c>
      <c r="V761">
        <v>70000</v>
      </c>
      <c r="W761">
        <v>70000</v>
      </c>
      <c r="X761">
        <v>6</v>
      </c>
      <c r="Y761" t="str">
        <f t="shared" si="59"/>
        <v>CA</v>
      </c>
    </row>
    <row r="762" spans="1:25" x14ac:dyDescent="0.25">
      <c r="A762">
        <v>71168</v>
      </c>
      <c r="B762">
        <v>30</v>
      </c>
      <c r="C762" t="str">
        <f t="shared" si="55"/>
        <v>MT</v>
      </c>
      <c r="D762">
        <v>137</v>
      </c>
      <c r="E762">
        <v>11</v>
      </c>
      <c r="F762" t="str">
        <f t="shared" si="56"/>
        <v>child</v>
      </c>
      <c r="G762">
        <v>1</v>
      </c>
      <c r="H762">
        <v>2</v>
      </c>
      <c r="I762">
        <v>1</v>
      </c>
      <c r="J762">
        <v>2</v>
      </c>
      <c r="K762">
        <v>2</v>
      </c>
      <c r="L762">
        <v>2</v>
      </c>
      <c r="M762">
        <v>2</v>
      </c>
      <c r="N762">
        <v>2</v>
      </c>
      <c r="O762">
        <v>1</v>
      </c>
      <c r="Q762">
        <v>5</v>
      </c>
      <c r="R762" t="str">
        <f t="shared" si="57"/>
        <v>NeverMarriedORUnder15</v>
      </c>
      <c r="T762">
        <v>1</v>
      </c>
      <c r="U762" t="str">
        <f t="shared" si="58"/>
        <v>Male</v>
      </c>
      <c r="X762">
        <v>30</v>
      </c>
      <c r="Y762" t="str">
        <f t="shared" si="59"/>
        <v>MT</v>
      </c>
    </row>
    <row r="763" spans="1:25" x14ac:dyDescent="0.25">
      <c r="A763">
        <v>723469</v>
      </c>
      <c r="B763">
        <v>41</v>
      </c>
      <c r="C763" t="str">
        <f t="shared" si="55"/>
        <v>OR</v>
      </c>
      <c r="D763">
        <v>116</v>
      </c>
      <c r="E763">
        <v>68</v>
      </c>
      <c r="F763" t="str">
        <f t="shared" si="56"/>
        <v>adult</v>
      </c>
      <c r="G763">
        <v>5</v>
      </c>
      <c r="H763">
        <v>1</v>
      </c>
      <c r="I763">
        <v>2</v>
      </c>
      <c r="J763">
        <v>1</v>
      </c>
      <c r="K763">
        <v>2</v>
      </c>
      <c r="L763">
        <v>2</v>
      </c>
      <c r="M763">
        <v>2</v>
      </c>
      <c r="N763">
        <v>2</v>
      </c>
      <c r="O763">
        <v>1</v>
      </c>
      <c r="Q763">
        <v>2</v>
      </c>
      <c r="R763" t="str">
        <f t="shared" si="57"/>
        <v>Widowed</v>
      </c>
      <c r="S763">
        <v>4</v>
      </c>
      <c r="T763">
        <v>2</v>
      </c>
      <c r="U763" t="str">
        <f t="shared" si="58"/>
        <v>Female</v>
      </c>
      <c r="V763">
        <v>0</v>
      </c>
      <c r="W763">
        <v>37000</v>
      </c>
      <c r="X763">
        <v>301</v>
      </c>
      <c r="Y763">
        <f t="shared" si="59"/>
        <v>301</v>
      </c>
    </row>
    <row r="764" spans="1:25" x14ac:dyDescent="0.25">
      <c r="A764">
        <v>1274140</v>
      </c>
      <c r="B764">
        <v>49</v>
      </c>
      <c r="C764" t="str">
        <f t="shared" si="55"/>
        <v>UT</v>
      </c>
      <c r="D764">
        <v>951</v>
      </c>
      <c r="E764">
        <v>20</v>
      </c>
      <c r="F764" t="str">
        <f t="shared" si="56"/>
        <v>adult</v>
      </c>
      <c r="G764">
        <v>1</v>
      </c>
      <c r="H764">
        <v>1</v>
      </c>
      <c r="I764">
        <v>2</v>
      </c>
      <c r="J764">
        <v>2</v>
      </c>
      <c r="K764">
        <v>2</v>
      </c>
      <c r="L764">
        <v>2</v>
      </c>
      <c r="M764">
        <v>2</v>
      </c>
      <c r="N764">
        <v>2</v>
      </c>
      <c r="O764">
        <v>1</v>
      </c>
      <c r="P764">
        <v>10</v>
      </c>
      <c r="Q764">
        <v>5</v>
      </c>
      <c r="R764" t="str">
        <f t="shared" si="57"/>
        <v>NeverMarriedORUnder15</v>
      </c>
      <c r="S764">
        <v>4</v>
      </c>
      <c r="T764">
        <v>1</v>
      </c>
      <c r="U764" t="str">
        <f t="shared" si="58"/>
        <v>Male</v>
      </c>
      <c r="V764">
        <v>2000</v>
      </c>
      <c r="W764">
        <v>2000</v>
      </c>
      <c r="X764">
        <v>49</v>
      </c>
      <c r="Y764" t="str">
        <f t="shared" si="59"/>
        <v>UT</v>
      </c>
    </row>
    <row r="765" spans="1:25" x14ac:dyDescent="0.25">
      <c r="A765">
        <v>1426810</v>
      </c>
      <c r="B765">
        <v>53</v>
      </c>
      <c r="C765" t="str">
        <f t="shared" si="55"/>
        <v>WA</v>
      </c>
      <c r="D765">
        <v>75</v>
      </c>
      <c r="E765">
        <v>3</v>
      </c>
      <c r="F765" t="str">
        <f t="shared" si="56"/>
        <v>child</v>
      </c>
      <c r="G765">
        <v>1</v>
      </c>
      <c r="H765">
        <v>1</v>
      </c>
      <c r="I765">
        <v>2</v>
      </c>
      <c r="J765">
        <v>2</v>
      </c>
      <c r="K765">
        <v>1</v>
      </c>
      <c r="L765">
        <v>2</v>
      </c>
      <c r="M765">
        <v>2</v>
      </c>
      <c r="N765">
        <v>2</v>
      </c>
      <c r="O765">
        <v>1</v>
      </c>
      <c r="Q765">
        <v>5</v>
      </c>
      <c r="R765" t="str">
        <f t="shared" si="57"/>
        <v>NeverMarriedORUnder15</v>
      </c>
      <c r="T765">
        <v>2</v>
      </c>
      <c r="U765" t="str">
        <f t="shared" si="58"/>
        <v>Female</v>
      </c>
      <c r="X765">
        <v>53</v>
      </c>
      <c r="Y765" t="str">
        <f t="shared" si="59"/>
        <v>WA</v>
      </c>
    </row>
    <row r="766" spans="1:25" x14ac:dyDescent="0.25">
      <c r="A766">
        <v>532975</v>
      </c>
      <c r="B766">
        <v>38</v>
      </c>
      <c r="C766" t="str">
        <f t="shared" si="55"/>
        <v>ND</v>
      </c>
      <c r="D766">
        <v>104</v>
      </c>
      <c r="E766">
        <v>76</v>
      </c>
      <c r="F766" t="str">
        <f t="shared" si="56"/>
        <v>adult</v>
      </c>
      <c r="G766">
        <v>1</v>
      </c>
      <c r="H766">
        <v>2</v>
      </c>
      <c r="I766">
        <v>2</v>
      </c>
      <c r="J766">
        <v>1</v>
      </c>
      <c r="K766">
        <v>1</v>
      </c>
      <c r="L766">
        <v>2</v>
      </c>
      <c r="M766">
        <v>2</v>
      </c>
      <c r="N766">
        <v>2</v>
      </c>
      <c r="O766">
        <v>1</v>
      </c>
      <c r="Q766">
        <v>2</v>
      </c>
      <c r="R766" t="str">
        <f t="shared" si="57"/>
        <v>Widowed</v>
      </c>
      <c r="S766">
        <v>4</v>
      </c>
      <c r="T766">
        <v>1</v>
      </c>
      <c r="U766" t="str">
        <f t="shared" si="58"/>
        <v>Male</v>
      </c>
      <c r="V766">
        <v>0</v>
      </c>
      <c r="W766">
        <v>14200</v>
      </c>
      <c r="X766">
        <v>38</v>
      </c>
      <c r="Y766" t="str">
        <f t="shared" si="59"/>
        <v>ND</v>
      </c>
    </row>
    <row r="767" spans="1:25" x14ac:dyDescent="0.25">
      <c r="A767">
        <v>721780</v>
      </c>
      <c r="B767">
        <v>41</v>
      </c>
      <c r="C767" t="str">
        <f t="shared" si="55"/>
        <v>OR</v>
      </c>
      <c r="D767">
        <v>60</v>
      </c>
      <c r="E767">
        <v>57</v>
      </c>
      <c r="F767" t="str">
        <f t="shared" si="56"/>
        <v>adult</v>
      </c>
      <c r="G767">
        <v>1</v>
      </c>
      <c r="H767">
        <v>1</v>
      </c>
      <c r="I767">
        <v>2</v>
      </c>
      <c r="J767">
        <v>2</v>
      </c>
      <c r="K767">
        <v>2</v>
      </c>
      <c r="L767">
        <v>2</v>
      </c>
      <c r="M767">
        <v>2</v>
      </c>
      <c r="N767">
        <v>2</v>
      </c>
      <c r="O767">
        <v>1</v>
      </c>
      <c r="P767">
        <v>30</v>
      </c>
      <c r="Q767">
        <v>1</v>
      </c>
      <c r="R767" t="str">
        <f t="shared" si="57"/>
        <v>Married</v>
      </c>
      <c r="S767">
        <v>4</v>
      </c>
      <c r="T767">
        <v>1</v>
      </c>
      <c r="U767" t="str">
        <f t="shared" si="58"/>
        <v>Male</v>
      </c>
      <c r="V767">
        <v>68000</v>
      </c>
      <c r="W767">
        <v>68860</v>
      </c>
      <c r="X767">
        <v>41</v>
      </c>
      <c r="Y767" t="str">
        <f t="shared" si="59"/>
        <v>OR</v>
      </c>
    </row>
    <row r="768" spans="1:25" x14ac:dyDescent="0.25">
      <c r="A768">
        <v>1433310</v>
      </c>
      <c r="B768">
        <v>53</v>
      </c>
      <c r="C768" t="str">
        <f t="shared" si="55"/>
        <v>WA</v>
      </c>
      <c r="D768">
        <v>61</v>
      </c>
      <c r="E768">
        <v>62</v>
      </c>
      <c r="F768" t="str">
        <f t="shared" si="56"/>
        <v>adult</v>
      </c>
      <c r="G768">
        <v>1</v>
      </c>
      <c r="H768">
        <v>2</v>
      </c>
      <c r="I768">
        <v>2</v>
      </c>
      <c r="J768">
        <v>1</v>
      </c>
      <c r="K768">
        <v>2</v>
      </c>
      <c r="L768">
        <v>2</v>
      </c>
      <c r="M768">
        <v>1</v>
      </c>
      <c r="N768">
        <v>2</v>
      </c>
      <c r="O768">
        <v>1</v>
      </c>
      <c r="Q768">
        <v>1</v>
      </c>
      <c r="R768" t="str">
        <f t="shared" si="57"/>
        <v>Married</v>
      </c>
      <c r="S768">
        <v>2</v>
      </c>
      <c r="T768">
        <v>1</v>
      </c>
      <c r="U768" t="str">
        <f t="shared" si="58"/>
        <v>Male</v>
      </c>
      <c r="V768">
        <v>0</v>
      </c>
      <c r="W768">
        <v>49200</v>
      </c>
      <c r="X768">
        <v>48</v>
      </c>
      <c r="Y768">
        <f t="shared" si="59"/>
        <v>48</v>
      </c>
    </row>
    <row r="769" spans="1:25" x14ac:dyDescent="0.25">
      <c r="A769">
        <v>1415984</v>
      </c>
      <c r="B769">
        <v>53</v>
      </c>
      <c r="C769" t="str">
        <f t="shared" si="55"/>
        <v>WA</v>
      </c>
      <c r="D769">
        <v>19</v>
      </c>
      <c r="E769">
        <v>48</v>
      </c>
      <c r="F769" t="str">
        <f t="shared" si="56"/>
        <v>adult</v>
      </c>
      <c r="G769">
        <v>1</v>
      </c>
      <c r="H769">
        <v>1</v>
      </c>
      <c r="I769">
        <v>2</v>
      </c>
      <c r="J769">
        <v>2</v>
      </c>
      <c r="K769">
        <v>2</v>
      </c>
      <c r="L769">
        <v>2</v>
      </c>
      <c r="M769">
        <v>2</v>
      </c>
      <c r="N769">
        <v>2</v>
      </c>
      <c r="O769">
        <v>1</v>
      </c>
      <c r="P769">
        <v>25</v>
      </c>
      <c r="Q769">
        <v>1</v>
      </c>
      <c r="R769" t="str">
        <f t="shared" si="57"/>
        <v>Married</v>
      </c>
      <c r="S769">
        <v>4</v>
      </c>
      <c r="T769">
        <v>2</v>
      </c>
      <c r="U769" t="str">
        <f t="shared" si="58"/>
        <v>Female</v>
      </c>
      <c r="V769">
        <v>56000</v>
      </c>
      <c r="W769">
        <v>56000</v>
      </c>
      <c r="X769">
        <v>53</v>
      </c>
      <c r="Y769" t="str">
        <f t="shared" si="59"/>
        <v>WA</v>
      </c>
    </row>
    <row r="770" spans="1:25" x14ac:dyDescent="0.25">
      <c r="A770">
        <v>712316</v>
      </c>
      <c r="B770">
        <v>41</v>
      </c>
      <c r="C770" t="str">
        <f t="shared" si="55"/>
        <v>OR</v>
      </c>
      <c r="D770">
        <v>332</v>
      </c>
      <c r="E770">
        <v>42</v>
      </c>
      <c r="F770" t="str">
        <f t="shared" si="56"/>
        <v>adult</v>
      </c>
      <c r="G770">
        <v>1</v>
      </c>
      <c r="H770">
        <v>1</v>
      </c>
      <c r="I770">
        <v>2</v>
      </c>
      <c r="J770">
        <v>2</v>
      </c>
      <c r="K770">
        <v>2</v>
      </c>
      <c r="L770">
        <v>2</v>
      </c>
      <c r="M770">
        <v>2</v>
      </c>
      <c r="N770">
        <v>2</v>
      </c>
      <c r="O770">
        <v>1</v>
      </c>
      <c r="P770">
        <v>45</v>
      </c>
      <c r="Q770">
        <v>5</v>
      </c>
      <c r="R770" t="str">
        <f t="shared" si="57"/>
        <v>NeverMarriedORUnder15</v>
      </c>
      <c r="S770">
        <v>4</v>
      </c>
      <c r="T770">
        <v>1</v>
      </c>
      <c r="U770" t="str">
        <f t="shared" si="58"/>
        <v>Male</v>
      </c>
      <c r="V770">
        <v>20000</v>
      </c>
      <c r="W770">
        <v>20000</v>
      </c>
      <c r="X770">
        <v>6</v>
      </c>
      <c r="Y770" t="str">
        <f t="shared" si="59"/>
        <v>CA</v>
      </c>
    </row>
    <row r="771" spans="1:25" x14ac:dyDescent="0.25">
      <c r="A771">
        <v>1265033</v>
      </c>
      <c r="B771">
        <v>49</v>
      </c>
      <c r="C771" t="str">
        <f t="shared" ref="C771:C834" si="60">IF(B771=30,"MT",IF(B771=38,"ND",IF(B771=41,"OR",IF(B771=49,"UT",IF(B771=53,"WA","UnknownState")))))</f>
        <v>UT</v>
      </c>
      <c r="D771">
        <v>22</v>
      </c>
      <c r="E771">
        <v>24</v>
      </c>
      <c r="F771" t="str">
        <f t="shared" ref="F771:F834" si="61">IF(E771&lt;18,"child","adult")</f>
        <v>adult</v>
      </c>
      <c r="G771">
        <v>1</v>
      </c>
      <c r="H771">
        <v>1</v>
      </c>
      <c r="I771">
        <v>2</v>
      </c>
      <c r="J771">
        <v>2</v>
      </c>
      <c r="K771">
        <v>2</v>
      </c>
      <c r="L771">
        <v>2</v>
      </c>
      <c r="M771">
        <v>2</v>
      </c>
      <c r="N771">
        <v>2</v>
      </c>
      <c r="O771">
        <v>1</v>
      </c>
      <c r="P771">
        <v>15</v>
      </c>
      <c r="Q771">
        <v>1</v>
      </c>
      <c r="R771" t="str">
        <f t="shared" ref="R771:R834" si="62">IF(Q771=1,"Married",IF(Q771=2,"Widowed",IF(Q771=3,"Divorced",IF(Q771=4,"Separated",IF(Q771=5,"NeverMarriedORUnder15","NA")))))</f>
        <v>Married</v>
      </c>
      <c r="S771">
        <v>4</v>
      </c>
      <c r="T771">
        <v>2</v>
      </c>
      <c r="U771" t="str">
        <f t="shared" ref="U771:U834" si="63">IF(T771=1,"Male",IF(T771=2,"Female","NA"))</f>
        <v>Female</v>
      </c>
      <c r="V771">
        <v>30400</v>
      </c>
      <c r="W771">
        <v>30410</v>
      </c>
      <c r="X771">
        <v>49</v>
      </c>
      <c r="Y771" t="str">
        <f t="shared" ref="Y771:Y834" si="64">IF(X771=30,"MT",IF(X771=38,"ND",IF(X771=41,"OR",IF(X771=49,"UT",IF(X771=53,"WA",IF(X771=6,"CA",X771))))))</f>
        <v>UT</v>
      </c>
    </row>
    <row r="772" spans="1:25" x14ac:dyDescent="0.25">
      <c r="A772">
        <v>1249077</v>
      </c>
      <c r="B772">
        <v>49</v>
      </c>
      <c r="C772" t="str">
        <f t="shared" si="60"/>
        <v>UT</v>
      </c>
      <c r="D772">
        <v>265</v>
      </c>
      <c r="E772">
        <v>6</v>
      </c>
      <c r="F772" t="str">
        <f t="shared" si="61"/>
        <v>child</v>
      </c>
      <c r="G772">
        <v>1</v>
      </c>
      <c r="H772">
        <v>2</v>
      </c>
      <c r="I772">
        <v>1</v>
      </c>
      <c r="J772">
        <v>2</v>
      </c>
      <c r="K772">
        <v>2</v>
      </c>
      <c r="L772">
        <v>2</v>
      </c>
      <c r="M772">
        <v>2</v>
      </c>
      <c r="N772">
        <v>2</v>
      </c>
      <c r="O772">
        <v>1</v>
      </c>
      <c r="Q772">
        <v>5</v>
      </c>
      <c r="R772" t="str">
        <f t="shared" si="62"/>
        <v>NeverMarriedORUnder15</v>
      </c>
      <c r="T772">
        <v>1</v>
      </c>
      <c r="U772" t="str">
        <f t="shared" si="63"/>
        <v>Male</v>
      </c>
      <c r="X772">
        <v>49</v>
      </c>
      <c r="Y772" t="str">
        <f t="shared" si="64"/>
        <v>UT</v>
      </c>
    </row>
    <row r="773" spans="1:25" x14ac:dyDescent="0.25">
      <c r="A773">
        <v>1401043</v>
      </c>
      <c r="B773">
        <v>53</v>
      </c>
      <c r="C773" t="str">
        <f t="shared" si="60"/>
        <v>WA</v>
      </c>
      <c r="D773">
        <v>13</v>
      </c>
      <c r="E773">
        <v>50</v>
      </c>
      <c r="F773" t="str">
        <f t="shared" si="61"/>
        <v>adult</v>
      </c>
      <c r="G773">
        <v>1</v>
      </c>
      <c r="H773">
        <v>2</v>
      </c>
      <c r="I773">
        <v>2</v>
      </c>
      <c r="J773">
        <v>2</v>
      </c>
      <c r="K773">
        <v>2</v>
      </c>
      <c r="L773">
        <v>2</v>
      </c>
      <c r="M773">
        <v>2</v>
      </c>
      <c r="N773">
        <v>2</v>
      </c>
      <c r="O773">
        <v>2</v>
      </c>
      <c r="Q773">
        <v>1</v>
      </c>
      <c r="R773" t="str">
        <f t="shared" si="62"/>
        <v>Married</v>
      </c>
      <c r="S773">
        <v>4</v>
      </c>
      <c r="T773">
        <v>1</v>
      </c>
      <c r="U773" t="str">
        <f t="shared" si="63"/>
        <v>Male</v>
      </c>
      <c r="V773">
        <v>3000</v>
      </c>
      <c r="W773">
        <v>3000</v>
      </c>
      <c r="X773">
        <v>53</v>
      </c>
      <c r="Y773" t="str">
        <f t="shared" si="64"/>
        <v>WA</v>
      </c>
    </row>
    <row r="774" spans="1:25" x14ac:dyDescent="0.25">
      <c r="A774">
        <v>1392169</v>
      </c>
      <c r="B774">
        <v>53</v>
      </c>
      <c r="C774" t="str">
        <f t="shared" si="60"/>
        <v>WA</v>
      </c>
      <c r="D774">
        <v>75</v>
      </c>
      <c r="E774">
        <v>0</v>
      </c>
      <c r="F774" t="str">
        <f t="shared" si="61"/>
        <v>child</v>
      </c>
      <c r="G774">
        <v>1</v>
      </c>
      <c r="H774">
        <v>1</v>
      </c>
      <c r="I774">
        <v>2</v>
      </c>
      <c r="J774">
        <v>2</v>
      </c>
      <c r="K774">
        <v>2</v>
      </c>
      <c r="L774">
        <v>2</v>
      </c>
      <c r="M774">
        <v>2</v>
      </c>
      <c r="N774">
        <v>2</v>
      </c>
      <c r="O774">
        <v>1</v>
      </c>
      <c r="Q774">
        <v>5</v>
      </c>
      <c r="R774" t="str">
        <f t="shared" si="62"/>
        <v>NeverMarriedORUnder15</v>
      </c>
      <c r="T774">
        <v>1</v>
      </c>
      <c r="U774" t="str">
        <f t="shared" si="63"/>
        <v>Male</v>
      </c>
      <c r="X774">
        <v>53</v>
      </c>
      <c r="Y774" t="str">
        <f t="shared" si="64"/>
        <v>WA</v>
      </c>
    </row>
    <row r="775" spans="1:25" x14ac:dyDescent="0.25">
      <c r="A775">
        <v>1436460</v>
      </c>
      <c r="B775">
        <v>53</v>
      </c>
      <c r="C775" t="str">
        <f t="shared" si="60"/>
        <v>WA</v>
      </c>
      <c r="D775">
        <v>152</v>
      </c>
      <c r="E775">
        <v>48</v>
      </c>
      <c r="F775" t="str">
        <f t="shared" si="61"/>
        <v>adult</v>
      </c>
      <c r="G775">
        <v>1</v>
      </c>
      <c r="H775">
        <v>2</v>
      </c>
      <c r="I775">
        <v>2</v>
      </c>
      <c r="J775">
        <v>2</v>
      </c>
      <c r="K775">
        <v>2</v>
      </c>
      <c r="L775">
        <v>2</v>
      </c>
      <c r="M775">
        <v>2</v>
      </c>
      <c r="N775">
        <v>2</v>
      </c>
      <c r="O775">
        <v>2</v>
      </c>
      <c r="Q775">
        <v>1</v>
      </c>
      <c r="R775" t="str">
        <f t="shared" si="62"/>
        <v>Married</v>
      </c>
      <c r="S775">
        <v>2</v>
      </c>
      <c r="T775">
        <v>1</v>
      </c>
      <c r="U775" t="str">
        <f t="shared" si="63"/>
        <v>Male</v>
      </c>
      <c r="V775">
        <v>0</v>
      </c>
      <c r="W775">
        <v>0</v>
      </c>
      <c r="X775">
        <v>6</v>
      </c>
      <c r="Y775" t="str">
        <f t="shared" si="64"/>
        <v>CA</v>
      </c>
    </row>
    <row r="776" spans="1:25" x14ac:dyDescent="0.25">
      <c r="A776">
        <v>64433</v>
      </c>
      <c r="B776">
        <v>30</v>
      </c>
      <c r="C776" t="str">
        <f t="shared" si="60"/>
        <v>MT</v>
      </c>
      <c r="D776">
        <v>118</v>
      </c>
      <c r="E776">
        <v>68</v>
      </c>
      <c r="F776" t="str">
        <f t="shared" si="61"/>
        <v>adult</v>
      </c>
      <c r="G776">
        <v>1</v>
      </c>
      <c r="H776">
        <v>1</v>
      </c>
      <c r="I776">
        <v>1</v>
      </c>
      <c r="J776">
        <v>1</v>
      </c>
      <c r="K776">
        <v>2</v>
      </c>
      <c r="L776">
        <v>2</v>
      </c>
      <c r="M776">
        <v>2</v>
      </c>
      <c r="N776">
        <v>2</v>
      </c>
      <c r="O776">
        <v>1</v>
      </c>
      <c r="Q776">
        <v>1</v>
      </c>
      <c r="R776" t="str">
        <f t="shared" si="62"/>
        <v>Married</v>
      </c>
      <c r="S776">
        <v>4</v>
      </c>
      <c r="T776">
        <v>1</v>
      </c>
      <c r="U776" t="str">
        <f t="shared" si="63"/>
        <v>Male</v>
      </c>
      <c r="V776">
        <v>3000</v>
      </c>
      <c r="W776">
        <v>80000</v>
      </c>
      <c r="X776">
        <v>27</v>
      </c>
      <c r="Y776">
        <f t="shared" si="64"/>
        <v>27</v>
      </c>
    </row>
    <row r="777" spans="1:25" x14ac:dyDescent="0.25">
      <c r="A777">
        <v>533725</v>
      </c>
      <c r="B777">
        <v>38</v>
      </c>
      <c r="C777" t="str">
        <f t="shared" si="60"/>
        <v>ND</v>
      </c>
      <c r="D777">
        <v>906</v>
      </c>
      <c r="E777">
        <v>23</v>
      </c>
      <c r="F777" t="str">
        <f t="shared" si="61"/>
        <v>adult</v>
      </c>
      <c r="G777">
        <v>1</v>
      </c>
      <c r="H777">
        <v>1</v>
      </c>
      <c r="I777">
        <v>2</v>
      </c>
      <c r="J777">
        <v>2</v>
      </c>
      <c r="K777">
        <v>2</v>
      </c>
      <c r="L777">
        <v>2</v>
      </c>
      <c r="M777">
        <v>2</v>
      </c>
      <c r="N777">
        <v>2</v>
      </c>
      <c r="O777">
        <v>1</v>
      </c>
      <c r="P777">
        <v>10</v>
      </c>
      <c r="Q777">
        <v>5</v>
      </c>
      <c r="R777" t="str">
        <f t="shared" si="62"/>
        <v>NeverMarriedORUnder15</v>
      </c>
      <c r="S777">
        <v>4</v>
      </c>
      <c r="T777">
        <v>2</v>
      </c>
      <c r="U777" t="str">
        <f t="shared" si="63"/>
        <v>Female</v>
      </c>
      <c r="V777">
        <v>15000</v>
      </c>
      <c r="W777">
        <v>15000</v>
      </c>
      <c r="X777">
        <v>27</v>
      </c>
      <c r="Y777">
        <f t="shared" si="64"/>
        <v>27</v>
      </c>
    </row>
    <row r="778" spans="1:25" x14ac:dyDescent="0.25">
      <c r="A778">
        <v>720832</v>
      </c>
      <c r="B778">
        <v>41</v>
      </c>
      <c r="C778" t="str">
        <f t="shared" si="60"/>
        <v>OR</v>
      </c>
      <c r="D778">
        <v>76</v>
      </c>
      <c r="E778">
        <v>24</v>
      </c>
      <c r="F778" t="str">
        <f t="shared" si="61"/>
        <v>adult</v>
      </c>
      <c r="G778">
        <v>1</v>
      </c>
      <c r="H778">
        <v>2</v>
      </c>
      <c r="I778">
        <v>2</v>
      </c>
      <c r="J778">
        <v>2</v>
      </c>
      <c r="K778">
        <v>2</v>
      </c>
      <c r="L778">
        <v>2</v>
      </c>
      <c r="M778">
        <v>2</v>
      </c>
      <c r="N778">
        <v>2</v>
      </c>
      <c r="O778">
        <v>2</v>
      </c>
      <c r="P778">
        <v>1</v>
      </c>
      <c r="Q778">
        <v>5</v>
      </c>
      <c r="R778" t="str">
        <f t="shared" si="62"/>
        <v>NeverMarriedORUnder15</v>
      </c>
      <c r="S778">
        <v>4</v>
      </c>
      <c r="T778">
        <v>1</v>
      </c>
      <c r="U778" t="str">
        <f t="shared" si="63"/>
        <v>Male</v>
      </c>
      <c r="V778">
        <v>7000</v>
      </c>
      <c r="W778">
        <v>7000</v>
      </c>
      <c r="X778">
        <v>41</v>
      </c>
      <c r="Y778" t="str">
        <f t="shared" si="64"/>
        <v>OR</v>
      </c>
    </row>
    <row r="779" spans="1:25" x14ac:dyDescent="0.25">
      <c r="A779">
        <v>69992</v>
      </c>
      <c r="B779">
        <v>30</v>
      </c>
      <c r="C779" t="str">
        <f t="shared" si="60"/>
        <v>MT</v>
      </c>
      <c r="D779">
        <v>19</v>
      </c>
      <c r="E779">
        <v>72</v>
      </c>
      <c r="F779" t="str">
        <f t="shared" si="61"/>
        <v>adult</v>
      </c>
      <c r="G779">
        <v>1</v>
      </c>
      <c r="H779">
        <v>2</v>
      </c>
      <c r="I779">
        <v>1</v>
      </c>
      <c r="J779">
        <v>1</v>
      </c>
      <c r="K779">
        <v>1</v>
      </c>
      <c r="L779">
        <v>2</v>
      </c>
      <c r="M779">
        <v>2</v>
      </c>
      <c r="N779">
        <v>2</v>
      </c>
      <c r="O779">
        <v>1</v>
      </c>
      <c r="Q779">
        <v>1</v>
      </c>
      <c r="R779" t="str">
        <f t="shared" si="62"/>
        <v>Married</v>
      </c>
      <c r="S779">
        <v>4</v>
      </c>
      <c r="T779">
        <v>2</v>
      </c>
      <c r="U779" t="str">
        <f t="shared" si="63"/>
        <v>Female</v>
      </c>
      <c r="V779">
        <v>0</v>
      </c>
      <c r="W779">
        <v>20200</v>
      </c>
      <c r="X779">
        <v>53</v>
      </c>
      <c r="Y779" t="str">
        <f t="shared" si="64"/>
        <v>WA</v>
      </c>
    </row>
    <row r="780" spans="1:25" x14ac:dyDescent="0.25">
      <c r="A780">
        <v>706670</v>
      </c>
      <c r="B780">
        <v>41</v>
      </c>
      <c r="C780" t="str">
        <f t="shared" si="60"/>
        <v>OR</v>
      </c>
      <c r="D780">
        <v>180</v>
      </c>
      <c r="E780">
        <v>35</v>
      </c>
      <c r="F780" t="str">
        <f t="shared" si="61"/>
        <v>adult</v>
      </c>
      <c r="G780">
        <v>3</v>
      </c>
      <c r="H780">
        <v>2</v>
      </c>
      <c r="I780">
        <v>2</v>
      </c>
      <c r="J780">
        <v>2</v>
      </c>
      <c r="K780">
        <v>2</v>
      </c>
      <c r="L780">
        <v>2</v>
      </c>
      <c r="M780">
        <v>2</v>
      </c>
      <c r="N780">
        <v>2</v>
      </c>
      <c r="O780">
        <v>2</v>
      </c>
      <c r="Q780">
        <v>5</v>
      </c>
      <c r="R780" t="str">
        <f t="shared" si="62"/>
        <v>NeverMarriedORUnder15</v>
      </c>
      <c r="S780">
        <v>4</v>
      </c>
      <c r="T780">
        <v>1</v>
      </c>
      <c r="U780" t="str">
        <f t="shared" si="63"/>
        <v>Male</v>
      </c>
      <c r="V780">
        <v>80</v>
      </c>
      <c r="W780">
        <v>2480</v>
      </c>
      <c r="X780">
        <v>110</v>
      </c>
      <c r="Y780">
        <f t="shared" si="64"/>
        <v>110</v>
      </c>
    </row>
    <row r="781" spans="1:25" x14ac:dyDescent="0.25">
      <c r="A781">
        <v>1373352</v>
      </c>
      <c r="B781">
        <v>53</v>
      </c>
      <c r="C781" t="str">
        <f t="shared" si="60"/>
        <v>WA</v>
      </c>
      <c r="D781">
        <v>96</v>
      </c>
      <c r="E781">
        <v>41</v>
      </c>
      <c r="F781" t="str">
        <f t="shared" si="61"/>
        <v>adult</v>
      </c>
      <c r="G781">
        <v>1</v>
      </c>
      <c r="H781">
        <v>2</v>
      </c>
      <c r="I781">
        <v>1</v>
      </c>
      <c r="J781">
        <v>2</v>
      </c>
      <c r="K781">
        <v>1</v>
      </c>
      <c r="L781">
        <v>2</v>
      </c>
      <c r="M781">
        <v>2</v>
      </c>
      <c r="N781">
        <v>2</v>
      </c>
      <c r="O781">
        <v>1</v>
      </c>
      <c r="P781">
        <v>45</v>
      </c>
      <c r="Q781">
        <v>1</v>
      </c>
      <c r="R781" t="str">
        <f t="shared" si="62"/>
        <v>Married</v>
      </c>
      <c r="S781">
        <v>4</v>
      </c>
      <c r="T781">
        <v>2</v>
      </c>
      <c r="U781" t="str">
        <f t="shared" si="63"/>
        <v>Female</v>
      </c>
      <c r="V781">
        <v>2400</v>
      </c>
      <c r="W781">
        <v>2400</v>
      </c>
      <c r="X781">
        <v>6</v>
      </c>
      <c r="Y781" t="str">
        <f t="shared" si="64"/>
        <v>CA</v>
      </c>
    </row>
    <row r="782" spans="1:25" x14ac:dyDescent="0.25">
      <c r="A782">
        <v>1406488</v>
      </c>
      <c r="B782">
        <v>53</v>
      </c>
      <c r="C782" t="str">
        <f t="shared" si="60"/>
        <v>WA</v>
      </c>
      <c r="D782">
        <v>166</v>
      </c>
      <c r="E782">
        <v>45</v>
      </c>
      <c r="F782" t="str">
        <f t="shared" si="61"/>
        <v>adult</v>
      </c>
      <c r="G782">
        <v>1</v>
      </c>
      <c r="H782">
        <v>1</v>
      </c>
      <c r="I782">
        <v>2</v>
      </c>
      <c r="J782">
        <v>2</v>
      </c>
      <c r="K782">
        <v>2</v>
      </c>
      <c r="L782">
        <v>2</v>
      </c>
      <c r="M782">
        <v>2</v>
      </c>
      <c r="N782">
        <v>2</v>
      </c>
      <c r="O782">
        <v>1</v>
      </c>
      <c r="P782">
        <v>20</v>
      </c>
      <c r="Q782">
        <v>1</v>
      </c>
      <c r="R782" t="str">
        <f t="shared" si="62"/>
        <v>Married</v>
      </c>
      <c r="S782">
        <v>4</v>
      </c>
      <c r="T782">
        <v>1</v>
      </c>
      <c r="U782" t="str">
        <f t="shared" si="63"/>
        <v>Male</v>
      </c>
      <c r="V782">
        <v>45000</v>
      </c>
      <c r="W782">
        <v>45000</v>
      </c>
      <c r="X782">
        <v>16</v>
      </c>
      <c r="Y782">
        <f t="shared" si="64"/>
        <v>16</v>
      </c>
    </row>
    <row r="783" spans="1:25" x14ac:dyDescent="0.25">
      <c r="A783">
        <v>1429216</v>
      </c>
      <c r="B783">
        <v>53</v>
      </c>
      <c r="C783" t="str">
        <f t="shared" si="60"/>
        <v>WA</v>
      </c>
      <c r="D783">
        <v>134</v>
      </c>
      <c r="E783">
        <v>67</v>
      </c>
      <c r="F783" t="str">
        <f t="shared" si="61"/>
        <v>adult</v>
      </c>
      <c r="G783">
        <v>1</v>
      </c>
      <c r="H783">
        <v>2</v>
      </c>
      <c r="I783">
        <v>2</v>
      </c>
      <c r="J783">
        <v>1</v>
      </c>
      <c r="K783">
        <v>2</v>
      </c>
      <c r="L783">
        <v>2</v>
      </c>
      <c r="M783">
        <v>2</v>
      </c>
      <c r="N783">
        <v>2</v>
      </c>
      <c r="O783">
        <v>1</v>
      </c>
      <c r="Q783">
        <v>3</v>
      </c>
      <c r="R783" t="str">
        <f t="shared" si="62"/>
        <v>Divorced</v>
      </c>
      <c r="S783">
        <v>2</v>
      </c>
      <c r="T783">
        <v>1</v>
      </c>
      <c r="U783" t="str">
        <f t="shared" si="63"/>
        <v>Male</v>
      </c>
      <c r="V783">
        <v>8800</v>
      </c>
      <c r="W783">
        <v>33800</v>
      </c>
      <c r="X783">
        <v>34</v>
      </c>
      <c r="Y783">
        <f t="shared" si="64"/>
        <v>34</v>
      </c>
    </row>
    <row r="784" spans="1:25" x14ac:dyDescent="0.25">
      <c r="A784">
        <v>706834</v>
      </c>
      <c r="B784">
        <v>41</v>
      </c>
      <c r="C784" t="str">
        <f t="shared" si="60"/>
        <v>OR</v>
      </c>
      <c r="D784">
        <v>149</v>
      </c>
      <c r="E784">
        <v>58</v>
      </c>
      <c r="F784" t="str">
        <f t="shared" si="61"/>
        <v>adult</v>
      </c>
      <c r="G784">
        <v>4</v>
      </c>
      <c r="H784">
        <v>1</v>
      </c>
      <c r="I784">
        <v>2</v>
      </c>
      <c r="J784">
        <v>2</v>
      </c>
      <c r="K784">
        <v>2</v>
      </c>
      <c r="L784">
        <v>2</v>
      </c>
      <c r="M784">
        <v>2</v>
      </c>
      <c r="N784">
        <v>2</v>
      </c>
      <c r="O784">
        <v>1</v>
      </c>
      <c r="P784">
        <v>30</v>
      </c>
      <c r="Q784">
        <v>5</v>
      </c>
      <c r="R784" t="str">
        <f t="shared" si="62"/>
        <v>NeverMarriedORUnder15</v>
      </c>
      <c r="S784">
        <v>4</v>
      </c>
      <c r="T784">
        <v>1</v>
      </c>
      <c r="U784" t="str">
        <f t="shared" si="63"/>
        <v>Male</v>
      </c>
      <c r="V784">
        <v>30200</v>
      </c>
      <c r="W784">
        <v>30200</v>
      </c>
      <c r="X784">
        <v>303</v>
      </c>
      <c r="Y784">
        <f t="shared" si="64"/>
        <v>303</v>
      </c>
    </row>
    <row r="785" spans="1:25" x14ac:dyDescent="0.25">
      <c r="A785">
        <v>1276440</v>
      </c>
      <c r="B785">
        <v>49</v>
      </c>
      <c r="C785" t="str">
        <f t="shared" si="60"/>
        <v>UT</v>
      </c>
      <c r="D785">
        <v>395</v>
      </c>
      <c r="E785">
        <v>47</v>
      </c>
      <c r="F785" t="str">
        <f t="shared" si="61"/>
        <v>adult</v>
      </c>
      <c r="G785">
        <v>5</v>
      </c>
      <c r="H785">
        <v>2</v>
      </c>
      <c r="I785">
        <v>2</v>
      </c>
      <c r="J785">
        <v>2</v>
      </c>
      <c r="K785">
        <v>2</v>
      </c>
      <c r="L785">
        <v>2</v>
      </c>
      <c r="M785">
        <v>2</v>
      </c>
      <c r="N785">
        <v>2</v>
      </c>
      <c r="O785">
        <v>2</v>
      </c>
      <c r="Q785">
        <v>1</v>
      </c>
      <c r="R785" t="str">
        <f t="shared" si="62"/>
        <v>Married</v>
      </c>
      <c r="S785">
        <v>4</v>
      </c>
      <c r="T785">
        <v>2</v>
      </c>
      <c r="U785" t="str">
        <f t="shared" si="63"/>
        <v>Female</v>
      </c>
      <c r="V785">
        <v>0</v>
      </c>
      <c r="W785">
        <v>0</v>
      </c>
      <c r="X785">
        <v>303</v>
      </c>
      <c r="Y785">
        <f t="shared" si="64"/>
        <v>303</v>
      </c>
    </row>
    <row r="786" spans="1:25" x14ac:dyDescent="0.25">
      <c r="A786">
        <v>1378427</v>
      </c>
      <c r="B786">
        <v>53</v>
      </c>
      <c r="C786" t="str">
        <f t="shared" si="60"/>
        <v>WA</v>
      </c>
      <c r="D786">
        <v>26</v>
      </c>
      <c r="E786">
        <v>30</v>
      </c>
      <c r="F786" t="str">
        <f t="shared" si="61"/>
        <v>adult</v>
      </c>
      <c r="G786">
        <v>1</v>
      </c>
      <c r="H786">
        <v>1</v>
      </c>
      <c r="I786">
        <v>2</v>
      </c>
      <c r="J786">
        <v>2</v>
      </c>
      <c r="K786">
        <v>2</v>
      </c>
      <c r="L786">
        <v>2</v>
      </c>
      <c r="M786">
        <v>2</v>
      </c>
      <c r="N786">
        <v>2</v>
      </c>
      <c r="O786">
        <v>1</v>
      </c>
      <c r="P786">
        <v>30</v>
      </c>
      <c r="Q786">
        <v>1</v>
      </c>
      <c r="R786" t="str">
        <f t="shared" si="62"/>
        <v>Married</v>
      </c>
      <c r="S786">
        <v>4</v>
      </c>
      <c r="T786">
        <v>2</v>
      </c>
      <c r="U786" t="str">
        <f t="shared" si="63"/>
        <v>Female</v>
      </c>
      <c r="V786">
        <v>18400</v>
      </c>
      <c r="W786">
        <v>18400</v>
      </c>
      <c r="X786">
        <v>55</v>
      </c>
      <c r="Y786">
        <f t="shared" si="64"/>
        <v>55</v>
      </c>
    </row>
    <row r="787" spans="1:25" x14ac:dyDescent="0.25">
      <c r="A787">
        <v>714036</v>
      </c>
      <c r="B787">
        <v>41</v>
      </c>
      <c r="C787" t="str">
        <f t="shared" si="60"/>
        <v>OR</v>
      </c>
      <c r="D787">
        <v>126</v>
      </c>
      <c r="E787">
        <v>6</v>
      </c>
      <c r="F787" t="str">
        <f t="shared" si="61"/>
        <v>child</v>
      </c>
      <c r="G787">
        <v>1</v>
      </c>
      <c r="H787">
        <v>1</v>
      </c>
      <c r="I787">
        <v>2</v>
      </c>
      <c r="J787">
        <v>2</v>
      </c>
      <c r="K787">
        <v>2</v>
      </c>
      <c r="L787">
        <v>2</v>
      </c>
      <c r="M787">
        <v>2</v>
      </c>
      <c r="N787">
        <v>2</v>
      </c>
      <c r="O787">
        <v>1</v>
      </c>
      <c r="Q787">
        <v>5</v>
      </c>
      <c r="R787" t="str">
        <f t="shared" si="62"/>
        <v>NeverMarriedORUnder15</v>
      </c>
      <c r="T787">
        <v>2</v>
      </c>
      <c r="U787" t="str">
        <f t="shared" si="63"/>
        <v>Female</v>
      </c>
      <c r="X787">
        <v>41</v>
      </c>
      <c r="Y787" t="str">
        <f t="shared" si="64"/>
        <v>OR</v>
      </c>
    </row>
    <row r="788" spans="1:25" x14ac:dyDescent="0.25">
      <c r="A788">
        <v>1403835</v>
      </c>
      <c r="B788">
        <v>53</v>
      </c>
      <c r="C788" t="str">
        <f t="shared" si="60"/>
        <v>WA</v>
      </c>
      <c r="D788">
        <v>141</v>
      </c>
      <c r="E788">
        <v>1</v>
      </c>
      <c r="F788" t="str">
        <f t="shared" si="61"/>
        <v>child</v>
      </c>
      <c r="G788">
        <v>1</v>
      </c>
      <c r="H788">
        <v>2</v>
      </c>
      <c r="I788">
        <v>2</v>
      </c>
      <c r="J788">
        <v>2</v>
      </c>
      <c r="K788">
        <v>1</v>
      </c>
      <c r="L788">
        <v>2</v>
      </c>
      <c r="M788">
        <v>2</v>
      </c>
      <c r="N788">
        <v>2</v>
      </c>
      <c r="O788">
        <v>1</v>
      </c>
      <c r="Q788">
        <v>5</v>
      </c>
      <c r="R788" t="str">
        <f t="shared" si="62"/>
        <v>NeverMarriedORUnder15</v>
      </c>
      <c r="T788">
        <v>2</v>
      </c>
      <c r="U788" t="str">
        <f t="shared" si="63"/>
        <v>Female</v>
      </c>
      <c r="X788">
        <v>53</v>
      </c>
      <c r="Y788" t="str">
        <f t="shared" si="64"/>
        <v>WA</v>
      </c>
    </row>
    <row r="789" spans="1:25" x14ac:dyDescent="0.25">
      <c r="A789">
        <v>1275878</v>
      </c>
      <c r="B789">
        <v>49</v>
      </c>
      <c r="C789" t="str">
        <f t="shared" si="60"/>
        <v>UT</v>
      </c>
      <c r="D789">
        <v>70</v>
      </c>
      <c r="E789">
        <v>0</v>
      </c>
      <c r="F789" t="str">
        <f t="shared" si="61"/>
        <v>child</v>
      </c>
      <c r="G789">
        <v>1</v>
      </c>
      <c r="H789">
        <v>2</v>
      </c>
      <c r="I789">
        <v>2</v>
      </c>
      <c r="J789">
        <v>2</v>
      </c>
      <c r="K789">
        <v>1</v>
      </c>
      <c r="L789">
        <v>2</v>
      </c>
      <c r="M789">
        <v>2</v>
      </c>
      <c r="N789">
        <v>2</v>
      </c>
      <c r="O789">
        <v>1</v>
      </c>
      <c r="Q789">
        <v>5</v>
      </c>
      <c r="R789" t="str">
        <f t="shared" si="62"/>
        <v>NeverMarriedORUnder15</v>
      </c>
      <c r="T789">
        <v>2</v>
      </c>
      <c r="U789" t="str">
        <f t="shared" si="63"/>
        <v>Female</v>
      </c>
      <c r="X789">
        <v>49</v>
      </c>
      <c r="Y789" t="str">
        <f t="shared" si="64"/>
        <v>UT</v>
      </c>
    </row>
    <row r="790" spans="1:25" x14ac:dyDescent="0.25">
      <c r="A790">
        <v>1261622</v>
      </c>
      <c r="B790">
        <v>49</v>
      </c>
      <c r="C790" t="str">
        <f t="shared" si="60"/>
        <v>UT</v>
      </c>
      <c r="D790">
        <v>86</v>
      </c>
      <c r="E790">
        <v>27</v>
      </c>
      <c r="F790" t="str">
        <f t="shared" si="61"/>
        <v>adult</v>
      </c>
      <c r="G790">
        <v>1</v>
      </c>
      <c r="H790">
        <v>1</v>
      </c>
      <c r="I790">
        <v>2</v>
      </c>
      <c r="J790">
        <v>2</v>
      </c>
      <c r="K790">
        <v>2</v>
      </c>
      <c r="L790">
        <v>2</v>
      </c>
      <c r="M790">
        <v>2</v>
      </c>
      <c r="N790">
        <v>2</v>
      </c>
      <c r="O790">
        <v>1</v>
      </c>
      <c r="P790">
        <v>15</v>
      </c>
      <c r="Q790">
        <v>5</v>
      </c>
      <c r="R790" t="str">
        <f t="shared" si="62"/>
        <v>NeverMarriedORUnder15</v>
      </c>
      <c r="S790">
        <v>4</v>
      </c>
      <c r="T790">
        <v>1</v>
      </c>
      <c r="U790" t="str">
        <f t="shared" si="63"/>
        <v>Male</v>
      </c>
      <c r="V790">
        <v>45000</v>
      </c>
      <c r="W790">
        <v>45000</v>
      </c>
      <c r="X790">
        <v>49</v>
      </c>
      <c r="Y790" t="str">
        <f t="shared" si="64"/>
        <v>UT</v>
      </c>
    </row>
    <row r="791" spans="1:25" x14ac:dyDescent="0.25">
      <c r="A791">
        <v>1382921</v>
      </c>
      <c r="B791">
        <v>53</v>
      </c>
      <c r="C791" t="str">
        <f t="shared" si="60"/>
        <v>WA</v>
      </c>
      <c r="D791">
        <v>11</v>
      </c>
      <c r="E791">
        <v>73</v>
      </c>
      <c r="F791" t="str">
        <f t="shared" si="61"/>
        <v>adult</v>
      </c>
      <c r="G791">
        <v>1</v>
      </c>
      <c r="H791">
        <v>2</v>
      </c>
      <c r="I791">
        <v>1</v>
      </c>
      <c r="J791">
        <v>1</v>
      </c>
      <c r="K791">
        <v>2</v>
      </c>
      <c r="L791">
        <v>2</v>
      </c>
      <c r="M791">
        <v>2</v>
      </c>
      <c r="N791">
        <v>2</v>
      </c>
      <c r="O791">
        <v>1</v>
      </c>
      <c r="Q791">
        <v>3</v>
      </c>
      <c r="R791" t="str">
        <f t="shared" si="62"/>
        <v>Divorced</v>
      </c>
      <c r="S791">
        <v>3</v>
      </c>
      <c r="T791">
        <v>1</v>
      </c>
      <c r="U791" t="str">
        <f t="shared" si="63"/>
        <v>Male</v>
      </c>
      <c r="V791">
        <v>0</v>
      </c>
      <c r="W791">
        <v>22800</v>
      </c>
      <c r="X791">
        <v>19</v>
      </c>
      <c r="Y791">
        <f t="shared" si="64"/>
        <v>19</v>
      </c>
    </row>
    <row r="792" spans="1:25" x14ac:dyDescent="0.25">
      <c r="A792">
        <v>1402479</v>
      </c>
      <c r="B792">
        <v>53</v>
      </c>
      <c r="C792" t="str">
        <f t="shared" si="60"/>
        <v>WA</v>
      </c>
      <c r="D792">
        <v>124</v>
      </c>
      <c r="E792">
        <v>35</v>
      </c>
      <c r="F792" t="str">
        <f t="shared" si="61"/>
        <v>adult</v>
      </c>
      <c r="G792">
        <v>1</v>
      </c>
      <c r="H792">
        <v>1</v>
      </c>
      <c r="I792">
        <v>2</v>
      </c>
      <c r="J792">
        <v>2</v>
      </c>
      <c r="K792">
        <v>2</v>
      </c>
      <c r="L792">
        <v>2</v>
      </c>
      <c r="M792">
        <v>2</v>
      </c>
      <c r="N792">
        <v>2</v>
      </c>
      <c r="O792">
        <v>1</v>
      </c>
      <c r="Q792">
        <v>1</v>
      </c>
      <c r="R792" t="str">
        <f t="shared" si="62"/>
        <v>Married</v>
      </c>
      <c r="S792">
        <v>4</v>
      </c>
      <c r="T792">
        <v>2</v>
      </c>
      <c r="U792" t="str">
        <f t="shared" si="63"/>
        <v>Female</v>
      </c>
      <c r="V792">
        <v>90000</v>
      </c>
      <c r="W792">
        <v>90000</v>
      </c>
      <c r="X792">
        <v>49</v>
      </c>
      <c r="Y792" t="str">
        <f t="shared" si="64"/>
        <v>UT</v>
      </c>
    </row>
    <row r="793" spans="1:25" x14ac:dyDescent="0.25">
      <c r="A793">
        <v>1404350</v>
      </c>
      <c r="B793">
        <v>53</v>
      </c>
      <c r="C793" t="str">
        <f t="shared" si="60"/>
        <v>WA</v>
      </c>
      <c r="D793">
        <v>212</v>
      </c>
      <c r="E793">
        <v>6</v>
      </c>
      <c r="F793" t="str">
        <f t="shared" si="61"/>
        <v>child</v>
      </c>
      <c r="G793">
        <v>1</v>
      </c>
      <c r="H793">
        <v>2</v>
      </c>
      <c r="I793">
        <v>2</v>
      </c>
      <c r="J793">
        <v>2</v>
      </c>
      <c r="K793">
        <v>1</v>
      </c>
      <c r="L793">
        <v>2</v>
      </c>
      <c r="M793">
        <v>2</v>
      </c>
      <c r="N793">
        <v>2</v>
      </c>
      <c r="O793">
        <v>1</v>
      </c>
      <c r="Q793">
        <v>5</v>
      </c>
      <c r="R793" t="str">
        <f t="shared" si="62"/>
        <v>NeverMarriedORUnder15</v>
      </c>
      <c r="T793">
        <v>1</v>
      </c>
      <c r="U793" t="str">
        <f t="shared" si="63"/>
        <v>Male</v>
      </c>
      <c r="X793">
        <v>53</v>
      </c>
      <c r="Y793" t="str">
        <f t="shared" si="64"/>
        <v>WA</v>
      </c>
    </row>
    <row r="794" spans="1:25" x14ac:dyDescent="0.25">
      <c r="A794">
        <v>1396638</v>
      </c>
      <c r="B794">
        <v>53</v>
      </c>
      <c r="C794" t="str">
        <f t="shared" si="60"/>
        <v>WA</v>
      </c>
      <c r="D794">
        <v>25</v>
      </c>
      <c r="E794">
        <v>74</v>
      </c>
      <c r="F794" t="str">
        <f t="shared" si="61"/>
        <v>adult</v>
      </c>
      <c r="G794">
        <v>1</v>
      </c>
      <c r="H794">
        <v>1</v>
      </c>
      <c r="I794">
        <v>1</v>
      </c>
      <c r="J794">
        <v>2</v>
      </c>
      <c r="K794">
        <v>2</v>
      </c>
      <c r="L794">
        <v>2</v>
      </c>
      <c r="M794">
        <v>2</v>
      </c>
      <c r="N794">
        <v>2</v>
      </c>
      <c r="O794">
        <v>1</v>
      </c>
      <c r="P794">
        <v>2</v>
      </c>
      <c r="Q794">
        <v>1</v>
      </c>
      <c r="R794" t="str">
        <f t="shared" si="62"/>
        <v>Married</v>
      </c>
      <c r="S794">
        <v>4</v>
      </c>
      <c r="T794">
        <v>2</v>
      </c>
      <c r="U794" t="str">
        <f t="shared" si="63"/>
        <v>Female</v>
      </c>
      <c r="V794">
        <v>22000</v>
      </c>
      <c r="W794">
        <v>22000</v>
      </c>
      <c r="X794">
        <v>2</v>
      </c>
      <c r="Y794">
        <f t="shared" si="64"/>
        <v>2</v>
      </c>
    </row>
    <row r="795" spans="1:25" x14ac:dyDescent="0.25">
      <c r="A795">
        <v>1429225</v>
      </c>
      <c r="B795">
        <v>53</v>
      </c>
      <c r="C795" t="str">
        <f t="shared" si="60"/>
        <v>WA</v>
      </c>
      <c r="D795">
        <v>209</v>
      </c>
      <c r="E795">
        <v>40</v>
      </c>
      <c r="F795" t="str">
        <f t="shared" si="61"/>
        <v>adult</v>
      </c>
      <c r="G795">
        <v>1</v>
      </c>
      <c r="H795">
        <v>1</v>
      </c>
      <c r="I795">
        <v>2</v>
      </c>
      <c r="J795">
        <v>2</v>
      </c>
      <c r="K795">
        <v>2</v>
      </c>
      <c r="L795">
        <v>2</v>
      </c>
      <c r="M795">
        <v>2</v>
      </c>
      <c r="N795">
        <v>2</v>
      </c>
      <c r="O795">
        <v>1</v>
      </c>
      <c r="P795">
        <v>30</v>
      </c>
      <c r="Q795">
        <v>5</v>
      </c>
      <c r="R795" t="str">
        <f t="shared" si="62"/>
        <v>NeverMarriedORUnder15</v>
      </c>
      <c r="S795">
        <v>4</v>
      </c>
      <c r="T795">
        <v>2</v>
      </c>
      <c r="U795" t="str">
        <f t="shared" si="63"/>
        <v>Female</v>
      </c>
      <c r="V795">
        <v>39000</v>
      </c>
      <c r="W795">
        <v>39000</v>
      </c>
      <c r="X795">
        <v>25</v>
      </c>
      <c r="Y795">
        <f t="shared" si="64"/>
        <v>25</v>
      </c>
    </row>
    <row r="796" spans="1:25" x14ac:dyDescent="0.25">
      <c r="A796">
        <v>1273373</v>
      </c>
      <c r="B796">
        <v>49</v>
      </c>
      <c r="C796" t="str">
        <f t="shared" si="60"/>
        <v>UT</v>
      </c>
      <c r="D796">
        <v>7</v>
      </c>
      <c r="E796">
        <v>28</v>
      </c>
      <c r="F796" t="str">
        <f t="shared" si="61"/>
        <v>adult</v>
      </c>
      <c r="G796">
        <v>1</v>
      </c>
      <c r="H796">
        <v>1</v>
      </c>
      <c r="I796">
        <v>2</v>
      </c>
      <c r="J796">
        <v>2</v>
      </c>
      <c r="K796">
        <v>2</v>
      </c>
      <c r="L796">
        <v>2</v>
      </c>
      <c r="M796">
        <v>2</v>
      </c>
      <c r="N796">
        <v>2</v>
      </c>
      <c r="O796">
        <v>1</v>
      </c>
      <c r="P796">
        <v>15</v>
      </c>
      <c r="Q796">
        <v>5</v>
      </c>
      <c r="R796" t="str">
        <f t="shared" si="62"/>
        <v>NeverMarriedORUnder15</v>
      </c>
      <c r="S796">
        <v>4</v>
      </c>
      <c r="T796">
        <v>1</v>
      </c>
      <c r="U796" t="str">
        <f t="shared" si="63"/>
        <v>Male</v>
      </c>
      <c r="V796">
        <v>34000</v>
      </c>
      <c r="W796">
        <v>34000</v>
      </c>
      <c r="X796">
        <v>49</v>
      </c>
      <c r="Y796" t="str">
        <f t="shared" si="64"/>
        <v>UT</v>
      </c>
    </row>
    <row r="797" spans="1:25" x14ac:dyDescent="0.25">
      <c r="A797">
        <v>1428905</v>
      </c>
      <c r="B797">
        <v>53</v>
      </c>
      <c r="C797" t="str">
        <f t="shared" si="60"/>
        <v>WA</v>
      </c>
      <c r="D797">
        <v>173</v>
      </c>
      <c r="E797">
        <v>66</v>
      </c>
      <c r="F797" t="str">
        <f t="shared" si="61"/>
        <v>adult</v>
      </c>
      <c r="G797">
        <v>1</v>
      </c>
      <c r="H797">
        <v>2</v>
      </c>
      <c r="I797">
        <v>1</v>
      </c>
      <c r="J797">
        <v>1</v>
      </c>
      <c r="K797">
        <v>2</v>
      </c>
      <c r="L797">
        <v>2</v>
      </c>
      <c r="M797">
        <v>2</v>
      </c>
      <c r="N797">
        <v>2</v>
      </c>
      <c r="O797">
        <v>1</v>
      </c>
      <c r="Q797">
        <v>1</v>
      </c>
      <c r="R797" t="str">
        <f t="shared" si="62"/>
        <v>Married</v>
      </c>
      <c r="S797">
        <v>4</v>
      </c>
      <c r="T797">
        <v>1</v>
      </c>
      <c r="U797" t="str">
        <f t="shared" si="63"/>
        <v>Male</v>
      </c>
      <c r="V797">
        <v>0</v>
      </c>
      <c r="W797">
        <v>38000</v>
      </c>
      <c r="X797">
        <v>53</v>
      </c>
      <c r="Y797" t="str">
        <f t="shared" si="64"/>
        <v>WA</v>
      </c>
    </row>
    <row r="798" spans="1:25" x14ac:dyDescent="0.25">
      <c r="A798">
        <v>71795</v>
      </c>
      <c r="B798">
        <v>30</v>
      </c>
      <c r="C798" t="str">
        <f t="shared" si="60"/>
        <v>MT</v>
      </c>
      <c r="D798">
        <v>33</v>
      </c>
      <c r="E798">
        <v>12</v>
      </c>
      <c r="F798" t="str">
        <f t="shared" si="61"/>
        <v>child</v>
      </c>
      <c r="G798">
        <v>1</v>
      </c>
      <c r="H798">
        <v>2</v>
      </c>
      <c r="I798">
        <v>2</v>
      </c>
      <c r="J798">
        <v>2</v>
      </c>
      <c r="K798">
        <v>1</v>
      </c>
      <c r="L798">
        <v>2</v>
      </c>
      <c r="M798">
        <v>2</v>
      </c>
      <c r="N798">
        <v>2</v>
      </c>
      <c r="O798">
        <v>1</v>
      </c>
      <c r="Q798">
        <v>5</v>
      </c>
      <c r="R798" t="str">
        <f t="shared" si="62"/>
        <v>NeverMarriedORUnder15</v>
      </c>
      <c r="T798">
        <v>1</v>
      </c>
      <c r="U798" t="str">
        <f t="shared" si="63"/>
        <v>Male</v>
      </c>
      <c r="X798">
        <v>30</v>
      </c>
      <c r="Y798" t="str">
        <f t="shared" si="64"/>
        <v>MT</v>
      </c>
    </row>
    <row r="799" spans="1:25" x14ac:dyDescent="0.25">
      <c r="A799">
        <v>725941</v>
      </c>
      <c r="B799">
        <v>41</v>
      </c>
      <c r="C799" t="str">
        <f t="shared" si="60"/>
        <v>OR</v>
      </c>
      <c r="D799">
        <v>52</v>
      </c>
      <c r="E799">
        <v>71</v>
      </c>
      <c r="F799" t="str">
        <f t="shared" si="61"/>
        <v>adult</v>
      </c>
      <c r="G799">
        <v>1</v>
      </c>
      <c r="H799">
        <v>1</v>
      </c>
      <c r="I799">
        <v>2</v>
      </c>
      <c r="J799">
        <v>1</v>
      </c>
      <c r="K799">
        <v>2</v>
      </c>
      <c r="L799">
        <v>2</v>
      </c>
      <c r="M799">
        <v>2</v>
      </c>
      <c r="N799">
        <v>2</v>
      </c>
      <c r="O799">
        <v>1</v>
      </c>
      <c r="P799">
        <v>20</v>
      </c>
      <c r="Q799">
        <v>1</v>
      </c>
      <c r="R799" t="str">
        <f t="shared" si="62"/>
        <v>Married</v>
      </c>
      <c r="S799">
        <v>4</v>
      </c>
      <c r="T799">
        <v>2</v>
      </c>
      <c r="U799" t="str">
        <f t="shared" si="63"/>
        <v>Female</v>
      </c>
      <c r="V799">
        <v>9000</v>
      </c>
      <c r="W799">
        <v>38700</v>
      </c>
      <c r="X799">
        <v>6</v>
      </c>
      <c r="Y799" t="str">
        <f t="shared" si="64"/>
        <v>CA</v>
      </c>
    </row>
    <row r="800" spans="1:25" x14ac:dyDescent="0.25">
      <c r="A800">
        <v>1408982</v>
      </c>
      <c r="B800">
        <v>53</v>
      </c>
      <c r="C800" t="str">
        <f t="shared" si="60"/>
        <v>WA</v>
      </c>
      <c r="D800">
        <v>135</v>
      </c>
      <c r="E800">
        <v>45</v>
      </c>
      <c r="F800" t="str">
        <f t="shared" si="61"/>
        <v>adult</v>
      </c>
      <c r="G800">
        <v>1</v>
      </c>
      <c r="H800">
        <v>1</v>
      </c>
      <c r="I800">
        <v>2</v>
      </c>
      <c r="J800">
        <v>2</v>
      </c>
      <c r="K800">
        <v>2</v>
      </c>
      <c r="L800">
        <v>2</v>
      </c>
      <c r="M800">
        <v>2</v>
      </c>
      <c r="N800">
        <v>2</v>
      </c>
      <c r="O800">
        <v>1</v>
      </c>
      <c r="P800">
        <v>12</v>
      </c>
      <c r="Q800">
        <v>1</v>
      </c>
      <c r="R800" t="str">
        <f t="shared" si="62"/>
        <v>Married</v>
      </c>
      <c r="S800">
        <v>4</v>
      </c>
      <c r="T800">
        <v>2</v>
      </c>
      <c r="U800" t="str">
        <f t="shared" si="63"/>
        <v>Female</v>
      </c>
      <c r="V800">
        <v>48000</v>
      </c>
      <c r="W800">
        <v>48000</v>
      </c>
      <c r="X800">
        <v>53</v>
      </c>
      <c r="Y800" t="str">
        <f t="shared" si="64"/>
        <v>WA</v>
      </c>
    </row>
    <row r="801" spans="1:25" x14ac:dyDescent="0.25">
      <c r="A801">
        <v>1257408</v>
      </c>
      <c r="B801">
        <v>49</v>
      </c>
      <c r="C801" t="str">
        <f t="shared" si="60"/>
        <v>UT</v>
      </c>
      <c r="D801">
        <v>113</v>
      </c>
      <c r="E801">
        <v>7</v>
      </c>
      <c r="F801" t="str">
        <f t="shared" si="61"/>
        <v>child</v>
      </c>
      <c r="G801">
        <v>1</v>
      </c>
      <c r="H801">
        <v>1</v>
      </c>
      <c r="I801">
        <v>2</v>
      </c>
      <c r="J801">
        <v>2</v>
      </c>
      <c r="K801">
        <v>2</v>
      </c>
      <c r="L801">
        <v>2</v>
      </c>
      <c r="M801">
        <v>2</v>
      </c>
      <c r="N801">
        <v>2</v>
      </c>
      <c r="O801">
        <v>1</v>
      </c>
      <c r="Q801">
        <v>5</v>
      </c>
      <c r="R801" t="str">
        <f t="shared" si="62"/>
        <v>NeverMarriedORUnder15</v>
      </c>
      <c r="T801">
        <v>1</v>
      </c>
      <c r="U801" t="str">
        <f t="shared" si="63"/>
        <v>Male</v>
      </c>
      <c r="X801">
        <v>49</v>
      </c>
      <c r="Y801" t="str">
        <f t="shared" si="64"/>
        <v>UT</v>
      </c>
    </row>
    <row r="802" spans="1:25" x14ac:dyDescent="0.25">
      <c r="A802">
        <v>1251691</v>
      </c>
      <c r="B802">
        <v>49</v>
      </c>
      <c r="C802" t="str">
        <f t="shared" si="60"/>
        <v>UT</v>
      </c>
      <c r="D802">
        <v>73</v>
      </c>
      <c r="E802">
        <v>2</v>
      </c>
      <c r="F802" t="str">
        <f t="shared" si="61"/>
        <v>child</v>
      </c>
      <c r="G802">
        <v>1</v>
      </c>
      <c r="H802">
        <v>1</v>
      </c>
      <c r="I802">
        <v>2</v>
      </c>
      <c r="J802">
        <v>2</v>
      </c>
      <c r="K802">
        <v>2</v>
      </c>
      <c r="L802">
        <v>2</v>
      </c>
      <c r="M802">
        <v>2</v>
      </c>
      <c r="N802">
        <v>2</v>
      </c>
      <c r="O802">
        <v>1</v>
      </c>
      <c r="Q802">
        <v>5</v>
      </c>
      <c r="R802" t="str">
        <f t="shared" si="62"/>
        <v>NeverMarriedORUnder15</v>
      </c>
      <c r="T802">
        <v>1</v>
      </c>
      <c r="U802" t="str">
        <f t="shared" si="63"/>
        <v>Male</v>
      </c>
      <c r="X802">
        <v>49</v>
      </c>
      <c r="Y802" t="str">
        <f t="shared" si="64"/>
        <v>UT</v>
      </c>
    </row>
    <row r="803" spans="1:25" x14ac:dyDescent="0.25">
      <c r="A803">
        <v>1414031</v>
      </c>
      <c r="B803">
        <v>53</v>
      </c>
      <c r="C803" t="str">
        <f t="shared" si="60"/>
        <v>WA</v>
      </c>
      <c r="D803">
        <v>65</v>
      </c>
      <c r="E803">
        <v>37</v>
      </c>
      <c r="F803" t="str">
        <f t="shared" si="61"/>
        <v>adult</v>
      </c>
      <c r="G803">
        <v>1</v>
      </c>
      <c r="H803">
        <v>1</v>
      </c>
      <c r="I803">
        <v>2</v>
      </c>
      <c r="J803">
        <v>2</v>
      </c>
      <c r="K803">
        <v>2</v>
      </c>
      <c r="L803">
        <v>2</v>
      </c>
      <c r="M803">
        <v>2</v>
      </c>
      <c r="N803">
        <v>2</v>
      </c>
      <c r="O803">
        <v>1</v>
      </c>
      <c r="P803">
        <v>30</v>
      </c>
      <c r="Q803">
        <v>1</v>
      </c>
      <c r="R803" t="str">
        <f t="shared" si="62"/>
        <v>Married</v>
      </c>
      <c r="S803">
        <v>4</v>
      </c>
      <c r="T803">
        <v>1</v>
      </c>
      <c r="U803" t="str">
        <f t="shared" si="63"/>
        <v>Male</v>
      </c>
      <c r="V803">
        <v>92000</v>
      </c>
      <c r="W803">
        <v>92000</v>
      </c>
      <c r="X803">
        <v>45</v>
      </c>
      <c r="Y803">
        <f t="shared" si="64"/>
        <v>45</v>
      </c>
    </row>
    <row r="804" spans="1:25" x14ac:dyDescent="0.25">
      <c r="A804">
        <v>707998</v>
      </c>
      <c r="B804">
        <v>41</v>
      </c>
      <c r="C804" t="str">
        <f t="shared" si="60"/>
        <v>OR</v>
      </c>
      <c r="D804">
        <v>64</v>
      </c>
      <c r="E804">
        <v>38</v>
      </c>
      <c r="F804" t="str">
        <f t="shared" si="61"/>
        <v>adult</v>
      </c>
      <c r="G804">
        <v>1</v>
      </c>
      <c r="H804">
        <v>1</v>
      </c>
      <c r="I804">
        <v>2</v>
      </c>
      <c r="J804">
        <v>2</v>
      </c>
      <c r="K804">
        <v>2</v>
      </c>
      <c r="L804">
        <v>2</v>
      </c>
      <c r="M804">
        <v>2</v>
      </c>
      <c r="N804">
        <v>2</v>
      </c>
      <c r="O804">
        <v>1</v>
      </c>
      <c r="P804">
        <v>5</v>
      </c>
      <c r="Q804">
        <v>3</v>
      </c>
      <c r="R804" t="str">
        <f t="shared" si="62"/>
        <v>Divorced</v>
      </c>
      <c r="S804">
        <v>4</v>
      </c>
      <c r="T804">
        <v>2</v>
      </c>
      <c r="U804" t="str">
        <f t="shared" si="63"/>
        <v>Female</v>
      </c>
      <c r="V804">
        <v>22000</v>
      </c>
      <c r="W804">
        <v>32400</v>
      </c>
      <c r="X804">
        <v>41</v>
      </c>
      <c r="Y804" t="str">
        <f t="shared" si="64"/>
        <v>OR</v>
      </c>
    </row>
    <row r="805" spans="1:25" x14ac:dyDescent="0.25">
      <c r="A805">
        <v>699784</v>
      </c>
      <c r="B805">
        <v>41</v>
      </c>
      <c r="C805" t="str">
        <f t="shared" si="60"/>
        <v>OR</v>
      </c>
      <c r="D805">
        <v>98</v>
      </c>
      <c r="E805">
        <v>48</v>
      </c>
      <c r="F805" t="str">
        <f t="shared" si="61"/>
        <v>adult</v>
      </c>
      <c r="G805">
        <v>1</v>
      </c>
      <c r="H805">
        <v>1</v>
      </c>
      <c r="I805">
        <v>2</v>
      </c>
      <c r="J805">
        <v>2</v>
      </c>
      <c r="K805">
        <v>2</v>
      </c>
      <c r="L805">
        <v>2</v>
      </c>
      <c r="M805">
        <v>2</v>
      </c>
      <c r="N805">
        <v>2</v>
      </c>
      <c r="O805">
        <v>1</v>
      </c>
      <c r="Q805">
        <v>1</v>
      </c>
      <c r="R805" t="str">
        <f t="shared" si="62"/>
        <v>Married</v>
      </c>
      <c r="S805">
        <v>4</v>
      </c>
      <c r="T805">
        <v>2</v>
      </c>
      <c r="U805" t="str">
        <f t="shared" si="63"/>
        <v>Female</v>
      </c>
      <c r="V805">
        <v>0</v>
      </c>
      <c r="W805">
        <v>0</v>
      </c>
      <c r="X805">
        <v>48</v>
      </c>
      <c r="Y805">
        <f t="shared" si="64"/>
        <v>48</v>
      </c>
    </row>
    <row r="806" spans="1:25" x14ac:dyDescent="0.25">
      <c r="A806">
        <v>538170</v>
      </c>
      <c r="B806">
        <v>38</v>
      </c>
      <c r="C806" t="str">
        <f t="shared" si="60"/>
        <v>ND</v>
      </c>
      <c r="D806">
        <v>77</v>
      </c>
      <c r="E806">
        <v>62</v>
      </c>
      <c r="F806" t="str">
        <f t="shared" si="61"/>
        <v>adult</v>
      </c>
      <c r="G806">
        <v>1</v>
      </c>
      <c r="H806">
        <v>2</v>
      </c>
      <c r="I806">
        <v>1</v>
      </c>
      <c r="J806">
        <v>2</v>
      </c>
      <c r="K806">
        <v>2</v>
      </c>
      <c r="L806">
        <v>2</v>
      </c>
      <c r="M806">
        <v>2</v>
      </c>
      <c r="N806">
        <v>2</v>
      </c>
      <c r="O806">
        <v>1</v>
      </c>
      <c r="Q806">
        <v>5</v>
      </c>
      <c r="R806" t="str">
        <f t="shared" si="62"/>
        <v>NeverMarriedORUnder15</v>
      </c>
      <c r="S806">
        <v>4</v>
      </c>
      <c r="T806">
        <v>1</v>
      </c>
      <c r="U806" t="str">
        <f t="shared" si="63"/>
        <v>Male</v>
      </c>
      <c r="V806">
        <v>0</v>
      </c>
      <c r="W806">
        <v>60000</v>
      </c>
      <c r="X806">
        <v>38</v>
      </c>
      <c r="Y806" t="str">
        <f t="shared" si="64"/>
        <v>ND</v>
      </c>
    </row>
    <row r="807" spans="1:25" x14ac:dyDescent="0.25">
      <c r="A807">
        <v>1413959</v>
      </c>
      <c r="B807">
        <v>53</v>
      </c>
      <c r="C807" t="str">
        <f t="shared" si="60"/>
        <v>WA</v>
      </c>
      <c r="D807">
        <v>64</v>
      </c>
      <c r="E807">
        <v>2</v>
      </c>
      <c r="F807" t="str">
        <f t="shared" si="61"/>
        <v>child</v>
      </c>
      <c r="G807">
        <v>1</v>
      </c>
      <c r="H807">
        <v>1</v>
      </c>
      <c r="I807">
        <v>2</v>
      </c>
      <c r="J807">
        <v>2</v>
      </c>
      <c r="K807">
        <v>2</v>
      </c>
      <c r="L807">
        <v>2</v>
      </c>
      <c r="M807">
        <v>2</v>
      </c>
      <c r="N807">
        <v>2</v>
      </c>
      <c r="O807">
        <v>1</v>
      </c>
      <c r="Q807">
        <v>5</v>
      </c>
      <c r="R807" t="str">
        <f t="shared" si="62"/>
        <v>NeverMarriedORUnder15</v>
      </c>
      <c r="T807">
        <v>2</v>
      </c>
      <c r="U807" t="str">
        <f t="shared" si="63"/>
        <v>Female</v>
      </c>
      <c r="X807">
        <v>53</v>
      </c>
      <c r="Y807" t="str">
        <f t="shared" si="64"/>
        <v>WA</v>
      </c>
    </row>
    <row r="808" spans="1:25" x14ac:dyDescent="0.25">
      <c r="A808">
        <v>1263794</v>
      </c>
      <c r="B808">
        <v>49</v>
      </c>
      <c r="C808" t="str">
        <f t="shared" si="60"/>
        <v>UT</v>
      </c>
      <c r="D808">
        <v>72</v>
      </c>
      <c r="E808">
        <v>73</v>
      </c>
      <c r="F808" t="str">
        <f t="shared" si="61"/>
        <v>adult</v>
      </c>
      <c r="G808">
        <v>1</v>
      </c>
      <c r="H808">
        <v>1</v>
      </c>
      <c r="I808">
        <v>2</v>
      </c>
      <c r="J808">
        <v>1</v>
      </c>
      <c r="K808">
        <v>2</v>
      </c>
      <c r="L808">
        <v>2</v>
      </c>
      <c r="M808">
        <v>2</v>
      </c>
      <c r="N808">
        <v>2</v>
      </c>
      <c r="O808">
        <v>1</v>
      </c>
      <c r="Q808">
        <v>1</v>
      </c>
      <c r="R808" t="str">
        <f t="shared" si="62"/>
        <v>Married</v>
      </c>
      <c r="S808">
        <v>4</v>
      </c>
      <c r="T808">
        <v>1</v>
      </c>
      <c r="U808" t="str">
        <f t="shared" si="63"/>
        <v>Male</v>
      </c>
      <c r="V808">
        <v>0</v>
      </c>
      <c r="W808">
        <v>132000</v>
      </c>
      <c r="X808">
        <v>49</v>
      </c>
      <c r="Y808" t="str">
        <f t="shared" si="64"/>
        <v>UT</v>
      </c>
    </row>
    <row r="809" spans="1:25" x14ac:dyDescent="0.25">
      <c r="A809">
        <v>712120</v>
      </c>
      <c r="B809">
        <v>41</v>
      </c>
      <c r="C809" t="str">
        <f t="shared" si="60"/>
        <v>OR</v>
      </c>
      <c r="D809">
        <v>65</v>
      </c>
      <c r="E809">
        <v>81</v>
      </c>
      <c r="F809" t="str">
        <f t="shared" si="61"/>
        <v>adult</v>
      </c>
      <c r="G809">
        <v>1</v>
      </c>
      <c r="H809">
        <v>1</v>
      </c>
      <c r="I809">
        <v>2</v>
      </c>
      <c r="J809">
        <v>1</v>
      </c>
      <c r="K809">
        <v>1</v>
      </c>
      <c r="L809">
        <v>2</v>
      </c>
      <c r="M809">
        <v>2</v>
      </c>
      <c r="N809">
        <v>2</v>
      </c>
      <c r="O809">
        <v>1</v>
      </c>
      <c r="Q809">
        <v>2</v>
      </c>
      <c r="R809" t="str">
        <f t="shared" si="62"/>
        <v>Widowed</v>
      </c>
      <c r="S809">
        <v>4</v>
      </c>
      <c r="T809">
        <v>2</v>
      </c>
      <c r="U809" t="str">
        <f t="shared" si="63"/>
        <v>Female</v>
      </c>
      <c r="V809">
        <v>0</v>
      </c>
      <c r="W809">
        <v>17700</v>
      </c>
      <c r="X809">
        <v>41</v>
      </c>
      <c r="Y809" t="str">
        <f t="shared" si="64"/>
        <v>OR</v>
      </c>
    </row>
    <row r="810" spans="1:25" x14ac:dyDescent="0.25">
      <c r="A810">
        <v>723012</v>
      </c>
      <c r="B810">
        <v>41</v>
      </c>
      <c r="C810" t="str">
        <f t="shared" si="60"/>
        <v>OR</v>
      </c>
      <c r="D810">
        <v>149</v>
      </c>
      <c r="E810">
        <v>43</v>
      </c>
      <c r="F810" t="str">
        <f t="shared" si="61"/>
        <v>adult</v>
      </c>
      <c r="G810">
        <v>1</v>
      </c>
      <c r="H810">
        <v>2</v>
      </c>
      <c r="I810">
        <v>2</v>
      </c>
      <c r="J810">
        <v>2</v>
      </c>
      <c r="K810">
        <v>2</v>
      </c>
      <c r="L810">
        <v>2</v>
      </c>
      <c r="M810">
        <v>2</v>
      </c>
      <c r="N810">
        <v>2</v>
      </c>
      <c r="O810">
        <v>2</v>
      </c>
      <c r="Q810">
        <v>5</v>
      </c>
      <c r="R810" t="str">
        <f t="shared" si="62"/>
        <v>NeverMarriedORUnder15</v>
      </c>
      <c r="S810">
        <v>4</v>
      </c>
      <c r="T810">
        <v>1</v>
      </c>
      <c r="U810" t="str">
        <f t="shared" si="63"/>
        <v>Male</v>
      </c>
      <c r="V810">
        <v>0</v>
      </c>
      <c r="W810">
        <v>0</v>
      </c>
      <c r="X810">
        <v>36</v>
      </c>
      <c r="Y810">
        <f t="shared" si="64"/>
        <v>36</v>
      </c>
    </row>
    <row r="811" spans="1:25" x14ac:dyDescent="0.25">
      <c r="A811">
        <v>1401284</v>
      </c>
      <c r="B811">
        <v>53</v>
      </c>
      <c r="C811" t="str">
        <f t="shared" si="60"/>
        <v>WA</v>
      </c>
      <c r="D811">
        <v>116</v>
      </c>
      <c r="E811">
        <v>65</v>
      </c>
      <c r="F811" t="str">
        <f t="shared" si="61"/>
        <v>adult</v>
      </c>
      <c r="G811">
        <v>1</v>
      </c>
      <c r="H811">
        <v>2</v>
      </c>
      <c r="I811">
        <v>1</v>
      </c>
      <c r="J811">
        <v>1</v>
      </c>
      <c r="K811">
        <v>2</v>
      </c>
      <c r="L811">
        <v>2</v>
      </c>
      <c r="M811">
        <v>2</v>
      </c>
      <c r="N811">
        <v>2</v>
      </c>
      <c r="O811">
        <v>1</v>
      </c>
      <c r="Q811">
        <v>1</v>
      </c>
      <c r="R811" t="str">
        <f t="shared" si="62"/>
        <v>Married</v>
      </c>
      <c r="S811">
        <v>2</v>
      </c>
      <c r="T811">
        <v>1</v>
      </c>
      <c r="U811" t="str">
        <f t="shared" si="63"/>
        <v>Male</v>
      </c>
      <c r="V811">
        <v>0</v>
      </c>
      <c r="W811">
        <v>43200</v>
      </c>
      <c r="X811">
        <v>53</v>
      </c>
      <c r="Y811" t="str">
        <f t="shared" si="64"/>
        <v>WA</v>
      </c>
    </row>
    <row r="812" spans="1:25" x14ac:dyDescent="0.25">
      <c r="A812">
        <v>1264171</v>
      </c>
      <c r="B812">
        <v>49</v>
      </c>
      <c r="C812" t="str">
        <f t="shared" si="60"/>
        <v>UT</v>
      </c>
      <c r="D812">
        <v>110</v>
      </c>
      <c r="E812">
        <v>50</v>
      </c>
      <c r="F812" t="str">
        <f t="shared" si="61"/>
        <v>adult</v>
      </c>
      <c r="G812">
        <v>1</v>
      </c>
      <c r="H812">
        <v>1</v>
      </c>
      <c r="I812">
        <v>2</v>
      </c>
      <c r="J812">
        <v>2</v>
      </c>
      <c r="K812">
        <v>2</v>
      </c>
      <c r="L812">
        <v>2</v>
      </c>
      <c r="M812">
        <v>2</v>
      </c>
      <c r="N812">
        <v>2</v>
      </c>
      <c r="O812">
        <v>1</v>
      </c>
      <c r="P812">
        <v>7</v>
      </c>
      <c r="Q812">
        <v>1</v>
      </c>
      <c r="R812" t="str">
        <f t="shared" si="62"/>
        <v>Married</v>
      </c>
      <c r="S812">
        <v>4</v>
      </c>
      <c r="T812">
        <v>1</v>
      </c>
      <c r="U812" t="str">
        <f t="shared" si="63"/>
        <v>Male</v>
      </c>
      <c r="V812">
        <v>110000</v>
      </c>
      <c r="W812">
        <v>113000</v>
      </c>
      <c r="X812">
        <v>49</v>
      </c>
      <c r="Y812" t="str">
        <f t="shared" si="64"/>
        <v>UT</v>
      </c>
    </row>
    <row r="813" spans="1:25" x14ac:dyDescent="0.25">
      <c r="A813">
        <v>729619</v>
      </c>
      <c r="B813">
        <v>41</v>
      </c>
      <c r="C813" t="str">
        <f t="shared" si="60"/>
        <v>OR</v>
      </c>
      <c r="D813">
        <v>151</v>
      </c>
      <c r="E813">
        <v>46</v>
      </c>
      <c r="F813" t="str">
        <f t="shared" si="61"/>
        <v>adult</v>
      </c>
      <c r="G813">
        <v>1</v>
      </c>
      <c r="H813">
        <v>2</v>
      </c>
      <c r="I813">
        <v>2</v>
      </c>
      <c r="J813">
        <v>2</v>
      </c>
      <c r="K813">
        <v>1</v>
      </c>
      <c r="L813">
        <v>2</v>
      </c>
      <c r="M813">
        <v>2</v>
      </c>
      <c r="N813">
        <v>2</v>
      </c>
      <c r="O813">
        <v>1</v>
      </c>
      <c r="Q813">
        <v>3</v>
      </c>
      <c r="R813" t="str">
        <f t="shared" si="62"/>
        <v>Divorced</v>
      </c>
      <c r="S813">
        <v>4</v>
      </c>
      <c r="T813">
        <v>2</v>
      </c>
      <c r="U813" t="str">
        <f t="shared" si="63"/>
        <v>Female</v>
      </c>
      <c r="V813">
        <v>5200</v>
      </c>
      <c r="W813">
        <v>5200</v>
      </c>
      <c r="X813">
        <v>26</v>
      </c>
      <c r="Y813">
        <f t="shared" si="64"/>
        <v>26</v>
      </c>
    </row>
    <row r="814" spans="1:25" x14ac:dyDescent="0.25">
      <c r="A814">
        <v>1268439</v>
      </c>
      <c r="B814">
        <v>49</v>
      </c>
      <c r="C814" t="str">
        <f t="shared" si="60"/>
        <v>UT</v>
      </c>
      <c r="D814">
        <v>67</v>
      </c>
      <c r="E814">
        <v>30</v>
      </c>
      <c r="F814" t="str">
        <f t="shared" si="61"/>
        <v>adult</v>
      </c>
      <c r="G814">
        <v>1</v>
      </c>
      <c r="H814">
        <v>2</v>
      </c>
      <c r="I814">
        <v>2</v>
      </c>
      <c r="J814">
        <v>2</v>
      </c>
      <c r="K814">
        <v>2</v>
      </c>
      <c r="L814">
        <v>1</v>
      </c>
      <c r="M814">
        <v>2</v>
      </c>
      <c r="N814">
        <v>2</v>
      </c>
      <c r="O814">
        <v>1</v>
      </c>
      <c r="Q814">
        <v>1</v>
      </c>
      <c r="R814" t="str">
        <f t="shared" si="62"/>
        <v>Married</v>
      </c>
      <c r="S814">
        <v>4</v>
      </c>
      <c r="T814">
        <v>2</v>
      </c>
      <c r="U814" t="str">
        <f t="shared" si="63"/>
        <v>Female</v>
      </c>
      <c r="V814">
        <v>0</v>
      </c>
      <c r="W814">
        <v>0</v>
      </c>
      <c r="X814">
        <v>49</v>
      </c>
      <c r="Y814" t="str">
        <f t="shared" si="64"/>
        <v>UT</v>
      </c>
    </row>
    <row r="815" spans="1:25" x14ac:dyDescent="0.25">
      <c r="A815">
        <v>1406968</v>
      </c>
      <c r="B815">
        <v>53</v>
      </c>
      <c r="C815" t="str">
        <f t="shared" si="60"/>
        <v>WA</v>
      </c>
      <c r="D815">
        <v>86</v>
      </c>
      <c r="E815">
        <v>11</v>
      </c>
      <c r="F815" t="str">
        <f t="shared" si="61"/>
        <v>child</v>
      </c>
      <c r="G815">
        <v>1</v>
      </c>
      <c r="H815">
        <v>1</v>
      </c>
      <c r="I815">
        <v>2</v>
      </c>
      <c r="J815">
        <v>2</v>
      </c>
      <c r="K815">
        <v>2</v>
      </c>
      <c r="L815">
        <v>2</v>
      </c>
      <c r="M815">
        <v>2</v>
      </c>
      <c r="N815">
        <v>2</v>
      </c>
      <c r="O815">
        <v>1</v>
      </c>
      <c r="Q815">
        <v>5</v>
      </c>
      <c r="R815" t="str">
        <f t="shared" si="62"/>
        <v>NeverMarriedORUnder15</v>
      </c>
      <c r="T815">
        <v>2</v>
      </c>
      <c r="U815" t="str">
        <f t="shared" si="63"/>
        <v>Female</v>
      </c>
      <c r="X815">
        <v>53</v>
      </c>
      <c r="Y815" t="str">
        <f t="shared" si="64"/>
        <v>WA</v>
      </c>
    </row>
    <row r="816" spans="1:25" x14ac:dyDescent="0.25">
      <c r="A816">
        <v>1370825</v>
      </c>
      <c r="B816">
        <v>53</v>
      </c>
      <c r="C816" t="str">
        <f t="shared" si="60"/>
        <v>WA</v>
      </c>
      <c r="D816">
        <v>64</v>
      </c>
      <c r="E816">
        <v>66</v>
      </c>
      <c r="F816" t="str">
        <f t="shared" si="61"/>
        <v>adult</v>
      </c>
      <c r="G816">
        <v>1</v>
      </c>
      <c r="H816">
        <v>2</v>
      </c>
      <c r="I816">
        <v>2</v>
      </c>
      <c r="J816">
        <v>1</v>
      </c>
      <c r="K816">
        <v>2</v>
      </c>
      <c r="L816">
        <v>2</v>
      </c>
      <c r="M816">
        <v>2</v>
      </c>
      <c r="N816">
        <v>2</v>
      </c>
      <c r="O816">
        <v>1</v>
      </c>
      <c r="Q816">
        <v>1</v>
      </c>
      <c r="R816" t="str">
        <f t="shared" si="62"/>
        <v>Married</v>
      </c>
      <c r="S816">
        <v>4</v>
      </c>
      <c r="T816">
        <v>1</v>
      </c>
      <c r="U816" t="str">
        <f t="shared" si="63"/>
        <v>Male</v>
      </c>
      <c r="V816">
        <v>0</v>
      </c>
      <c r="W816">
        <v>13000</v>
      </c>
      <c r="X816">
        <v>53</v>
      </c>
      <c r="Y816" t="str">
        <f t="shared" si="64"/>
        <v>WA</v>
      </c>
    </row>
    <row r="817" spans="1:25" x14ac:dyDescent="0.25">
      <c r="A817">
        <v>1259691</v>
      </c>
      <c r="B817">
        <v>49</v>
      </c>
      <c r="C817" t="str">
        <f t="shared" si="60"/>
        <v>UT</v>
      </c>
      <c r="D817">
        <v>99</v>
      </c>
      <c r="E817">
        <v>3</v>
      </c>
      <c r="F817" t="str">
        <f t="shared" si="61"/>
        <v>child</v>
      </c>
      <c r="G817">
        <v>1</v>
      </c>
      <c r="H817">
        <v>1</v>
      </c>
      <c r="I817">
        <v>2</v>
      </c>
      <c r="J817">
        <v>2</v>
      </c>
      <c r="K817">
        <v>1</v>
      </c>
      <c r="L817">
        <v>2</v>
      </c>
      <c r="M817">
        <v>2</v>
      </c>
      <c r="N817">
        <v>2</v>
      </c>
      <c r="O817">
        <v>1</v>
      </c>
      <c r="Q817">
        <v>5</v>
      </c>
      <c r="R817" t="str">
        <f t="shared" si="62"/>
        <v>NeverMarriedORUnder15</v>
      </c>
      <c r="T817">
        <v>2</v>
      </c>
      <c r="U817" t="str">
        <f t="shared" si="63"/>
        <v>Female</v>
      </c>
      <c r="X817">
        <v>49</v>
      </c>
      <c r="Y817" t="str">
        <f t="shared" si="64"/>
        <v>UT</v>
      </c>
    </row>
    <row r="818" spans="1:25" x14ac:dyDescent="0.25">
      <c r="A818">
        <v>1375422</v>
      </c>
      <c r="B818">
        <v>53</v>
      </c>
      <c r="C818" t="str">
        <f t="shared" si="60"/>
        <v>WA</v>
      </c>
      <c r="D818">
        <v>110</v>
      </c>
      <c r="E818">
        <v>22</v>
      </c>
      <c r="F818" t="str">
        <f t="shared" si="61"/>
        <v>adult</v>
      </c>
      <c r="G818">
        <v>1</v>
      </c>
      <c r="H818">
        <v>2</v>
      </c>
      <c r="I818">
        <v>2</v>
      </c>
      <c r="J818">
        <v>2</v>
      </c>
      <c r="K818">
        <v>2</v>
      </c>
      <c r="L818">
        <v>2</v>
      </c>
      <c r="M818">
        <v>2</v>
      </c>
      <c r="N818">
        <v>2</v>
      </c>
      <c r="O818">
        <v>2</v>
      </c>
      <c r="Q818">
        <v>5</v>
      </c>
      <c r="R818" t="str">
        <f t="shared" si="62"/>
        <v>NeverMarriedORUnder15</v>
      </c>
      <c r="S818">
        <v>4</v>
      </c>
      <c r="T818">
        <v>1</v>
      </c>
      <c r="U818" t="str">
        <f t="shared" si="63"/>
        <v>Male</v>
      </c>
      <c r="V818">
        <v>7000</v>
      </c>
      <c r="W818">
        <v>7000</v>
      </c>
      <c r="X818">
        <v>20</v>
      </c>
      <c r="Y818">
        <f t="shared" si="64"/>
        <v>20</v>
      </c>
    </row>
    <row r="819" spans="1:25" x14ac:dyDescent="0.25">
      <c r="A819">
        <v>1397614</v>
      </c>
      <c r="B819">
        <v>53</v>
      </c>
      <c r="C819" t="str">
        <f t="shared" si="60"/>
        <v>WA</v>
      </c>
      <c r="D819">
        <v>121</v>
      </c>
      <c r="E819">
        <v>58</v>
      </c>
      <c r="F819" t="str">
        <f t="shared" si="61"/>
        <v>adult</v>
      </c>
      <c r="G819">
        <v>1</v>
      </c>
      <c r="H819">
        <v>1</v>
      </c>
      <c r="I819">
        <v>2</v>
      </c>
      <c r="J819">
        <v>2</v>
      </c>
      <c r="K819">
        <v>2</v>
      </c>
      <c r="L819">
        <v>2</v>
      </c>
      <c r="M819">
        <v>2</v>
      </c>
      <c r="N819">
        <v>2</v>
      </c>
      <c r="O819">
        <v>1</v>
      </c>
      <c r="P819">
        <v>10</v>
      </c>
      <c r="Q819">
        <v>1</v>
      </c>
      <c r="R819" t="str">
        <f t="shared" si="62"/>
        <v>Married</v>
      </c>
      <c r="S819">
        <v>4</v>
      </c>
      <c r="T819">
        <v>2</v>
      </c>
      <c r="U819" t="str">
        <f t="shared" si="63"/>
        <v>Female</v>
      </c>
      <c r="V819">
        <v>13400</v>
      </c>
      <c r="W819">
        <v>13580</v>
      </c>
      <c r="X819">
        <v>53</v>
      </c>
      <c r="Y819" t="str">
        <f t="shared" si="64"/>
        <v>WA</v>
      </c>
    </row>
    <row r="820" spans="1:25" x14ac:dyDescent="0.25">
      <c r="A820">
        <v>1387206</v>
      </c>
      <c r="B820">
        <v>53</v>
      </c>
      <c r="C820" t="str">
        <f t="shared" si="60"/>
        <v>WA</v>
      </c>
      <c r="D820">
        <v>147</v>
      </c>
      <c r="E820">
        <v>23</v>
      </c>
      <c r="F820" t="str">
        <f t="shared" si="61"/>
        <v>adult</v>
      </c>
      <c r="G820">
        <v>1</v>
      </c>
      <c r="H820">
        <v>2</v>
      </c>
      <c r="I820">
        <v>2</v>
      </c>
      <c r="J820">
        <v>2</v>
      </c>
      <c r="K820">
        <v>2</v>
      </c>
      <c r="L820">
        <v>2</v>
      </c>
      <c r="M820">
        <v>2</v>
      </c>
      <c r="N820">
        <v>2</v>
      </c>
      <c r="O820">
        <v>2</v>
      </c>
      <c r="P820">
        <v>25</v>
      </c>
      <c r="Q820">
        <v>5</v>
      </c>
      <c r="R820" t="str">
        <f t="shared" si="62"/>
        <v>NeverMarriedORUnder15</v>
      </c>
      <c r="S820">
        <v>4</v>
      </c>
      <c r="T820">
        <v>2</v>
      </c>
      <c r="U820" t="str">
        <f t="shared" si="63"/>
        <v>Female</v>
      </c>
      <c r="V820">
        <v>20000</v>
      </c>
      <c r="W820">
        <v>20000</v>
      </c>
      <c r="X820">
        <v>15</v>
      </c>
      <c r="Y820">
        <f t="shared" si="64"/>
        <v>15</v>
      </c>
    </row>
    <row r="821" spans="1:25" x14ac:dyDescent="0.25">
      <c r="A821">
        <v>69546</v>
      </c>
      <c r="B821">
        <v>30</v>
      </c>
      <c r="C821" t="str">
        <f t="shared" si="60"/>
        <v>MT</v>
      </c>
      <c r="D821">
        <v>93</v>
      </c>
      <c r="E821">
        <v>55</v>
      </c>
      <c r="F821" t="str">
        <f t="shared" si="61"/>
        <v>adult</v>
      </c>
      <c r="G821">
        <v>1</v>
      </c>
      <c r="H821">
        <v>1</v>
      </c>
      <c r="I821">
        <v>2</v>
      </c>
      <c r="J821">
        <v>2</v>
      </c>
      <c r="K821">
        <v>2</v>
      </c>
      <c r="L821">
        <v>2</v>
      </c>
      <c r="M821">
        <v>2</v>
      </c>
      <c r="N821">
        <v>2</v>
      </c>
      <c r="O821">
        <v>1</v>
      </c>
      <c r="P821">
        <v>15</v>
      </c>
      <c r="Q821">
        <v>1</v>
      </c>
      <c r="R821" t="str">
        <f t="shared" si="62"/>
        <v>Married</v>
      </c>
      <c r="S821">
        <v>4</v>
      </c>
      <c r="T821">
        <v>2</v>
      </c>
      <c r="U821" t="str">
        <f t="shared" si="63"/>
        <v>Female</v>
      </c>
      <c r="V821">
        <v>80000</v>
      </c>
      <c r="W821">
        <v>80000</v>
      </c>
      <c r="X821">
        <v>53</v>
      </c>
      <c r="Y821" t="str">
        <f t="shared" si="64"/>
        <v>WA</v>
      </c>
    </row>
    <row r="822" spans="1:25" x14ac:dyDescent="0.25">
      <c r="A822">
        <v>711013</v>
      </c>
      <c r="B822">
        <v>41</v>
      </c>
      <c r="C822" t="str">
        <f t="shared" si="60"/>
        <v>OR</v>
      </c>
      <c r="D822">
        <v>167</v>
      </c>
      <c r="E822">
        <v>45</v>
      </c>
      <c r="F822" t="str">
        <f t="shared" si="61"/>
        <v>adult</v>
      </c>
      <c r="G822">
        <v>1</v>
      </c>
      <c r="H822">
        <v>2</v>
      </c>
      <c r="I822">
        <v>2</v>
      </c>
      <c r="J822">
        <v>2</v>
      </c>
      <c r="K822">
        <v>1</v>
      </c>
      <c r="L822">
        <v>2</v>
      </c>
      <c r="M822">
        <v>2</v>
      </c>
      <c r="N822">
        <v>2</v>
      </c>
      <c r="O822">
        <v>1</v>
      </c>
      <c r="Q822">
        <v>1</v>
      </c>
      <c r="R822" t="str">
        <f t="shared" si="62"/>
        <v>Married</v>
      </c>
      <c r="S822">
        <v>4</v>
      </c>
      <c r="T822">
        <v>1</v>
      </c>
      <c r="U822" t="str">
        <f t="shared" si="63"/>
        <v>Male</v>
      </c>
      <c r="V822">
        <v>0</v>
      </c>
      <c r="W822">
        <v>5000</v>
      </c>
      <c r="X822">
        <v>49</v>
      </c>
      <c r="Y822" t="str">
        <f t="shared" si="64"/>
        <v>UT</v>
      </c>
    </row>
    <row r="823" spans="1:25" x14ac:dyDescent="0.25">
      <c r="A823">
        <v>1251115</v>
      </c>
      <c r="B823">
        <v>49</v>
      </c>
      <c r="C823" t="str">
        <f t="shared" si="60"/>
        <v>UT</v>
      </c>
      <c r="D823">
        <v>63</v>
      </c>
      <c r="E823">
        <v>16</v>
      </c>
      <c r="F823" t="str">
        <f t="shared" si="61"/>
        <v>child</v>
      </c>
      <c r="G823">
        <v>1</v>
      </c>
      <c r="H823">
        <v>2</v>
      </c>
      <c r="I823">
        <v>1</v>
      </c>
      <c r="J823">
        <v>2</v>
      </c>
      <c r="K823">
        <v>2</v>
      </c>
      <c r="L823">
        <v>2</v>
      </c>
      <c r="M823">
        <v>2</v>
      </c>
      <c r="N823">
        <v>2</v>
      </c>
      <c r="O823">
        <v>1</v>
      </c>
      <c r="Q823">
        <v>5</v>
      </c>
      <c r="R823" t="str">
        <f t="shared" si="62"/>
        <v>NeverMarriedORUnder15</v>
      </c>
      <c r="T823">
        <v>1</v>
      </c>
      <c r="U823" t="str">
        <f t="shared" si="63"/>
        <v>Male</v>
      </c>
      <c r="V823">
        <v>900</v>
      </c>
      <c r="W823">
        <v>900</v>
      </c>
      <c r="X823">
        <v>49</v>
      </c>
      <c r="Y823" t="str">
        <f t="shared" si="64"/>
        <v>UT</v>
      </c>
    </row>
    <row r="824" spans="1:25" x14ac:dyDescent="0.25">
      <c r="A824">
        <v>1384369</v>
      </c>
      <c r="B824">
        <v>53</v>
      </c>
      <c r="C824" t="str">
        <f t="shared" si="60"/>
        <v>WA</v>
      </c>
      <c r="D824">
        <v>94</v>
      </c>
      <c r="E824">
        <v>41</v>
      </c>
      <c r="F824" t="str">
        <f t="shared" si="61"/>
        <v>adult</v>
      </c>
      <c r="G824">
        <v>1</v>
      </c>
      <c r="H824">
        <v>1</v>
      </c>
      <c r="I824">
        <v>2</v>
      </c>
      <c r="J824">
        <v>2</v>
      </c>
      <c r="K824">
        <v>2</v>
      </c>
      <c r="L824">
        <v>2</v>
      </c>
      <c r="M824">
        <v>2</v>
      </c>
      <c r="N824">
        <v>2</v>
      </c>
      <c r="O824">
        <v>1</v>
      </c>
      <c r="P824">
        <v>5</v>
      </c>
      <c r="Q824">
        <v>1</v>
      </c>
      <c r="R824" t="str">
        <f t="shared" si="62"/>
        <v>Married</v>
      </c>
      <c r="S824">
        <v>4</v>
      </c>
      <c r="T824">
        <v>1</v>
      </c>
      <c r="U824" t="str">
        <f t="shared" si="63"/>
        <v>Male</v>
      </c>
      <c r="V824">
        <v>200000</v>
      </c>
      <c r="W824">
        <v>200100</v>
      </c>
      <c r="X824">
        <v>23</v>
      </c>
      <c r="Y824">
        <f t="shared" si="64"/>
        <v>23</v>
      </c>
    </row>
    <row r="825" spans="1:25" x14ac:dyDescent="0.25">
      <c r="A825">
        <v>1266466</v>
      </c>
      <c r="B825">
        <v>49</v>
      </c>
      <c r="C825" t="str">
        <f t="shared" si="60"/>
        <v>UT</v>
      </c>
      <c r="D825">
        <v>77</v>
      </c>
      <c r="E825">
        <v>78</v>
      </c>
      <c r="F825" t="str">
        <f t="shared" si="61"/>
        <v>adult</v>
      </c>
      <c r="G825">
        <v>1</v>
      </c>
      <c r="H825">
        <v>2</v>
      </c>
      <c r="I825">
        <v>1</v>
      </c>
      <c r="J825">
        <v>1</v>
      </c>
      <c r="K825">
        <v>2</v>
      </c>
      <c r="L825">
        <v>2</v>
      </c>
      <c r="M825">
        <v>2</v>
      </c>
      <c r="N825">
        <v>2</v>
      </c>
      <c r="O825">
        <v>1</v>
      </c>
      <c r="Q825">
        <v>1</v>
      </c>
      <c r="R825" t="str">
        <f t="shared" si="62"/>
        <v>Married</v>
      </c>
      <c r="S825">
        <v>4</v>
      </c>
      <c r="T825">
        <v>1</v>
      </c>
      <c r="U825" t="str">
        <f t="shared" si="63"/>
        <v>Male</v>
      </c>
      <c r="V825">
        <v>0</v>
      </c>
      <c r="W825">
        <v>38660</v>
      </c>
      <c r="X825">
        <v>49</v>
      </c>
      <c r="Y825" t="str">
        <f t="shared" si="64"/>
        <v>UT</v>
      </c>
    </row>
    <row r="826" spans="1:25" x14ac:dyDescent="0.25">
      <c r="A826">
        <v>705419</v>
      </c>
      <c r="B826">
        <v>41</v>
      </c>
      <c r="C826" t="str">
        <f t="shared" si="60"/>
        <v>OR</v>
      </c>
      <c r="D826">
        <v>187</v>
      </c>
      <c r="E826">
        <v>38</v>
      </c>
      <c r="F826" t="str">
        <f t="shared" si="61"/>
        <v>adult</v>
      </c>
      <c r="G826">
        <v>5</v>
      </c>
      <c r="H826">
        <v>2</v>
      </c>
      <c r="I826">
        <v>2</v>
      </c>
      <c r="J826">
        <v>2</v>
      </c>
      <c r="K826">
        <v>2</v>
      </c>
      <c r="L826">
        <v>2</v>
      </c>
      <c r="M826">
        <v>2</v>
      </c>
      <c r="N826">
        <v>2</v>
      </c>
      <c r="O826">
        <v>2</v>
      </c>
      <c r="P826">
        <v>45</v>
      </c>
      <c r="Q826">
        <v>1</v>
      </c>
      <c r="R826" t="str">
        <f t="shared" si="62"/>
        <v>Married</v>
      </c>
      <c r="S826">
        <v>4</v>
      </c>
      <c r="T826">
        <v>1</v>
      </c>
      <c r="U826" t="str">
        <f t="shared" si="63"/>
        <v>Male</v>
      </c>
      <c r="V826">
        <v>68000</v>
      </c>
      <c r="W826">
        <v>70000</v>
      </c>
      <c r="X826">
        <v>303</v>
      </c>
      <c r="Y826">
        <f t="shared" si="64"/>
        <v>303</v>
      </c>
    </row>
    <row r="827" spans="1:25" x14ac:dyDescent="0.25">
      <c r="A827">
        <v>1258153</v>
      </c>
      <c r="B827">
        <v>49</v>
      </c>
      <c r="C827" t="str">
        <f t="shared" si="60"/>
        <v>UT</v>
      </c>
      <c r="D827">
        <v>111</v>
      </c>
      <c r="E827">
        <v>12</v>
      </c>
      <c r="F827" t="str">
        <f t="shared" si="61"/>
        <v>child</v>
      </c>
      <c r="G827">
        <v>1</v>
      </c>
      <c r="H827">
        <v>1</v>
      </c>
      <c r="I827">
        <v>2</v>
      </c>
      <c r="J827">
        <v>2</v>
      </c>
      <c r="K827">
        <v>2</v>
      </c>
      <c r="L827">
        <v>2</v>
      </c>
      <c r="M827">
        <v>2</v>
      </c>
      <c r="N827">
        <v>2</v>
      </c>
      <c r="O827">
        <v>1</v>
      </c>
      <c r="Q827">
        <v>5</v>
      </c>
      <c r="R827" t="str">
        <f t="shared" si="62"/>
        <v>NeverMarriedORUnder15</v>
      </c>
      <c r="T827">
        <v>1</v>
      </c>
      <c r="U827" t="str">
        <f t="shared" si="63"/>
        <v>Male</v>
      </c>
      <c r="X827">
        <v>49</v>
      </c>
      <c r="Y827" t="str">
        <f t="shared" si="64"/>
        <v>UT</v>
      </c>
    </row>
    <row r="828" spans="1:25" x14ac:dyDescent="0.25">
      <c r="A828">
        <v>1392508</v>
      </c>
      <c r="B828">
        <v>53</v>
      </c>
      <c r="C828" t="str">
        <f t="shared" si="60"/>
        <v>WA</v>
      </c>
      <c r="D828">
        <v>12</v>
      </c>
      <c r="E828">
        <v>52</v>
      </c>
      <c r="F828" t="str">
        <f t="shared" si="61"/>
        <v>adult</v>
      </c>
      <c r="G828">
        <v>1</v>
      </c>
      <c r="H828">
        <v>1</v>
      </c>
      <c r="I828">
        <v>2</v>
      </c>
      <c r="J828">
        <v>2</v>
      </c>
      <c r="K828">
        <v>2</v>
      </c>
      <c r="L828">
        <v>2</v>
      </c>
      <c r="M828">
        <v>2</v>
      </c>
      <c r="N828">
        <v>2</v>
      </c>
      <c r="O828">
        <v>1</v>
      </c>
      <c r="Q828">
        <v>1</v>
      </c>
      <c r="R828" t="str">
        <f t="shared" si="62"/>
        <v>Married</v>
      </c>
      <c r="S828">
        <v>4</v>
      </c>
      <c r="T828">
        <v>2</v>
      </c>
      <c r="U828" t="str">
        <f t="shared" si="63"/>
        <v>Female</v>
      </c>
      <c r="V828">
        <v>0</v>
      </c>
      <c r="W828">
        <v>64000</v>
      </c>
      <c r="X828">
        <v>6</v>
      </c>
      <c r="Y828" t="str">
        <f t="shared" si="64"/>
        <v>CA</v>
      </c>
    </row>
    <row r="829" spans="1:25" x14ac:dyDescent="0.25">
      <c r="A829">
        <v>1374131</v>
      </c>
      <c r="B829">
        <v>53</v>
      </c>
      <c r="C829" t="str">
        <f t="shared" si="60"/>
        <v>WA</v>
      </c>
      <c r="D829">
        <v>102</v>
      </c>
      <c r="E829">
        <v>62</v>
      </c>
      <c r="F829" t="str">
        <f t="shared" si="61"/>
        <v>adult</v>
      </c>
      <c r="G829">
        <v>1</v>
      </c>
      <c r="H829">
        <v>1</v>
      </c>
      <c r="I829">
        <v>2</v>
      </c>
      <c r="J829">
        <v>2</v>
      </c>
      <c r="K829">
        <v>2</v>
      </c>
      <c r="L829">
        <v>2</v>
      </c>
      <c r="M829">
        <v>2</v>
      </c>
      <c r="N829">
        <v>2</v>
      </c>
      <c r="O829">
        <v>1</v>
      </c>
      <c r="P829">
        <v>40</v>
      </c>
      <c r="Q829">
        <v>1</v>
      </c>
      <c r="R829" t="str">
        <f t="shared" si="62"/>
        <v>Married</v>
      </c>
      <c r="S829">
        <v>4</v>
      </c>
      <c r="T829">
        <v>1</v>
      </c>
      <c r="U829" t="str">
        <f t="shared" si="63"/>
        <v>Male</v>
      </c>
      <c r="V829">
        <v>50000</v>
      </c>
      <c r="W829">
        <v>50000</v>
      </c>
      <c r="X829">
        <v>53</v>
      </c>
      <c r="Y829" t="str">
        <f t="shared" si="64"/>
        <v>WA</v>
      </c>
    </row>
    <row r="830" spans="1:25" x14ac:dyDescent="0.25">
      <c r="A830">
        <v>1417885</v>
      </c>
      <c r="B830">
        <v>53</v>
      </c>
      <c r="C830" t="str">
        <f t="shared" si="60"/>
        <v>WA</v>
      </c>
      <c r="D830">
        <v>130</v>
      </c>
      <c r="E830">
        <v>1</v>
      </c>
      <c r="F830" t="str">
        <f t="shared" si="61"/>
        <v>child</v>
      </c>
      <c r="G830">
        <v>1</v>
      </c>
      <c r="H830">
        <v>2</v>
      </c>
      <c r="I830">
        <v>2</v>
      </c>
      <c r="J830">
        <v>2</v>
      </c>
      <c r="K830">
        <v>2</v>
      </c>
      <c r="L830">
        <v>1</v>
      </c>
      <c r="M830">
        <v>2</v>
      </c>
      <c r="N830">
        <v>2</v>
      </c>
      <c r="O830">
        <v>1</v>
      </c>
      <c r="Q830">
        <v>5</v>
      </c>
      <c r="R830" t="str">
        <f t="shared" si="62"/>
        <v>NeverMarriedORUnder15</v>
      </c>
      <c r="T830">
        <v>1</v>
      </c>
      <c r="U830" t="str">
        <f t="shared" si="63"/>
        <v>Male</v>
      </c>
      <c r="X830">
        <v>51</v>
      </c>
      <c r="Y830">
        <f t="shared" si="64"/>
        <v>51</v>
      </c>
    </row>
    <row r="831" spans="1:25" x14ac:dyDescent="0.25">
      <c r="A831">
        <v>63001</v>
      </c>
      <c r="B831">
        <v>30</v>
      </c>
      <c r="C831" t="str">
        <f t="shared" si="60"/>
        <v>MT</v>
      </c>
      <c r="D831">
        <v>44</v>
      </c>
      <c r="E831">
        <v>65</v>
      </c>
      <c r="F831" t="str">
        <f t="shared" si="61"/>
        <v>adult</v>
      </c>
      <c r="G831">
        <v>1</v>
      </c>
      <c r="H831">
        <v>2</v>
      </c>
      <c r="I831">
        <v>2</v>
      </c>
      <c r="J831">
        <v>1</v>
      </c>
      <c r="K831">
        <v>2</v>
      </c>
      <c r="L831">
        <v>2</v>
      </c>
      <c r="M831">
        <v>2</v>
      </c>
      <c r="N831">
        <v>2</v>
      </c>
      <c r="O831">
        <v>1</v>
      </c>
      <c r="Q831">
        <v>1</v>
      </c>
      <c r="R831" t="str">
        <f t="shared" si="62"/>
        <v>Married</v>
      </c>
      <c r="S831">
        <v>4</v>
      </c>
      <c r="T831">
        <v>2</v>
      </c>
      <c r="U831" t="str">
        <f t="shared" si="63"/>
        <v>Female</v>
      </c>
      <c r="V831">
        <v>0</v>
      </c>
      <c r="W831">
        <v>13100</v>
      </c>
      <c r="X831">
        <v>30</v>
      </c>
      <c r="Y831" t="str">
        <f t="shared" si="64"/>
        <v>MT</v>
      </c>
    </row>
    <row r="832" spans="1:25" x14ac:dyDescent="0.25">
      <c r="A832">
        <v>1274515</v>
      </c>
      <c r="B832">
        <v>49</v>
      </c>
      <c r="C832" t="str">
        <f t="shared" si="60"/>
        <v>UT</v>
      </c>
      <c r="D832">
        <v>61</v>
      </c>
      <c r="E832">
        <v>29</v>
      </c>
      <c r="F832" t="str">
        <f t="shared" si="61"/>
        <v>adult</v>
      </c>
      <c r="G832">
        <v>1</v>
      </c>
      <c r="H832">
        <v>1</v>
      </c>
      <c r="I832">
        <v>2</v>
      </c>
      <c r="J832">
        <v>2</v>
      </c>
      <c r="K832">
        <v>2</v>
      </c>
      <c r="L832">
        <v>2</v>
      </c>
      <c r="M832">
        <v>2</v>
      </c>
      <c r="N832">
        <v>2</v>
      </c>
      <c r="O832">
        <v>1</v>
      </c>
      <c r="P832">
        <v>4</v>
      </c>
      <c r="Q832">
        <v>1</v>
      </c>
      <c r="R832" t="str">
        <f t="shared" si="62"/>
        <v>Married</v>
      </c>
      <c r="S832">
        <v>4</v>
      </c>
      <c r="T832">
        <v>1</v>
      </c>
      <c r="U832" t="str">
        <f t="shared" si="63"/>
        <v>Male</v>
      </c>
      <c r="V832">
        <v>32000</v>
      </c>
      <c r="W832">
        <v>32000</v>
      </c>
      <c r="X832">
        <v>49</v>
      </c>
      <c r="Y832" t="str">
        <f t="shared" si="64"/>
        <v>UT</v>
      </c>
    </row>
    <row r="833" spans="1:25" x14ac:dyDescent="0.25">
      <c r="A833">
        <v>1271486</v>
      </c>
      <c r="B833">
        <v>49</v>
      </c>
      <c r="C833" t="str">
        <f t="shared" si="60"/>
        <v>UT</v>
      </c>
      <c r="D833">
        <v>126</v>
      </c>
      <c r="E833">
        <v>31</v>
      </c>
      <c r="F833" t="str">
        <f t="shared" si="61"/>
        <v>adult</v>
      </c>
      <c r="G833">
        <v>1</v>
      </c>
      <c r="H833">
        <v>1</v>
      </c>
      <c r="I833">
        <v>2</v>
      </c>
      <c r="J833">
        <v>2</v>
      </c>
      <c r="K833">
        <v>2</v>
      </c>
      <c r="L833">
        <v>2</v>
      </c>
      <c r="M833">
        <v>2</v>
      </c>
      <c r="N833">
        <v>2</v>
      </c>
      <c r="O833">
        <v>1</v>
      </c>
      <c r="P833">
        <v>15</v>
      </c>
      <c r="Q833">
        <v>1</v>
      </c>
      <c r="R833" t="str">
        <f t="shared" si="62"/>
        <v>Married</v>
      </c>
      <c r="S833">
        <v>4</v>
      </c>
      <c r="T833">
        <v>2</v>
      </c>
      <c r="U833" t="str">
        <f t="shared" si="63"/>
        <v>Female</v>
      </c>
      <c r="V833">
        <v>17000</v>
      </c>
      <c r="W833">
        <v>17000</v>
      </c>
      <c r="X833">
        <v>30</v>
      </c>
      <c r="Y833" t="str">
        <f t="shared" si="64"/>
        <v>MT</v>
      </c>
    </row>
    <row r="834" spans="1:25" x14ac:dyDescent="0.25">
      <c r="A834">
        <v>1385484</v>
      </c>
      <c r="B834">
        <v>53</v>
      </c>
      <c r="C834" t="str">
        <f t="shared" si="60"/>
        <v>WA</v>
      </c>
      <c r="D834">
        <v>26</v>
      </c>
      <c r="E834">
        <v>11</v>
      </c>
      <c r="F834" t="str">
        <f t="shared" si="61"/>
        <v>child</v>
      </c>
      <c r="G834">
        <v>1</v>
      </c>
      <c r="H834">
        <v>1</v>
      </c>
      <c r="I834">
        <v>2</v>
      </c>
      <c r="J834">
        <v>2</v>
      </c>
      <c r="K834">
        <v>2</v>
      </c>
      <c r="L834">
        <v>2</v>
      </c>
      <c r="M834">
        <v>2</v>
      </c>
      <c r="N834">
        <v>2</v>
      </c>
      <c r="O834">
        <v>1</v>
      </c>
      <c r="Q834">
        <v>5</v>
      </c>
      <c r="R834" t="str">
        <f t="shared" si="62"/>
        <v>NeverMarriedORUnder15</v>
      </c>
      <c r="T834">
        <v>1</v>
      </c>
      <c r="U834" t="str">
        <f t="shared" si="63"/>
        <v>Male</v>
      </c>
      <c r="X834">
        <v>48</v>
      </c>
      <c r="Y834">
        <f t="shared" si="64"/>
        <v>48</v>
      </c>
    </row>
    <row r="835" spans="1:25" x14ac:dyDescent="0.25">
      <c r="A835">
        <v>1382999</v>
      </c>
      <c r="B835">
        <v>53</v>
      </c>
      <c r="C835" t="str">
        <f t="shared" ref="C835:C898" si="65">IF(B835=30,"MT",IF(B835=38,"ND",IF(B835=41,"OR",IF(B835=49,"UT",IF(B835=53,"WA","UnknownState")))))</f>
        <v>WA</v>
      </c>
      <c r="D835">
        <v>35</v>
      </c>
      <c r="E835">
        <v>55</v>
      </c>
      <c r="F835" t="str">
        <f t="shared" ref="F835:F898" si="66">IF(E835&lt;18,"child","adult")</f>
        <v>adult</v>
      </c>
      <c r="G835">
        <v>1</v>
      </c>
      <c r="H835">
        <v>1</v>
      </c>
      <c r="I835">
        <v>2</v>
      </c>
      <c r="J835">
        <v>2</v>
      </c>
      <c r="K835">
        <v>2</v>
      </c>
      <c r="L835">
        <v>2</v>
      </c>
      <c r="M835">
        <v>2</v>
      </c>
      <c r="N835">
        <v>2</v>
      </c>
      <c r="O835">
        <v>1</v>
      </c>
      <c r="Q835">
        <v>1</v>
      </c>
      <c r="R835" t="str">
        <f t="shared" ref="R835:R898" si="67">IF(Q835=1,"Married",IF(Q835=2,"Widowed",IF(Q835=3,"Divorced",IF(Q835=4,"Separated",IF(Q835=5,"NeverMarriedORUnder15","NA")))))</f>
        <v>Married</v>
      </c>
      <c r="S835">
        <v>4</v>
      </c>
      <c r="T835">
        <v>2</v>
      </c>
      <c r="U835" t="str">
        <f t="shared" ref="U835:U898" si="68">IF(T835=1,"Male",IF(T835=2,"Female","NA"))</f>
        <v>Female</v>
      </c>
      <c r="V835">
        <v>0</v>
      </c>
      <c r="W835">
        <v>0</v>
      </c>
      <c r="X835">
        <v>6</v>
      </c>
      <c r="Y835" t="str">
        <f t="shared" ref="Y835:Y898" si="69">IF(X835=30,"MT",IF(X835=38,"ND",IF(X835=41,"OR",IF(X835=49,"UT",IF(X835=53,"WA",IF(X835=6,"CA",X835))))))</f>
        <v>CA</v>
      </c>
    </row>
    <row r="836" spans="1:25" x14ac:dyDescent="0.25">
      <c r="A836">
        <v>538400</v>
      </c>
      <c r="B836">
        <v>38</v>
      </c>
      <c r="C836" t="str">
        <f t="shared" si="65"/>
        <v>ND</v>
      </c>
      <c r="D836">
        <v>72</v>
      </c>
      <c r="E836">
        <v>40</v>
      </c>
      <c r="F836" t="str">
        <f t="shared" si="66"/>
        <v>adult</v>
      </c>
      <c r="G836">
        <v>1</v>
      </c>
      <c r="H836">
        <v>1</v>
      </c>
      <c r="I836">
        <v>2</v>
      </c>
      <c r="J836">
        <v>2</v>
      </c>
      <c r="K836">
        <v>2</v>
      </c>
      <c r="L836">
        <v>2</v>
      </c>
      <c r="M836">
        <v>2</v>
      </c>
      <c r="N836">
        <v>2</v>
      </c>
      <c r="O836">
        <v>1</v>
      </c>
      <c r="P836">
        <v>20</v>
      </c>
      <c r="Q836">
        <v>1</v>
      </c>
      <c r="R836" t="str">
        <f t="shared" si="67"/>
        <v>Married</v>
      </c>
      <c r="S836">
        <v>3</v>
      </c>
      <c r="T836">
        <v>1</v>
      </c>
      <c r="U836" t="str">
        <f t="shared" si="68"/>
        <v>Male</v>
      </c>
      <c r="V836">
        <v>70000</v>
      </c>
      <c r="W836">
        <v>70000</v>
      </c>
      <c r="X836">
        <v>27</v>
      </c>
      <c r="Y836">
        <f t="shared" si="69"/>
        <v>27</v>
      </c>
    </row>
    <row r="837" spans="1:25" x14ac:dyDescent="0.25">
      <c r="A837">
        <v>1377575</v>
      </c>
      <c r="B837">
        <v>53</v>
      </c>
      <c r="C837" t="str">
        <f t="shared" si="65"/>
        <v>WA</v>
      </c>
      <c r="D837">
        <v>106</v>
      </c>
      <c r="E837">
        <v>46</v>
      </c>
      <c r="F837" t="str">
        <f t="shared" si="66"/>
        <v>adult</v>
      </c>
      <c r="G837">
        <v>1</v>
      </c>
      <c r="H837">
        <v>1</v>
      </c>
      <c r="I837">
        <v>1</v>
      </c>
      <c r="J837">
        <v>2</v>
      </c>
      <c r="K837">
        <v>2</v>
      </c>
      <c r="L837">
        <v>2</v>
      </c>
      <c r="M837">
        <v>2</v>
      </c>
      <c r="N837">
        <v>2</v>
      </c>
      <c r="O837">
        <v>1</v>
      </c>
      <c r="P837">
        <v>25</v>
      </c>
      <c r="Q837">
        <v>1</v>
      </c>
      <c r="R837" t="str">
        <f t="shared" si="67"/>
        <v>Married</v>
      </c>
      <c r="S837">
        <v>4</v>
      </c>
      <c r="T837">
        <v>2</v>
      </c>
      <c r="U837" t="str">
        <f t="shared" si="68"/>
        <v>Female</v>
      </c>
      <c r="V837">
        <v>75000</v>
      </c>
      <c r="W837">
        <v>75000</v>
      </c>
      <c r="X837">
        <v>53</v>
      </c>
      <c r="Y837" t="str">
        <f t="shared" si="69"/>
        <v>WA</v>
      </c>
    </row>
    <row r="838" spans="1:25" x14ac:dyDescent="0.25">
      <c r="A838">
        <v>68870</v>
      </c>
      <c r="B838">
        <v>30</v>
      </c>
      <c r="C838" t="str">
        <f t="shared" si="65"/>
        <v>MT</v>
      </c>
      <c r="D838">
        <v>132</v>
      </c>
      <c r="E838">
        <v>2</v>
      </c>
      <c r="F838" t="str">
        <f t="shared" si="66"/>
        <v>child</v>
      </c>
      <c r="G838">
        <v>1</v>
      </c>
      <c r="H838">
        <v>2</v>
      </c>
      <c r="I838">
        <v>2</v>
      </c>
      <c r="J838">
        <v>2</v>
      </c>
      <c r="K838">
        <v>1</v>
      </c>
      <c r="L838">
        <v>2</v>
      </c>
      <c r="M838">
        <v>2</v>
      </c>
      <c r="N838">
        <v>2</v>
      </c>
      <c r="O838">
        <v>1</v>
      </c>
      <c r="Q838">
        <v>5</v>
      </c>
      <c r="R838" t="str">
        <f t="shared" si="67"/>
        <v>NeverMarriedORUnder15</v>
      </c>
      <c r="T838">
        <v>1</v>
      </c>
      <c r="U838" t="str">
        <f t="shared" si="68"/>
        <v>Male</v>
      </c>
      <c r="X838">
        <v>30</v>
      </c>
      <c r="Y838" t="str">
        <f t="shared" si="69"/>
        <v>MT</v>
      </c>
    </row>
    <row r="839" spans="1:25" x14ac:dyDescent="0.25">
      <c r="A839">
        <v>1416220</v>
      </c>
      <c r="B839">
        <v>53</v>
      </c>
      <c r="C839" t="str">
        <f t="shared" si="65"/>
        <v>WA</v>
      </c>
      <c r="D839">
        <v>89</v>
      </c>
      <c r="E839">
        <v>71</v>
      </c>
      <c r="F839" t="str">
        <f t="shared" si="66"/>
        <v>adult</v>
      </c>
      <c r="G839">
        <v>1</v>
      </c>
      <c r="H839">
        <v>2</v>
      </c>
      <c r="I839">
        <v>1</v>
      </c>
      <c r="J839">
        <v>1</v>
      </c>
      <c r="K839">
        <v>2</v>
      </c>
      <c r="L839">
        <v>2</v>
      </c>
      <c r="M839">
        <v>2</v>
      </c>
      <c r="N839">
        <v>2</v>
      </c>
      <c r="O839">
        <v>1</v>
      </c>
      <c r="Q839">
        <v>1</v>
      </c>
      <c r="R839" t="str">
        <f t="shared" si="67"/>
        <v>Married</v>
      </c>
      <c r="S839">
        <v>4</v>
      </c>
      <c r="T839">
        <v>2</v>
      </c>
      <c r="U839" t="str">
        <f t="shared" si="68"/>
        <v>Female</v>
      </c>
      <c r="V839">
        <v>0</v>
      </c>
      <c r="W839">
        <v>14000</v>
      </c>
      <c r="X839">
        <v>29</v>
      </c>
      <c r="Y839">
        <f t="shared" si="69"/>
        <v>29</v>
      </c>
    </row>
    <row r="840" spans="1:25" x14ac:dyDescent="0.25">
      <c r="A840">
        <v>1429095</v>
      </c>
      <c r="B840">
        <v>53</v>
      </c>
      <c r="C840" t="str">
        <f t="shared" si="65"/>
        <v>WA</v>
      </c>
      <c r="D840">
        <v>30</v>
      </c>
      <c r="E840">
        <v>20</v>
      </c>
      <c r="F840" t="str">
        <f t="shared" si="66"/>
        <v>adult</v>
      </c>
      <c r="G840">
        <v>1</v>
      </c>
      <c r="H840">
        <v>2</v>
      </c>
      <c r="I840">
        <v>2</v>
      </c>
      <c r="J840">
        <v>2</v>
      </c>
      <c r="K840">
        <v>2</v>
      </c>
      <c r="L840">
        <v>2</v>
      </c>
      <c r="M840">
        <v>2</v>
      </c>
      <c r="N840">
        <v>2</v>
      </c>
      <c r="O840">
        <v>2</v>
      </c>
      <c r="P840">
        <v>10</v>
      </c>
      <c r="Q840">
        <v>1</v>
      </c>
      <c r="R840" t="str">
        <f t="shared" si="67"/>
        <v>Married</v>
      </c>
      <c r="S840">
        <v>4</v>
      </c>
      <c r="T840">
        <v>1</v>
      </c>
      <c r="U840" t="str">
        <f t="shared" si="68"/>
        <v>Male</v>
      </c>
      <c r="V840">
        <v>8000</v>
      </c>
      <c r="W840">
        <v>8000</v>
      </c>
      <c r="X840">
        <v>53</v>
      </c>
      <c r="Y840" t="str">
        <f t="shared" si="69"/>
        <v>WA</v>
      </c>
    </row>
    <row r="841" spans="1:25" x14ac:dyDescent="0.25">
      <c r="A841">
        <v>1431169</v>
      </c>
      <c r="B841">
        <v>53</v>
      </c>
      <c r="C841" t="str">
        <f t="shared" si="65"/>
        <v>WA</v>
      </c>
      <c r="D841">
        <v>34</v>
      </c>
      <c r="E841">
        <v>4</v>
      </c>
      <c r="F841" t="str">
        <f t="shared" si="66"/>
        <v>child</v>
      </c>
      <c r="G841">
        <v>1</v>
      </c>
      <c r="H841">
        <v>1</v>
      </c>
      <c r="I841">
        <v>2</v>
      </c>
      <c r="J841">
        <v>2</v>
      </c>
      <c r="K841">
        <v>1</v>
      </c>
      <c r="L841">
        <v>2</v>
      </c>
      <c r="M841">
        <v>2</v>
      </c>
      <c r="N841">
        <v>2</v>
      </c>
      <c r="O841">
        <v>1</v>
      </c>
      <c r="Q841">
        <v>5</v>
      </c>
      <c r="R841" t="str">
        <f t="shared" si="67"/>
        <v>NeverMarriedORUnder15</v>
      </c>
      <c r="T841">
        <v>2</v>
      </c>
      <c r="U841" t="str">
        <f t="shared" si="68"/>
        <v>Female</v>
      </c>
      <c r="X841">
        <v>53</v>
      </c>
      <c r="Y841" t="str">
        <f t="shared" si="69"/>
        <v>WA</v>
      </c>
    </row>
    <row r="842" spans="1:25" x14ac:dyDescent="0.25">
      <c r="A842">
        <v>1391034</v>
      </c>
      <c r="B842">
        <v>53</v>
      </c>
      <c r="C842" t="str">
        <f t="shared" si="65"/>
        <v>WA</v>
      </c>
      <c r="D842">
        <v>18</v>
      </c>
      <c r="E842">
        <v>65</v>
      </c>
      <c r="F842" t="str">
        <f t="shared" si="66"/>
        <v>adult</v>
      </c>
      <c r="G842">
        <v>1</v>
      </c>
      <c r="H842">
        <v>1</v>
      </c>
      <c r="I842">
        <v>2</v>
      </c>
      <c r="J842">
        <v>1</v>
      </c>
      <c r="K842">
        <v>2</v>
      </c>
      <c r="L842">
        <v>2</v>
      </c>
      <c r="M842">
        <v>2</v>
      </c>
      <c r="N842">
        <v>2</v>
      </c>
      <c r="O842">
        <v>1</v>
      </c>
      <c r="P842">
        <v>35</v>
      </c>
      <c r="Q842">
        <v>1</v>
      </c>
      <c r="R842" t="str">
        <f t="shared" si="67"/>
        <v>Married</v>
      </c>
      <c r="S842">
        <v>4</v>
      </c>
      <c r="T842">
        <v>2</v>
      </c>
      <c r="U842" t="str">
        <f t="shared" si="68"/>
        <v>Female</v>
      </c>
      <c r="V842">
        <v>29400</v>
      </c>
      <c r="W842">
        <v>29900</v>
      </c>
      <c r="X842">
        <v>53</v>
      </c>
      <c r="Y842" t="str">
        <f t="shared" si="69"/>
        <v>WA</v>
      </c>
    </row>
    <row r="843" spans="1:25" x14ac:dyDescent="0.25">
      <c r="A843">
        <v>1378652</v>
      </c>
      <c r="B843">
        <v>53</v>
      </c>
      <c r="C843" t="str">
        <f t="shared" si="65"/>
        <v>WA</v>
      </c>
      <c r="D843">
        <v>82</v>
      </c>
      <c r="E843">
        <v>48</v>
      </c>
      <c r="F843" t="str">
        <f t="shared" si="66"/>
        <v>adult</v>
      </c>
      <c r="G843">
        <v>4</v>
      </c>
      <c r="H843">
        <v>1</v>
      </c>
      <c r="I843">
        <v>2</v>
      </c>
      <c r="J843">
        <v>2</v>
      </c>
      <c r="K843">
        <v>2</v>
      </c>
      <c r="L843">
        <v>2</v>
      </c>
      <c r="M843">
        <v>2</v>
      </c>
      <c r="N843">
        <v>2</v>
      </c>
      <c r="O843">
        <v>1</v>
      </c>
      <c r="P843">
        <v>15</v>
      </c>
      <c r="Q843">
        <v>1</v>
      </c>
      <c r="R843" t="str">
        <f t="shared" si="67"/>
        <v>Married</v>
      </c>
      <c r="S843">
        <v>4</v>
      </c>
      <c r="T843">
        <v>2</v>
      </c>
      <c r="U843" t="str">
        <f t="shared" si="68"/>
        <v>Female</v>
      </c>
      <c r="V843">
        <v>63000</v>
      </c>
      <c r="W843">
        <v>63000</v>
      </c>
      <c r="X843">
        <v>110</v>
      </c>
      <c r="Y843">
        <f t="shared" si="69"/>
        <v>110</v>
      </c>
    </row>
    <row r="844" spans="1:25" x14ac:dyDescent="0.25">
      <c r="A844">
        <v>1371802</v>
      </c>
      <c r="B844">
        <v>53</v>
      </c>
      <c r="C844" t="str">
        <f t="shared" si="65"/>
        <v>WA</v>
      </c>
      <c r="D844">
        <v>42</v>
      </c>
      <c r="E844">
        <v>44</v>
      </c>
      <c r="F844" t="str">
        <f t="shared" si="66"/>
        <v>adult</v>
      </c>
      <c r="G844">
        <v>1</v>
      </c>
      <c r="H844">
        <v>2</v>
      </c>
      <c r="I844">
        <v>2</v>
      </c>
      <c r="J844">
        <v>2</v>
      </c>
      <c r="K844">
        <v>2</v>
      </c>
      <c r="L844">
        <v>2</v>
      </c>
      <c r="M844">
        <v>2</v>
      </c>
      <c r="N844">
        <v>2</v>
      </c>
      <c r="O844">
        <v>2</v>
      </c>
      <c r="P844">
        <v>45</v>
      </c>
      <c r="Q844">
        <v>1</v>
      </c>
      <c r="R844" t="str">
        <f t="shared" si="67"/>
        <v>Married</v>
      </c>
      <c r="S844">
        <v>4</v>
      </c>
      <c r="T844">
        <v>1</v>
      </c>
      <c r="U844" t="str">
        <f t="shared" si="68"/>
        <v>Male</v>
      </c>
      <c r="V844">
        <v>48000</v>
      </c>
      <c r="W844">
        <v>48000</v>
      </c>
      <c r="X844">
        <v>53</v>
      </c>
      <c r="Y844" t="str">
        <f t="shared" si="69"/>
        <v>WA</v>
      </c>
    </row>
    <row r="845" spans="1:25" x14ac:dyDescent="0.25">
      <c r="A845">
        <v>702616</v>
      </c>
      <c r="B845">
        <v>41</v>
      </c>
      <c r="C845" t="str">
        <f t="shared" si="65"/>
        <v>OR</v>
      </c>
      <c r="D845">
        <v>149</v>
      </c>
      <c r="E845">
        <v>50</v>
      </c>
      <c r="F845" t="str">
        <f t="shared" si="66"/>
        <v>adult</v>
      </c>
      <c r="G845">
        <v>1</v>
      </c>
      <c r="H845">
        <v>2</v>
      </c>
      <c r="I845">
        <v>2</v>
      </c>
      <c r="J845">
        <v>2</v>
      </c>
      <c r="K845">
        <v>2</v>
      </c>
      <c r="L845">
        <v>2</v>
      </c>
      <c r="M845">
        <v>2</v>
      </c>
      <c r="N845">
        <v>2</v>
      </c>
      <c r="O845">
        <v>2</v>
      </c>
      <c r="Q845">
        <v>5</v>
      </c>
      <c r="R845" t="str">
        <f t="shared" si="67"/>
        <v>NeverMarriedORUnder15</v>
      </c>
      <c r="S845">
        <v>4</v>
      </c>
      <c r="T845">
        <v>1</v>
      </c>
      <c r="U845" t="str">
        <f t="shared" si="68"/>
        <v>Male</v>
      </c>
      <c r="V845">
        <v>1800</v>
      </c>
      <c r="W845">
        <v>1800</v>
      </c>
      <c r="X845">
        <v>17</v>
      </c>
      <c r="Y845">
        <f t="shared" si="69"/>
        <v>17</v>
      </c>
    </row>
    <row r="846" spans="1:25" x14ac:dyDescent="0.25">
      <c r="A846">
        <v>1391278</v>
      </c>
      <c r="B846">
        <v>53</v>
      </c>
      <c r="C846" t="str">
        <f t="shared" si="65"/>
        <v>WA</v>
      </c>
      <c r="D846">
        <v>63</v>
      </c>
      <c r="E846">
        <v>2</v>
      </c>
      <c r="F846" t="str">
        <f t="shared" si="66"/>
        <v>child</v>
      </c>
      <c r="G846">
        <v>1</v>
      </c>
      <c r="H846">
        <v>2</v>
      </c>
      <c r="I846">
        <v>2</v>
      </c>
      <c r="J846">
        <v>2</v>
      </c>
      <c r="K846">
        <v>1</v>
      </c>
      <c r="L846">
        <v>2</v>
      </c>
      <c r="M846">
        <v>2</v>
      </c>
      <c r="N846">
        <v>2</v>
      </c>
      <c r="O846">
        <v>1</v>
      </c>
      <c r="Q846">
        <v>5</v>
      </c>
      <c r="R846" t="str">
        <f t="shared" si="67"/>
        <v>NeverMarriedORUnder15</v>
      </c>
      <c r="T846">
        <v>1</v>
      </c>
      <c r="U846" t="str">
        <f t="shared" si="68"/>
        <v>Male</v>
      </c>
      <c r="X846">
        <v>53</v>
      </c>
      <c r="Y846" t="str">
        <f t="shared" si="69"/>
        <v>WA</v>
      </c>
    </row>
    <row r="847" spans="1:25" x14ac:dyDescent="0.25">
      <c r="A847">
        <v>1258792</v>
      </c>
      <c r="B847">
        <v>49</v>
      </c>
      <c r="C847" t="str">
        <f t="shared" si="65"/>
        <v>UT</v>
      </c>
      <c r="D847">
        <v>56</v>
      </c>
      <c r="E847">
        <v>41</v>
      </c>
      <c r="F847" t="str">
        <f t="shared" si="66"/>
        <v>adult</v>
      </c>
      <c r="G847">
        <v>1</v>
      </c>
      <c r="H847">
        <v>1</v>
      </c>
      <c r="I847">
        <v>2</v>
      </c>
      <c r="J847">
        <v>2</v>
      </c>
      <c r="K847">
        <v>2</v>
      </c>
      <c r="L847">
        <v>2</v>
      </c>
      <c r="M847">
        <v>2</v>
      </c>
      <c r="N847">
        <v>2</v>
      </c>
      <c r="O847">
        <v>1</v>
      </c>
      <c r="P847">
        <v>25</v>
      </c>
      <c r="Q847">
        <v>5</v>
      </c>
      <c r="R847" t="str">
        <f t="shared" si="67"/>
        <v>NeverMarriedORUnder15</v>
      </c>
      <c r="S847">
        <v>4</v>
      </c>
      <c r="T847">
        <v>2</v>
      </c>
      <c r="U847" t="str">
        <f t="shared" si="68"/>
        <v>Female</v>
      </c>
      <c r="V847">
        <v>63000</v>
      </c>
      <c r="W847">
        <v>63000</v>
      </c>
      <c r="X847">
        <v>49</v>
      </c>
      <c r="Y847" t="str">
        <f t="shared" si="69"/>
        <v>UT</v>
      </c>
    </row>
    <row r="848" spans="1:25" x14ac:dyDescent="0.25">
      <c r="A848">
        <v>1254753</v>
      </c>
      <c r="B848">
        <v>49</v>
      </c>
      <c r="C848" t="str">
        <f t="shared" si="65"/>
        <v>UT</v>
      </c>
      <c r="D848">
        <v>44</v>
      </c>
      <c r="E848">
        <v>25</v>
      </c>
      <c r="F848" t="str">
        <f t="shared" si="66"/>
        <v>adult</v>
      </c>
      <c r="G848">
        <v>1</v>
      </c>
      <c r="H848">
        <v>2</v>
      </c>
      <c r="I848">
        <v>2</v>
      </c>
      <c r="J848">
        <v>2</v>
      </c>
      <c r="K848">
        <v>2</v>
      </c>
      <c r="L848">
        <v>2</v>
      </c>
      <c r="M848">
        <v>2</v>
      </c>
      <c r="N848">
        <v>2</v>
      </c>
      <c r="O848">
        <v>2</v>
      </c>
      <c r="Q848">
        <v>1</v>
      </c>
      <c r="R848" t="str">
        <f t="shared" si="67"/>
        <v>Married</v>
      </c>
      <c r="S848">
        <v>4</v>
      </c>
      <c r="T848">
        <v>2</v>
      </c>
      <c r="U848" t="str">
        <f t="shared" si="68"/>
        <v>Female</v>
      </c>
      <c r="V848">
        <v>3000</v>
      </c>
      <c r="W848">
        <v>3000</v>
      </c>
      <c r="X848">
        <v>6</v>
      </c>
      <c r="Y848" t="str">
        <f t="shared" si="69"/>
        <v>CA</v>
      </c>
    </row>
    <row r="849" spans="1:25" x14ac:dyDescent="0.25">
      <c r="A849">
        <v>1256756</v>
      </c>
      <c r="B849">
        <v>49</v>
      </c>
      <c r="C849" t="str">
        <f t="shared" si="65"/>
        <v>UT</v>
      </c>
      <c r="D849">
        <v>67</v>
      </c>
      <c r="E849">
        <v>34</v>
      </c>
      <c r="F849" t="str">
        <f t="shared" si="66"/>
        <v>adult</v>
      </c>
      <c r="G849">
        <v>1</v>
      </c>
      <c r="H849">
        <v>1</v>
      </c>
      <c r="I849">
        <v>2</v>
      </c>
      <c r="J849">
        <v>2</v>
      </c>
      <c r="K849">
        <v>2</v>
      </c>
      <c r="L849">
        <v>2</v>
      </c>
      <c r="M849">
        <v>2</v>
      </c>
      <c r="N849">
        <v>2</v>
      </c>
      <c r="O849">
        <v>1</v>
      </c>
      <c r="P849">
        <v>5</v>
      </c>
      <c r="Q849">
        <v>1</v>
      </c>
      <c r="R849" t="str">
        <f t="shared" si="67"/>
        <v>Married</v>
      </c>
      <c r="S849">
        <v>4</v>
      </c>
      <c r="T849">
        <v>2</v>
      </c>
      <c r="U849" t="str">
        <f t="shared" si="68"/>
        <v>Female</v>
      </c>
      <c r="V849">
        <v>26000</v>
      </c>
      <c r="W849">
        <v>26000</v>
      </c>
      <c r="X849">
        <v>49</v>
      </c>
      <c r="Y849" t="str">
        <f t="shared" si="69"/>
        <v>UT</v>
      </c>
    </row>
    <row r="850" spans="1:25" x14ac:dyDescent="0.25">
      <c r="A850">
        <v>730514</v>
      </c>
      <c r="B850">
        <v>41</v>
      </c>
      <c r="C850" t="str">
        <f t="shared" si="65"/>
        <v>OR</v>
      </c>
      <c r="D850">
        <v>312</v>
      </c>
      <c r="E850">
        <v>53</v>
      </c>
      <c r="F850" t="str">
        <f t="shared" si="66"/>
        <v>adult</v>
      </c>
      <c r="G850">
        <v>1</v>
      </c>
      <c r="H850">
        <v>1</v>
      </c>
      <c r="I850">
        <v>2</v>
      </c>
      <c r="J850">
        <v>2</v>
      </c>
      <c r="K850">
        <v>2</v>
      </c>
      <c r="L850">
        <v>2</v>
      </c>
      <c r="M850">
        <v>2</v>
      </c>
      <c r="N850">
        <v>2</v>
      </c>
      <c r="O850">
        <v>1</v>
      </c>
      <c r="Q850">
        <v>1</v>
      </c>
      <c r="R850" t="str">
        <f t="shared" si="67"/>
        <v>Married</v>
      </c>
      <c r="S850">
        <v>4</v>
      </c>
      <c r="T850">
        <v>1</v>
      </c>
      <c r="U850" t="str">
        <f t="shared" si="68"/>
        <v>Male</v>
      </c>
      <c r="V850">
        <v>5500</v>
      </c>
      <c r="W850">
        <v>15500</v>
      </c>
      <c r="X850">
        <v>41</v>
      </c>
      <c r="Y850" t="str">
        <f t="shared" si="69"/>
        <v>OR</v>
      </c>
    </row>
    <row r="851" spans="1:25" x14ac:dyDescent="0.25">
      <c r="A851">
        <v>1397543</v>
      </c>
      <c r="B851">
        <v>53</v>
      </c>
      <c r="C851" t="str">
        <f t="shared" si="65"/>
        <v>WA</v>
      </c>
      <c r="D851">
        <v>71</v>
      </c>
      <c r="E851">
        <v>63</v>
      </c>
      <c r="F851" t="str">
        <f t="shared" si="66"/>
        <v>adult</v>
      </c>
      <c r="G851">
        <v>1</v>
      </c>
      <c r="H851">
        <v>2</v>
      </c>
      <c r="I851">
        <v>1</v>
      </c>
      <c r="J851">
        <v>2</v>
      </c>
      <c r="K851">
        <v>2</v>
      </c>
      <c r="L851">
        <v>2</v>
      </c>
      <c r="M851">
        <v>2</v>
      </c>
      <c r="N851">
        <v>2</v>
      </c>
      <c r="O851">
        <v>1</v>
      </c>
      <c r="Q851">
        <v>3</v>
      </c>
      <c r="R851" t="str">
        <f t="shared" si="67"/>
        <v>Divorced</v>
      </c>
      <c r="S851">
        <v>2</v>
      </c>
      <c r="T851">
        <v>1</v>
      </c>
      <c r="U851" t="str">
        <f t="shared" si="68"/>
        <v>Male</v>
      </c>
      <c r="V851">
        <v>0</v>
      </c>
      <c r="W851">
        <v>32800</v>
      </c>
      <c r="X851">
        <v>5</v>
      </c>
      <c r="Y851">
        <f t="shared" si="69"/>
        <v>5</v>
      </c>
    </row>
    <row r="852" spans="1:25" x14ac:dyDescent="0.25">
      <c r="A852">
        <v>1371619</v>
      </c>
      <c r="B852">
        <v>53</v>
      </c>
      <c r="C852" t="str">
        <f t="shared" si="65"/>
        <v>WA</v>
      </c>
      <c r="D852">
        <v>121</v>
      </c>
      <c r="E852">
        <v>18</v>
      </c>
      <c r="F852" t="str">
        <f t="shared" si="66"/>
        <v>adult</v>
      </c>
      <c r="G852">
        <v>3</v>
      </c>
      <c r="H852">
        <v>1</v>
      </c>
      <c r="I852">
        <v>2</v>
      </c>
      <c r="J852">
        <v>2</v>
      </c>
      <c r="K852">
        <v>2</v>
      </c>
      <c r="L852">
        <v>2</v>
      </c>
      <c r="M852">
        <v>2</v>
      </c>
      <c r="N852">
        <v>2</v>
      </c>
      <c r="O852">
        <v>1</v>
      </c>
      <c r="Q852">
        <v>5</v>
      </c>
      <c r="R852" t="str">
        <f t="shared" si="67"/>
        <v>NeverMarriedORUnder15</v>
      </c>
      <c r="S852">
        <v>4</v>
      </c>
      <c r="T852">
        <v>1</v>
      </c>
      <c r="U852" t="str">
        <f t="shared" si="68"/>
        <v>Male</v>
      </c>
      <c r="V852">
        <v>3000</v>
      </c>
      <c r="W852">
        <v>3000</v>
      </c>
      <c r="X852">
        <v>233</v>
      </c>
      <c r="Y852">
        <f t="shared" si="69"/>
        <v>233</v>
      </c>
    </row>
    <row r="853" spans="1:25" x14ac:dyDescent="0.25">
      <c r="A853">
        <v>709175</v>
      </c>
      <c r="B853">
        <v>41</v>
      </c>
      <c r="C853" t="str">
        <f t="shared" si="65"/>
        <v>OR</v>
      </c>
      <c r="D853">
        <v>36</v>
      </c>
      <c r="E853">
        <v>1</v>
      </c>
      <c r="F853" t="str">
        <f t="shared" si="66"/>
        <v>child</v>
      </c>
      <c r="G853">
        <v>1</v>
      </c>
      <c r="H853">
        <v>2</v>
      </c>
      <c r="I853">
        <v>2</v>
      </c>
      <c r="J853">
        <v>2</v>
      </c>
      <c r="K853">
        <v>1</v>
      </c>
      <c r="L853">
        <v>2</v>
      </c>
      <c r="M853">
        <v>2</v>
      </c>
      <c r="N853">
        <v>2</v>
      </c>
      <c r="O853">
        <v>1</v>
      </c>
      <c r="Q853">
        <v>5</v>
      </c>
      <c r="R853" t="str">
        <f t="shared" si="67"/>
        <v>NeverMarriedORUnder15</v>
      </c>
      <c r="T853">
        <v>2</v>
      </c>
      <c r="U853" t="str">
        <f t="shared" si="68"/>
        <v>Female</v>
      </c>
      <c r="X853">
        <v>41</v>
      </c>
      <c r="Y853" t="str">
        <f t="shared" si="69"/>
        <v>OR</v>
      </c>
    </row>
    <row r="854" spans="1:25" x14ac:dyDescent="0.25">
      <c r="A854">
        <v>700335</v>
      </c>
      <c r="B854">
        <v>41</v>
      </c>
      <c r="C854" t="str">
        <f t="shared" si="65"/>
        <v>OR</v>
      </c>
      <c r="D854">
        <v>112</v>
      </c>
      <c r="E854">
        <v>55</v>
      </c>
      <c r="F854" t="str">
        <f t="shared" si="66"/>
        <v>adult</v>
      </c>
      <c r="G854">
        <v>1</v>
      </c>
      <c r="H854">
        <v>1</v>
      </c>
      <c r="I854">
        <v>2</v>
      </c>
      <c r="J854">
        <v>2</v>
      </c>
      <c r="K854">
        <v>2</v>
      </c>
      <c r="L854">
        <v>2</v>
      </c>
      <c r="M854">
        <v>2</v>
      </c>
      <c r="N854">
        <v>2</v>
      </c>
      <c r="O854">
        <v>1</v>
      </c>
      <c r="P854">
        <v>30</v>
      </c>
      <c r="Q854">
        <v>1</v>
      </c>
      <c r="R854" t="str">
        <f t="shared" si="67"/>
        <v>Married</v>
      </c>
      <c r="S854">
        <v>4</v>
      </c>
      <c r="T854">
        <v>1</v>
      </c>
      <c r="U854" t="str">
        <f t="shared" si="68"/>
        <v>Male</v>
      </c>
      <c r="V854">
        <v>40000</v>
      </c>
      <c r="W854">
        <v>40000</v>
      </c>
      <c r="X854">
        <v>35</v>
      </c>
      <c r="Y854">
        <f t="shared" si="69"/>
        <v>35</v>
      </c>
    </row>
    <row r="855" spans="1:25" x14ac:dyDescent="0.25">
      <c r="A855">
        <v>1403048</v>
      </c>
      <c r="B855">
        <v>53</v>
      </c>
      <c r="C855" t="str">
        <f t="shared" si="65"/>
        <v>WA</v>
      </c>
      <c r="D855">
        <v>64</v>
      </c>
      <c r="E855">
        <v>12</v>
      </c>
      <c r="F855" t="str">
        <f t="shared" si="66"/>
        <v>child</v>
      </c>
      <c r="G855">
        <v>1</v>
      </c>
      <c r="H855">
        <v>1</v>
      </c>
      <c r="I855">
        <v>2</v>
      </c>
      <c r="J855">
        <v>2</v>
      </c>
      <c r="K855">
        <v>2</v>
      </c>
      <c r="L855">
        <v>2</v>
      </c>
      <c r="M855">
        <v>2</v>
      </c>
      <c r="N855">
        <v>2</v>
      </c>
      <c r="O855">
        <v>1</v>
      </c>
      <c r="Q855">
        <v>5</v>
      </c>
      <c r="R855" t="str">
        <f t="shared" si="67"/>
        <v>NeverMarriedORUnder15</v>
      </c>
      <c r="T855">
        <v>2</v>
      </c>
      <c r="U855" t="str">
        <f t="shared" si="68"/>
        <v>Female</v>
      </c>
      <c r="X855">
        <v>53</v>
      </c>
      <c r="Y855" t="str">
        <f t="shared" si="69"/>
        <v>WA</v>
      </c>
    </row>
    <row r="856" spans="1:25" x14ac:dyDescent="0.25">
      <c r="A856">
        <v>712273</v>
      </c>
      <c r="B856">
        <v>41</v>
      </c>
      <c r="C856" t="str">
        <f t="shared" si="65"/>
        <v>OR</v>
      </c>
      <c r="D856">
        <v>110</v>
      </c>
      <c r="E856">
        <v>27</v>
      </c>
      <c r="F856" t="str">
        <f t="shared" si="66"/>
        <v>adult</v>
      </c>
      <c r="G856">
        <v>1</v>
      </c>
      <c r="H856">
        <v>2</v>
      </c>
      <c r="I856">
        <v>2</v>
      </c>
      <c r="J856">
        <v>2</v>
      </c>
      <c r="K856">
        <v>1</v>
      </c>
      <c r="L856">
        <v>2</v>
      </c>
      <c r="M856">
        <v>2</v>
      </c>
      <c r="N856">
        <v>2</v>
      </c>
      <c r="O856">
        <v>1</v>
      </c>
      <c r="Q856">
        <v>1</v>
      </c>
      <c r="R856" t="str">
        <f t="shared" si="67"/>
        <v>Married</v>
      </c>
      <c r="S856">
        <v>4</v>
      </c>
      <c r="T856">
        <v>2</v>
      </c>
      <c r="U856" t="str">
        <f t="shared" si="68"/>
        <v>Female</v>
      </c>
      <c r="V856">
        <v>1000</v>
      </c>
      <c r="W856">
        <v>1000</v>
      </c>
      <c r="X856">
        <v>16</v>
      </c>
      <c r="Y856">
        <f t="shared" si="69"/>
        <v>16</v>
      </c>
    </row>
    <row r="857" spans="1:25" x14ac:dyDescent="0.25">
      <c r="A857">
        <v>533344</v>
      </c>
      <c r="B857">
        <v>38</v>
      </c>
      <c r="C857" t="str">
        <f t="shared" si="65"/>
        <v>ND</v>
      </c>
      <c r="D857">
        <v>17</v>
      </c>
      <c r="E857">
        <v>68</v>
      </c>
      <c r="F857" t="str">
        <f t="shared" si="66"/>
        <v>adult</v>
      </c>
      <c r="G857">
        <v>1</v>
      </c>
      <c r="H857">
        <v>2</v>
      </c>
      <c r="I857">
        <v>2</v>
      </c>
      <c r="J857">
        <v>1</v>
      </c>
      <c r="K857">
        <v>1</v>
      </c>
      <c r="L857">
        <v>2</v>
      </c>
      <c r="M857">
        <v>2</v>
      </c>
      <c r="N857">
        <v>2</v>
      </c>
      <c r="O857">
        <v>1</v>
      </c>
      <c r="Q857">
        <v>1</v>
      </c>
      <c r="R857" t="str">
        <f t="shared" si="67"/>
        <v>Married</v>
      </c>
      <c r="S857">
        <v>4</v>
      </c>
      <c r="T857">
        <v>2</v>
      </c>
      <c r="U857" t="str">
        <f t="shared" si="68"/>
        <v>Female</v>
      </c>
      <c r="V857">
        <v>0</v>
      </c>
      <c r="W857">
        <v>4400</v>
      </c>
      <c r="X857">
        <v>38</v>
      </c>
      <c r="Y857" t="str">
        <f t="shared" si="69"/>
        <v>ND</v>
      </c>
    </row>
    <row r="858" spans="1:25" x14ac:dyDescent="0.25">
      <c r="A858">
        <v>1372760</v>
      </c>
      <c r="B858">
        <v>53</v>
      </c>
      <c r="C858" t="str">
        <f t="shared" si="65"/>
        <v>WA</v>
      </c>
      <c r="D858">
        <v>122</v>
      </c>
      <c r="E858">
        <v>60</v>
      </c>
      <c r="F858" t="str">
        <f t="shared" si="66"/>
        <v>adult</v>
      </c>
      <c r="G858">
        <v>1</v>
      </c>
      <c r="H858">
        <v>2</v>
      </c>
      <c r="I858">
        <v>2</v>
      </c>
      <c r="J858">
        <v>2</v>
      </c>
      <c r="K858">
        <v>2</v>
      </c>
      <c r="L858">
        <v>1</v>
      </c>
      <c r="M858">
        <v>2</v>
      </c>
      <c r="N858">
        <v>2</v>
      </c>
      <c r="O858">
        <v>1</v>
      </c>
      <c r="Q858">
        <v>1</v>
      </c>
      <c r="R858" t="str">
        <f t="shared" si="67"/>
        <v>Married</v>
      </c>
      <c r="S858">
        <v>2</v>
      </c>
      <c r="T858">
        <v>1</v>
      </c>
      <c r="U858" t="str">
        <f t="shared" si="68"/>
        <v>Male</v>
      </c>
      <c r="V858">
        <v>0</v>
      </c>
      <c r="W858">
        <v>18000</v>
      </c>
      <c r="X858">
        <v>39</v>
      </c>
      <c r="Y858">
        <f t="shared" si="69"/>
        <v>39</v>
      </c>
    </row>
    <row r="859" spans="1:25" x14ac:dyDescent="0.25">
      <c r="A859">
        <v>1382308</v>
      </c>
      <c r="B859">
        <v>53</v>
      </c>
      <c r="C859" t="str">
        <f t="shared" si="65"/>
        <v>WA</v>
      </c>
      <c r="D859">
        <v>63</v>
      </c>
      <c r="E859">
        <v>67</v>
      </c>
      <c r="F859" t="str">
        <f t="shared" si="66"/>
        <v>adult</v>
      </c>
      <c r="G859">
        <v>1</v>
      </c>
      <c r="H859">
        <v>1</v>
      </c>
      <c r="I859">
        <v>1</v>
      </c>
      <c r="J859">
        <v>1</v>
      </c>
      <c r="K859">
        <v>2</v>
      </c>
      <c r="L859">
        <v>2</v>
      </c>
      <c r="M859">
        <v>1</v>
      </c>
      <c r="N859">
        <v>2</v>
      </c>
      <c r="O859">
        <v>1</v>
      </c>
      <c r="Q859">
        <v>1</v>
      </c>
      <c r="R859" t="str">
        <f t="shared" si="67"/>
        <v>Married</v>
      </c>
      <c r="S859">
        <v>2</v>
      </c>
      <c r="T859">
        <v>1</v>
      </c>
      <c r="U859" t="str">
        <f t="shared" si="68"/>
        <v>Male</v>
      </c>
      <c r="V859">
        <v>4500</v>
      </c>
      <c r="W859">
        <v>41000</v>
      </c>
      <c r="X859">
        <v>53</v>
      </c>
      <c r="Y859" t="str">
        <f t="shared" si="69"/>
        <v>WA</v>
      </c>
    </row>
    <row r="860" spans="1:25" x14ac:dyDescent="0.25">
      <c r="A860">
        <v>1256534</v>
      </c>
      <c r="B860">
        <v>49</v>
      </c>
      <c r="C860" t="str">
        <f t="shared" si="65"/>
        <v>UT</v>
      </c>
      <c r="D860">
        <v>80</v>
      </c>
      <c r="E860">
        <v>73</v>
      </c>
      <c r="F860" t="str">
        <f t="shared" si="66"/>
        <v>adult</v>
      </c>
      <c r="G860">
        <v>1</v>
      </c>
      <c r="H860">
        <v>2</v>
      </c>
      <c r="I860">
        <v>2</v>
      </c>
      <c r="J860">
        <v>1</v>
      </c>
      <c r="K860">
        <v>2</v>
      </c>
      <c r="L860">
        <v>2</v>
      </c>
      <c r="M860">
        <v>2</v>
      </c>
      <c r="N860">
        <v>2</v>
      </c>
      <c r="O860">
        <v>1</v>
      </c>
      <c r="Q860">
        <v>1</v>
      </c>
      <c r="R860" t="str">
        <f t="shared" si="67"/>
        <v>Married</v>
      </c>
      <c r="S860">
        <v>3</v>
      </c>
      <c r="T860">
        <v>1</v>
      </c>
      <c r="U860" t="str">
        <f t="shared" si="68"/>
        <v>Male</v>
      </c>
      <c r="V860">
        <v>0</v>
      </c>
      <c r="W860">
        <v>39000</v>
      </c>
      <c r="X860">
        <v>49</v>
      </c>
      <c r="Y860" t="str">
        <f t="shared" si="69"/>
        <v>UT</v>
      </c>
    </row>
    <row r="861" spans="1:25" x14ac:dyDescent="0.25">
      <c r="A861">
        <v>730971</v>
      </c>
      <c r="B861">
        <v>41</v>
      </c>
      <c r="C861" t="str">
        <f t="shared" si="65"/>
        <v>OR</v>
      </c>
      <c r="D861">
        <v>67</v>
      </c>
      <c r="E861">
        <v>62</v>
      </c>
      <c r="F861" t="str">
        <f t="shared" si="66"/>
        <v>adult</v>
      </c>
      <c r="G861">
        <v>1</v>
      </c>
      <c r="H861">
        <v>1</v>
      </c>
      <c r="I861">
        <v>2</v>
      </c>
      <c r="J861">
        <v>2</v>
      </c>
      <c r="K861">
        <v>2</v>
      </c>
      <c r="L861">
        <v>2</v>
      </c>
      <c r="M861">
        <v>2</v>
      </c>
      <c r="N861">
        <v>2</v>
      </c>
      <c r="O861">
        <v>1</v>
      </c>
      <c r="P861">
        <v>15</v>
      </c>
      <c r="Q861">
        <v>1</v>
      </c>
      <c r="R861" t="str">
        <f t="shared" si="67"/>
        <v>Married</v>
      </c>
      <c r="S861">
        <v>4</v>
      </c>
      <c r="T861">
        <v>2</v>
      </c>
      <c r="U861" t="str">
        <f t="shared" si="68"/>
        <v>Female</v>
      </c>
      <c r="V861">
        <v>59000</v>
      </c>
      <c r="W861">
        <v>59000</v>
      </c>
      <c r="X861">
        <v>19</v>
      </c>
      <c r="Y861">
        <f t="shared" si="69"/>
        <v>19</v>
      </c>
    </row>
    <row r="862" spans="1:25" x14ac:dyDescent="0.25">
      <c r="A862">
        <v>696825</v>
      </c>
      <c r="B862">
        <v>41</v>
      </c>
      <c r="C862" t="str">
        <f t="shared" si="65"/>
        <v>OR</v>
      </c>
      <c r="D862">
        <v>51</v>
      </c>
      <c r="E862">
        <v>21</v>
      </c>
      <c r="F862" t="str">
        <f t="shared" si="66"/>
        <v>adult</v>
      </c>
      <c r="G862">
        <v>1</v>
      </c>
      <c r="H862">
        <v>2</v>
      </c>
      <c r="I862">
        <v>1</v>
      </c>
      <c r="J862">
        <v>2</v>
      </c>
      <c r="K862">
        <v>2</v>
      </c>
      <c r="L862">
        <v>2</v>
      </c>
      <c r="M862">
        <v>2</v>
      </c>
      <c r="N862">
        <v>2</v>
      </c>
      <c r="O862">
        <v>1</v>
      </c>
      <c r="P862">
        <v>20</v>
      </c>
      <c r="Q862">
        <v>1</v>
      </c>
      <c r="R862" t="str">
        <f t="shared" si="67"/>
        <v>Married</v>
      </c>
      <c r="S862">
        <v>4</v>
      </c>
      <c r="T862">
        <v>1</v>
      </c>
      <c r="U862" t="str">
        <f t="shared" si="68"/>
        <v>Male</v>
      </c>
      <c r="V862">
        <v>30000</v>
      </c>
      <c r="W862">
        <v>30000</v>
      </c>
      <c r="X862">
        <v>53</v>
      </c>
      <c r="Y862" t="str">
        <f t="shared" si="69"/>
        <v>WA</v>
      </c>
    </row>
    <row r="863" spans="1:25" x14ac:dyDescent="0.25">
      <c r="A863">
        <v>1395475</v>
      </c>
      <c r="B863">
        <v>53</v>
      </c>
      <c r="C863" t="str">
        <f t="shared" si="65"/>
        <v>WA</v>
      </c>
      <c r="D863">
        <v>72</v>
      </c>
      <c r="E863">
        <v>22</v>
      </c>
      <c r="F863" t="str">
        <f t="shared" si="66"/>
        <v>adult</v>
      </c>
      <c r="G863">
        <v>1</v>
      </c>
      <c r="H863">
        <v>1</v>
      </c>
      <c r="I863">
        <v>2</v>
      </c>
      <c r="J863">
        <v>2</v>
      </c>
      <c r="K863">
        <v>2</v>
      </c>
      <c r="L863">
        <v>2</v>
      </c>
      <c r="M863">
        <v>2</v>
      </c>
      <c r="N863">
        <v>2</v>
      </c>
      <c r="O863">
        <v>1</v>
      </c>
      <c r="Q863">
        <v>5</v>
      </c>
      <c r="R863" t="str">
        <f t="shared" si="67"/>
        <v>NeverMarriedORUnder15</v>
      </c>
      <c r="S863">
        <v>4</v>
      </c>
      <c r="T863">
        <v>1</v>
      </c>
      <c r="U863" t="str">
        <f t="shared" si="68"/>
        <v>Male</v>
      </c>
      <c r="V863">
        <v>20000</v>
      </c>
      <c r="W863">
        <v>20000</v>
      </c>
      <c r="X863">
        <v>6</v>
      </c>
      <c r="Y863" t="str">
        <f t="shared" si="69"/>
        <v>CA</v>
      </c>
    </row>
    <row r="864" spans="1:25" x14ac:dyDescent="0.25">
      <c r="A864">
        <v>1389503</v>
      </c>
      <c r="B864">
        <v>53</v>
      </c>
      <c r="C864" t="str">
        <f t="shared" si="65"/>
        <v>WA</v>
      </c>
      <c r="D864">
        <v>86</v>
      </c>
      <c r="E864">
        <v>39</v>
      </c>
      <c r="F864" t="str">
        <f t="shared" si="66"/>
        <v>adult</v>
      </c>
      <c r="G864">
        <v>4</v>
      </c>
      <c r="H864">
        <v>1</v>
      </c>
      <c r="I864">
        <v>2</v>
      </c>
      <c r="J864">
        <v>2</v>
      </c>
      <c r="K864">
        <v>2</v>
      </c>
      <c r="L864">
        <v>2</v>
      </c>
      <c r="M864">
        <v>2</v>
      </c>
      <c r="N864">
        <v>2</v>
      </c>
      <c r="O864">
        <v>1</v>
      </c>
      <c r="P864">
        <v>40</v>
      </c>
      <c r="Q864">
        <v>1</v>
      </c>
      <c r="R864" t="str">
        <f t="shared" si="67"/>
        <v>Married</v>
      </c>
      <c r="S864">
        <v>4</v>
      </c>
      <c r="T864">
        <v>1</v>
      </c>
      <c r="U864" t="str">
        <f t="shared" si="68"/>
        <v>Male</v>
      </c>
      <c r="V864">
        <v>110000</v>
      </c>
      <c r="W864">
        <v>110000</v>
      </c>
      <c r="X864">
        <v>242</v>
      </c>
      <c r="Y864">
        <f t="shared" si="69"/>
        <v>242</v>
      </c>
    </row>
    <row r="865" spans="1:25" x14ac:dyDescent="0.25">
      <c r="A865">
        <v>1264125</v>
      </c>
      <c r="B865">
        <v>49</v>
      </c>
      <c r="C865" t="str">
        <f t="shared" si="65"/>
        <v>UT</v>
      </c>
      <c r="D865">
        <v>79</v>
      </c>
      <c r="E865">
        <v>64</v>
      </c>
      <c r="F865" t="str">
        <f t="shared" si="66"/>
        <v>adult</v>
      </c>
      <c r="G865">
        <v>1</v>
      </c>
      <c r="H865">
        <v>1</v>
      </c>
      <c r="I865">
        <v>2</v>
      </c>
      <c r="J865">
        <v>2</v>
      </c>
      <c r="K865">
        <v>2</v>
      </c>
      <c r="L865">
        <v>2</v>
      </c>
      <c r="M865">
        <v>2</v>
      </c>
      <c r="N865">
        <v>2</v>
      </c>
      <c r="O865">
        <v>1</v>
      </c>
      <c r="P865">
        <v>15</v>
      </c>
      <c r="Q865">
        <v>1</v>
      </c>
      <c r="R865" t="str">
        <f t="shared" si="67"/>
        <v>Married</v>
      </c>
      <c r="S865">
        <v>4</v>
      </c>
      <c r="T865">
        <v>1</v>
      </c>
      <c r="U865" t="str">
        <f t="shared" si="68"/>
        <v>Male</v>
      </c>
      <c r="V865">
        <v>30600</v>
      </c>
      <c r="W865">
        <v>30600</v>
      </c>
      <c r="X865">
        <v>49</v>
      </c>
      <c r="Y865" t="str">
        <f t="shared" si="69"/>
        <v>UT</v>
      </c>
    </row>
    <row r="866" spans="1:25" x14ac:dyDescent="0.25">
      <c r="A866">
        <v>696864</v>
      </c>
      <c r="B866">
        <v>41</v>
      </c>
      <c r="C866" t="str">
        <f t="shared" si="65"/>
        <v>OR</v>
      </c>
      <c r="D866">
        <v>141</v>
      </c>
      <c r="E866">
        <v>43</v>
      </c>
      <c r="F866" t="str">
        <f t="shared" si="66"/>
        <v>adult</v>
      </c>
      <c r="G866">
        <v>1</v>
      </c>
      <c r="H866">
        <v>1</v>
      </c>
      <c r="I866">
        <v>2</v>
      </c>
      <c r="J866">
        <v>2</v>
      </c>
      <c r="K866">
        <v>2</v>
      </c>
      <c r="L866">
        <v>2</v>
      </c>
      <c r="M866">
        <v>2</v>
      </c>
      <c r="N866">
        <v>2</v>
      </c>
      <c r="O866">
        <v>1</v>
      </c>
      <c r="Q866">
        <v>1</v>
      </c>
      <c r="R866" t="str">
        <f t="shared" si="67"/>
        <v>Married</v>
      </c>
      <c r="S866">
        <v>4</v>
      </c>
      <c r="T866">
        <v>2</v>
      </c>
      <c r="U866" t="str">
        <f t="shared" si="68"/>
        <v>Female</v>
      </c>
      <c r="V866">
        <v>0</v>
      </c>
      <c r="W866">
        <v>0</v>
      </c>
      <c r="X866">
        <v>42</v>
      </c>
      <c r="Y866">
        <f t="shared" si="69"/>
        <v>42</v>
      </c>
    </row>
    <row r="867" spans="1:25" x14ac:dyDescent="0.25">
      <c r="A867">
        <v>67128</v>
      </c>
      <c r="B867">
        <v>30</v>
      </c>
      <c r="C867" t="str">
        <f t="shared" si="65"/>
        <v>MT</v>
      </c>
      <c r="D867">
        <v>81</v>
      </c>
      <c r="E867">
        <v>52</v>
      </c>
      <c r="F867" t="str">
        <f t="shared" si="66"/>
        <v>adult</v>
      </c>
      <c r="G867">
        <v>1</v>
      </c>
      <c r="H867">
        <v>2</v>
      </c>
      <c r="I867">
        <v>2</v>
      </c>
      <c r="J867">
        <v>2</v>
      </c>
      <c r="K867">
        <v>2</v>
      </c>
      <c r="L867">
        <v>2</v>
      </c>
      <c r="M867">
        <v>1</v>
      </c>
      <c r="N867">
        <v>2</v>
      </c>
      <c r="O867">
        <v>1</v>
      </c>
      <c r="P867">
        <v>20</v>
      </c>
      <c r="Q867">
        <v>1</v>
      </c>
      <c r="R867" t="str">
        <f t="shared" si="67"/>
        <v>Married</v>
      </c>
      <c r="S867">
        <v>3</v>
      </c>
      <c r="T867">
        <v>1</v>
      </c>
      <c r="U867" t="str">
        <f t="shared" si="68"/>
        <v>Male</v>
      </c>
      <c r="V867">
        <v>75000</v>
      </c>
      <c r="W867">
        <v>75000</v>
      </c>
      <c r="X867">
        <v>6</v>
      </c>
      <c r="Y867" t="str">
        <f t="shared" si="69"/>
        <v>CA</v>
      </c>
    </row>
    <row r="868" spans="1:25" x14ac:dyDescent="0.25">
      <c r="A868">
        <v>1276793</v>
      </c>
      <c r="B868">
        <v>49</v>
      </c>
      <c r="C868" t="str">
        <f t="shared" si="65"/>
        <v>UT</v>
      </c>
      <c r="D868">
        <v>112</v>
      </c>
      <c r="E868">
        <v>17</v>
      </c>
      <c r="F868" t="str">
        <f t="shared" si="66"/>
        <v>child</v>
      </c>
      <c r="G868">
        <v>1</v>
      </c>
      <c r="H868">
        <v>1</v>
      </c>
      <c r="I868">
        <v>2</v>
      </c>
      <c r="J868">
        <v>2</v>
      </c>
      <c r="K868">
        <v>2</v>
      </c>
      <c r="L868">
        <v>2</v>
      </c>
      <c r="M868">
        <v>2</v>
      </c>
      <c r="N868">
        <v>2</v>
      </c>
      <c r="O868">
        <v>1</v>
      </c>
      <c r="Q868">
        <v>5</v>
      </c>
      <c r="R868" t="str">
        <f t="shared" si="67"/>
        <v>NeverMarriedORUnder15</v>
      </c>
      <c r="S868">
        <v>4</v>
      </c>
      <c r="T868">
        <v>1</v>
      </c>
      <c r="U868" t="str">
        <f t="shared" si="68"/>
        <v>Male</v>
      </c>
      <c r="V868">
        <v>0</v>
      </c>
      <c r="W868">
        <v>0</v>
      </c>
      <c r="X868">
        <v>48</v>
      </c>
      <c r="Y868">
        <f t="shared" si="69"/>
        <v>48</v>
      </c>
    </row>
    <row r="869" spans="1:25" x14ac:dyDescent="0.25">
      <c r="A869">
        <v>721006</v>
      </c>
      <c r="B869">
        <v>41</v>
      </c>
      <c r="C869" t="str">
        <f t="shared" si="65"/>
        <v>OR</v>
      </c>
      <c r="D869">
        <v>109</v>
      </c>
      <c r="E869">
        <v>65</v>
      </c>
      <c r="F869" t="str">
        <f t="shared" si="66"/>
        <v>adult</v>
      </c>
      <c r="G869">
        <v>1</v>
      </c>
      <c r="H869">
        <v>2</v>
      </c>
      <c r="I869">
        <v>2</v>
      </c>
      <c r="J869">
        <v>1</v>
      </c>
      <c r="K869">
        <v>2</v>
      </c>
      <c r="L869">
        <v>2</v>
      </c>
      <c r="M869">
        <v>2</v>
      </c>
      <c r="N869">
        <v>2</v>
      </c>
      <c r="O869">
        <v>1</v>
      </c>
      <c r="Q869">
        <v>1</v>
      </c>
      <c r="R869" t="str">
        <f t="shared" si="67"/>
        <v>Married</v>
      </c>
      <c r="S869">
        <v>4</v>
      </c>
      <c r="T869">
        <v>1</v>
      </c>
      <c r="U869" t="str">
        <f t="shared" si="68"/>
        <v>Male</v>
      </c>
      <c r="V869">
        <v>0</v>
      </c>
      <c r="W869">
        <v>15100</v>
      </c>
      <c r="X869">
        <v>6</v>
      </c>
      <c r="Y869" t="str">
        <f t="shared" si="69"/>
        <v>CA</v>
      </c>
    </row>
    <row r="870" spans="1:25" x14ac:dyDescent="0.25">
      <c r="A870">
        <v>71247</v>
      </c>
      <c r="B870">
        <v>30</v>
      </c>
      <c r="C870" t="str">
        <f t="shared" si="65"/>
        <v>MT</v>
      </c>
      <c r="D870">
        <v>95</v>
      </c>
      <c r="E870">
        <v>64</v>
      </c>
      <c r="F870" t="str">
        <f t="shared" si="66"/>
        <v>adult</v>
      </c>
      <c r="G870">
        <v>1</v>
      </c>
      <c r="H870">
        <v>1</v>
      </c>
      <c r="I870">
        <v>2</v>
      </c>
      <c r="J870">
        <v>2</v>
      </c>
      <c r="K870">
        <v>2</v>
      </c>
      <c r="L870">
        <v>2</v>
      </c>
      <c r="M870">
        <v>2</v>
      </c>
      <c r="N870">
        <v>2</v>
      </c>
      <c r="O870">
        <v>1</v>
      </c>
      <c r="P870">
        <v>5</v>
      </c>
      <c r="Q870">
        <v>1</v>
      </c>
      <c r="R870" t="str">
        <f t="shared" si="67"/>
        <v>Married</v>
      </c>
      <c r="S870">
        <v>4</v>
      </c>
      <c r="T870">
        <v>2</v>
      </c>
      <c r="U870" t="str">
        <f t="shared" si="68"/>
        <v>Female</v>
      </c>
      <c r="V870">
        <v>26800</v>
      </c>
      <c r="W870">
        <v>38800</v>
      </c>
      <c r="X870">
        <v>53</v>
      </c>
      <c r="Y870" t="str">
        <f t="shared" si="69"/>
        <v>WA</v>
      </c>
    </row>
    <row r="871" spans="1:25" x14ac:dyDescent="0.25">
      <c r="A871">
        <v>708825</v>
      </c>
      <c r="B871">
        <v>41</v>
      </c>
      <c r="C871" t="str">
        <f t="shared" si="65"/>
        <v>OR</v>
      </c>
      <c r="D871">
        <v>149</v>
      </c>
      <c r="E871">
        <v>41</v>
      </c>
      <c r="F871" t="str">
        <f t="shared" si="66"/>
        <v>adult</v>
      </c>
      <c r="G871">
        <v>1</v>
      </c>
      <c r="H871">
        <v>1</v>
      </c>
      <c r="I871">
        <v>2</v>
      </c>
      <c r="J871">
        <v>2</v>
      </c>
      <c r="K871">
        <v>2</v>
      </c>
      <c r="L871">
        <v>2</v>
      </c>
      <c r="M871">
        <v>2</v>
      </c>
      <c r="N871">
        <v>2</v>
      </c>
      <c r="O871">
        <v>1</v>
      </c>
      <c r="Q871">
        <v>1</v>
      </c>
      <c r="R871" t="str">
        <f t="shared" si="67"/>
        <v>Married</v>
      </c>
      <c r="S871">
        <v>4</v>
      </c>
      <c r="T871">
        <v>2</v>
      </c>
      <c r="U871" t="str">
        <f t="shared" si="68"/>
        <v>Female</v>
      </c>
      <c r="V871">
        <v>0</v>
      </c>
      <c r="W871">
        <v>0</v>
      </c>
      <c r="X871">
        <v>51</v>
      </c>
      <c r="Y871">
        <f t="shared" si="69"/>
        <v>51</v>
      </c>
    </row>
    <row r="872" spans="1:25" x14ac:dyDescent="0.25">
      <c r="A872">
        <v>703264</v>
      </c>
      <c r="B872">
        <v>41</v>
      </c>
      <c r="C872" t="str">
        <f t="shared" si="65"/>
        <v>OR</v>
      </c>
      <c r="D872">
        <v>66</v>
      </c>
      <c r="E872">
        <v>18</v>
      </c>
      <c r="F872" t="str">
        <f t="shared" si="66"/>
        <v>adult</v>
      </c>
      <c r="G872">
        <v>1</v>
      </c>
      <c r="H872">
        <v>1</v>
      </c>
      <c r="I872">
        <v>2</v>
      </c>
      <c r="J872">
        <v>2</v>
      </c>
      <c r="K872">
        <v>2</v>
      </c>
      <c r="L872">
        <v>2</v>
      </c>
      <c r="M872">
        <v>2</v>
      </c>
      <c r="N872">
        <v>2</v>
      </c>
      <c r="O872">
        <v>1</v>
      </c>
      <c r="P872">
        <v>65</v>
      </c>
      <c r="Q872">
        <v>5</v>
      </c>
      <c r="R872" t="str">
        <f t="shared" si="67"/>
        <v>NeverMarriedORUnder15</v>
      </c>
      <c r="S872">
        <v>4</v>
      </c>
      <c r="T872">
        <v>1</v>
      </c>
      <c r="U872" t="str">
        <f t="shared" si="68"/>
        <v>Male</v>
      </c>
      <c r="V872">
        <v>20000</v>
      </c>
      <c r="W872">
        <v>20000</v>
      </c>
      <c r="X872">
        <v>6</v>
      </c>
      <c r="Y872" t="str">
        <f t="shared" si="69"/>
        <v>CA</v>
      </c>
    </row>
    <row r="873" spans="1:25" x14ac:dyDescent="0.25">
      <c r="A873">
        <v>706181</v>
      </c>
      <c r="B873">
        <v>41</v>
      </c>
      <c r="C873" t="str">
        <f t="shared" si="65"/>
        <v>OR</v>
      </c>
      <c r="D873">
        <v>110</v>
      </c>
      <c r="E873">
        <v>20</v>
      </c>
      <c r="F873" t="str">
        <f t="shared" si="66"/>
        <v>adult</v>
      </c>
      <c r="G873">
        <v>1</v>
      </c>
      <c r="H873">
        <v>1</v>
      </c>
      <c r="I873">
        <v>2</v>
      </c>
      <c r="J873">
        <v>2</v>
      </c>
      <c r="K873">
        <v>2</v>
      </c>
      <c r="L873">
        <v>2</v>
      </c>
      <c r="M873">
        <v>2</v>
      </c>
      <c r="N873">
        <v>2</v>
      </c>
      <c r="O873">
        <v>1</v>
      </c>
      <c r="P873">
        <v>20</v>
      </c>
      <c r="Q873">
        <v>1</v>
      </c>
      <c r="R873" t="str">
        <f t="shared" si="67"/>
        <v>Married</v>
      </c>
      <c r="S873">
        <v>4</v>
      </c>
      <c r="T873">
        <v>2</v>
      </c>
      <c r="U873" t="str">
        <f t="shared" si="68"/>
        <v>Female</v>
      </c>
      <c r="V873">
        <v>3000</v>
      </c>
      <c r="W873">
        <v>3000</v>
      </c>
      <c r="X873">
        <v>6</v>
      </c>
      <c r="Y873" t="str">
        <f t="shared" si="69"/>
        <v>CA</v>
      </c>
    </row>
    <row r="874" spans="1:25" x14ac:dyDescent="0.25">
      <c r="A874">
        <v>1266233</v>
      </c>
      <c r="B874">
        <v>49</v>
      </c>
      <c r="C874" t="str">
        <f t="shared" si="65"/>
        <v>UT</v>
      </c>
      <c r="D874">
        <v>100</v>
      </c>
      <c r="E874">
        <v>15</v>
      </c>
      <c r="F874" t="str">
        <f t="shared" si="66"/>
        <v>child</v>
      </c>
      <c r="G874">
        <v>1</v>
      </c>
      <c r="H874">
        <v>1</v>
      </c>
      <c r="I874">
        <v>2</v>
      </c>
      <c r="J874">
        <v>2</v>
      </c>
      <c r="K874">
        <v>2</v>
      </c>
      <c r="L874">
        <v>2</v>
      </c>
      <c r="M874">
        <v>2</v>
      </c>
      <c r="N874">
        <v>2</v>
      </c>
      <c r="O874">
        <v>1</v>
      </c>
      <c r="Q874">
        <v>5</v>
      </c>
      <c r="R874" t="str">
        <f t="shared" si="67"/>
        <v>NeverMarriedORUnder15</v>
      </c>
      <c r="T874">
        <v>2</v>
      </c>
      <c r="U874" t="str">
        <f t="shared" si="68"/>
        <v>Female</v>
      </c>
      <c r="V874">
        <v>0</v>
      </c>
      <c r="W874">
        <v>0</v>
      </c>
      <c r="X874">
        <v>49</v>
      </c>
      <c r="Y874" t="str">
        <f t="shared" si="69"/>
        <v>UT</v>
      </c>
    </row>
    <row r="875" spans="1:25" x14ac:dyDescent="0.25">
      <c r="A875">
        <v>1397887</v>
      </c>
      <c r="B875">
        <v>53</v>
      </c>
      <c r="C875" t="str">
        <f t="shared" si="65"/>
        <v>WA</v>
      </c>
      <c r="D875">
        <v>332</v>
      </c>
      <c r="E875">
        <v>51</v>
      </c>
      <c r="F875" t="str">
        <f t="shared" si="66"/>
        <v>adult</v>
      </c>
      <c r="G875">
        <v>1</v>
      </c>
      <c r="H875">
        <v>2</v>
      </c>
      <c r="I875">
        <v>1</v>
      </c>
      <c r="J875">
        <v>2</v>
      </c>
      <c r="K875">
        <v>2</v>
      </c>
      <c r="L875">
        <v>2</v>
      </c>
      <c r="M875">
        <v>2</v>
      </c>
      <c r="N875">
        <v>2</v>
      </c>
      <c r="O875">
        <v>1</v>
      </c>
      <c r="P875">
        <v>15</v>
      </c>
      <c r="Q875">
        <v>5</v>
      </c>
      <c r="R875" t="str">
        <f t="shared" si="67"/>
        <v>NeverMarriedORUnder15</v>
      </c>
      <c r="S875">
        <v>4</v>
      </c>
      <c r="T875">
        <v>2</v>
      </c>
      <c r="U875" t="str">
        <f t="shared" si="68"/>
        <v>Female</v>
      </c>
      <c r="V875">
        <v>15000</v>
      </c>
      <c r="W875">
        <v>15000</v>
      </c>
      <c r="X875">
        <v>6</v>
      </c>
      <c r="Y875" t="str">
        <f t="shared" si="69"/>
        <v>CA</v>
      </c>
    </row>
    <row r="876" spans="1:25" x14ac:dyDescent="0.25">
      <c r="A876">
        <v>1381425</v>
      </c>
      <c r="B876">
        <v>53</v>
      </c>
      <c r="C876" t="str">
        <f t="shared" si="65"/>
        <v>WA</v>
      </c>
      <c r="D876">
        <v>101</v>
      </c>
      <c r="E876">
        <v>34</v>
      </c>
      <c r="F876" t="str">
        <f t="shared" si="66"/>
        <v>adult</v>
      </c>
      <c r="G876">
        <v>5</v>
      </c>
      <c r="H876">
        <v>1</v>
      </c>
      <c r="I876">
        <v>2</v>
      </c>
      <c r="J876">
        <v>2</v>
      </c>
      <c r="K876">
        <v>2</v>
      </c>
      <c r="L876">
        <v>2</v>
      </c>
      <c r="M876">
        <v>2</v>
      </c>
      <c r="N876">
        <v>2</v>
      </c>
      <c r="O876">
        <v>1</v>
      </c>
      <c r="P876">
        <v>25</v>
      </c>
      <c r="Q876">
        <v>5</v>
      </c>
      <c r="R876" t="str">
        <f t="shared" si="67"/>
        <v>NeverMarriedORUnder15</v>
      </c>
      <c r="S876">
        <v>4</v>
      </c>
      <c r="T876">
        <v>2</v>
      </c>
      <c r="U876" t="str">
        <f t="shared" si="68"/>
        <v>Female</v>
      </c>
      <c r="V876">
        <v>120000</v>
      </c>
      <c r="W876">
        <v>124000</v>
      </c>
      <c r="X876">
        <v>210</v>
      </c>
      <c r="Y876">
        <f t="shared" si="69"/>
        <v>210</v>
      </c>
    </row>
    <row r="877" spans="1:25" x14ac:dyDescent="0.25">
      <c r="A877">
        <v>1420438</v>
      </c>
      <c r="B877">
        <v>53</v>
      </c>
      <c r="C877" t="str">
        <f t="shared" si="65"/>
        <v>WA</v>
      </c>
      <c r="D877">
        <v>38</v>
      </c>
      <c r="E877">
        <v>33</v>
      </c>
      <c r="F877" t="str">
        <f t="shared" si="66"/>
        <v>adult</v>
      </c>
      <c r="G877">
        <v>1</v>
      </c>
      <c r="H877">
        <v>1</v>
      </c>
      <c r="I877">
        <v>2</v>
      </c>
      <c r="J877">
        <v>2</v>
      </c>
      <c r="K877">
        <v>2</v>
      </c>
      <c r="L877">
        <v>2</v>
      </c>
      <c r="M877">
        <v>2</v>
      </c>
      <c r="N877">
        <v>2</v>
      </c>
      <c r="O877">
        <v>1</v>
      </c>
      <c r="P877">
        <v>30</v>
      </c>
      <c r="Q877">
        <v>1</v>
      </c>
      <c r="R877" t="str">
        <f t="shared" si="67"/>
        <v>Married</v>
      </c>
      <c r="S877">
        <v>4</v>
      </c>
      <c r="T877">
        <v>1</v>
      </c>
      <c r="U877" t="str">
        <f t="shared" si="68"/>
        <v>Male</v>
      </c>
      <c r="V877">
        <v>53000</v>
      </c>
      <c r="W877">
        <v>96000</v>
      </c>
      <c r="X877">
        <v>41</v>
      </c>
      <c r="Y877" t="str">
        <f t="shared" si="69"/>
        <v>OR</v>
      </c>
    </row>
    <row r="878" spans="1:25" x14ac:dyDescent="0.25">
      <c r="A878">
        <v>1256946</v>
      </c>
      <c r="B878">
        <v>49</v>
      </c>
      <c r="C878" t="str">
        <f t="shared" si="65"/>
        <v>UT</v>
      </c>
      <c r="D878">
        <v>260</v>
      </c>
      <c r="E878">
        <v>17</v>
      </c>
      <c r="F878" t="str">
        <f t="shared" si="66"/>
        <v>child</v>
      </c>
      <c r="G878">
        <v>1</v>
      </c>
      <c r="H878">
        <v>1</v>
      </c>
      <c r="I878">
        <v>2</v>
      </c>
      <c r="J878">
        <v>2</v>
      </c>
      <c r="K878">
        <v>2</v>
      </c>
      <c r="L878">
        <v>2</v>
      </c>
      <c r="M878">
        <v>2</v>
      </c>
      <c r="N878">
        <v>2</v>
      </c>
      <c r="O878">
        <v>1</v>
      </c>
      <c r="Q878">
        <v>5</v>
      </c>
      <c r="R878" t="str">
        <f t="shared" si="67"/>
        <v>NeverMarriedORUnder15</v>
      </c>
      <c r="S878">
        <v>4</v>
      </c>
      <c r="T878">
        <v>2</v>
      </c>
      <c r="U878" t="str">
        <f t="shared" si="68"/>
        <v>Female</v>
      </c>
      <c r="V878">
        <v>0</v>
      </c>
      <c r="W878">
        <v>0</v>
      </c>
      <c r="X878">
        <v>49</v>
      </c>
      <c r="Y878" t="str">
        <f t="shared" si="69"/>
        <v>UT</v>
      </c>
    </row>
    <row r="879" spans="1:25" x14ac:dyDescent="0.25">
      <c r="A879">
        <v>1430355</v>
      </c>
      <c r="B879">
        <v>53</v>
      </c>
      <c r="C879" t="str">
        <f t="shared" si="65"/>
        <v>WA</v>
      </c>
      <c r="D879">
        <v>10</v>
      </c>
      <c r="E879">
        <v>94</v>
      </c>
      <c r="F879" t="str">
        <f t="shared" si="66"/>
        <v>adult</v>
      </c>
      <c r="G879">
        <v>1</v>
      </c>
      <c r="H879">
        <v>2</v>
      </c>
      <c r="I879">
        <v>2</v>
      </c>
      <c r="J879">
        <v>1</v>
      </c>
      <c r="K879">
        <v>2</v>
      </c>
      <c r="L879">
        <v>2</v>
      </c>
      <c r="M879">
        <v>2</v>
      </c>
      <c r="N879">
        <v>2</v>
      </c>
      <c r="O879">
        <v>1</v>
      </c>
      <c r="Q879">
        <v>2</v>
      </c>
      <c r="R879" t="str">
        <f t="shared" si="67"/>
        <v>Widowed</v>
      </c>
      <c r="S879">
        <v>4</v>
      </c>
      <c r="T879">
        <v>1</v>
      </c>
      <c r="U879" t="str">
        <f t="shared" si="68"/>
        <v>Male</v>
      </c>
      <c r="V879">
        <v>0</v>
      </c>
      <c r="W879">
        <v>21600</v>
      </c>
      <c r="X879">
        <v>17</v>
      </c>
      <c r="Y879">
        <f t="shared" si="69"/>
        <v>17</v>
      </c>
    </row>
    <row r="880" spans="1:25" x14ac:dyDescent="0.25">
      <c r="A880">
        <v>733048</v>
      </c>
      <c r="B880">
        <v>41</v>
      </c>
      <c r="C880" t="str">
        <f t="shared" si="65"/>
        <v>OR</v>
      </c>
      <c r="D880">
        <v>195</v>
      </c>
      <c r="E880">
        <v>20</v>
      </c>
      <c r="F880" t="str">
        <f t="shared" si="66"/>
        <v>adult</v>
      </c>
      <c r="G880">
        <v>1</v>
      </c>
      <c r="H880">
        <v>1</v>
      </c>
      <c r="I880">
        <v>2</v>
      </c>
      <c r="J880">
        <v>2</v>
      </c>
      <c r="K880">
        <v>2</v>
      </c>
      <c r="L880">
        <v>2</v>
      </c>
      <c r="M880">
        <v>2</v>
      </c>
      <c r="N880">
        <v>2</v>
      </c>
      <c r="O880">
        <v>1</v>
      </c>
      <c r="Q880">
        <v>5</v>
      </c>
      <c r="R880" t="str">
        <f t="shared" si="67"/>
        <v>NeverMarriedORUnder15</v>
      </c>
      <c r="S880">
        <v>4</v>
      </c>
      <c r="T880">
        <v>2</v>
      </c>
      <c r="U880" t="str">
        <f t="shared" si="68"/>
        <v>Female</v>
      </c>
      <c r="V880">
        <v>6000</v>
      </c>
      <c r="W880">
        <v>6000</v>
      </c>
      <c r="X880">
        <v>53</v>
      </c>
      <c r="Y880" t="str">
        <f t="shared" si="69"/>
        <v>WA</v>
      </c>
    </row>
    <row r="881" spans="1:25" x14ac:dyDescent="0.25">
      <c r="A881">
        <v>1400451</v>
      </c>
      <c r="B881">
        <v>53</v>
      </c>
      <c r="C881" t="str">
        <f t="shared" si="65"/>
        <v>WA</v>
      </c>
      <c r="D881">
        <v>15</v>
      </c>
      <c r="E881">
        <v>42</v>
      </c>
      <c r="F881" t="str">
        <f t="shared" si="66"/>
        <v>adult</v>
      </c>
      <c r="G881">
        <v>5</v>
      </c>
      <c r="H881">
        <v>2</v>
      </c>
      <c r="I881">
        <v>2</v>
      </c>
      <c r="J881">
        <v>1</v>
      </c>
      <c r="K881">
        <v>1</v>
      </c>
      <c r="L881">
        <v>2</v>
      </c>
      <c r="M881">
        <v>2</v>
      </c>
      <c r="N881">
        <v>2</v>
      </c>
      <c r="O881">
        <v>1</v>
      </c>
      <c r="Q881">
        <v>5</v>
      </c>
      <c r="R881" t="str">
        <f t="shared" si="67"/>
        <v>NeverMarriedORUnder15</v>
      </c>
      <c r="S881">
        <v>4</v>
      </c>
      <c r="T881">
        <v>1</v>
      </c>
      <c r="U881" t="str">
        <f t="shared" si="68"/>
        <v>Male</v>
      </c>
      <c r="V881">
        <v>0</v>
      </c>
      <c r="W881">
        <v>18000</v>
      </c>
      <c r="X881">
        <v>301</v>
      </c>
      <c r="Y881">
        <f t="shared" si="69"/>
        <v>301</v>
      </c>
    </row>
    <row r="882" spans="1:25" x14ac:dyDescent="0.25">
      <c r="A882">
        <v>719814</v>
      </c>
      <c r="B882">
        <v>41</v>
      </c>
      <c r="C882" t="str">
        <f t="shared" si="65"/>
        <v>OR</v>
      </c>
      <c r="D882">
        <v>318</v>
      </c>
      <c r="E882">
        <v>4</v>
      </c>
      <c r="F882" t="str">
        <f t="shared" si="66"/>
        <v>child</v>
      </c>
      <c r="G882">
        <v>1</v>
      </c>
      <c r="H882">
        <v>2</v>
      </c>
      <c r="I882">
        <v>2</v>
      </c>
      <c r="J882">
        <v>2</v>
      </c>
      <c r="K882">
        <v>1</v>
      </c>
      <c r="L882">
        <v>2</v>
      </c>
      <c r="M882">
        <v>2</v>
      </c>
      <c r="N882">
        <v>2</v>
      </c>
      <c r="O882">
        <v>1</v>
      </c>
      <c r="Q882">
        <v>5</v>
      </c>
      <c r="R882" t="str">
        <f t="shared" si="67"/>
        <v>NeverMarriedORUnder15</v>
      </c>
      <c r="T882">
        <v>1</v>
      </c>
      <c r="U882" t="str">
        <f t="shared" si="68"/>
        <v>Male</v>
      </c>
      <c r="X882">
        <v>41</v>
      </c>
      <c r="Y882" t="str">
        <f t="shared" si="69"/>
        <v>OR</v>
      </c>
    </row>
    <row r="883" spans="1:25" x14ac:dyDescent="0.25">
      <c r="A883">
        <v>1393505</v>
      </c>
      <c r="B883">
        <v>53</v>
      </c>
      <c r="C883" t="str">
        <f t="shared" si="65"/>
        <v>WA</v>
      </c>
      <c r="D883">
        <v>57</v>
      </c>
      <c r="E883">
        <v>3</v>
      </c>
      <c r="F883" t="str">
        <f t="shared" si="66"/>
        <v>child</v>
      </c>
      <c r="G883">
        <v>1</v>
      </c>
      <c r="H883">
        <v>1</v>
      </c>
      <c r="I883">
        <v>2</v>
      </c>
      <c r="J883">
        <v>2</v>
      </c>
      <c r="K883">
        <v>2</v>
      </c>
      <c r="L883">
        <v>2</v>
      </c>
      <c r="M883">
        <v>2</v>
      </c>
      <c r="N883">
        <v>2</v>
      </c>
      <c r="O883">
        <v>1</v>
      </c>
      <c r="Q883">
        <v>5</v>
      </c>
      <c r="R883" t="str">
        <f t="shared" si="67"/>
        <v>NeverMarriedORUnder15</v>
      </c>
      <c r="T883">
        <v>2</v>
      </c>
      <c r="U883" t="str">
        <f t="shared" si="68"/>
        <v>Female</v>
      </c>
      <c r="X883">
        <v>53</v>
      </c>
      <c r="Y883" t="str">
        <f t="shared" si="69"/>
        <v>WA</v>
      </c>
    </row>
    <row r="884" spans="1:25" x14ac:dyDescent="0.25">
      <c r="A884">
        <v>1264411</v>
      </c>
      <c r="B884">
        <v>49</v>
      </c>
      <c r="C884" t="str">
        <f t="shared" si="65"/>
        <v>UT</v>
      </c>
      <c r="D884">
        <v>56</v>
      </c>
      <c r="E884">
        <v>23</v>
      </c>
      <c r="F884" t="str">
        <f t="shared" si="66"/>
        <v>adult</v>
      </c>
      <c r="G884">
        <v>1</v>
      </c>
      <c r="H884">
        <v>1</v>
      </c>
      <c r="I884">
        <v>2</v>
      </c>
      <c r="J884">
        <v>2</v>
      </c>
      <c r="K884">
        <v>2</v>
      </c>
      <c r="L884">
        <v>2</v>
      </c>
      <c r="M884">
        <v>2</v>
      </c>
      <c r="N884">
        <v>2</v>
      </c>
      <c r="O884">
        <v>1</v>
      </c>
      <c r="P884">
        <v>3</v>
      </c>
      <c r="Q884">
        <v>5</v>
      </c>
      <c r="R884" t="str">
        <f t="shared" si="67"/>
        <v>NeverMarriedORUnder15</v>
      </c>
      <c r="S884">
        <v>4</v>
      </c>
      <c r="T884">
        <v>1</v>
      </c>
      <c r="U884" t="str">
        <f t="shared" si="68"/>
        <v>Male</v>
      </c>
      <c r="V884">
        <v>8000</v>
      </c>
      <c r="W884">
        <v>8000</v>
      </c>
      <c r="X884">
        <v>49</v>
      </c>
      <c r="Y884" t="str">
        <f t="shared" si="69"/>
        <v>UT</v>
      </c>
    </row>
    <row r="885" spans="1:25" x14ac:dyDescent="0.25">
      <c r="A885">
        <v>711388</v>
      </c>
      <c r="B885">
        <v>41</v>
      </c>
      <c r="C885" t="str">
        <f t="shared" si="65"/>
        <v>OR</v>
      </c>
      <c r="D885">
        <v>33</v>
      </c>
      <c r="E885">
        <v>52</v>
      </c>
      <c r="F885" t="str">
        <f t="shared" si="66"/>
        <v>adult</v>
      </c>
      <c r="G885">
        <v>1</v>
      </c>
      <c r="H885">
        <v>1</v>
      </c>
      <c r="I885">
        <v>2</v>
      </c>
      <c r="J885">
        <v>2</v>
      </c>
      <c r="K885">
        <v>2</v>
      </c>
      <c r="L885">
        <v>2</v>
      </c>
      <c r="M885">
        <v>2</v>
      </c>
      <c r="N885">
        <v>2</v>
      </c>
      <c r="O885">
        <v>1</v>
      </c>
      <c r="P885">
        <v>15</v>
      </c>
      <c r="Q885">
        <v>1</v>
      </c>
      <c r="R885" t="str">
        <f t="shared" si="67"/>
        <v>Married</v>
      </c>
      <c r="S885">
        <v>4</v>
      </c>
      <c r="T885">
        <v>2</v>
      </c>
      <c r="U885" t="str">
        <f t="shared" si="68"/>
        <v>Female</v>
      </c>
      <c r="V885">
        <v>60000</v>
      </c>
      <c r="W885">
        <v>60000</v>
      </c>
      <c r="X885">
        <v>41</v>
      </c>
      <c r="Y885" t="str">
        <f t="shared" si="69"/>
        <v>OR</v>
      </c>
    </row>
    <row r="886" spans="1:25" x14ac:dyDescent="0.25">
      <c r="A886">
        <v>708537</v>
      </c>
      <c r="B886">
        <v>41</v>
      </c>
      <c r="C886" t="str">
        <f t="shared" si="65"/>
        <v>OR</v>
      </c>
      <c r="D886">
        <v>88</v>
      </c>
      <c r="E886">
        <v>43</v>
      </c>
      <c r="F886" t="str">
        <f t="shared" si="66"/>
        <v>adult</v>
      </c>
      <c r="G886">
        <v>1</v>
      </c>
      <c r="H886">
        <v>1</v>
      </c>
      <c r="I886">
        <v>2</v>
      </c>
      <c r="J886">
        <v>2</v>
      </c>
      <c r="K886">
        <v>2</v>
      </c>
      <c r="L886">
        <v>2</v>
      </c>
      <c r="M886">
        <v>2</v>
      </c>
      <c r="N886">
        <v>2</v>
      </c>
      <c r="O886">
        <v>1</v>
      </c>
      <c r="Q886">
        <v>1</v>
      </c>
      <c r="R886" t="str">
        <f t="shared" si="67"/>
        <v>Married</v>
      </c>
      <c r="S886">
        <v>4</v>
      </c>
      <c r="T886">
        <v>2</v>
      </c>
      <c r="U886" t="str">
        <f t="shared" si="68"/>
        <v>Female</v>
      </c>
      <c r="V886">
        <v>0</v>
      </c>
      <c r="W886">
        <v>0</v>
      </c>
      <c r="X886">
        <v>48</v>
      </c>
      <c r="Y886">
        <f t="shared" si="69"/>
        <v>48</v>
      </c>
    </row>
    <row r="887" spans="1:25" x14ac:dyDescent="0.25">
      <c r="A887">
        <v>1401800</v>
      </c>
      <c r="B887">
        <v>53</v>
      </c>
      <c r="C887" t="str">
        <f t="shared" si="65"/>
        <v>WA</v>
      </c>
      <c r="D887">
        <v>60</v>
      </c>
      <c r="E887">
        <v>80</v>
      </c>
      <c r="F887" t="str">
        <f t="shared" si="66"/>
        <v>adult</v>
      </c>
      <c r="G887">
        <v>1</v>
      </c>
      <c r="H887">
        <v>2</v>
      </c>
      <c r="I887">
        <v>1</v>
      </c>
      <c r="J887">
        <v>1</v>
      </c>
      <c r="K887">
        <v>2</v>
      </c>
      <c r="L887">
        <v>2</v>
      </c>
      <c r="M887">
        <v>2</v>
      </c>
      <c r="N887">
        <v>2</v>
      </c>
      <c r="O887">
        <v>1</v>
      </c>
      <c r="Q887">
        <v>2</v>
      </c>
      <c r="R887" t="str">
        <f t="shared" si="67"/>
        <v>Widowed</v>
      </c>
      <c r="S887">
        <v>4</v>
      </c>
      <c r="T887">
        <v>2</v>
      </c>
      <c r="U887" t="str">
        <f t="shared" si="68"/>
        <v>Female</v>
      </c>
      <c r="V887">
        <v>0</v>
      </c>
      <c r="W887">
        <v>11300</v>
      </c>
      <c r="X887">
        <v>16</v>
      </c>
      <c r="Y887">
        <f t="shared" si="69"/>
        <v>16</v>
      </c>
    </row>
    <row r="888" spans="1:25" x14ac:dyDescent="0.25">
      <c r="A888">
        <v>705485</v>
      </c>
      <c r="B888">
        <v>41</v>
      </c>
      <c r="C888" t="str">
        <f t="shared" si="65"/>
        <v>OR</v>
      </c>
      <c r="D888">
        <v>57</v>
      </c>
      <c r="E888">
        <v>79</v>
      </c>
      <c r="F888" t="str">
        <f t="shared" si="66"/>
        <v>adult</v>
      </c>
      <c r="G888">
        <v>1</v>
      </c>
      <c r="H888">
        <v>2</v>
      </c>
      <c r="I888">
        <v>2</v>
      </c>
      <c r="J888">
        <v>1</v>
      </c>
      <c r="K888">
        <v>2</v>
      </c>
      <c r="L888">
        <v>2</v>
      </c>
      <c r="M888">
        <v>2</v>
      </c>
      <c r="N888">
        <v>2</v>
      </c>
      <c r="O888">
        <v>1</v>
      </c>
      <c r="Q888">
        <v>2</v>
      </c>
      <c r="R888" t="str">
        <f t="shared" si="67"/>
        <v>Widowed</v>
      </c>
      <c r="S888">
        <v>4</v>
      </c>
      <c r="T888">
        <v>2</v>
      </c>
      <c r="U888" t="str">
        <f t="shared" si="68"/>
        <v>Female</v>
      </c>
      <c r="V888">
        <v>0</v>
      </c>
      <c r="W888">
        <v>35400</v>
      </c>
      <c r="X888">
        <v>40</v>
      </c>
      <c r="Y888">
        <f t="shared" si="69"/>
        <v>40</v>
      </c>
    </row>
    <row r="889" spans="1:25" x14ac:dyDescent="0.25">
      <c r="A889">
        <v>1259502</v>
      </c>
      <c r="B889">
        <v>49</v>
      </c>
      <c r="C889" t="str">
        <f t="shared" si="65"/>
        <v>UT</v>
      </c>
      <c r="D889">
        <v>75</v>
      </c>
      <c r="E889">
        <v>48</v>
      </c>
      <c r="F889" t="str">
        <f t="shared" si="66"/>
        <v>adult</v>
      </c>
      <c r="G889">
        <v>1</v>
      </c>
      <c r="H889">
        <v>1</v>
      </c>
      <c r="I889">
        <v>2</v>
      </c>
      <c r="J889">
        <v>2</v>
      </c>
      <c r="K889">
        <v>2</v>
      </c>
      <c r="L889">
        <v>2</v>
      </c>
      <c r="M889">
        <v>2</v>
      </c>
      <c r="N889">
        <v>2</v>
      </c>
      <c r="O889">
        <v>1</v>
      </c>
      <c r="P889">
        <v>25</v>
      </c>
      <c r="Q889">
        <v>1</v>
      </c>
      <c r="R889" t="str">
        <f t="shared" si="67"/>
        <v>Married</v>
      </c>
      <c r="S889">
        <v>4</v>
      </c>
      <c r="T889">
        <v>1</v>
      </c>
      <c r="U889" t="str">
        <f t="shared" si="68"/>
        <v>Male</v>
      </c>
      <c r="V889">
        <v>110000</v>
      </c>
      <c r="W889">
        <v>110000</v>
      </c>
      <c r="X889">
        <v>49</v>
      </c>
      <c r="Y889" t="str">
        <f t="shared" si="69"/>
        <v>UT</v>
      </c>
    </row>
    <row r="890" spans="1:25" x14ac:dyDescent="0.25">
      <c r="A890">
        <v>722617</v>
      </c>
      <c r="B890">
        <v>41</v>
      </c>
      <c r="C890" t="str">
        <f t="shared" si="65"/>
        <v>OR</v>
      </c>
      <c r="D890">
        <v>36</v>
      </c>
      <c r="E890">
        <v>53</v>
      </c>
      <c r="F890" t="str">
        <f t="shared" si="66"/>
        <v>adult</v>
      </c>
      <c r="G890">
        <v>1</v>
      </c>
      <c r="H890">
        <v>1</v>
      </c>
      <c r="I890">
        <v>2</v>
      </c>
      <c r="J890">
        <v>2</v>
      </c>
      <c r="K890">
        <v>2</v>
      </c>
      <c r="L890">
        <v>2</v>
      </c>
      <c r="M890">
        <v>2</v>
      </c>
      <c r="N890">
        <v>2</v>
      </c>
      <c r="O890">
        <v>1</v>
      </c>
      <c r="Q890">
        <v>3</v>
      </c>
      <c r="R890" t="str">
        <f t="shared" si="67"/>
        <v>Divorced</v>
      </c>
      <c r="S890">
        <v>4</v>
      </c>
      <c r="T890">
        <v>1</v>
      </c>
      <c r="U890" t="str">
        <f t="shared" si="68"/>
        <v>Male</v>
      </c>
      <c r="V890">
        <v>25000</v>
      </c>
      <c r="W890">
        <v>28000</v>
      </c>
      <c r="X890">
        <v>41</v>
      </c>
      <c r="Y890" t="str">
        <f t="shared" si="69"/>
        <v>OR</v>
      </c>
    </row>
    <row r="891" spans="1:25" x14ac:dyDescent="0.25">
      <c r="A891">
        <v>1380483</v>
      </c>
      <c r="B891">
        <v>53</v>
      </c>
      <c r="C891" t="str">
        <f t="shared" si="65"/>
        <v>WA</v>
      </c>
      <c r="D891">
        <v>452</v>
      </c>
      <c r="E891">
        <v>27</v>
      </c>
      <c r="F891" t="str">
        <f t="shared" si="66"/>
        <v>adult</v>
      </c>
      <c r="G891">
        <v>5</v>
      </c>
      <c r="H891">
        <v>2</v>
      </c>
      <c r="I891">
        <v>2</v>
      </c>
      <c r="J891">
        <v>2</v>
      </c>
      <c r="K891">
        <v>2</v>
      </c>
      <c r="L891">
        <v>2</v>
      </c>
      <c r="M891">
        <v>2</v>
      </c>
      <c r="N891">
        <v>2</v>
      </c>
      <c r="O891">
        <v>2</v>
      </c>
      <c r="P891">
        <v>3</v>
      </c>
      <c r="Q891">
        <v>1</v>
      </c>
      <c r="R891" t="str">
        <f t="shared" si="67"/>
        <v>Married</v>
      </c>
      <c r="S891">
        <v>4</v>
      </c>
      <c r="T891">
        <v>1</v>
      </c>
      <c r="U891" t="str">
        <f t="shared" si="68"/>
        <v>Male</v>
      </c>
      <c r="V891">
        <v>35500</v>
      </c>
      <c r="W891">
        <v>35500</v>
      </c>
      <c r="X891">
        <v>303</v>
      </c>
      <c r="Y891">
        <f t="shared" si="69"/>
        <v>303</v>
      </c>
    </row>
    <row r="892" spans="1:25" x14ac:dyDescent="0.25">
      <c r="A892">
        <v>539847</v>
      </c>
      <c r="B892">
        <v>38</v>
      </c>
      <c r="C892" t="str">
        <f t="shared" si="65"/>
        <v>ND</v>
      </c>
      <c r="D892">
        <v>67</v>
      </c>
      <c r="E892">
        <v>40</v>
      </c>
      <c r="F892" t="str">
        <f t="shared" si="66"/>
        <v>adult</v>
      </c>
      <c r="G892">
        <v>1</v>
      </c>
      <c r="H892">
        <v>2</v>
      </c>
      <c r="I892">
        <v>1</v>
      </c>
      <c r="J892">
        <v>2</v>
      </c>
      <c r="K892">
        <v>2</v>
      </c>
      <c r="L892">
        <v>2</v>
      </c>
      <c r="M892">
        <v>2</v>
      </c>
      <c r="N892">
        <v>2</v>
      </c>
      <c r="O892">
        <v>1</v>
      </c>
      <c r="P892">
        <v>10</v>
      </c>
      <c r="Q892">
        <v>3</v>
      </c>
      <c r="R892" t="str">
        <f t="shared" si="67"/>
        <v>Divorced</v>
      </c>
      <c r="S892">
        <v>4</v>
      </c>
      <c r="T892">
        <v>1</v>
      </c>
      <c r="U892" t="str">
        <f t="shared" si="68"/>
        <v>Male</v>
      </c>
      <c r="V892">
        <v>0</v>
      </c>
      <c r="W892">
        <v>114000</v>
      </c>
      <c r="X892">
        <v>27</v>
      </c>
      <c r="Y892">
        <f t="shared" si="69"/>
        <v>27</v>
      </c>
    </row>
    <row r="893" spans="1:25" x14ac:dyDescent="0.25">
      <c r="A893">
        <v>696735</v>
      </c>
      <c r="B893">
        <v>41</v>
      </c>
      <c r="C893" t="str">
        <f t="shared" si="65"/>
        <v>OR</v>
      </c>
      <c r="D893">
        <v>35</v>
      </c>
      <c r="E893">
        <v>14</v>
      </c>
      <c r="F893" t="str">
        <f t="shared" si="66"/>
        <v>child</v>
      </c>
      <c r="G893">
        <v>1</v>
      </c>
      <c r="H893">
        <v>1</v>
      </c>
      <c r="I893">
        <v>2</v>
      </c>
      <c r="J893">
        <v>2</v>
      </c>
      <c r="K893">
        <v>2</v>
      </c>
      <c r="L893">
        <v>2</v>
      </c>
      <c r="M893">
        <v>2</v>
      </c>
      <c r="N893">
        <v>2</v>
      </c>
      <c r="O893">
        <v>1</v>
      </c>
      <c r="Q893">
        <v>5</v>
      </c>
      <c r="R893" t="str">
        <f t="shared" si="67"/>
        <v>NeverMarriedORUnder15</v>
      </c>
      <c r="T893">
        <v>1</v>
      </c>
      <c r="U893" t="str">
        <f t="shared" si="68"/>
        <v>Male</v>
      </c>
      <c r="X893">
        <v>41</v>
      </c>
      <c r="Y893" t="str">
        <f t="shared" si="69"/>
        <v>OR</v>
      </c>
    </row>
    <row r="894" spans="1:25" x14ac:dyDescent="0.25">
      <c r="A894">
        <v>713143</v>
      </c>
      <c r="B894">
        <v>41</v>
      </c>
      <c r="C894" t="str">
        <f t="shared" si="65"/>
        <v>OR</v>
      </c>
      <c r="D894">
        <v>64</v>
      </c>
      <c r="E894">
        <v>59</v>
      </c>
      <c r="F894" t="str">
        <f t="shared" si="66"/>
        <v>adult</v>
      </c>
      <c r="G894">
        <v>1</v>
      </c>
      <c r="H894">
        <v>2</v>
      </c>
      <c r="I894">
        <v>2</v>
      </c>
      <c r="J894">
        <v>1</v>
      </c>
      <c r="K894">
        <v>1</v>
      </c>
      <c r="L894">
        <v>2</v>
      </c>
      <c r="M894">
        <v>2</v>
      </c>
      <c r="N894">
        <v>2</v>
      </c>
      <c r="O894">
        <v>1</v>
      </c>
      <c r="Q894">
        <v>3</v>
      </c>
      <c r="R894" t="str">
        <f t="shared" si="67"/>
        <v>Divorced</v>
      </c>
      <c r="S894">
        <v>4</v>
      </c>
      <c r="T894">
        <v>2</v>
      </c>
      <c r="U894" t="str">
        <f t="shared" si="68"/>
        <v>Female</v>
      </c>
      <c r="V894">
        <v>0</v>
      </c>
      <c r="W894">
        <v>10800</v>
      </c>
      <c r="X894">
        <v>41</v>
      </c>
      <c r="Y894" t="str">
        <f t="shared" si="69"/>
        <v>OR</v>
      </c>
    </row>
    <row r="895" spans="1:25" x14ac:dyDescent="0.25">
      <c r="A895">
        <v>1421178</v>
      </c>
      <c r="B895">
        <v>53</v>
      </c>
      <c r="C895" t="str">
        <f t="shared" si="65"/>
        <v>WA</v>
      </c>
      <c r="D895">
        <v>97</v>
      </c>
      <c r="E895">
        <v>45</v>
      </c>
      <c r="F895" t="str">
        <f t="shared" si="66"/>
        <v>adult</v>
      </c>
      <c r="G895">
        <v>1</v>
      </c>
      <c r="H895">
        <v>2</v>
      </c>
      <c r="I895">
        <v>2</v>
      </c>
      <c r="J895">
        <v>1</v>
      </c>
      <c r="K895">
        <v>1</v>
      </c>
      <c r="L895">
        <v>2</v>
      </c>
      <c r="M895">
        <v>2</v>
      </c>
      <c r="N895">
        <v>2</v>
      </c>
      <c r="O895">
        <v>1</v>
      </c>
      <c r="Q895">
        <v>2</v>
      </c>
      <c r="R895" t="str">
        <f t="shared" si="67"/>
        <v>Widowed</v>
      </c>
      <c r="S895">
        <v>4</v>
      </c>
      <c r="T895">
        <v>2</v>
      </c>
      <c r="U895" t="str">
        <f t="shared" si="68"/>
        <v>Female</v>
      </c>
      <c r="V895">
        <v>0</v>
      </c>
      <c r="W895">
        <v>14800</v>
      </c>
      <c r="X895">
        <v>53</v>
      </c>
      <c r="Y895" t="str">
        <f t="shared" si="69"/>
        <v>WA</v>
      </c>
    </row>
    <row r="896" spans="1:25" x14ac:dyDescent="0.25">
      <c r="A896">
        <v>698817</v>
      </c>
      <c r="B896">
        <v>41</v>
      </c>
      <c r="C896" t="str">
        <f t="shared" si="65"/>
        <v>OR</v>
      </c>
      <c r="D896">
        <v>45</v>
      </c>
      <c r="E896">
        <v>0</v>
      </c>
      <c r="F896" t="str">
        <f t="shared" si="66"/>
        <v>child</v>
      </c>
      <c r="G896">
        <v>1</v>
      </c>
      <c r="H896">
        <v>1</v>
      </c>
      <c r="I896">
        <v>2</v>
      </c>
      <c r="J896">
        <v>2</v>
      </c>
      <c r="K896">
        <v>2</v>
      </c>
      <c r="L896">
        <v>2</v>
      </c>
      <c r="M896">
        <v>2</v>
      </c>
      <c r="N896">
        <v>2</v>
      </c>
      <c r="O896">
        <v>1</v>
      </c>
      <c r="Q896">
        <v>5</v>
      </c>
      <c r="R896" t="str">
        <f t="shared" si="67"/>
        <v>NeverMarriedORUnder15</v>
      </c>
      <c r="T896">
        <v>2</v>
      </c>
      <c r="U896" t="str">
        <f t="shared" si="68"/>
        <v>Female</v>
      </c>
      <c r="X896">
        <v>41</v>
      </c>
      <c r="Y896" t="str">
        <f t="shared" si="69"/>
        <v>OR</v>
      </c>
    </row>
    <row r="897" spans="1:25" x14ac:dyDescent="0.25">
      <c r="A897">
        <v>1422740</v>
      </c>
      <c r="B897">
        <v>53</v>
      </c>
      <c r="C897" t="str">
        <f t="shared" si="65"/>
        <v>WA</v>
      </c>
      <c r="D897">
        <v>103</v>
      </c>
      <c r="E897">
        <v>9</v>
      </c>
      <c r="F897" t="str">
        <f t="shared" si="66"/>
        <v>child</v>
      </c>
      <c r="G897">
        <v>1</v>
      </c>
      <c r="H897">
        <v>1</v>
      </c>
      <c r="I897">
        <v>2</v>
      </c>
      <c r="J897">
        <v>2</v>
      </c>
      <c r="K897">
        <v>2</v>
      </c>
      <c r="L897">
        <v>2</v>
      </c>
      <c r="M897">
        <v>2</v>
      </c>
      <c r="N897">
        <v>2</v>
      </c>
      <c r="O897">
        <v>1</v>
      </c>
      <c r="Q897">
        <v>5</v>
      </c>
      <c r="R897" t="str">
        <f t="shared" si="67"/>
        <v>NeverMarriedORUnder15</v>
      </c>
      <c r="T897">
        <v>1</v>
      </c>
      <c r="U897" t="str">
        <f t="shared" si="68"/>
        <v>Male</v>
      </c>
      <c r="X897">
        <v>53</v>
      </c>
      <c r="Y897" t="str">
        <f t="shared" si="69"/>
        <v>WA</v>
      </c>
    </row>
    <row r="898" spans="1:25" x14ac:dyDescent="0.25">
      <c r="A898">
        <v>1385098</v>
      </c>
      <c r="B898">
        <v>53</v>
      </c>
      <c r="C898" t="str">
        <f t="shared" si="65"/>
        <v>WA</v>
      </c>
      <c r="D898">
        <v>106</v>
      </c>
      <c r="E898">
        <v>59</v>
      </c>
      <c r="F898" t="str">
        <f t="shared" si="66"/>
        <v>adult</v>
      </c>
      <c r="G898">
        <v>1</v>
      </c>
      <c r="H898">
        <v>1</v>
      </c>
      <c r="I898">
        <v>2</v>
      </c>
      <c r="J898">
        <v>2</v>
      </c>
      <c r="K898">
        <v>2</v>
      </c>
      <c r="L898">
        <v>2</v>
      </c>
      <c r="M898">
        <v>2</v>
      </c>
      <c r="N898">
        <v>2</v>
      </c>
      <c r="O898">
        <v>1</v>
      </c>
      <c r="P898">
        <v>15</v>
      </c>
      <c r="Q898">
        <v>1</v>
      </c>
      <c r="R898" t="str">
        <f t="shared" si="67"/>
        <v>Married</v>
      </c>
      <c r="S898">
        <v>4</v>
      </c>
      <c r="T898">
        <v>2</v>
      </c>
      <c r="U898" t="str">
        <f t="shared" si="68"/>
        <v>Female</v>
      </c>
      <c r="V898">
        <v>41000</v>
      </c>
      <c r="W898">
        <v>41000</v>
      </c>
      <c r="X898">
        <v>56</v>
      </c>
      <c r="Y898">
        <f t="shared" si="69"/>
        <v>56</v>
      </c>
    </row>
    <row r="899" spans="1:25" x14ac:dyDescent="0.25">
      <c r="A899">
        <v>1426980</v>
      </c>
      <c r="B899">
        <v>53</v>
      </c>
      <c r="C899" t="str">
        <f t="shared" ref="C899:C962" si="70">IF(B899=30,"MT",IF(B899=38,"ND",IF(B899=41,"OR",IF(B899=49,"UT",IF(B899=53,"WA","UnknownState")))))</f>
        <v>WA</v>
      </c>
      <c r="D899">
        <v>69</v>
      </c>
      <c r="E899">
        <v>57</v>
      </c>
      <c r="F899" t="str">
        <f t="shared" ref="F899:F962" si="71">IF(E899&lt;18,"child","adult")</f>
        <v>adult</v>
      </c>
      <c r="G899">
        <v>1</v>
      </c>
      <c r="H899">
        <v>1</v>
      </c>
      <c r="I899">
        <v>2</v>
      </c>
      <c r="J899">
        <v>2</v>
      </c>
      <c r="K899">
        <v>2</v>
      </c>
      <c r="L899">
        <v>2</v>
      </c>
      <c r="M899">
        <v>2</v>
      </c>
      <c r="N899">
        <v>2</v>
      </c>
      <c r="O899">
        <v>1</v>
      </c>
      <c r="Q899">
        <v>1</v>
      </c>
      <c r="R899" t="str">
        <f t="shared" ref="R899:R962" si="72">IF(Q899=1,"Married",IF(Q899=2,"Widowed",IF(Q899=3,"Divorced",IF(Q899=4,"Separated",IF(Q899=5,"NeverMarriedORUnder15","NA")))))</f>
        <v>Married</v>
      </c>
      <c r="S899">
        <v>4</v>
      </c>
      <c r="T899">
        <v>2</v>
      </c>
      <c r="U899" t="str">
        <f t="shared" ref="U899:U962" si="73">IF(T899=1,"Male",IF(T899=2,"Female","NA"))</f>
        <v>Female</v>
      </c>
      <c r="V899">
        <v>0</v>
      </c>
      <c r="W899">
        <v>0</v>
      </c>
      <c r="X899">
        <v>53</v>
      </c>
      <c r="Y899" t="str">
        <f t="shared" ref="Y899:Y962" si="74">IF(X899=30,"MT",IF(X899=38,"ND",IF(X899=41,"OR",IF(X899=49,"UT",IF(X899=53,"WA",IF(X899=6,"CA",X899))))))</f>
        <v>WA</v>
      </c>
    </row>
    <row r="900" spans="1:25" x14ac:dyDescent="0.25">
      <c r="A900">
        <v>1402374</v>
      </c>
      <c r="B900">
        <v>53</v>
      </c>
      <c r="C900" t="str">
        <f t="shared" si="70"/>
        <v>WA</v>
      </c>
      <c r="D900">
        <v>77</v>
      </c>
      <c r="E900">
        <v>48</v>
      </c>
      <c r="F900" t="str">
        <f t="shared" si="71"/>
        <v>adult</v>
      </c>
      <c r="G900">
        <v>1</v>
      </c>
      <c r="H900">
        <v>1</v>
      </c>
      <c r="I900">
        <v>2</v>
      </c>
      <c r="J900">
        <v>2</v>
      </c>
      <c r="K900">
        <v>2</v>
      </c>
      <c r="L900">
        <v>2</v>
      </c>
      <c r="M900">
        <v>2</v>
      </c>
      <c r="N900">
        <v>2</v>
      </c>
      <c r="O900">
        <v>1</v>
      </c>
      <c r="P900">
        <v>20</v>
      </c>
      <c r="Q900">
        <v>1</v>
      </c>
      <c r="R900" t="str">
        <f t="shared" si="72"/>
        <v>Married</v>
      </c>
      <c r="S900">
        <v>4</v>
      </c>
      <c r="T900">
        <v>2</v>
      </c>
      <c r="U900" t="str">
        <f t="shared" si="73"/>
        <v>Female</v>
      </c>
      <c r="V900">
        <v>97000</v>
      </c>
      <c r="W900">
        <v>97000</v>
      </c>
      <c r="X900">
        <v>53</v>
      </c>
      <c r="Y900" t="str">
        <f t="shared" si="74"/>
        <v>WA</v>
      </c>
    </row>
    <row r="901" spans="1:25" x14ac:dyDescent="0.25">
      <c r="A901">
        <v>1273429</v>
      </c>
      <c r="B901">
        <v>49</v>
      </c>
      <c r="C901" t="str">
        <f t="shared" si="70"/>
        <v>UT</v>
      </c>
      <c r="D901">
        <v>38</v>
      </c>
      <c r="E901">
        <v>9</v>
      </c>
      <c r="F901" t="str">
        <f t="shared" si="71"/>
        <v>child</v>
      </c>
      <c r="G901">
        <v>1</v>
      </c>
      <c r="H901">
        <v>1</v>
      </c>
      <c r="I901">
        <v>2</v>
      </c>
      <c r="J901">
        <v>2</v>
      </c>
      <c r="K901">
        <v>2</v>
      </c>
      <c r="L901">
        <v>2</v>
      </c>
      <c r="M901">
        <v>2</v>
      </c>
      <c r="N901">
        <v>2</v>
      </c>
      <c r="O901">
        <v>1</v>
      </c>
      <c r="Q901">
        <v>5</v>
      </c>
      <c r="R901" t="str">
        <f t="shared" si="72"/>
        <v>NeverMarriedORUnder15</v>
      </c>
      <c r="T901">
        <v>2</v>
      </c>
      <c r="U901" t="str">
        <f t="shared" si="73"/>
        <v>Female</v>
      </c>
      <c r="X901">
        <v>49</v>
      </c>
      <c r="Y901" t="str">
        <f t="shared" si="74"/>
        <v>UT</v>
      </c>
    </row>
    <row r="902" spans="1:25" x14ac:dyDescent="0.25">
      <c r="A902">
        <v>63846</v>
      </c>
      <c r="B902">
        <v>30</v>
      </c>
      <c r="C902" t="str">
        <f t="shared" si="70"/>
        <v>MT</v>
      </c>
      <c r="D902">
        <v>27</v>
      </c>
      <c r="E902">
        <v>5</v>
      </c>
      <c r="F902" t="str">
        <f t="shared" si="71"/>
        <v>child</v>
      </c>
      <c r="G902">
        <v>1</v>
      </c>
      <c r="H902">
        <v>2</v>
      </c>
      <c r="I902">
        <v>2</v>
      </c>
      <c r="J902">
        <v>2</v>
      </c>
      <c r="K902">
        <v>2</v>
      </c>
      <c r="L902">
        <v>2</v>
      </c>
      <c r="M902">
        <v>2</v>
      </c>
      <c r="N902">
        <v>2</v>
      </c>
      <c r="O902">
        <v>2</v>
      </c>
      <c r="Q902">
        <v>5</v>
      </c>
      <c r="R902" t="str">
        <f t="shared" si="72"/>
        <v>NeverMarriedORUnder15</v>
      </c>
      <c r="T902">
        <v>2</v>
      </c>
      <c r="U902" t="str">
        <f t="shared" si="73"/>
        <v>Female</v>
      </c>
      <c r="X902">
        <v>30</v>
      </c>
      <c r="Y902" t="str">
        <f t="shared" si="74"/>
        <v>MT</v>
      </c>
    </row>
    <row r="903" spans="1:25" x14ac:dyDescent="0.25">
      <c r="A903">
        <v>726531</v>
      </c>
      <c r="B903">
        <v>41</v>
      </c>
      <c r="C903" t="str">
        <f t="shared" si="70"/>
        <v>OR</v>
      </c>
      <c r="D903">
        <v>147</v>
      </c>
      <c r="E903">
        <v>84</v>
      </c>
      <c r="F903" t="str">
        <f t="shared" si="71"/>
        <v>adult</v>
      </c>
      <c r="G903">
        <v>1</v>
      </c>
      <c r="H903">
        <v>2</v>
      </c>
      <c r="I903">
        <v>1</v>
      </c>
      <c r="J903">
        <v>1</v>
      </c>
      <c r="K903">
        <v>2</v>
      </c>
      <c r="L903">
        <v>2</v>
      </c>
      <c r="M903">
        <v>2</v>
      </c>
      <c r="N903">
        <v>2</v>
      </c>
      <c r="O903">
        <v>1</v>
      </c>
      <c r="Q903">
        <v>1</v>
      </c>
      <c r="R903" t="str">
        <f t="shared" si="72"/>
        <v>Married</v>
      </c>
      <c r="S903">
        <v>4</v>
      </c>
      <c r="T903">
        <v>2</v>
      </c>
      <c r="U903" t="str">
        <f t="shared" si="73"/>
        <v>Female</v>
      </c>
      <c r="V903">
        <v>0</v>
      </c>
      <c r="W903">
        <v>12900</v>
      </c>
      <c r="X903">
        <v>19</v>
      </c>
      <c r="Y903">
        <f t="shared" si="74"/>
        <v>19</v>
      </c>
    </row>
    <row r="904" spans="1:25" x14ac:dyDescent="0.25">
      <c r="A904">
        <v>1385250</v>
      </c>
      <c r="B904">
        <v>53</v>
      </c>
      <c r="C904" t="str">
        <f t="shared" si="70"/>
        <v>WA</v>
      </c>
      <c r="D904">
        <v>142</v>
      </c>
      <c r="E904">
        <v>2</v>
      </c>
      <c r="F904" t="str">
        <f t="shared" si="71"/>
        <v>child</v>
      </c>
      <c r="G904">
        <v>1</v>
      </c>
      <c r="H904">
        <v>1</v>
      </c>
      <c r="I904">
        <v>2</v>
      </c>
      <c r="J904">
        <v>2</v>
      </c>
      <c r="K904">
        <v>2</v>
      </c>
      <c r="L904">
        <v>2</v>
      </c>
      <c r="M904">
        <v>2</v>
      </c>
      <c r="N904">
        <v>2</v>
      </c>
      <c r="O904">
        <v>1</v>
      </c>
      <c r="Q904">
        <v>5</v>
      </c>
      <c r="R904" t="str">
        <f t="shared" si="72"/>
        <v>NeverMarriedORUnder15</v>
      </c>
      <c r="T904">
        <v>2</v>
      </c>
      <c r="U904" t="str">
        <f t="shared" si="73"/>
        <v>Female</v>
      </c>
      <c r="X904">
        <v>53</v>
      </c>
      <c r="Y904" t="str">
        <f t="shared" si="74"/>
        <v>WA</v>
      </c>
    </row>
    <row r="905" spans="1:25" x14ac:dyDescent="0.25">
      <c r="A905">
        <v>1403016</v>
      </c>
      <c r="B905">
        <v>53</v>
      </c>
      <c r="C905" t="str">
        <f t="shared" si="70"/>
        <v>WA</v>
      </c>
      <c r="D905">
        <v>59</v>
      </c>
      <c r="E905">
        <v>43</v>
      </c>
      <c r="F905" t="str">
        <f t="shared" si="71"/>
        <v>adult</v>
      </c>
      <c r="G905">
        <v>1</v>
      </c>
      <c r="H905">
        <v>2</v>
      </c>
      <c r="I905">
        <v>2</v>
      </c>
      <c r="J905">
        <v>2</v>
      </c>
      <c r="K905">
        <v>1</v>
      </c>
      <c r="L905">
        <v>2</v>
      </c>
      <c r="M905">
        <v>2</v>
      </c>
      <c r="N905">
        <v>2</v>
      </c>
      <c r="O905">
        <v>1</v>
      </c>
      <c r="Q905">
        <v>3</v>
      </c>
      <c r="R905" t="str">
        <f t="shared" si="72"/>
        <v>Divorced</v>
      </c>
      <c r="S905">
        <v>4</v>
      </c>
      <c r="T905">
        <v>2</v>
      </c>
      <c r="U905" t="str">
        <f t="shared" si="73"/>
        <v>Female</v>
      </c>
      <c r="V905">
        <v>0</v>
      </c>
      <c r="W905">
        <v>0</v>
      </c>
      <c r="X905">
        <v>53</v>
      </c>
      <c r="Y905" t="str">
        <f t="shared" si="74"/>
        <v>WA</v>
      </c>
    </row>
    <row r="906" spans="1:25" x14ac:dyDescent="0.25">
      <c r="A906">
        <v>1268148</v>
      </c>
      <c r="B906">
        <v>49</v>
      </c>
      <c r="C906" t="str">
        <f t="shared" si="70"/>
        <v>UT</v>
      </c>
      <c r="D906">
        <v>61</v>
      </c>
      <c r="E906">
        <v>52</v>
      </c>
      <c r="F906" t="str">
        <f t="shared" si="71"/>
        <v>adult</v>
      </c>
      <c r="G906">
        <v>1</v>
      </c>
      <c r="H906">
        <v>1</v>
      </c>
      <c r="I906">
        <v>2</v>
      </c>
      <c r="J906">
        <v>2</v>
      </c>
      <c r="K906">
        <v>2</v>
      </c>
      <c r="L906">
        <v>2</v>
      </c>
      <c r="M906">
        <v>2</v>
      </c>
      <c r="N906">
        <v>2</v>
      </c>
      <c r="O906">
        <v>1</v>
      </c>
      <c r="P906">
        <v>5</v>
      </c>
      <c r="Q906">
        <v>1</v>
      </c>
      <c r="R906" t="str">
        <f t="shared" si="72"/>
        <v>Married</v>
      </c>
      <c r="S906">
        <v>4</v>
      </c>
      <c r="T906">
        <v>2</v>
      </c>
      <c r="U906" t="str">
        <f t="shared" si="73"/>
        <v>Female</v>
      </c>
      <c r="V906">
        <v>490</v>
      </c>
      <c r="W906">
        <v>490</v>
      </c>
      <c r="X906">
        <v>16</v>
      </c>
      <c r="Y906">
        <f t="shared" si="74"/>
        <v>16</v>
      </c>
    </row>
    <row r="907" spans="1:25" x14ac:dyDescent="0.25">
      <c r="A907">
        <v>729888</v>
      </c>
      <c r="B907">
        <v>41</v>
      </c>
      <c r="C907" t="str">
        <f t="shared" si="70"/>
        <v>OR</v>
      </c>
      <c r="D907">
        <v>15</v>
      </c>
      <c r="E907">
        <v>49</v>
      </c>
      <c r="F907" t="str">
        <f t="shared" si="71"/>
        <v>adult</v>
      </c>
      <c r="G907">
        <v>1</v>
      </c>
      <c r="H907">
        <v>2</v>
      </c>
      <c r="I907">
        <v>2</v>
      </c>
      <c r="J907">
        <v>2</v>
      </c>
      <c r="K907">
        <v>1</v>
      </c>
      <c r="L907">
        <v>2</v>
      </c>
      <c r="M907">
        <v>2</v>
      </c>
      <c r="N907">
        <v>2</v>
      </c>
      <c r="O907">
        <v>1</v>
      </c>
      <c r="Q907">
        <v>5</v>
      </c>
      <c r="R907" t="str">
        <f t="shared" si="72"/>
        <v>NeverMarriedORUnder15</v>
      </c>
      <c r="S907">
        <v>4</v>
      </c>
      <c r="T907">
        <v>2</v>
      </c>
      <c r="U907" t="str">
        <f t="shared" si="73"/>
        <v>Female</v>
      </c>
      <c r="V907">
        <v>0</v>
      </c>
      <c r="W907">
        <v>6300</v>
      </c>
      <c r="X907">
        <v>12</v>
      </c>
      <c r="Y907">
        <f t="shared" si="74"/>
        <v>12</v>
      </c>
    </row>
    <row r="908" spans="1:25" x14ac:dyDescent="0.25">
      <c r="A908">
        <v>727338</v>
      </c>
      <c r="B908">
        <v>41</v>
      </c>
      <c r="C908" t="str">
        <f t="shared" si="70"/>
        <v>OR</v>
      </c>
      <c r="D908">
        <v>323</v>
      </c>
      <c r="E908">
        <v>45</v>
      </c>
      <c r="F908" t="str">
        <f t="shared" si="71"/>
        <v>adult</v>
      </c>
      <c r="G908">
        <v>1</v>
      </c>
      <c r="H908">
        <v>2</v>
      </c>
      <c r="I908">
        <v>2</v>
      </c>
      <c r="J908">
        <v>2</v>
      </c>
      <c r="K908">
        <v>1</v>
      </c>
      <c r="L908">
        <v>2</v>
      </c>
      <c r="M908">
        <v>2</v>
      </c>
      <c r="N908">
        <v>2</v>
      </c>
      <c r="O908">
        <v>1</v>
      </c>
      <c r="P908">
        <v>25</v>
      </c>
      <c r="Q908">
        <v>4</v>
      </c>
      <c r="R908" t="str">
        <f t="shared" si="72"/>
        <v>Separated</v>
      </c>
      <c r="S908">
        <v>4</v>
      </c>
      <c r="T908">
        <v>2</v>
      </c>
      <c r="U908" t="str">
        <f t="shared" si="73"/>
        <v>Female</v>
      </c>
      <c r="V908">
        <v>48000</v>
      </c>
      <c r="W908">
        <v>48000</v>
      </c>
      <c r="X908">
        <v>6</v>
      </c>
      <c r="Y908" t="str">
        <f t="shared" si="74"/>
        <v>CA</v>
      </c>
    </row>
    <row r="909" spans="1:25" x14ac:dyDescent="0.25">
      <c r="A909">
        <v>1432265</v>
      </c>
      <c r="B909">
        <v>53</v>
      </c>
      <c r="C909" t="str">
        <f t="shared" si="70"/>
        <v>WA</v>
      </c>
      <c r="D909">
        <v>111</v>
      </c>
      <c r="E909">
        <v>48</v>
      </c>
      <c r="F909" t="str">
        <f t="shared" si="71"/>
        <v>adult</v>
      </c>
      <c r="G909">
        <v>1</v>
      </c>
      <c r="H909">
        <v>1</v>
      </c>
      <c r="I909">
        <v>2</v>
      </c>
      <c r="J909">
        <v>2</v>
      </c>
      <c r="K909">
        <v>2</v>
      </c>
      <c r="L909">
        <v>2</v>
      </c>
      <c r="M909">
        <v>2</v>
      </c>
      <c r="N909">
        <v>2</v>
      </c>
      <c r="O909">
        <v>1</v>
      </c>
      <c r="P909">
        <v>8</v>
      </c>
      <c r="Q909">
        <v>1</v>
      </c>
      <c r="R909" t="str">
        <f t="shared" si="72"/>
        <v>Married</v>
      </c>
      <c r="S909">
        <v>4</v>
      </c>
      <c r="T909">
        <v>2</v>
      </c>
      <c r="U909" t="str">
        <f t="shared" si="73"/>
        <v>Female</v>
      </c>
      <c r="V909">
        <v>58000</v>
      </c>
      <c r="W909">
        <v>58000</v>
      </c>
      <c r="X909">
        <v>53</v>
      </c>
      <c r="Y909" t="str">
        <f t="shared" si="74"/>
        <v>WA</v>
      </c>
    </row>
    <row r="910" spans="1:25" x14ac:dyDescent="0.25">
      <c r="A910">
        <v>1433376</v>
      </c>
      <c r="B910">
        <v>53</v>
      </c>
      <c r="C910" t="str">
        <f t="shared" si="70"/>
        <v>WA</v>
      </c>
      <c r="D910">
        <v>93</v>
      </c>
      <c r="E910">
        <v>0</v>
      </c>
      <c r="F910" t="str">
        <f t="shared" si="71"/>
        <v>child</v>
      </c>
      <c r="G910">
        <v>1</v>
      </c>
      <c r="H910">
        <v>1</v>
      </c>
      <c r="I910">
        <v>2</v>
      </c>
      <c r="J910">
        <v>2</v>
      </c>
      <c r="K910">
        <v>2</v>
      </c>
      <c r="L910">
        <v>2</v>
      </c>
      <c r="M910">
        <v>2</v>
      </c>
      <c r="N910">
        <v>2</v>
      </c>
      <c r="O910">
        <v>1</v>
      </c>
      <c r="Q910">
        <v>5</v>
      </c>
      <c r="R910" t="str">
        <f t="shared" si="72"/>
        <v>NeverMarriedORUnder15</v>
      </c>
      <c r="T910">
        <v>2</v>
      </c>
      <c r="U910" t="str">
        <f t="shared" si="73"/>
        <v>Female</v>
      </c>
      <c r="X910">
        <v>53</v>
      </c>
      <c r="Y910" t="str">
        <f t="shared" si="74"/>
        <v>WA</v>
      </c>
    </row>
    <row r="911" spans="1:25" x14ac:dyDescent="0.25">
      <c r="A911">
        <v>1274913</v>
      </c>
      <c r="B911">
        <v>49</v>
      </c>
      <c r="C911" t="str">
        <f t="shared" si="70"/>
        <v>UT</v>
      </c>
      <c r="D911">
        <v>58</v>
      </c>
      <c r="E911">
        <v>63</v>
      </c>
      <c r="F911" t="str">
        <f t="shared" si="71"/>
        <v>adult</v>
      </c>
      <c r="G911">
        <v>1</v>
      </c>
      <c r="H911">
        <v>1</v>
      </c>
      <c r="I911">
        <v>2</v>
      </c>
      <c r="J911">
        <v>2</v>
      </c>
      <c r="K911">
        <v>2</v>
      </c>
      <c r="L911">
        <v>2</v>
      </c>
      <c r="M911">
        <v>2</v>
      </c>
      <c r="N911">
        <v>2</v>
      </c>
      <c r="O911">
        <v>1</v>
      </c>
      <c r="P911">
        <v>20</v>
      </c>
      <c r="Q911">
        <v>1</v>
      </c>
      <c r="R911" t="str">
        <f t="shared" si="72"/>
        <v>Married</v>
      </c>
      <c r="S911">
        <v>2</v>
      </c>
      <c r="T911">
        <v>1</v>
      </c>
      <c r="U911" t="str">
        <f t="shared" si="73"/>
        <v>Male</v>
      </c>
      <c r="V911">
        <v>40000</v>
      </c>
      <c r="W911">
        <v>158000</v>
      </c>
      <c r="X911">
        <v>49</v>
      </c>
      <c r="Y911" t="str">
        <f t="shared" si="74"/>
        <v>UT</v>
      </c>
    </row>
    <row r="912" spans="1:25" x14ac:dyDescent="0.25">
      <c r="A912">
        <v>1384098</v>
      </c>
      <c r="B912">
        <v>53</v>
      </c>
      <c r="C912" t="str">
        <f t="shared" si="70"/>
        <v>WA</v>
      </c>
      <c r="D912">
        <v>59</v>
      </c>
      <c r="E912">
        <v>21</v>
      </c>
      <c r="F912" t="str">
        <f t="shared" si="71"/>
        <v>adult</v>
      </c>
      <c r="G912">
        <v>1</v>
      </c>
      <c r="H912">
        <v>2</v>
      </c>
      <c r="I912">
        <v>2</v>
      </c>
      <c r="J912">
        <v>2</v>
      </c>
      <c r="K912">
        <v>2</v>
      </c>
      <c r="L912">
        <v>2</v>
      </c>
      <c r="M912">
        <v>2</v>
      </c>
      <c r="N912">
        <v>2</v>
      </c>
      <c r="O912">
        <v>2</v>
      </c>
      <c r="P912">
        <v>7</v>
      </c>
      <c r="Q912">
        <v>5</v>
      </c>
      <c r="R912" t="str">
        <f t="shared" si="72"/>
        <v>NeverMarriedORUnder15</v>
      </c>
      <c r="S912">
        <v>4</v>
      </c>
      <c r="T912">
        <v>2</v>
      </c>
      <c r="U912" t="str">
        <f t="shared" si="73"/>
        <v>Female</v>
      </c>
      <c r="V912">
        <v>11000</v>
      </c>
      <c r="W912">
        <v>11000</v>
      </c>
      <c r="X912">
        <v>19</v>
      </c>
      <c r="Y912">
        <f t="shared" si="74"/>
        <v>19</v>
      </c>
    </row>
    <row r="913" spans="1:25" x14ac:dyDescent="0.25">
      <c r="A913">
        <v>716831</v>
      </c>
      <c r="B913">
        <v>41</v>
      </c>
      <c r="C913" t="str">
        <f t="shared" si="70"/>
        <v>OR</v>
      </c>
      <c r="D913">
        <v>19</v>
      </c>
      <c r="E913">
        <v>4</v>
      </c>
      <c r="F913" t="str">
        <f t="shared" si="71"/>
        <v>child</v>
      </c>
      <c r="G913">
        <v>1</v>
      </c>
      <c r="H913">
        <v>2</v>
      </c>
      <c r="I913">
        <v>2</v>
      </c>
      <c r="J913">
        <v>2</v>
      </c>
      <c r="K913">
        <v>1</v>
      </c>
      <c r="L913">
        <v>2</v>
      </c>
      <c r="M913">
        <v>2</v>
      </c>
      <c r="N913">
        <v>2</v>
      </c>
      <c r="O913">
        <v>1</v>
      </c>
      <c r="Q913">
        <v>5</v>
      </c>
      <c r="R913" t="str">
        <f t="shared" si="72"/>
        <v>NeverMarriedORUnder15</v>
      </c>
      <c r="T913">
        <v>2</v>
      </c>
      <c r="U913" t="str">
        <f t="shared" si="73"/>
        <v>Female</v>
      </c>
      <c r="X913">
        <v>41</v>
      </c>
      <c r="Y913" t="str">
        <f t="shared" si="74"/>
        <v>OR</v>
      </c>
    </row>
    <row r="914" spans="1:25" x14ac:dyDescent="0.25">
      <c r="A914">
        <v>1434347</v>
      </c>
      <c r="B914">
        <v>53</v>
      </c>
      <c r="C914" t="str">
        <f t="shared" si="70"/>
        <v>WA</v>
      </c>
      <c r="D914">
        <v>171</v>
      </c>
      <c r="E914">
        <v>24</v>
      </c>
      <c r="F914" t="str">
        <f t="shared" si="71"/>
        <v>adult</v>
      </c>
      <c r="G914">
        <v>1</v>
      </c>
      <c r="H914">
        <v>2</v>
      </c>
      <c r="I914">
        <v>2</v>
      </c>
      <c r="J914">
        <v>2</v>
      </c>
      <c r="K914">
        <v>1</v>
      </c>
      <c r="L914">
        <v>2</v>
      </c>
      <c r="M914">
        <v>2</v>
      </c>
      <c r="N914">
        <v>2</v>
      </c>
      <c r="O914">
        <v>1</v>
      </c>
      <c r="Q914">
        <v>5</v>
      </c>
      <c r="R914" t="str">
        <f t="shared" si="72"/>
        <v>NeverMarriedORUnder15</v>
      </c>
      <c r="S914">
        <v>4</v>
      </c>
      <c r="T914">
        <v>2</v>
      </c>
      <c r="U914" t="str">
        <f t="shared" si="73"/>
        <v>Female</v>
      </c>
      <c r="V914">
        <v>0</v>
      </c>
      <c r="W914">
        <v>8400</v>
      </c>
      <c r="X914">
        <v>53</v>
      </c>
      <c r="Y914" t="str">
        <f t="shared" si="74"/>
        <v>WA</v>
      </c>
    </row>
    <row r="915" spans="1:25" x14ac:dyDescent="0.25">
      <c r="A915">
        <v>722900</v>
      </c>
      <c r="B915">
        <v>41</v>
      </c>
      <c r="C915" t="str">
        <f t="shared" si="70"/>
        <v>OR</v>
      </c>
      <c r="D915">
        <v>152</v>
      </c>
      <c r="E915">
        <v>25</v>
      </c>
      <c r="F915" t="str">
        <f t="shared" si="71"/>
        <v>adult</v>
      </c>
      <c r="G915">
        <v>5</v>
      </c>
      <c r="H915">
        <v>2</v>
      </c>
      <c r="I915">
        <v>1</v>
      </c>
      <c r="J915">
        <v>2</v>
      </c>
      <c r="K915">
        <v>2</v>
      </c>
      <c r="L915">
        <v>2</v>
      </c>
      <c r="M915">
        <v>2</v>
      </c>
      <c r="N915">
        <v>2</v>
      </c>
      <c r="O915">
        <v>1</v>
      </c>
      <c r="Q915">
        <v>5</v>
      </c>
      <c r="R915" t="str">
        <f t="shared" si="72"/>
        <v>NeverMarriedORUnder15</v>
      </c>
      <c r="S915">
        <v>4</v>
      </c>
      <c r="T915">
        <v>1</v>
      </c>
      <c r="U915" t="str">
        <f t="shared" si="73"/>
        <v>Male</v>
      </c>
      <c r="V915">
        <v>0</v>
      </c>
      <c r="W915">
        <v>0</v>
      </c>
      <c r="X915">
        <v>301</v>
      </c>
      <c r="Y915">
        <f t="shared" si="74"/>
        <v>301</v>
      </c>
    </row>
    <row r="916" spans="1:25" x14ac:dyDescent="0.25">
      <c r="A916">
        <v>723169</v>
      </c>
      <c r="B916">
        <v>41</v>
      </c>
      <c r="C916" t="str">
        <f t="shared" si="70"/>
        <v>OR</v>
      </c>
      <c r="D916">
        <v>28</v>
      </c>
      <c r="E916">
        <v>38</v>
      </c>
      <c r="F916" t="str">
        <f t="shared" si="71"/>
        <v>adult</v>
      </c>
      <c r="G916">
        <v>1</v>
      </c>
      <c r="H916">
        <v>1</v>
      </c>
      <c r="I916">
        <v>2</v>
      </c>
      <c r="J916">
        <v>2</v>
      </c>
      <c r="K916">
        <v>2</v>
      </c>
      <c r="L916">
        <v>2</v>
      </c>
      <c r="M916">
        <v>2</v>
      </c>
      <c r="N916">
        <v>2</v>
      </c>
      <c r="O916">
        <v>1</v>
      </c>
      <c r="P916">
        <v>25</v>
      </c>
      <c r="Q916">
        <v>1</v>
      </c>
      <c r="R916" t="str">
        <f t="shared" si="72"/>
        <v>Married</v>
      </c>
      <c r="S916">
        <v>4</v>
      </c>
      <c r="T916">
        <v>2</v>
      </c>
      <c r="U916" t="str">
        <f t="shared" si="73"/>
        <v>Female</v>
      </c>
      <c r="V916">
        <v>32000</v>
      </c>
      <c r="W916">
        <v>32000</v>
      </c>
      <c r="X916">
        <v>41</v>
      </c>
      <c r="Y916" t="str">
        <f t="shared" si="74"/>
        <v>OR</v>
      </c>
    </row>
    <row r="917" spans="1:25" x14ac:dyDescent="0.25">
      <c r="A917">
        <v>1413589</v>
      </c>
      <c r="B917">
        <v>53</v>
      </c>
      <c r="C917" t="str">
        <f t="shared" si="70"/>
        <v>WA</v>
      </c>
      <c r="D917">
        <v>84</v>
      </c>
      <c r="E917">
        <v>42</v>
      </c>
      <c r="F917" t="str">
        <f t="shared" si="71"/>
        <v>adult</v>
      </c>
      <c r="G917">
        <v>5</v>
      </c>
      <c r="H917">
        <v>2</v>
      </c>
      <c r="I917">
        <v>2</v>
      </c>
      <c r="J917">
        <v>1</v>
      </c>
      <c r="K917">
        <v>1</v>
      </c>
      <c r="L917">
        <v>2</v>
      </c>
      <c r="M917">
        <v>2</v>
      </c>
      <c r="N917">
        <v>2</v>
      </c>
      <c r="O917">
        <v>1</v>
      </c>
      <c r="Q917">
        <v>5</v>
      </c>
      <c r="R917" t="str">
        <f t="shared" si="72"/>
        <v>NeverMarriedORUnder15</v>
      </c>
      <c r="S917">
        <v>4</v>
      </c>
      <c r="T917">
        <v>1</v>
      </c>
      <c r="U917" t="str">
        <f t="shared" si="73"/>
        <v>Male</v>
      </c>
      <c r="V917">
        <v>0</v>
      </c>
      <c r="W917">
        <v>18000</v>
      </c>
      <c r="X917">
        <v>301</v>
      </c>
      <c r="Y917">
        <f t="shared" si="74"/>
        <v>301</v>
      </c>
    </row>
    <row r="918" spans="1:25" x14ac:dyDescent="0.25">
      <c r="A918">
        <v>1405582</v>
      </c>
      <c r="B918">
        <v>53</v>
      </c>
      <c r="C918" t="str">
        <f t="shared" si="70"/>
        <v>WA</v>
      </c>
      <c r="D918">
        <v>8</v>
      </c>
      <c r="E918">
        <v>0</v>
      </c>
      <c r="F918" t="str">
        <f t="shared" si="71"/>
        <v>child</v>
      </c>
      <c r="G918">
        <v>1</v>
      </c>
      <c r="H918">
        <v>2</v>
      </c>
      <c r="I918">
        <v>2</v>
      </c>
      <c r="J918">
        <v>2</v>
      </c>
      <c r="K918">
        <v>1</v>
      </c>
      <c r="L918">
        <v>2</v>
      </c>
      <c r="M918">
        <v>2</v>
      </c>
      <c r="N918">
        <v>1</v>
      </c>
      <c r="O918">
        <v>1</v>
      </c>
      <c r="Q918">
        <v>5</v>
      </c>
      <c r="R918" t="str">
        <f t="shared" si="72"/>
        <v>NeverMarriedORUnder15</v>
      </c>
      <c r="T918">
        <v>2</v>
      </c>
      <c r="U918" t="str">
        <f t="shared" si="73"/>
        <v>Female</v>
      </c>
      <c r="X918">
        <v>53</v>
      </c>
      <c r="Y918" t="str">
        <f t="shared" si="74"/>
        <v>WA</v>
      </c>
    </row>
    <row r="919" spans="1:25" x14ac:dyDescent="0.25">
      <c r="A919">
        <v>1420379</v>
      </c>
      <c r="B919">
        <v>53</v>
      </c>
      <c r="C919" t="str">
        <f t="shared" si="70"/>
        <v>WA</v>
      </c>
      <c r="D919">
        <v>149</v>
      </c>
      <c r="E919">
        <v>67</v>
      </c>
      <c r="F919" t="str">
        <f t="shared" si="71"/>
        <v>adult</v>
      </c>
      <c r="G919">
        <v>1</v>
      </c>
      <c r="H919">
        <v>1</v>
      </c>
      <c r="I919">
        <v>2</v>
      </c>
      <c r="J919">
        <v>1</v>
      </c>
      <c r="K919">
        <v>2</v>
      </c>
      <c r="L919">
        <v>2</v>
      </c>
      <c r="M919">
        <v>2</v>
      </c>
      <c r="N919">
        <v>2</v>
      </c>
      <c r="O919">
        <v>1</v>
      </c>
      <c r="P919">
        <v>17</v>
      </c>
      <c r="Q919">
        <v>1</v>
      </c>
      <c r="R919" t="str">
        <f t="shared" si="72"/>
        <v>Married</v>
      </c>
      <c r="S919">
        <v>4</v>
      </c>
      <c r="T919">
        <v>2</v>
      </c>
      <c r="U919" t="str">
        <f t="shared" si="73"/>
        <v>Female</v>
      </c>
      <c r="V919">
        <v>105000</v>
      </c>
      <c r="W919">
        <v>105000</v>
      </c>
      <c r="X919">
        <v>53</v>
      </c>
      <c r="Y919" t="str">
        <f t="shared" si="74"/>
        <v>WA</v>
      </c>
    </row>
    <row r="920" spans="1:25" x14ac:dyDescent="0.25">
      <c r="A920">
        <v>536745</v>
      </c>
      <c r="B920">
        <v>38</v>
      </c>
      <c r="C920" t="str">
        <f t="shared" si="70"/>
        <v>ND</v>
      </c>
      <c r="D920">
        <v>704</v>
      </c>
      <c r="E920">
        <v>25</v>
      </c>
      <c r="F920" t="str">
        <f t="shared" si="71"/>
        <v>adult</v>
      </c>
      <c r="G920">
        <v>1</v>
      </c>
      <c r="H920">
        <v>2</v>
      </c>
      <c r="I920">
        <v>2</v>
      </c>
      <c r="J920">
        <v>2</v>
      </c>
      <c r="K920">
        <v>2</v>
      </c>
      <c r="L920">
        <v>1</v>
      </c>
      <c r="M920">
        <v>2</v>
      </c>
      <c r="N920">
        <v>2</v>
      </c>
      <c r="O920">
        <v>1</v>
      </c>
      <c r="P920">
        <v>10</v>
      </c>
      <c r="Q920">
        <v>1</v>
      </c>
      <c r="R920" t="str">
        <f t="shared" si="72"/>
        <v>Married</v>
      </c>
      <c r="S920">
        <v>2</v>
      </c>
      <c r="T920">
        <v>1</v>
      </c>
      <c r="U920" t="str">
        <f t="shared" si="73"/>
        <v>Male</v>
      </c>
      <c r="V920">
        <v>35000</v>
      </c>
      <c r="W920">
        <v>35000</v>
      </c>
      <c r="X920">
        <v>18</v>
      </c>
      <c r="Y920">
        <f t="shared" si="74"/>
        <v>18</v>
      </c>
    </row>
    <row r="921" spans="1:25" x14ac:dyDescent="0.25">
      <c r="A921">
        <v>1270036</v>
      </c>
      <c r="B921">
        <v>49</v>
      </c>
      <c r="C921" t="str">
        <f t="shared" si="70"/>
        <v>UT</v>
      </c>
      <c r="D921">
        <v>274</v>
      </c>
      <c r="E921">
        <v>41</v>
      </c>
      <c r="F921" t="str">
        <f t="shared" si="71"/>
        <v>adult</v>
      </c>
      <c r="G921">
        <v>4</v>
      </c>
      <c r="H921">
        <v>2</v>
      </c>
      <c r="I921">
        <v>1</v>
      </c>
      <c r="J921">
        <v>2</v>
      </c>
      <c r="K921">
        <v>2</v>
      </c>
      <c r="L921">
        <v>2</v>
      </c>
      <c r="M921">
        <v>2</v>
      </c>
      <c r="N921">
        <v>2</v>
      </c>
      <c r="O921">
        <v>1</v>
      </c>
      <c r="P921">
        <v>15</v>
      </c>
      <c r="Q921">
        <v>1</v>
      </c>
      <c r="R921" t="str">
        <f t="shared" si="72"/>
        <v>Married</v>
      </c>
      <c r="S921">
        <v>4</v>
      </c>
      <c r="T921">
        <v>2</v>
      </c>
      <c r="U921" t="str">
        <f t="shared" si="73"/>
        <v>Female</v>
      </c>
      <c r="V921">
        <v>7000</v>
      </c>
      <c r="W921">
        <v>7000</v>
      </c>
      <c r="X921">
        <v>128</v>
      </c>
      <c r="Y921">
        <f t="shared" si="74"/>
        <v>128</v>
      </c>
    </row>
    <row r="922" spans="1:25" x14ac:dyDescent="0.25">
      <c r="A922">
        <v>1418589</v>
      </c>
      <c r="B922">
        <v>53</v>
      </c>
      <c r="C922" t="str">
        <f t="shared" si="70"/>
        <v>WA</v>
      </c>
      <c r="D922">
        <v>85</v>
      </c>
      <c r="E922">
        <v>15</v>
      </c>
      <c r="F922" t="str">
        <f t="shared" si="71"/>
        <v>child</v>
      </c>
      <c r="G922">
        <v>1</v>
      </c>
      <c r="H922">
        <v>1</v>
      </c>
      <c r="I922">
        <v>2</v>
      </c>
      <c r="J922">
        <v>2</v>
      </c>
      <c r="K922">
        <v>2</v>
      </c>
      <c r="L922">
        <v>2</v>
      </c>
      <c r="M922">
        <v>2</v>
      </c>
      <c r="N922">
        <v>2</v>
      </c>
      <c r="O922">
        <v>1</v>
      </c>
      <c r="Q922">
        <v>5</v>
      </c>
      <c r="R922" t="str">
        <f t="shared" si="72"/>
        <v>NeverMarriedORUnder15</v>
      </c>
      <c r="T922">
        <v>1</v>
      </c>
      <c r="U922" t="str">
        <f t="shared" si="73"/>
        <v>Male</v>
      </c>
      <c r="V922">
        <v>0</v>
      </c>
      <c r="W922">
        <v>0</v>
      </c>
      <c r="X922">
        <v>53</v>
      </c>
      <c r="Y922" t="str">
        <f t="shared" si="74"/>
        <v>WA</v>
      </c>
    </row>
    <row r="923" spans="1:25" x14ac:dyDescent="0.25">
      <c r="A923">
        <v>1416494</v>
      </c>
      <c r="B923">
        <v>53</v>
      </c>
      <c r="C923" t="str">
        <f t="shared" si="70"/>
        <v>WA</v>
      </c>
      <c r="D923">
        <v>256</v>
      </c>
      <c r="E923">
        <v>6</v>
      </c>
      <c r="F923" t="str">
        <f t="shared" si="71"/>
        <v>child</v>
      </c>
      <c r="G923">
        <v>1</v>
      </c>
      <c r="H923">
        <v>1</v>
      </c>
      <c r="I923">
        <v>2</v>
      </c>
      <c r="J923">
        <v>2</v>
      </c>
      <c r="K923">
        <v>2</v>
      </c>
      <c r="L923">
        <v>2</v>
      </c>
      <c r="M923">
        <v>2</v>
      </c>
      <c r="N923">
        <v>2</v>
      </c>
      <c r="O923">
        <v>1</v>
      </c>
      <c r="Q923">
        <v>5</v>
      </c>
      <c r="R923" t="str">
        <f t="shared" si="72"/>
        <v>NeverMarriedORUnder15</v>
      </c>
      <c r="T923">
        <v>2</v>
      </c>
      <c r="U923" t="str">
        <f t="shared" si="73"/>
        <v>Female</v>
      </c>
      <c r="X923">
        <v>53</v>
      </c>
      <c r="Y923" t="str">
        <f t="shared" si="74"/>
        <v>WA</v>
      </c>
    </row>
    <row r="924" spans="1:25" x14ac:dyDescent="0.25">
      <c r="A924">
        <v>1265336</v>
      </c>
      <c r="B924">
        <v>49</v>
      </c>
      <c r="C924" t="str">
        <f t="shared" si="70"/>
        <v>UT</v>
      </c>
      <c r="D924">
        <v>73</v>
      </c>
      <c r="E924">
        <v>60</v>
      </c>
      <c r="F924" t="str">
        <f t="shared" si="71"/>
        <v>adult</v>
      </c>
      <c r="G924">
        <v>1</v>
      </c>
      <c r="H924">
        <v>1</v>
      </c>
      <c r="I924">
        <v>2</v>
      </c>
      <c r="J924">
        <v>2</v>
      </c>
      <c r="K924">
        <v>2</v>
      </c>
      <c r="L924">
        <v>2</v>
      </c>
      <c r="M924">
        <v>2</v>
      </c>
      <c r="N924">
        <v>2</v>
      </c>
      <c r="O924">
        <v>1</v>
      </c>
      <c r="Q924">
        <v>1</v>
      </c>
      <c r="R924" t="str">
        <f t="shared" si="72"/>
        <v>Married</v>
      </c>
      <c r="S924">
        <v>4</v>
      </c>
      <c r="T924">
        <v>2</v>
      </c>
      <c r="U924" t="str">
        <f t="shared" si="73"/>
        <v>Female</v>
      </c>
      <c r="V924">
        <v>0</v>
      </c>
      <c r="W924">
        <v>0</v>
      </c>
      <c r="X924">
        <v>49</v>
      </c>
      <c r="Y924" t="str">
        <f t="shared" si="74"/>
        <v>UT</v>
      </c>
    </row>
    <row r="925" spans="1:25" x14ac:dyDescent="0.25">
      <c r="A925">
        <v>1378001</v>
      </c>
      <c r="B925">
        <v>53</v>
      </c>
      <c r="C925" t="str">
        <f t="shared" si="70"/>
        <v>WA</v>
      </c>
      <c r="D925">
        <v>72</v>
      </c>
      <c r="E925">
        <v>29</v>
      </c>
      <c r="F925" t="str">
        <f t="shared" si="71"/>
        <v>adult</v>
      </c>
      <c r="G925">
        <v>1</v>
      </c>
      <c r="H925">
        <v>1</v>
      </c>
      <c r="I925">
        <v>2</v>
      </c>
      <c r="J925">
        <v>2</v>
      </c>
      <c r="K925">
        <v>2</v>
      </c>
      <c r="L925">
        <v>2</v>
      </c>
      <c r="M925">
        <v>2</v>
      </c>
      <c r="N925">
        <v>2</v>
      </c>
      <c r="O925">
        <v>1</v>
      </c>
      <c r="P925">
        <v>90</v>
      </c>
      <c r="Q925">
        <v>1</v>
      </c>
      <c r="R925" t="str">
        <f t="shared" si="72"/>
        <v>Married</v>
      </c>
      <c r="S925">
        <v>4</v>
      </c>
      <c r="T925">
        <v>2</v>
      </c>
      <c r="U925" t="str">
        <f t="shared" si="73"/>
        <v>Female</v>
      </c>
      <c r="V925">
        <v>89000</v>
      </c>
      <c r="W925">
        <v>89000</v>
      </c>
      <c r="X925">
        <v>11</v>
      </c>
      <c r="Y925">
        <f t="shared" si="74"/>
        <v>11</v>
      </c>
    </row>
    <row r="926" spans="1:25" x14ac:dyDescent="0.25">
      <c r="A926">
        <v>1267905</v>
      </c>
      <c r="B926">
        <v>49</v>
      </c>
      <c r="C926" t="str">
        <f t="shared" si="70"/>
        <v>UT</v>
      </c>
      <c r="D926">
        <v>10</v>
      </c>
      <c r="E926">
        <v>49</v>
      </c>
      <c r="F926" t="str">
        <f t="shared" si="71"/>
        <v>adult</v>
      </c>
      <c r="G926">
        <v>1</v>
      </c>
      <c r="H926">
        <v>2</v>
      </c>
      <c r="I926">
        <v>2</v>
      </c>
      <c r="J926">
        <v>2</v>
      </c>
      <c r="K926">
        <v>2</v>
      </c>
      <c r="L926">
        <v>2</v>
      </c>
      <c r="M926">
        <v>2</v>
      </c>
      <c r="N926">
        <v>2</v>
      </c>
      <c r="O926">
        <v>2</v>
      </c>
      <c r="Q926">
        <v>2</v>
      </c>
      <c r="R926" t="str">
        <f t="shared" si="72"/>
        <v>Widowed</v>
      </c>
      <c r="S926">
        <v>4</v>
      </c>
      <c r="T926">
        <v>1</v>
      </c>
      <c r="U926" t="str">
        <f t="shared" si="73"/>
        <v>Male</v>
      </c>
      <c r="V926">
        <v>9100</v>
      </c>
      <c r="W926">
        <v>9100</v>
      </c>
      <c r="X926">
        <v>49</v>
      </c>
      <c r="Y926" t="str">
        <f t="shared" si="74"/>
        <v>UT</v>
      </c>
    </row>
    <row r="927" spans="1:25" x14ac:dyDescent="0.25">
      <c r="A927">
        <v>1434450</v>
      </c>
      <c r="B927">
        <v>53</v>
      </c>
      <c r="C927" t="str">
        <f t="shared" si="70"/>
        <v>WA</v>
      </c>
      <c r="D927">
        <v>145</v>
      </c>
      <c r="E927">
        <v>59</v>
      </c>
      <c r="F927" t="str">
        <f t="shared" si="71"/>
        <v>adult</v>
      </c>
      <c r="G927">
        <v>1</v>
      </c>
      <c r="H927">
        <v>2</v>
      </c>
      <c r="I927">
        <v>2</v>
      </c>
      <c r="J927">
        <v>2</v>
      </c>
      <c r="K927">
        <v>2</v>
      </c>
      <c r="L927">
        <v>2</v>
      </c>
      <c r="M927">
        <v>2</v>
      </c>
      <c r="N927">
        <v>2</v>
      </c>
      <c r="O927">
        <v>2</v>
      </c>
      <c r="P927">
        <v>15</v>
      </c>
      <c r="Q927">
        <v>5</v>
      </c>
      <c r="R927" t="str">
        <f t="shared" si="72"/>
        <v>NeverMarriedORUnder15</v>
      </c>
      <c r="S927">
        <v>4</v>
      </c>
      <c r="T927">
        <v>2</v>
      </c>
      <c r="U927" t="str">
        <f t="shared" si="73"/>
        <v>Female</v>
      </c>
      <c r="V927">
        <v>12000</v>
      </c>
      <c r="W927">
        <v>12000</v>
      </c>
      <c r="X927">
        <v>6</v>
      </c>
      <c r="Y927" t="str">
        <f t="shared" si="74"/>
        <v>CA</v>
      </c>
    </row>
    <row r="928" spans="1:25" x14ac:dyDescent="0.25">
      <c r="A928">
        <v>1264727</v>
      </c>
      <c r="B928">
        <v>49</v>
      </c>
      <c r="C928" t="str">
        <f t="shared" si="70"/>
        <v>UT</v>
      </c>
      <c r="D928">
        <v>110</v>
      </c>
      <c r="E928">
        <v>32</v>
      </c>
      <c r="F928" t="str">
        <f t="shared" si="71"/>
        <v>adult</v>
      </c>
      <c r="G928">
        <v>1</v>
      </c>
      <c r="H928">
        <v>1</v>
      </c>
      <c r="I928">
        <v>2</v>
      </c>
      <c r="J928">
        <v>2</v>
      </c>
      <c r="K928">
        <v>2</v>
      </c>
      <c r="L928">
        <v>2</v>
      </c>
      <c r="M928">
        <v>2</v>
      </c>
      <c r="N928">
        <v>2</v>
      </c>
      <c r="O928">
        <v>1</v>
      </c>
      <c r="P928">
        <v>20</v>
      </c>
      <c r="Q928">
        <v>3</v>
      </c>
      <c r="R928" t="str">
        <f t="shared" si="72"/>
        <v>Divorced</v>
      </c>
      <c r="S928">
        <v>4</v>
      </c>
      <c r="T928">
        <v>2</v>
      </c>
      <c r="U928" t="str">
        <f t="shared" si="73"/>
        <v>Female</v>
      </c>
      <c r="V928">
        <v>30000</v>
      </c>
      <c r="W928">
        <v>32400</v>
      </c>
      <c r="X928">
        <v>49</v>
      </c>
      <c r="Y928" t="str">
        <f t="shared" si="74"/>
        <v>UT</v>
      </c>
    </row>
    <row r="929" spans="1:25" x14ac:dyDescent="0.25">
      <c r="A929">
        <v>699372</v>
      </c>
      <c r="B929">
        <v>41</v>
      </c>
      <c r="C929" t="str">
        <f t="shared" si="70"/>
        <v>OR</v>
      </c>
      <c r="D929">
        <v>23</v>
      </c>
      <c r="E929">
        <v>60</v>
      </c>
      <c r="F929" t="str">
        <f t="shared" si="71"/>
        <v>adult</v>
      </c>
      <c r="G929">
        <v>1</v>
      </c>
      <c r="H929">
        <v>2</v>
      </c>
      <c r="I929">
        <v>2</v>
      </c>
      <c r="J929">
        <v>2</v>
      </c>
      <c r="K929">
        <v>2</v>
      </c>
      <c r="L929">
        <v>2</v>
      </c>
      <c r="M929">
        <v>2</v>
      </c>
      <c r="N929">
        <v>2</v>
      </c>
      <c r="O929">
        <v>2</v>
      </c>
      <c r="P929">
        <v>10</v>
      </c>
      <c r="Q929">
        <v>5</v>
      </c>
      <c r="R929" t="str">
        <f t="shared" si="72"/>
        <v>NeverMarriedORUnder15</v>
      </c>
      <c r="S929">
        <v>4</v>
      </c>
      <c r="T929">
        <v>1</v>
      </c>
      <c r="U929" t="str">
        <f t="shared" si="73"/>
        <v>Male</v>
      </c>
      <c r="V929">
        <v>13000</v>
      </c>
      <c r="W929">
        <v>13400</v>
      </c>
      <c r="X929">
        <v>41</v>
      </c>
      <c r="Y929" t="str">
        <f t="shared" si="74"/>
        <v>OR</v>
      </c>
    </row>
    <row r="930" spans="1:25" x14ac:dyDescent="0.25">
      <c r="A930">
        <v>537724</v>
      </c>
      <c r="B930">
        <v>38</v>
      </c>
      <c r="C930" t="str">
        <f t="shared" si="70"/>
        <v>ND</v>
      </c>
      <c r="D930">
        <v>48</v>
      </c>
      <c r="E930">
        <v>10</v>
      </c>
      <c r="F930" t="str">
        <f t="shared" si="71"/>
        <v>child</v>
      </c>
      <c r="G930">
        <v>1</v>
      </c>
      <c r="H930">
        <v>2</v>
      </c>
      <c r="I930">
        <v>2</v>
      </c>
      <c r="J930">
        <v>2</v>
      </c>
      <c r="K930">
        <v>1</v>
      </c>
      <c r="L930">
        <v>2</v>
      </c>
      <c r="M930">
        <v>2</v>
      </c>
      <c r="N930">
        <v>2</v>
      </c>
      <c r="O930">
        <v>1</v>
      </c>
      <c r="Q930">
        <v>5</v>
      </c>
      <c r="R930" t="str">
        <f t="shared" si="72"/>
        <v>NeverMarriedORUnder15</v>
      </c>
      <c r="T930">
        <v>2</v>
      </c>
      <c r="U930" t="str">
        <f t="shared" si="73"/>
        <v>Female</v>
      </c>
      <c r="X930">
        <v>38</v>
      </c>
      <c r="Y930" t="str">
        <f t="shared" si="74"/>
        <v>ND</v>
      </c>
    </row>
    <row r="931" spans="1:25" x14ac:dyDescent="0.25">
      <c r="A931">
        <v>1395623</v>
      </c>
      <c r="B931">
        <v>53</v>
      </c>
      <c r="C931" t="str">
        <f t="shared" si="70"/>
        <v>WA</v>
      </c>
      <c r="D931">
        <v>97</v>
      </c>
      <c r="E931">
        <v>58</v>
      </c>
      <c r="F931" t="str">
        <f t="shared" si="71"/>
        <v>adult</v>
      </c>
      <c r="G931">
        <v>1</v>
      </c>
      <c r="H931">
        <v>1</v>
      </c>
      <c r="I931">
        <v>2</v>
      </c>
      <c r="J931">
        <v>2</v>
      </c>
      <c r="K931">
        <v>2</v>
      </c>
      <c r="L931">
        <v>2</v>
      </c>
      <c r="M931">
        <v>2</v>
      </c>
      <c r="N931">
        <v>2</v>
      </c>
      <c r="O931">
        <v>1</v>
      </c>
      <c r="P931">
        <v>30</v>
      </c>
      <c r="Q931">
        <v>1</v>
      </c>
      <c r="R931" t="str">
        <f t="shared" si="72"/>
        <v>Married</v>
      </c>
      <c r="S931">
        <v>4</v>
      </c>
      <c r="T931">
        <v>1</v>
      </c>
      <c r="U931" t="str">
        <f t="shared" si="73"/>
        <v>Male</v>
      </c>
      <c r="V931">
        <v>58000</v>
      </c>
      <c r="W931">
        <v>58000</v>
      </c>
      <c r="X931">
        <v>53</v>
      </c>
      <c r="Y931" t="str">
        <f t="shared" si="74"/>
        <v>WA</v>
      </c>
    </row>
    <row r="932" spans="1:25" x14ac:dyDescent="0.25">
      <c r="A932">
        <v>1394044</v>
      </c>
      <c r="B932">
        <v>53</v>
      </c>
      <c r="C932" t="str">
        <f t="shared" si="70"/>
        <v>WA</v>
      </c>
      <c r="D932">
        <v>9</v>
      </c>
      <c r="E932">
        <v>59</v>
      </c>
      <c r="F932" t="str">
        <f t="shared" si="71"/>
        <v>adult</v>
      </c>
      <c r="G932">
        <v>1</v>
      </c>
      <c r="H932">
        <v>2</v>
      </c>
      <c r="I932">
        <v>2</v>
      </c>
      <c r="J932">
        <v>2</v>
      </c>
      <c r="K932">
        <v>1</v>
      </c>
      <c r="L932">
        <v>2</v>
      </c>
      <c r="M932">
        <v>2</v>
      </c>
      <c r="N932">
        <v>2</v>
      </c>
      <c r="O932">
        <v>1</v>
      </c>
      <c r="Q932">
        <v>3</v>
      </c>
      <c r="R932" t="str">
        <f t="shared" si="72"/>
        <v>Divorced</v>
      </c>
      <c r="S932">
        <v>4</v>
      </c>
      <c r="T932">
        <v>2</v>
      </c>
      <c r="U932" t="str">
        <f t="shared" si="73"/>
        <v>Female</v>
      </c>
      <c r="V932">
        <v>0</v>
      </c>
      <c r="W932">
        <v>9590</v>
      </c>
      <c r="X932">
        <v>6</v>
      </c>
      <c r="Y932" t="str">
        <f t="shared" si="74"/>
        <v>CA</v>
      </c>
    </row>
    <row r="933" spans="1:25" x14ac:dyDescent="0.25">
      <c r="A933">
        <v>536661</v>
      </c>
      <c r="B933">
        <v>38</v>
      </c>
      <c r="C933" t="str">
        <f t="shared" si="70"/>
        <v>ND</v>
      </c>
      <c r="D933">
        <v>23</v>
      </c>
      <c r="E933">
        <v>78</v>
      </c>
      <c r="F933" t="str">
        <f t="shared" si="71"/>
        <v>adult</v>
      </c>
      <c r="G933">
        <v>1</v>
      </c>
      <c r="H933">
        <v>2</v>
      </c>
      <c r="I933">
        <v>1</v>
      </c>
      <c r="J933">
        <v>1</v>
      </c>
      <c r="K933">
        <v>2</v>
      </c>
      <c r="L933">
        <v>2</v>
      </c>
      <c r="M933">
        <v>2</v>
      </c>
      <c r="N933">
        <v>2</v>
      </c>
      <c r="O933">
        <v>1</v>
      </c>
      <c r="P933">
        <v>30</v>
      </c>
      <c r="Q933">
        <v>1</v>
      </c>
      <c r="R933" t="str">
        <f t="shared" si="72"/>
        <v>Married</v>
      </c>
      <c r="S933">
        <v>4</v>
      </c>
      <c r="T933">
        <v>1</v>
      </c>
      <c r="U933" t="str">
        <f t="shared" si="73"/>
        <v>Male</v>
      </c>
      <c r="V933">
        <v>0</v>
      </c>
      <c r="W933">
        <v>20000</v>
      </c>
      <c r="X933">
        <v>38</v>
      </c>
      <c r="Y933" t="str">
        <f t="shared" si="74"/>
        <v>ND</v>
      </c>
    </row>
    <row r="934" spans="1:25" x14ac:dyDescent="0.25">
      <c r="A934">
        <v>1276870</v>
      </c>
      <c r="B934">
        <v>49</v>
      </c>
      <c r="C934" t="str">
        <f t="shared" si="70"/>
        <v>UT</v>
      </c>
      <c r="D934">
        <v>66</v>
      </c>
      <c r="E934">
        <v>13</v>
      </c>
      <c r="F934" t="str">
        <f t="shared" si="71"/>
        <v>child</v>
      </c>
      <c r="G934">
        <v>1</v>
      </c>
      <c r="H934">
        <v>1</v>
      </c>
      <c r="I934">
        <v>2</v>
      </c>
      <c r="J934">
        <v>2</v>
      </c>
      <c r="K934">
        <v>2</v>
      </c>
      <c r="L934">
        <v>2</v>
      </c>
      <c r="M934">
        <v>2</v>
      </c>
      <c r="N934">
        <v>2</v>
      </c>
      <c r="O934">
        <v>1</v>
      </c>
      <c r="Q934">
        <v>5</v>
      </c>
      <c r="R934" t="str">
        <f t="shared" si="72"/>
        <v>NeverMarriedORUnder15</v>
      </c>
      <c r="T934">
        <v>1</v>
      </c>
      <c r="U934" t="str">
        <f t="shared" si="73"/>
        <v>Male</v>
      </c>
      <c r="X934">
        <v>49</v>
      </c>
      <c r="Y934" t="str">
        <f t="shared" si="74"/>
        <v>UT</v>
      </c>
    </row>
    <row r="935" spans="1:25" x14ac:dyDescent="0.25">
      <c r="A935">
        <v>731020</v>
      </c>
      <c r="B935">
        <v>41</v>
      </c>
      <c r="C935" t="str">
        <f t="shared" si="70"/>
        <v>OR</v>
      </c>
      <c r="D935">
        <v>68</v>
      </c>
      <c r="E935">
        <v>71</v>
      </c>
      <c r="F935" t="str">
        <f t="shared" si="71"/>
        <v>adult</v>
      </c>
      <c r="G935">
        <v>1</v>
      </c>
      <c r="H935">
        <v>1</v>
      </c>
      <c r="I935">
        <v>2</v>
      </c>
      <c r="J935">
        <v>1</v>
      </c>
      <c r="K935">
        <v>2</v>
      </c>
      <c r="L935">
        <v>2</v>
      </c>
      <c r="M935">
        <v>2</v>
      </c>
      <c r="N935">
        <v>2</v>
      </c>
      <c r="O935">
        <v>1</v>
      </c>
      <c r="Q935">
        <v>1</v>
      </c>
      <c r="R935" t="str">
        <f t="shared" si="72"/>
        <v>Married</v>
      </c>
      <c r="S935">
        <v>2</v>
      </c>
      <c r="T935">
        <v>1</v>
      </c>
      <c r="U935" t="str">
        <f t="shared" si="73"/>
        <v>Male</v>
      </c>
      <c r="V935">
        <v>0</v>
      </c>
      <c r="W935">
        <v>64590</v>
      </c>
      <c r="X935">
        <v>21</v>
      </c>
      <c r="Y935">
        <f t="shared" si="74"/>
        <v>21</v>
      </c>
    </row>
    <row r="936" spans="1:25" x14ac:dyDescent="0.25">
      <c r="A936">
        <v>1386942</v>
      </c>
      <c r="B936">
        <v>53</v>
      </c>
      <c r="C936" t="str">
        <f t="shared" si="70"/>
        <v>WA</v>
      </c>
      <c r="D936">
        <v>151</v>
      </c>
      <c r="E936">
        <v>31</v>
      </c>
      <c r="F936" t="str">
        <f t="shared" si="71"/>
        <v>adult</v>
      </c>
      <c r="G936">
        <v>5</v>
      </c>
      <c r="H936">
        <v>1</v>
      </c>
      <c r="I936">
        <v>2</v>
      </c>
      <c r="J936">
        <v>2</v>
      </c>
      <c r="K936">
        <v>2</v>
      </c>
      <c r="L936">
        <v>2</v>
      </c>
      <c r="M936">
        <v>2</v>
      </c>
      <c r="N936">
        <v>2</v>
      </c>
      <c r="O936">
        <v>1</v>
      </c>
      <c r="P936">
        <v>60</v>
      </c>
      <c r="Q936">
        <v>5</v>
      </c>
      <c r="R936" t="str">
        <f t="shared" si="72"/>
        <v>NeverMarriedORUnder15</v>
      </c>
      <c r="S936">
        <v>4</v>
      </c>
      <c r="T936">
        <v>1</v>
      </c>
      <c r="U936" t="str">
        <f t="shared" si="73"/>
        <v>Male</v>
      </c>
      <c r="V936">
        <v>110000</v>
      </c>
      <c r="W936">
        <v>110000</v>
      </c>
      <c r="X936">
        <v>301</v>
      </c>
      <c r="Y936">
        <f t="shared" si="74"/>
        <v>301</v>
      </c>
    </row>
    <row r="937" spans="1:25" x14ac:dyDescent="0.25">
      <c r="A937">
        <v>1260355</v>
      </c>
      <c r="B937">
        <v>49</v>
      </c>
      <c r="C937" t="str">
        <f t="shared" si="70"/>
        <v>UT</v>
      </c>
      <c r="D937">
        <v>101</v>
      </c>
      <c r="E937">
        <v>11</v>
      </c>
      <c r="F937" t="str">
        <f t="shared" si="71"/>
        <v>child</v>
      </c>
      <c r="G937">
        <v>1</v>
      </c>
      <c r="H937">
        <v>1</v>
      </c>
      <c r="I937">
        <v>2</v>
      </c>
      <c r="J937">
        <v>2</v>
      </c>
      <c r="K937">
        <v>2</v>
      </c>
      <c r="L937">
        <v>2</v>
      </c>
      <c r="M937">
        <v>2</v>
      </c>
      <c r="N937">
        <v>2</v>
      </c>
      <c r="O937">
        <v>1</v>
      </c>
      <c r="Q937">
        <v>5</v>
      </c>
      <c r="R937" t="str">
        <f t="shared" si="72"/>
        <v>NeverMarriedORUnder15</v>
      </c>
      <c r="T937">
        <v>1</v>
      </c>
      <c r="U937" t="str">
        <f t="shared" si="73"/>
        <v>Male</v>
      </c>
      <c r="X937">
        <v>49</v>
      </c>
      <c r="Y937" t="str">
        <f t="shared" si="74"/>
        <v>UT</v>
      </c>
    </row>
    <row r="938" spans="1:25" x14ac:dyDescent="0.25">
      <c r="A938">
        <v>701149</v>
      </c>
      <c r="B938">
        <v>41</v>
      </c>
      <c r="C938" t="str">
        <f t="shared" si="70"/>
        <v>OR</v>
      </c>
      <c r="D938">
        <v>69</v>
      </c>
      <c r="E938">
        <v>30</v>
      </c>
      <c r="F938" t="str">
        <f t="shared" si="71"/>
        <v>adult</v>
      </c>
      <c r="G938">
        <v>1</v>
      </c>
      <c r="H938">
        <v>2</v>
      </c>
      <c r="I938">
        <v>1</v>
      </c>
      <c r="J938">
        <v>2</v>
      </c>
      <c r="K938">
        <v>2</v>
      </c>
      <c r="L938">
        <v>2</v>
      </c>
      <c r="M938">
        <v>2</v>
      </c>
      <c r="N938">
        <v>2</v>
      </c>
      <c r="O938">
        <v>1</v>
      </c>
      <c r="P938">
        <v>10</v>
      </c>
      <c r="Q938">
        <v>1</v>
      </c>
      <c r="R938" t="str">
        <f t="shared" si="72"/>
        <v>Married</v>
      </c>
      <c r="S938">
        <v>4</v>
      </c>
      <c r="T938">
        <v>1</v>
      </c>
      <c r="U938" t="str">
        <f t="shared" si="73"/>
        <v>Male</v>
      </c>
      <c r="V938">
        <v>24600</v>
      </c>
      <c r="W938">
        <v>76600</v>
      </c>
      <c r="X938">
        <v>17</v>
      </c>
      <c r="Y938">
        <f t="shared" si="74"/>
        <v>17</v>
      </c>
    </row>
    <row r="939" spans="1:25" x14ac:dyDescent="0.25">
      <c r="A939">
        <v>1371876</v>
      </c>
      <c r="B939">
        <v>53</v>
      </c>
      <c r="C939" t="str">
        <f t="shared" si="70"/>
        <v>WA</v>
      </c>
      <c r="D939">
        <v>80</v>
      </c>
      <c r="E939">
        <v>23</v>
      </c>
      <c r="F939" t="str">
        <f t="shared" si="71"/>
        <v>adult</v>
      </c>
      <c r="G939">
        <v>1</v>
      </c>
      <c r="H939">
        <v>1</v>
      </c>
      <c r="I939">
        <v>2</v>
      </c>
      <c r="J939">
        <v>2</v>
      </c>
      <c r="K939">
        <v>2</v>
      </c>
      <c r="L939">
        <v>2</v>
      </c>
      <c r="M939">
        <v>2</v>
      </c>
      <c r="N939">
        <v>2</v>
      </c>
      <c r="O939">
        <v>1</v>
      </c>
      <c r="Q939">
        <v>5</v>
      </c>
      <c r="R939" t="str">
        <f t="shared" si="72"/>
        <v>NeverMarriedORUnder15</v>
      </c>
      <c r="S939">
        <v>4</v>
      </c>
      <c r="T939">
        <v>1</v>
      </c>
      <c r="U939" t="str">
        <f t="shared" si="73"/>
        <v>Male</v>
      </c>
      <c r="V939">
        <v>0</v>
      </c>
      <c r="W939">
        <v>0</v>
      </c>
      <c r="X939">
        <v>53</v>
      </c>
      <c r="Y939" t="str">
        <f t="shared" si="74"/>
        <v>WA</v>
      </c>
    </row>
    <row r="940" spans="1:25" x14ac:dyDescent="0.25">
      <c r="A940">
        <v>729384</v>
      </c>
      <c r="B940">
        <v>41</v>
      </c>
      <c r="C940" t="str">
        <f t="shared" si="70"/>
        <v>OR</v>
      </c>
      <c r="D940">
        <v>38</v>
      </c>
      <c r="E940">
        <v>7</v>
      </c>
      <c r="F940" t="str">
        <f t="shared" si="71"/>
        <v>child</v>
      </c>
      <c r="G940">
        <v>1</v>
      </c>
      <c r="H940">
        <v>2</v>
      </c>
      <c r="I940">
        <v>2</v>
      </c>
      <c r="J940">
        <v>2</v>
      </c>
      <c r="K940">
        <v>2</v>
      </c>
      <c r="L940">
        <v>2</v>
      </c>
      <c r="M940">
        <v>2</v>
      </c>
      <c r="N940">
        <v>2</v>
      </c>
      <c r="O940">
        <v>2</v>
      </c>
      <c r="Q940">
        <v>5</v>
      </c>
      <c r="R940" t="str">
        <f t="shared" si="72"/>
        <v>NeverMarriedORUnder15</v>
      </c>
      <c r="T940">
        <v>2</v>
      </c>
      <c r="U940" t="str">
        <f t="shared" si="73"/>
        <v>Female</v>
      </c>
      <c r="X940">
        <v>41</v>
      </c>
      <c r="Y940" t="str">
        <f t="shared" si="74"/>
        <v>OR</v>
      </c>
    </row>
    <row r="941" spans="1:25" x14ac:dyDescent="0.25">
      <c r="A941">
        <v>1428527</v>
      </c>
      <c r="B941">
        <v>53</v>
      </c>
      <c r="C941" t="str">
        <f t="shared" si="70"/>
        <v>WA</v>
      </c>
      <c r="D941">
        <v>206</v>
      </c>
      <c r="E941">
        <v>32</v>
      </c>
      <c r="F941" t="str">
        <f t="shared" si="71"/>
        <v>adult</v>
      </c>
      <c r="G941">
        <v>1</v>
      </c>
      <c r="H941">
        <v>2</v>
      </c>
      <c r="I941">
        <v>2</v>
      </c>
      <c r="J941">
        <v>2</v>
      </c>
      <c r="K941">
        <v>2</v>
      </c>
      <c r="L941">
        <v>2</v>
      </c>
      <c r="M941">
        <v>2</v>
      </c>
      <c r="N941">
        <v>2</v>
      </c>
      <c r="O941">
        <v>2</v>
      </c>
      <c r="P941">
        <v>10</v>
      </c>
      <c r="Q941">
        <v>1</v>
      </c>
      <c r="R941" t="str">
        <f t="shared" si="72"/>
        <v>Married</v>
      </c>
      <c r="S941">
        <v>4</v>
      </c>
      <c r="T941">
        <v>2</v>
      </c>
      <c r="U941" t="str">
        <f t="shared" si="73"/>
        <v>Female</v>
      </c>
      <c r="V941">
        <v>17000</v>
      </c>
      <c r="W941">
        <v>17000</v>
      </c>
      <c r="X941">
        <v>41</v>
      </c>
      <c r="Y941" t="str">
        <f t="shared" si="74"/>
        <v>OR</v>
      </c>
    </row>
    <row r="942" spans="1:25" x14ac:dyDescent="0.25">
      <c r="A942">
        <v>705869</v>
      </c>
      <c r="B942">
        <v>41</v>
      </c>
      <c r="C942" t="str">
        <f t="shared" si="70"/>
        <v>OR</v>
      </c>
      <c r="D942">
        <v>112</v>
      </c>
      <c r="E942">
        <v>51</v>
      </c>
      <c r="F942" t="str">
        <f t="shared" si="71"/>
        <v>adult</v>
      </c>
      <c r="G942">
        <v>1</v>
      </c>
      <c r="H942">
        <v>1</v>
      </c>
      <c r="I942">
        <v>2</v>
      </c>
      <c r="J942">
        <v>2</v>
      </c>
      <c r="K942">
        <v>2</v>
      </c>
      <c r="L942">
        <v>2</v>
      </c>
      <c r="M942">
        <v>2</v>
      </c>
      <c r="N942">
        <v>2</v>
      </c>
      <c r="O942">
        <v>1</v>
      </c>
      <c r="P942">
        <v>5</v>
      </c>
      <c r="Q942">
        <v>3</v>
      </c>
      <c r="R942" t="str">
        <f t="shared" si="72"/>
        <v>Divorced</v>
      </c>
      <c r="S942">
        <v>4</v>
      </c>
      <c r="T942">
        <v>2</v>
      </c>
      <c r="U942" t="str">
        <f t="shared" si="73"/>
        <v>Female</v>
      </c>
      <c r="V942">
        <v>35000</v>
      </c>
      <c r="W942">
        <v>43400</v>
      </c>
      <c r="X942">
        <v>29</v>
      </c>
      <c r="Y942">
        <f t="shared" si="74"/>
        <v>29</v>
      </c>
    </row>
    <row r="943" spans="1:25" x14ac:dyDescent="0.25">
      <c r="A943">
        <v>1403068</v>
      </c>
      <c r="B943">
        <v>53</v>
      </c>
      <c r="C943" t="str">
        <f t="shared" si="70"/>
        <v>WA</v>
      </c>
      <c r="D943">
        <v>42</v>
      </c>
      <c r="E943">
        <v>57</v>
      </c>
      <c r="F943" t="str">
        <f t="shared" si="71"/>
        <v>adult</v>
      </c>
      <c r="G943">
        <v>5</v>
      </c>
      <c r="H943">
        <v>1</v>
      </c>
      <c r="I943">
        <v>2</v>
      </c>
      <c r="J943">
        <v>2</v>
      </c>
      <c r="K943">
        <v>2</v>
      </c>
      <c r="L943">
        <v>2</v>
      </c>
      <c r="M943">
        <v>2</v>
      </c>
      <c r="N943">
        <v>2</v>
      </c>
      <c r="O943">
        <v>1</v>
      </c>
      <c r="P943">
        <v>10</v>
      </c>
      <c r="Q943">
        <v>1</v>
      </c>
      <c r="R943" t="str">
        <f t="shared" si="72"/>
        <v>Married</v>
      </c>
      <c r="S943">
        <v>4</v>
      </c>
      <c r="T943">
        <v>1</v>
      </c>
      <c r="U943" t="str">
        <f t="shared" si="73"/>
        <v>Male</v>
      </c>
      <c r="V943">
        <v>25000</v>
      </c>
      <c r="W943">
        <v>25000</v>
      </c>
      <c r="X943">
        <v>164</v>
      </c>
      <c r="Y943">
        <f t="shared" si="74"/>
        <v>164</v>
      </c>
    </row>
    <row r="944" spans="1:25" x14ac:dyDescent="0.25">
      <c r="A944">
        <v>1435307</v>
      </c>
      <c r="B944">
        <v>53</v>
      </c>
      <c r="C944" t="str">
        <f t="shared" si="70"/>
        <v>WA</v>
      </c>
      <c r="D944">
        <v>238</v>
      </c>
      <c r="E944">
        <v>28</v>
      </c>
      <c r="F944" t="str">
        <f t="shared" si="71"/>
        <v>adult</v>
      </c>
      <c r="G944">
        <v>4</v>
      </c>
      <c r="H944">
        <v>2</v>
      </c>
      <c r="I944">
        <v>2</v>
      </c>
      <c r="J944">
        <v>2</v>
      </c>
      <c r="K944">
        <v>2</v>
      </c>
      <c r="L944">
        <v>2</v>
      </c>
      <c r="M944">
        <v>2</v>
      </c>
      <c r="N944">
        <v>2</v>
      </c>
      <c r="O944">
        <v>2</v>
      </c>
      <c r="Q944">
        <v>5</v>
      </c>
      <c r="R944" t="str">
        <f t="shared" si="72"/>
        <v>NeverMarriedORUnder15</v>
      </c>
      <c r="S944">
        <v>4</v>
      </c>
      <c r="T944">
        <v>2</v>
      </c>
      <c r="U944" t="str">
        <f t="shared" si="73"/>
        <v>Female</v>
      </c>
      <c r="V944">
        <v>0</v>
      </c>
      <c r="W944">
        <v>0</v>
      </c>
      <c r="X944">
        <v>233</v>
      </c>
      <c r="Y944">
        <f t="shared" si="74"/>
        <v>233</v>
      </c>
    </row>
    <row r="945" spans="1:25" x14ac:dyDescent="0.25">
      <c r="A945">
        <v>66275</v>
      </c>
      <c r="B945">
        <v>30</v>
      </c>
      <c r="C945" t="str">
        <f t="shared" si="70"/>
        <v>MT</v>
      </c>
      <c r="D945">
        <v>36</v>
      </c>
      <c r="E945">
        <v>69</v>
      </c>
      <c r="F945" t="str">
        <f t="shared" si="71"/>
        <v>adult</v>
      </c>
      <c r="G945">
        <v>1</v>
      </c>
      <c r="H945">
        <v>2</v>
      </c>
      <c r="I945">
        <v>2</v>
      </c>
      <c r="J945">
        <v>1</v>
      </c>
      <c r="K945">
        <v>1</v>
      </c>
      <c r="L945">
        <v>2</v>
      </c>
      <c r="M945">
        <v>2</v>
      </c>
      <c r="N945">
        <v>2</v>
      </c>
      <c r="O945">
        <v>1</v>
      </c>
      <c r="P945">
        <v>7</v>
      </c>
      <c r="Q945">
        <v>1</v>
      </c>
      <c r="R945" t="str">
        <f t="shared" si="72"/>
        <v>Married</v>
      </c>
      <c r="S945">
        <v>2</v>
      </c>
      <c r="T945">
        <v>1</v>
      </c>
      <c r="U945" t="str">
        <f t="shared" si="73"/>
        <v>Male</v>
      </c>
      <c r="V945">
        <v>12000</v>
      </c>
      <c r="W945">
        <v>50300</v>
      </c>
      <c r="X945">
        <v>30</v>
      </c>
      <c r="Y945" t="str">
        <f t="shared" si="74"/>
        <v>MT</v>
      </c>
    </row>
    <row r="946" spans="1:25" x14ac:dyDescent="0.25">
      <c r="A946">
        <v>709415</v>
      </c>
      <c r="B946">
        <v>41</v>
      </c>
      <c r="C946" t="str">
        <f t="shared" si="70"/>
        <v>OR</v>
      </c>
      <c r="D946">
        <v>126</v>
      </c>
      <c r="E946">
        <v>87</v>
      </c>
      <c r="F946" t="str">
        <f t="shared" si="71"/>
        <v>adult</v>
      </c>
      <c r="G946">
        <v>1</v>
      </c>
      <c r="H946">
        <v>2</v>
      </c>
      <c r="I946">
        <v>2</v>
      </c>
      <c r="J946">
        <v>1</v>
      </c>
      <c r="K946">
        <v>1</v>
      </c>
      <c r="L946">
        <v>2</v>
      </c>
      <c r="M946">
        <v>2</v>
      </c>
      <c r="N946">
        <v>2</v>
      </c>
      <c r="O946">
        <v>1</v>
      </c>
      <c r="Q946">
        <v>2</v>
      </c>
      <c r="R946" t="str">
        <f t="shared" si="72"/>
        <v>Widowed</v>
      </c>
      <c r="S946">
        <v>4</v>
      </c>
      <c r="T946">
        <v>2</v>
      </c>
      <c r="U946" t="str">
        <f t="shared" si="73"/>
        <v>Female</v>
      </c>
      <c r="V946">
        <v>0</v>
      </c>
      <c r="W946">
        <v>11900</v>
      </c>
      <c r="X946">
        <v>46</v>
      </c>
      <c r="Y946">
        <f t="shared" si="74"/>
        <v>46</v>
      </c>
    </row>
    <row r="947" spans="1:25" x14ac:dyDescent="0.25">
      <c r="A947">
        <v>723708</v>
      </c>
      <c r="B947">
        <v>41</v>
      </c>
      <c r="C947" t="str">
        <f t="shared" si="70"/>
        <v>OR</v>
      </c>
      <c r="D947">
        <v>133</v>
      </c>
      <c r="E947">
        <v>48</v>
      </c>
      <c r="F947" t="str">
        <f t="shared" si="71"/>
        <v>adult</v>
      </c>
      <c r="G947">
        <v>1</v>
      </c>
      <c r="H947">
        <v>2</v>
      </c>
      <c r="I947">
        <v>2</v>
      </c>
      <c r="J947">
        <v>2</v>
      </c>
      <c r="K947">
        <v>1</v>
      </c>
      <c r="L947">
        <v>2</v>
      </c>
      <c r="M947">
        <v>2</v>
      </c>
      <c r="N947">
        <v>2</v>
      </c>
      <c r="O947">
        <v>1</v>
      </c>
      <c r="Q947">
        <v>5</v>
      </c>
      <c r="R947" t="str">
        <f t="shared" si="72"/>
        <v>NeverMarriedORUnder15</v>
      </c>
      <c r="S947">
        <v>4</v>
      </c>
      <c r="T947">
        <v>1</v>
      </c>
      <c r="U947" t="str">
        <f t="shared" si="73"/>
        <v>Male</v>
      </c>
      <c r="V947">
        <v>0</v>
      </c>
      <c r="W947">
        <v>6000</v>
      </c>
      <c r="X947">
        <v>41</v>
      </c>
      <c r="Y947" t="str">
        <f t="shared" si="74"/>
        <v>OR</v>
      </c>
    </row>
    <row r="948" spans="1:25" x14ac:dyDescent="0.25">
      <c r="A948">
        <v>539319</v>
      </c>
      <c r="B948">
        <v>38</v>
      </c>
      <c r="C948" t="str">
        <f t="shared" si="70"/>
        <v>ND</v>
      </c>
      <c r="D948">
        <v>31</v>
      </c>
      <c r="E948">
        <v>20</v>
      </c>
      <c r="F948" t="str">
        <f t="shared" si="71"/>
        <v>adult</v>
      </c>
      <c r="G948">
        <v>1</v>
      </c>
      <c r="H948">
        <v>1</v>
      </c>
      <c r="I948">
        <v>2</v>
      </c>
      <c r="J948">
        <v>2</v>
      </c>
      <c r="K948">
        <v>2</v>
      </c>
      <c r="L948">
        <v>2</v>
      </c>
      <c r="M948">
        <v>2</v>
      </c>
      <c r="N948">
        <v>2</v>
      </c>
      <c r="O948">
        <v>1</v>
      </c>
      <c r="P948">
        <v>20</v>
      </c>
      <c r="Q948">
        <v>5</v>
      </c>
      <c r="R948" t="str">
        <f t="shared" si="72"/>
        <v>NeverMarriedORUnder15</v>
      </c>
      <c r="S948">
        <v>3</v>
      </c>
      <c r="T948">
        <v>1</v>
      </c>
      <c r="U948" t="str">
        <f t="shared" si="73"/>
        <v>Male</v>
      </c>
      <c r="V948">
        <v>18000</v>
      </c>
      <c r="W948">
        <v>18000</v>
      </c>
      <c r="X948">
        <v>38</v>
      </c>
      <c r="Y948" t="str">
        <f t="shared" si="74"/>
        <v>ND</v>
      </c>
    </row>
    <row r="949" spans="1:25" x14ac:dyDescent="0.25">
      <c r="A949">
        <v>1378901</v>
      </c>
      <c r="B949">
        <v>53</v>
      </c>
      <c r="C949" t="str">
        <f t="shared" si="70"/>
        <v>WA</v>
      </c>
      <c r="D949">
        <v>61</v>
      </c>
      <c r="E949">
        <v>56</v>
      </c>
      <c r="F949" t="str">
        <f t="shared" si="71"/>
        <v>adult</v>
      </c>
      <c r="G949">
        <v>1</v>
      </c>
      <c r="H949">
        <v>2</v>
      </c>
      <c r="I949">
        <v>2</v>
      </c>
      <c r="J949">
        <v>2</v>
      </c>
      <c r="K949">
        <v>2</v>
      </c>
      <c r="L949">
        <v>2</v>
      </c>
      <c r="M949">
        <v>2</v>
      </c>
      <c r="N949">
        <v>2</v>
      </c>
      <c r="O949">
        <v>2</v>
      </c>
      <c r="Q949">
        <v>1</v>
      </c>
      <c r="R949" t="str">
        <f t="shared" si="72"/>
        <v>Married</v>
      </c>
      <c r="S949">
        <v>2</v>
      </c>
      <c r="T949">
        <v>1</v>
      </c>
      <c r="U949" t="str">
        <f t="shared" si="73"/>
        <v>Male</v>
      </c>
      <c r="V949">
        <v>3000</v>
      </c>
      <c r="W949">
        <v>278000</v>
      </c>
      <c r="X949">
        <v>37</v>
      </c>
      <c r="Y949">
        <f t="shared" si="74"/>
        <v>37</v>
      </c>
    </row>
    <row r="950" spans="1:25" x14ac:dyDescent="0.25">
      <c r="A950">
        <v>1399875</v>
      </c>
      <c r="B950">
        <v>53</v>
      </c>
      <c r="C950" t="str">
        <f t="shared" si="70"/>
        <v>WA</v>
      </c>
      <c r="D950">
        <v>65</v>
      </c>
      <c r="E950">
        <v>16</v>
      </c>
      <c r="F950" t="str">
        <f t="shared" si="71"/>
        <v>child</v>
      </c>
      <c r="G950">
        <v>1</v>
      </c>
      <c r="H950">
        <v>2</v>
      </c>
      <c r="I950">
        <v>2</v>
      </c>
      <c r="J950">
        <v>2</v>
      </c>
      <c r="K950">
        <v>1</v>
      </c>
      <c r="L950">
        <v>2</v>
      </c>
      <c r="M950">
        <v>2</v>
      </c>
      <c r="N950">
        <v>2</v>
      </c>
      <c r="O950">
        <v>1</v>
      </c>
      <c r="Q950">
        <v>5</v>
      </c>
      <c r="R950" t="str">
        <f t="shared" si="72"/>
        <v>NeverMarriedORUnder15</v>
      </c>
      <c r="T950">
        <v>2</v>
      </c>
      <c r="U950" t="str">
        <f t="shared" si="73"/>
        <v>Female</v>
      </c>
      <c r="V950">
        <v>0</v>
      </c>
      <c r="W950">
        <v>9000</v>
      </c>
      <c r="X950">
        <v>6</v>
      </c>
      <c r="Y950" t="str">
        <f t="shared" si="74"/>
        <v>CA</v>
      </c>
    </row>
    <row r="951" spans="1:25" x14ac:dyDescent="0.25">
      <c r="A951">
        <v>1375473</v>
      </c>
      <c r="B951">
        <v>53</v>
      </c>
      <c r="C951" t="str">
        <f t="shared" si="70"/>
        <v>WA</v>
      </c>
      <c r="D951">
        <v>49</v>
      </c>
      <c r="E951">
        <v>54</v>
      </c>
      <c r="F951" t="str">
        <f t="shared" si="71"/>
        <v>adult</v>
      </c>
      <c r="G951">
        <v>1</v>
      </c>
      <c r="H951">
        <v>2</v>
      </c>
      <c r="I951">
        <v>2</v>
      </c>
      <c r="J951">
        <v>2</v>
      </c>
      <c r="K951">
        <v>2</v>
      </c>
      <c r="L951">
        <v>2</v>
      </c>
      <c r="M951">
        <v>2</v>
      </c>
      <c r="N951">
        <v>2</v>
      </c>
      <c r="O951">
        <v>2</v>
      </c>
      <c r="P951">
        <v>15</v>
      </c>
      <c r="Q951">
        <v>1</v>
      </c>
      <c r="R951" t="str">
        <f t="shared" si="72"/>
        <v>Married</v>
      </c>
      <c r="S951">
        <v>4</v>
      </c>
      <c r="T951">
        <v>1</v>
      </c>
      <c r="U951" t="str">
        <f t="shared" si="73"/>
        <v>Male</v>
      </c>
      <c r="V951">
        <v>0</v>
      </c>
      <c r="W951">
        <v>43000</v>
      </c>
      <c r="X951">
        <v>53</v>
      </c>
      <c r="Y951" t="str">
        <f t="shared" si="74"/>
        <v>WA</v>
      </c>
    </row>
    <row r="952" spans="1:25" x14ac:dyDescent="0.25">
      <c r="A952">
        <v>1268114</v>
      </c>
      <c r="B952">
        <v>49</v>
      </c>
      <c r="C952" t="str">
        <f t="shared" si="70"/>
        <v>UT</v>
      </c>
      <c r="D952">
        <v>83</v>
      </c>
      <c r="E952">
        <v>16</v>
      </c>
      <c r="F952" t="str">
        <f t="shared" si="71"/>
        <v>child</v>
      </c>
      <c r="G952">
        <v>1</v>
      </c>
      <c r="H952">
        <v>2</v>
      </c>
      <c r="I952">
        <v>2</v>
      </c>
      <c r="J952">
        <v>2</v>
      </c>
      <c r="K952">
        <v>2</v>
      </c>
      <c r="L952">
        <v>1</v>
      </c>
      <c r="M952">
        <v>2</v>
      </c>
      <c r="N952">
        <v>2</v>
      </c>
      <c r="O952">
        <v>1</v>
      </c>
      <c r="Q952">
        <v>5</v>
      </c>
      <c r="R952" t="str">
        <f t="shared" si="72"/>
        <v>NeverMarriedORUnder15</v>
      </c>
      <c r="T952">
        <v>1</v>
      </c>
      <c r="U952" t="str">
        <f t="shared" si="73"/>
        <v>Male</v>
      </c>
      <c r="V952">
        <v>35000</v>
      </c>
      <c r="W952">
        <v>35000</v>
      </c>
      <c r="X952">
        <v>49</v>
      </c>
      <c r="Y952" t="str">
        <f t="shared" si="74"/>
        <v>UT</v>
      </c>
    </row>
    <row r="953" spans="1:25" x14ac:dyDescent="0.25">
      <c r="A953">
        <v>1272130</v>
      </c>
      <c r="B953">
        <v>49</v>
      </c>
      <c r="C953" t="str">
        <f t="shared" si="70"/>
        <v>UT</v>
      </c>
      <c r="D953">
        <v>31</v>
      </c>
      <c r="E953">
        <v>4</v>
      </c>
      <c r="F953" t="str">
        <f t="shared" si="71"/>
        <v>child</v>
      </c>
      <c r="G953">
        <v>1</v>
      </c>
      <c r="H953">
        <v>1</v>
      </c>
      <c r="I953">
        <v>2</v>
      </c>
      <c r="J953">
        <v>2</v>
      </c>
      <c r="K953">
        <v>2</v>
      </c>
      <c r="L953">
        <v>2</v>
      </c>
      <c r="M953">
        <v>2</v>
      </c>
      <c r="N953">
        <v>2</v>
      </c>
      <c r="O953">
        <v>1</v>
      </c>
      <c r="Q953">
        <v>5</v>
      </c>
      <c r="R953" t="str">
        <f t="shared" si="72"/>
        <v>NeverMarriedORUnder15</v>
      </c>
      <c r="T953">
        <v>2</v>
      </c>
      <c r="U953" t="str">
        <f t="shared" si="73"/>
        <v>Female</v>
      </c>
      <c r="X953">
        <v>49</v>
      </c>
      <c r="Y953" t="str">
        <f t="shared" si="74"/>
        <v>UT</v>
      </c>
    </row>
    <row r="954" spans="1:25" x14ac:dyDescent="0.25">
      <c r="A954">
        <v>699765</v>
      </c>
      <c r="B954">
        <v>41</v>
      </c>
      <c r="C954" t="str">
        <f t="shared" si="70"/>
        <v>OR</v>
      </c>
      <c r="D954">
        <v>74</v>
      </c>
      <c r="E954">
        <v>1</v>
      </c>
      <c r="F954" t="str">
        <f t="shared" si="71"/>
        <v>child</v>
      </c>
      <c r="G954">
        <v>1</v>
      </c>
      <c r="H954">
        <v>1</v>
      </c>
      <c r="I954">
        <v>2</v>
      </c>
      <c r="J954">
        <v>2</v>
      </c>
      <c r="K954">
        <v>2</v>
      </c>
      <c r="L954">
        <v>2</v>
      </c>
      <c r="M954">
        <v>2</v>
      </c>
      <c r="N954">
        <v>2</v>
      </c>
      <c r="O954">
        <v>1</v>
      </c>
      <c r="Q954">
        <v>5</v>
      </c>
      <c r="R954" t="str">
        <f t="shared" si="72"/>
        <v>NeverMarriedORUnder15</v>
      </c>
      <c r="T954">
        <v>1</v>
      </c>
      <c r="U954" t="str">
        <f t="shared" si="73"/>
        <v>Male</v>
      </c>
      <c r="X954">
        <v>41</v>
      </c>
      <c r="Y954" t="str">
        <f t="shared" si="74"/>
        <v>OR</v>
      </c>
    </row>
    <row r="955" spans="1:25" x14ac:dyDescent="0.25">
      <c r="A955">
        <v>68491</v>
      </c>
      <c r="B955">
        <v>30</v>
      </c>
      <c r="C955" t="str">
        <f t="shared" si="70"/>
        <v>MT</v>
      </c>
      <c r="D955">
        <v>98</v>
      </c>
      <c r="E955">
        <v>62</v>
      </c>
      <c r="F955" t="str">
        <f t="shared" si="71"/>
        <v>adult</v>
      </c>
      <c r="G955">
        <v>1</v>
      </c>
      <c r="H955">
        <v>2</v>
      </c>
      <c r="I955">
        <v>2</v>
      </c>
      <c r="J955">
        <v>1</v>
      </c>
      <c r="K955">
        <v>2</v>
      </c>
      <c r="L955">
        <v>2</v>
      </c>
      <c r="M955">
        <v>2</v>
      </c>
      <c r="N955">
        <v>2</v>
      </c>
      <c r="O955">
        <v>1</v>
      </c>
      <c r="P955">
        <v>75</v>
      </c>
      <c r="Q955">
        <v>3</v>
      </c>
      <c r="R955" t="str">
        <f t="shared" si="72"/>
        <v>Divorced</v>
      </c>
      <c r="S955">
        <v>4</v>
      </c>
      <c r="T955">
        <v>1</v>
      </c>
      <c r="U955" t="str">
        <f t="shared" si="73"/>
        <v>Male</v>
      </c>
      <c r="V955">
        <v>36000</v>
      </c>
      <c r="W955">
        <v>45000</v>
      </c>
      <c r="X955">
        <v>47</v>
      </c>
      <c r="Y955">
        <f t="shared" si="74"/>
        <v>47</v>
      </c>
    </row>
    <row r="956" spans="1:25" x14ac:dyDescent="0.25">
      <c r="A956">
        <v>1383132</v>
      </c>
      <c r="B956">
        <v>53</v>
      </c>
      <c r="C956" t="str">
        <f t="shared" si="70"/>
        <v>WA</v>
      </c>
      <c r="D956">
        <v>46</v>
      </c>
      <c r="E956">
        <v>63</v>
      </c>
      <c r="F956" t="str">
        <f t="shared" si="71"/>
        <v>adult</v>
      </c>
      <c r="G956">
        <v>1</v>
      </c>
      <c r="H956">
        <v>1</v>
      </c>
      <c r="I956">
        <v>2</v>
      </c>
      <c r="J956">
        <v>2</v>
      </c>
      <c r="K956">
        <v>2</v>
      </c>
      <c r="L956">
        <v>2</v>
      </c>
      <c r="M956">
        <v>2</v>
      </c>
      <c r="N956">
        <v>2</v>
      </c>
      <c r="O956">
        <v>1</v>
      </c>
      <c r="P956">
        <v>13</v>
      </c>
      <c r="Q956">
        <v>1</v>
      </c>
      <c r="R956" t="str">
        <f t="shared" si="72"/>
        <v>Married</v>
      </c>
      <c r="S956">
        <v>4</v>
      </c>
      <c r="T956">
        <v>2</v>
      </c>
      <c r="U956" t="str">
        <f t="shared" si="73"/>
        <v>Female</v>
      </c>
      <c r="V956">
        <v>29600</v>
      </c>
      <c r="W956">
        <v>29600</v>
      </c>
      <c r="X956">
        <v>53</v>
      </c>
      <c r="Y956" t="str">
        <f t="shared" si="74"/>
        <v>WA</v>
      </c>
    </row>
    <row r="957" spans="1:25" x14ac:dyDescent="0.25">
      <c r="A957">
        <v>721523</v>
      </c>
      <c r="B957">
        <v>41</v>
      </c>
      <c r="C957" t="str">
        <f t="shared" si="70"/>
        <v>OR</v>
      </c>
      <c r="D957">
        <v>144</v>
      </c>
      <c r="E957">
        <v>95</v>
      </c>
      <c r="F957" t="str">
        <f t="shared" si="71"/>
        <v>adult</v>
      </c>
      <c r="G957">
        <v>1</v>
      </c>
      <c r="H957">
        <v>2</v>
      </c>
      <c r="I957">
        <v>1</v>
      </c>
      <c r="J957">
        <v>1</v>
      </c>
      <c r="K957">
        <v>2</v>
      </c>
      <c r="L957">
        <v>2</v>
      </c>
      <c r="M957">
        <v>2</v>
      </c>
      <c r="N957">
        <v>2</v>
      </c>
      <c r="O957">
        <v>1</v>
      </c>
      <c r="Q957">
        <v>5</v>
      </c>
      <c r="R957" t="str">
        <f t="shared" si="72"/>
        <v>NeverMarriedORUnder15</v>
      </c>
      <c r="S957">
        <v>4</v>
      </c>
      <c r="T957">
        <v>2</v>
      </c>
      <c r="U957" t="str">
        <f t="shared" si="73"/>
        <v>Female</v>
      </c>
      <c r="V957">
        <v>0</v>
      </c>
      <c r="W957">
        <v>27400</v>
      </c>
      <c r="X957">
        <v>8</v>
      </c>
      <c r="Y957">
        <f t="shared" si="74"/>
        <v>8</v>
      </c>
    </row>
    <row r="958" spans="1:25" x14ac:dyDescent="0.25">
      <c r="A958">
        <v>1424250</v>
      </c>
      <c r="B958">
        <v>53</v>
      </c>
      <c r="C958" t="str">
        <f t="shared" si="70"/>
        <v>WA</v>
      </c>
      <c r="D958">
        <v>118</v>
      </c>
      <c r="E958">
        <v>53</v>
      </c>
      <c r="F958" t="str">
        <f t="shared" si="71"/>
        <v>adult</v>
      </c>
      <c r="G958">
        <v>1</v>
      </c>
      <c r="H958">
        <v>2</v>
      </c>
      <c r="I958">
        <v>2</v>
      </c>
      <c r="J958">
        <v>2</v>
      </c>
      <c r="K958">
        <v>1</v>
      </c>
      <c r="L958">
        <v>2</v>
      </c>
      <c r="M958">
        <v>1</v>
      </c>
      <c r="N958">
        <v>2</v>
      </c>
      <c r="O958">
        <v>1</v>
      </c>
      <c r="Q958">
        <v>4</v>
      </c>
      <c r="R958" t="str">
        <f t="shared" si="72"/>
        <v>Separated</v>
      </c>
      <c r="S958">
        <v>2</v>
      </c>
      <c r="T958">
        <v>1</v>
      </c>
      <c r="U958" t="str">
        <f t="shared" si="73"/>
        <v>Male</v>
      </c>
      <c r="V958">
        <v>0</v>
      </c>
      <c r="W958">
        <v>13000</v>
      </c>
      <c r="X958">
        <v>6</v>
      </c>
      <c r="Y958" t="str">
        <f t="shared" si="74"/>
        <v>CA</v>
      </c>
    </row>
    <row r="959" spans="1:25" x14ac:dyDescent="0.25">
      <c r="A959">
        <v>1271127</v>
      </c>
      <c r="B959">
        <v>49</v>
      </c>
      <c r="C959" t="str">
        <f t="shared" si="70"/>
        <v>UT</v>
      </c>
      <c r="D959">
        <v>65</v>
      </c>
      <c r="E959">
        <v>32</v>
      </c>
      <c r="F959" t="str">
        <f t="shared" si="71"/>
        <v>adult</v>
      </c>
      <c r="G959">
        <v>1</v>
      </c>
      <c r="H959">
        <v>2</v>
      </c>
      <c r="I959">
        <v>2</v>
      </c>
      <c r="J959">
        <v>2</v>
      </c>
      <c r="K959">
        <v>2</v>
      </c>
      <c r="L959">
        <v>2</v>
      </c>
      <c r="M959">
        <v>2</v>
      </c>
      <c r="N959">
        <v>2</v>
      </c>
      <c r="O959">
        <v>2</v>
      </c>
      <c r="P959">
        <v>15</v>
      </c>
      <c r="Q959">
        <v>1</v>
      </c>
      <c r="R959" t="str">
        <f t="shared" si="72"/>
        <v>Married</v>
      </c>
      <c r="S959">
        <v>4</v>
      </c>
      <c r="T959">
        <v>1</v>
      </c>
      <c r="U959" t="str">
        <f t="shared" si="73"/>
        <v>Male</v>
      </c>
      <c r="V959">
        <v>0</v>
      </c>
      <c r="W959">
        <v>115000</v>
      </c>
      <c r="X959">
        <v>49</v>
      </c>
      <c r="Y959" t="str">
        <f t="shared" si="74"/>
        <v>UT</v>
      </c>
    </row>
    <row r="960" spans="1:25" x14ac:dyDescent="0.25">
      <c r="A960">
        <v>1254526</v>
      </c>
      <c r="B960">
        <v>49</v>
      </c>
      <c r="C960" t="str">
        <f t="shared" si="70"/>
        <v>UT</v>
      </c>
      <c r="D960">
        <v>92</v>
      </c>
      <c r="E960">
        <v>59</v>
      </c>
      <c r="F960" t="str">
        <f t="shared" si="71"/>
        <v>adult</v>
      </c>
      <c r="G960">
        <v>1</v>
      </c>
      <c r="H960">
        <v>2</v>
      </c>
      <c r="I960">
        <v>1</v>
      </c>
      <c r="J960">
        <v>2</v>
      </c>
      <c r="K960">
        <v>2</v>
      </c>
      <c r="L960">
        <v>2</v>
      </c>
      <c r="M960">
        <v>2</v>
      </c>
      <c r="N960">
        <v>2</v>
      </c>
      <c r="O960">
        <v>1</v>
      </c>
      <c r="Q960">
        <v>1</v>
      </c>
      <c r="R960" t="str">
        <f t="shared" si="72"/>
        <v>Married</v>
      </c>
      <c r="S960">
        <v>4</v>
      </c>
      <c r="T960">
        <v>2</v>
      </c>
      <c r="U960" t="str">
        <f t="shared" si="73"/>
        <v>Female</v>
      </c>
      <c r="V960">
        <v>0</v>
      </c>
      <c r="W960">
        <v>0</v>
      </c>
      <c r="X960">
        <v>11</v>
      </c>
      <c r="Y960">
        <f t="shared" si="74"/>
        <v>11</v>
      </c>
    </row>
    <row r="961" spans="1:25" x14ac:dyDescent="0.25">
      <c r="A961">
        <v>1424554</v>
      </c>
      <c r="B961">
        <v>53</v>
      </c>
      <c r="C961" t="str">
        <f t="shared" si="70"/>
        <v>WA</v>
      </c>
      <c r="D961">
        <v>120</v>
      </c>
      <c r="E961">
        <v>83</v>
      </c>
      <c r="F961" t="str">
        <f t="shared" si="71"/>
        <v>adult</v>
      </c>
      <c r="G961">
        <v>1</v>
      </c>
      <c r="H961">
        <v>1</v>
      </c>
      <c r="I961">
        <v>2</v>
      </c>
      <c r="J961">
        <v>1</v>
      </c>
      <c r="K961">
        <v>2</v>
      </c>
      <c r="L961">
        <v>2</v>
      </c>
      <c r="M961">
        <v>2</v>
      </c>
      <c r="N961">
        <v>2</v>
      </c>
      <c r="O961">
        <v>1</v>
      </c>
      <c r="Q961">
        <v>2</v>
      </c>
      <c r="R961" t="str">
        <f t="shared" si="72"/>
        <v>Widowed</v>
      </c>
      <c r="S961">
        <v>4</v>
      </c>
      <c r="T961">
        <v>2</v>
      </c>
      <c r="U961" t="str">
        <f t="shared" si="73"/>
        <v>Female</v>
      </c>
      <c r="V961">
        <v>0</v>
      </c>
      <c r="W961">
        <v>17080</v>
      </c>
      <c r="X961">
        <v>41</v>
      </c>
      <c r="Y961" t="str">
        <f t="shared" si="74"/>
        <v>OR</v>
      </c>
    </row>
    <row r="962" spans="1:25" x14ac:dyDescent="0.25">
      <c r="A962">
        <v>1260402</v>
      </c>
      <c r="B962">
        <v>49</v>
      </c>
      <c r="C962" t="str">
        <f t="shared" si="70"/>
        <v>UT</v>
      </c>
      <c r="D962">
        <v>170</v>
      </c>
      <c r="E962">
        <v>71</v>
      </c>
      <c r="F962" t="str">
        <f t="shared" si="71"/>
        <v>adult</v>
      </c>
      <c r="G962">
        <v>1</v>
      </c>
      <c r="H962">
        <v>1</v>
      </c>
      <c r="I962">
        <v>2</v>
      </c>
      <c r="J962">
        <v>1</v>
      </c>
      <c r="K962">
        <v>2</v>
      </c>
      <c r="L962">
        <v>2</v>
      </c>
      <c r="M962">
        <v>2</v>
      </c>
      <c r="N962">
        <v>2</v>
      </c>
      <c r="O962">
        <v>1</v>
      </c>
      <c r="Q962">
        <v>1</v>
      </c>
      <c r="R962" t="str">
        <f t="shared" si="72"/>
        <v>Married</v>
      </c>
      <c r="S962">
        <v>4</v>
      </c>
      <c r="T962">
        <v>2</v>
      </c>
      <c r="U962" t="str">
        <f t="shared" si="73"/>
        <v>Female</v>
      </c>
      <c r="V962">
        <v>0</v>
      </c>
      <c r="W962">
        <v>213700</v>
      </c>
      <c r="X962">
        <v>49</v>
      </c>
      <c r="Y962" t="str">
        <f t="shared" si="74"/>
        <v>UT</v>
      </c>
    </row>
    <row r="963" spans="1:25" x14ac:dyDescent="0.25">
      <c r="A963">
        <v>1380504</v>
      </c>
      <c r="B963">
        <v>53</v>
      </c>
      <c r="C963" t="str">
        <f t="shared" ref="C963:C1026" si="75">IF(B963=30,"MT",IF(B963=38,"ND",IF(B963=41,"OR",IF(B963=49,"UT",IF(B963=53,"WA","UnknownState")))))</f>
        <v>WA</v>
      </c>
      <c r="D963">
        <v>91</v>
      </c>
      <c r="E963">
        <v>46</v>
      </c>
      <c r="F963" t="str">
        <f t="shared" ref="F963:F1026" si="76">IF(E963&lt;18,"child","adult")</f>
        <v>adult</v>
      </c>
      <c r="G963">
        <v>1</v>
      </c>
      <c r="H963">
        <v>1</v>
      </c>
      <c r="I963">
        <v>2</v>
      </c>
      <c r="J963">
        <v>2</v>
      </c>
      <c r="K963">
        <v>2</v>
      </c>
      <c r="L963">
        <v>2</v>
      </c>
      <c r="M963">
        <v>2</v>
      </c>
      <c r="N963">
        <v>2</v>
      </c>
      <c r="O963">
        <v>1</v>
      </c>
      <c r="P963">
        <v>30</v>
      </c>
      <c r="Q963">
        <v>1</v>
      </c>
      <c r="R963" t="str">
        <f t="shared" ref="R963:R1026" si="77">IF(Q963=1,"Married",IF(Q963=2,"Widowed",IF(Q963=3,"Divorced",IF(Q963=4,"Separated",IF(Q963=5,"NeverMarriedORUnder15","NA")))))</f>
        <v>Married</v>
      </c>
      <c r="S963">
        <v>4</v>
      </c>
      <c r="T963">
        <v>2</v>
      </c>
      <c r="U963" t="str">
        <f t="shared" ref="U963:U1026" si="78">IF(T963=1,"Male",IF(T963=2,"Female","NA"))</f>
        <v>Female</v>
      </c>
      <c r="V963">
        <v>150000</v>
      </c>
      <c r="W963">
        <v>150000</v>
      </c>
      <c r="X963">
        <v>6</v>
      </c>
      <c r="Y963" t="str">
        <f t="shared" ref="Y963:Y1026" si="79">IF(X963=30,"MT",IF(X963=38,"ND",IF(X963=41,"OR",IF(X963=49,"UT",IF(X963=53,"WA",IF(X963=6,"CA",X963))))))</f>
        <v>CA</v>
      </c>
    </row>
    <row r="964" spans="1:25" x14ac:dyDescent="0.25">
      <c r="A964">
        <v>67748</v>
      </c>
      <c r="B964">
        <v>30</v>
      </c>
      <c r="C964" t="str">
        <f t="shared" si="75"/>
        <v>MT</v>
      </c>
      <c r="D964">
        <v>30</v>
      </c>
      <c r="E964">
        <v>6</v>
      </c>
      <c r="F964" t="str">
        <f t="shared" si="76"/>
        <v>child</v>
      </c>
      <c r="G964">
        <v>1</v>
      </c>
      <c r="H964">
        <v>2</v>
      </c>
      <c r="I964">
        <v>1</v>
      </c>
      <c r="J964">
        <v>2</v>
      </c>
      <c r="K964">
        <v>2</v>
      </c>
      <c r="L964">
        <v>2</v>
      </c>
      <c r="M964">
        <v>2</v>
      </c>
      <c r="N964">
        <v>2</v>
      </c>
      <c r="O964">
        <v>1</v>
      </c>
      <c r="Q964">
        <v>5</v>
      </c>
      <c r="R964" t="str">
        <f t="shared" si="77"/>
        <v>NeverMarriedORUnder15</v>
      </c>
      <c r="T964">
        <v>1</v>
      </c>
      <c r="U964" t="str">
        <f t="shared" si="78"/>
        <v>Male</v>
      </c>
      <c r="X964">
        <v>30</v>
      </c>
      <c r="Y964" t="str">
        <f t="shared" si="79"/>
        <v>MT</v>
      </c>
    </row>
    <row r="965" spans="1:25" x14ac:dyDescent="0.25">
      <c r="A965">
        <v>1412742</v>
      </c>
      <c r="B965">
        <v>53</v>
      </c>
      <c r="C965" t="str">
        <f t="shared" si="75"/>
        <v>WA</v>
      </c>
      <c r="D965">
        <v>72</v>
      </c>
      <c r="E965">
        <v>17</v>
      </c>
      <c r="F965" t="str">
        <f t="shared" si="76"/>
        <v>child</v>
      </c>
      <c r="G965">
        <v>1</v>
      </c>
      <c r="H965">
        <v>1</v>
      </c>
      <c r="I965">
        <v>2</v>
      </c>
      <c r="J965">
        <v>2</v>
      </c>
      <c r="K965">
        <v>2</v>
      </c>
      <c r="L965">
        <v>2</v>
      </c>
      <c r="M965">
        <v>2</v>
      </c>
      <c r="N965">
        <v>2</v>
      </c>
      <c r="O965">
        <v>1</v>
      </c>
      <c r="P965">
        <v>12</v>
      </c>
      <c r="Q965">
        <v>5</v>
      </c>
      <c r="R965" t="str">
        <f t="shared" si="77"/>
        <v>NeverMarriedORUnder15</v>
      </c>
      <c r="S965">
        <v>4</v>
      </c>
      <c r="T965">
        <v>1</v>
      </c>
      <c r="U965" t="str">
        <f t="shared" si="78"/>
        <v>Male</v>
      </c>
      <c r="V965">
        <v>2400</v>
      </c>
      <c r="W965">
        <v>3000</v>
      </c>
      <c r="X965">
        <v>53</v>
      </c>
      <c r="Y965" t="str">
        <f t="shared" si="79"/>
        <v>WA</v>
      </c>
    </row>
    <row r="966" spans="1:25" x14ac:dyDescent="0.25">
      <c r="A966">
        <v>695758</v>
      </c>
      <c r="B966">
        <v>41</v>
      </c>
      <c r="C966" t="str">
        <f t="shared" si="75"/>
        <v>OR</v>
      </c>
      <c r="D966">
        <v>50</v>
      </c>
      <c r="E966">
        <v>10</v>
      </c>
      <c r="F966" t="str">
        <f t="shared" si="76"/>
        <v>child</v>
      </c>
      <c r="G966">
        <v>1</v>
      </c>
      <c r="H966">
        <v>1</v>
      </c>
      <c r="I966">
        <v>1</v>
      </c>
      <c r="J966">
        <v>2</v>
      </c>
      <c r="K966">
        <v>2</v>
      </c>
      <c r="L966">
        <v>2</v>
      </c>
      <c r="M966">
        <v>2</v>
      </c>
      <c r="N966">
        <v>2</v>
      </c>
      <c r="O966">
        <v>1</v>
      </c>
      <c r="Q966">
        <v>5</v>
      </c>
      <c r="R966" t="str">
        <f t="shared" si="77"/>
        <v>NeverMarriedORUnder15</v>
      </c>
      <c r="T966">
        <v>1</v>
      </c>
      <c r="U966" t="str">
        <f t="shared" si="78"/>
        <v>Male</v>
      </c>
      <c r="X966">
        <v>41</v>
      </c>
      <c r="Y966" t="str">
        <f t="shared" si="79"/>
        <v>OR</v>
      </c>
    </row>
    <row r="967" spans="1:25" x14ac:dyDescent="0.25">
      <c r="A967">
        <v>1424155</v>
      </c>
      <c r="B967">
        <v>53</v>
      </c>
      <c r="C967" t="str">
        <f t="shared" si="75"/>
        <v>WA</v>
      </c>
      <c r="D967">
        <v>34</v>
      </c>
      <c r="E967">
        <v>34</v>
      </c>
      <c r="F967" t="str">
        <f t="shared" si="76"/>
        <v>adult</v>
      </c>
      <c r="G967">
        <v>1</v>
      </c>
      <c r="H967">
        <v>1</v>
      </c>
      <c r="I967">
        <v>2</v>
      </c>
      <c r="J967">
        <v>2</v>
      </c>
      <c r="K967">
        <v>2</v>
      </c>
      <c r="L967">
        <v>2</v>
      </c>
      <c r="M967">
        <v>2</v>
      </c>
      <c r="N967">
        <v>2</v>
      </c>
      <c r="O967">
        <v>1</v>
      </c>
      <c r="P967">
        <v>15</v>
      </c>
      <c r="Q967">
        <v>5</v>
      </c>
      <c r="R967" t="str">
        <f t="shared" si="77"/>
        <v>NeverMarriedORUnder15</v>
      </c>
      <c r="S967">
        <v>4</v>
      </c>
      <c r="T967">
        <v>2</v>
      </c>
      <c r="U967" t="str">
        <f t="shared" si="78"/>
        <v>Female</v>
      </c>
      <c r="V967">
        <v>34000</v>
      </c>
      <c r="W967">
        <v>34000</v>
      </c>
      <c r="X967">
        <v>16</v>
      </c>
      <c r="Y967">
        <f t="shared" si="79"/>
        <v>16</v>
      </c>
    </row>
    <row r="968" spans="1:25" x14ac:dyDescent="0.25">
      <c r="A968">
        <v>1382423</v>
      </c>
      <c r="B968">
        <v>53</v>
      </c>
      <c r="C968" t="str">
        <f t="shared" si="75"/>
        <v>WA</v>
      </c>
      <c r="D968">
        <v>112</v>
      </c>
      <c r="E968">
        <v>58</v>
      </c>
      <c r="F968" t="str">
        <f t="shared" si="76"/>
        <v>adult</v>
      </c>
      <c r="G968">
        <v>1</v>
      </c>
      <c r="H968">
        <v>1</v>
      </c>
      <c r="I968">
        <v>2</v>
      </c>
      <c r="J968">
        <v>2</v>
      </c>
      <c r="K968">
        <v>2</v>
      </c>
      <c r="L968">
        <v>2</v>
      </c>
      <c r="M968">
        <v>2</v>
      </c>
      <c r="N968">
        <v>2</v>
      </c>
      <c r="O968">
        <v>1</v>
      </c>
      <c r="P968">
        <v>10</v>
      </c>
      <c r="Q968">
        <v>3</v>
      </c>
      <c r="R968" t="str">
        <f t="shared" si="77"/>
        <v>Divorced</v>
      </c>
      <c r="S968">
        <v>4</v>
      </c>
      <c r="T968">
        <v>2</v>
      </c>
      <c r="U968" t="str">
        <f t="shared" si="78"/>
        <v>Female</v>
      </c>
      <c r="V968">
        <v>88000</v>
      </c>
      <c r="W968">
        <v>88000</v>
      </c>
      <c r="X968">
        <v>18</v>
      </c>
      <c r="Y968">
        <f t="shared" si="79"/>
        <v>18</v>
      </c>
    </row>
    <row r="969" spans="1:25" x14ac:dyDescent="0.25">
      <c r="A969">
        <v>69696</v>
      </c>
      <c r="B969">
        <v>30</v>
      </c>
      <c r="C969" t="str">
        <f t="shared" si="75"/>
        <v>MT</v>
      </c>
      <c r="D969">
        <v>35</v>
      </c>
      <c r="E969">
        <v>50</v>
      </c>
      <c r="F969" t="str">
        <f t="shared" si="76"/>
        <v>adult</v>
      </c>
      <c r="G969">
        <v>1</v>
      </c>
      <c r="H969">
        <v>2</v>
      </c>
      <c r="I969">
        <v>2</v>
      </c>
      <c r="J969">
        <v>2</v>
      </c>
      <c r="K969">
        <v>2</v>
      </c>
      <c r="L969">
        <v>2</v>
      </c>
      <c r="M969">
        <v>2</v>
      </c>
      <c r="N969">
        <v>2</v>
      </c>
      <c r="O969">
        <v>2</v>
      </c>
      <c r="Q969">
        <v>4</v>
      </c>
      <c r="R969" t="str">
        <f t="shared" si="77"/>
        <v>Separated</v>
      </c>
      <c r="S969">
        <v>4</v>
      </c>
      <c r="T969">
        <v>1</v>
      </c>
      <c r="U969" t="str">
        <f t="shared" si="78"/>
        <v>Male</v>
      </c>
      <c r="V969">
        <v>30000</v>
      </c>
      <c r="W969">
        <v>30000</v>
      </c>
      <c r="X969">
        <v>30</v>
      </c>
      <c r="Y969" t="str">
        <f t="shared" si="79"/>
        <v>MT</v>
      </c>
    </row>
    <row r="970" spans="1:25" x14ac:dyDescent="0.25">
      <c r="A970">
        <v>708691</v>
      </c>
      <c r="B970">
        <v>41</v>
      </c>
      <c r="C970" t="str">
        <f t="shared" si="75"/>
        <v>OR</v>
      </c>
      <c r="D970">
        <v>127</v>
      </c>
      <c r="E970">
        <v>8</v>
      </c>
      <c r="F970" t="str">
        <f t="shared" si="76"/>
        <v>child</v>
      </c>
      <c r="G970">
        <v>1</v>
      </c>
      <c r="H970">
        <v>1</v>
      </c>
      <c r="I970">
        <v>2</v>
      </c>
      <c r="J970">
        <v>2</v>
      </c>
      <c r="K970">
        <v>2</v>
      </c>
      <c r="L970">
        <v>2</v>
      </c>
      <c r="M970">
        <v>2</v>
      </c>
      <c r="N970">
        <v>2</v>
      </c>
      <c r="O970">
        <v>1</v>
      </c>
      <c r="Q970">
        <v>5</v>
      </c>
      <c r="R970" t="str">
        <f t="shared" si="77"/>
        <v>NeverMarriedORUnder15</v>
      </c>
      <c r="T970">
        <v>1</v>
      </c>
      <c r="U970" t="str">
        <f t="shared" si="78"/>
        <v>Male</v>
      </c>
      <c r="X970">
        <v>41</v>
      </c>
      <c r="Y970" t="str">
        <f t="shared" si="79"/>
        <v>OR</v>
      </c>
    </row>
    <row r="971" spans="1:25" x14ac:dyDescent="0.25">
      <c r="A971">
        <v>1260909</v>
      </c>
      <c r="B971">
        <v>49</v>
      </c>
      <c r="C971" t="str">
        <f t="shared" si="75"/>
        <v>UT</v>
      </c>
      <c r="D971">
        <v>79</v>
      </c>
      <c r="E971">
        <v>48</v>
      </c>
      <c r="F971" t="str">
        <f t="shared" si="76"/>
        <v>adult</v>
      </c>
      <c r="G971">
        <v>1</v>
      </c>
      <c r="H971">
        <v>2</v>
      </c>
      <c r="I971">
        <v>1</v>
      </c>
      <c r="J971">
        <v>2</v>
      </c>
      <c r="K971">
        <v>2</v>
      </c>
      <c r="L971">
        <v>2</v>
      </c>
      <c r="M971">
        <v>2</v>
      </c>
      <c r="N971">
        <v>2</v>
      </c>
      <c r="O971">
        <v>1</v>
      </c>
      <c r="Q971">
        <v>1</v>
      </c>
      <c r="R971" t="str">
        <f t="shared" si="77"/>
        <v>Married</v>
      </c>
      <c r="S971">
        <v>4</v>
      </c>
      <c r="T971">
        <v>2</v>
      </c>
      <c r="U971" t="str">
        <f t="shared" si="78"/>
        <v>Female</v>
      </c>
      <c r="V971">
        <v>0</v>
      </c>
      <c r="W971">
        <v>0</v>
      </c>
      <c r="X971">
        <v>32</v>
      </c>
      <c r="Y971">
        <f t="shared" si="79"/>
        <v>32</v>
      </c>
    </row>
    <row r="972" spans="1:25" x14ac:dyDescent="0.25">
      <c r="A972">
        <v>729620</v>
      </c>
      <c r="B972">
        <v>41</v>
      </c>
      <c r="C972" t="str">
        <f t="shared" si="75"/>
        <v>OR</v>
      </c>
      <c r="D972">
        <v>59</v>
      </c>
      <c r="E972">
        <v>73</v>
      </c>
      <c r="F972" t="str">
        <f t="shared" si="76"/>
        <v>adult</v>
      </c>
      <c r="G972">
        <v>1</v>
      </c>
      <c r="H972">
        <v>2</v>
      </c>
      <c r="I972">
        <v>2</v>
      </c>
      <c r="J972">
        <v>1</v>
      </c>
      <c r="K972">
        <v>2</v>
      </c>
      <c r="L972">
        <v>2</v>
      </c>
      <c r="M972">
        <v>2</v>
      </c>
      <c r="N972">
        <v>2</v>
      </c>
      <c r="O972">
        <v>1</v>
      </c>
      <c r="Q972">
        <v>1</v>
      </c>
      <c r="R972" t="str">
        <f t="shared" si="77"/>
        <v>Married</v>
      </c>
      <c r="S972">
        <v>3</v>
      </c>
      <c r="T972">
        <v>1</v>
      </c>
      <c r="U972" t="str">
        <f t="shared" si="78"/>
        <v>Male</v>
      </c>
      <c r="V972">
        <v>0</v>
      </c>
      <c r="W972">
        <v>40000</v>
      </c>
      <c r="X972">
        <v>53</v>
      </c>
      <c r="Y972" t="str">
        <f t="shared" si="79"/>
        <v>WA</v>
      </c>
    </row>
    <row r="973" spans="1:25" x14ac:dyDescent="0.25">
      <c r="A973">
        <v>707826</v>
      </c>
      <c r="B973">
        <v>41</v>
      </c>
      <c r="C973" t="str">
        <f t="shared" si="75"/>
        <v>OR</v>
      </c>
      <c r="D973">
        <v>213</v>
      </c>
      <c r="E973">
        <v>16</v>
      </c>
      <c r="F973" t="str">
        <f t="shared" si="76"/>
        <v>child</v>
      </c>
      <c r="G973">
        <v>1</v>
      </c>
      <c r="H973">
        <v>2</v>
      </c>
      <c r="I973">
        <v>2</v>
      </c>
      <c r="J973">
        <v>2</v>
      </c>
      <c r="K973">
        <v>2</v>
      </c>
      <c r="L973">
        <v>2</v>
      </c>
      <c r="M973">
        <v>2</v>
      </c>
      <c r="N973">
        <v>2</v>
      </c>
      <c r="O973">
        <v>2</v>
      </c>
      <c r="Q973">
        <v>5</v>
      </c>
      <c r="R973" t="str">
        <f t="shared" si="77"/>
        <v>NeverMarriedORUnder15</v>
      </c>
      <c r="T973">
        <v>1</v>
      </c>
      <c r="U973" t="str">
        <f t="shared" si="78"/>
        <v>Male</v>
      </c>
      <c r="V973">
        <v>0</v>
      </c>
      <c r="W973">
        <v>0</v>
      </c>
      <c r="X973">
        <v>41</v>
      </c>
      <c r="Y973" t="str">
        <f t="shared" si="79"/>
        <v>OR</v>
      </c>
    </row>
    <row r="974" spans="1:25" x14ac:dyDescent="0.25">
      <c r="A974">
        <v>1368413</v>
      </c>
      <c r="B974">
        <v>53</v>
      </c>
      <c r="C974" t="str">
        <f t="shared" si="75"/>
        <v>WA</v>
      </c>
      <c r="D974">
        <v>158</v>
      </c>
      <c r="E974">
        <v>28</v>
      </c>
      <c r="F974" t="str">
        <f t="shared" si="76"/>
        <v>adult</v>
      </c>
      <c r="G974">
        <v>1</v>
      </c>
      <c r="H974">
        <v>1</v>
      </c>
      <c r="I974">
        <v>2</v>
      </c>
      <c r="J974">
        <v>2</v>
      </c>
      <c r="K974">
        <v>2</v>
      </c>
      <c r="L974">
        <v>2</v>
      </c>
      <c r="M974">
        <v>2</v>
      </c>
      <c r="N974">
        <v>2</v>
      </c>
      <c r="O974">
        <v>1</v>
      </c>
      <c r="P974">
        <v>5</v>
      </c>
      <c r="Q974">
        <v>1</v>
      </c>
      <c r="R974" t="str">
        <f t="shared" si="77"/>
        <v>Married</v>
      </c>
      <c r="S974">
        <v>4</v>
      </c>
      <c r="T974">
        <v>1</v>
      </c>
      <c r="U974" t="str">
        <f t="shared" si="78"/>
        <v>Male</v>
      </c>
      <c r="V974">
        <v>24500</v>
      </c>
      <c r="W974">
        <v>25100</v>
      </c>
      <c r="X974">
        <v>2</v>
      </c>
      <c r="Y974">
        <f t="shared" si="79"/>
        <v>2</v>
      </c>
    </row>
    <row r="975" spans="1:25" x14ac:dyDescent="0.25">
      <c r="A975">
        <v>1370387</v>
      </c>
      <c r="B975">
        <v>53</v>
      </c>
      <c r="C975" t="str">
        <f t="shared" si="75"/>
        <v>WA</v>
      </c>
      <c r="D975">
        <v>51</v>
      </c>
      <c r="E975">
        <v>60</v>
      </c>
      <c r="F975" t="str">
        <f t="shared" si="76"/>
        <v>adult</v>
      </c>
      <c r="G975">
        <v>1</v>
      </c>
      <c r="H975">
        <v>1</v>
      </c>
      <c r="I975">
        <v>2</v>
      </c>
      <c r="J975">
        <v>2</v>
      </c>
      <c r="K975">
        <v>2</v>
      </c>
      <c r="L975">
        <v>2</v>
      </c>
      <c r="M975">
        <v>2</v>
      </c>
      <c r="N975">
        <v>2</v>
      </c>
      <c r="O975">
        <v>1</v>
      </c>
      <c r="Q975">
        <v>1</v>
      </c>
      <c r="R975" t="str">
        <f t="shared" si="77"/>
        <v>Married</v>
      </c>
      <c r="S975">
        <v>4</v>
      </c>
      <c r="T975">
        <v>1</v>
      </c>
      <c r="U975" t="str">
        <f t="shared" si="78"/>
        <v>Male</v>
      </c>
      <c r="V975">
        <v>0</v>
      </c>
      <c r="W975">
        <v>45000</v>
      </c>
      <c r="X975">
        <v>53</v>
      </c>
      <c r="Y975" t="str">
        <f t="shared" si="79"/>
        <v>WA</v>
      </c>
    </row>
    <row r="976" spans="1:25" x14ac:dyDescent="0.25">
      <c r="A976">
        <v>716585</v>
      </c>
      <c r="B976">
        <v>41</v>
      </c>
      <c r="C976" t="str">
        <f t="shared" si="75"/>
        <v>OR</v>
      </c>
      <c r="D976">
        <v>54</v>
      </c>
      <c r="E976">
        <v>76</v>
      </c>
      <c r="F976" t="str">
        <f t="shared" si="76"/>
        <v>adult</v>
      </c>
      <c r="G976">
        <v>4</v>
      </c>
      <c r="H976">
        <v>2</v>
      </c>
      <c r="I976">
        <v>2</v>
      </c>
      <c r="J976">
        <v>1</v>
      </c>
      <c r="K976">
        <v>2</v>
      </c>
      <c r="L976">
        <v>2</v>
      </c>
      <c r="M976">
        <v>2</v>
      </c>
      <c r="N976">
        <v>2</v>
      </c>
      <c r="O976">
        <v>1</v>
      </c>
      <c r="Q976">
        <v>2</v>
      </c>
      <c r="R976" t="str">
        <f t="shared" si="77"/>
        <v>Widowed</v>
      </c>
      <c r="S976">
        <v>4</v>
      </c>
      <c r="T976">
        <v>2</v>
      </c>
      <c r="U976" t="str">
        <f t="shared" si="78"/>
        <v>Female</v>
      </c>
      <c r="V976">
        <v>0</v>
      </c>
      <c r="W976">
        <v>4100</v>
      </c>
      <c r="X976">
        <v>508</v>
      </c>
      <c r="Y976">
        <f t="shared" si="79"/>
        <v>508</v>
      </c>
    </row>
    <row r="977" spans="1:25" x14ac:dyDescent="0.25">
      <c r="A977">
        <v>715709</v>
      </c>
      <c r="B977">
        <v>41</v>
      </c>
      <c r="C977" t="str">
        <f t="shared" si="75"/>
        <v>OR</v>
      </c>
      <c r="D977">
        <v>227</v>
      </c>
      <c r="E977">
        <v>2</v>
      </c>
      <c r="F977" t="str">
        <f t="shared" si="76"/>
        <v>child</v>
      </c>
      <c r="G977">
        <v>1</v>
      </c>
      <c r="H977">
        <v>1</v>
      </c>
      <c r="I977">
        <v>2</v>
      </c>
      <c r="J977">
        <v>2</v>
      </c>
      <c r="K977">
        <v>2</v>
      </c>
      <c r="L977">
        <v>2</v>
      </c>
      <c r="M977">
        <v>2</v>
      </c>
      <c r="N977">
        <v>2</v>
      </c>
      <c r="O977">
        <v>1</v>
      </c>
      <c r="Q977">
        <v>5</v>
      </c>
      <c r="R977" t="str">
        <f t="shared" si="77"/>
        <v>NeverMarriedORUnder15</v>
      </c>
      <c r="T977">
        <v>1</v>
      </c>
      <c r="U977" t="str">
        <f t="shared" si="78"/>
        <v>Male</v>
      </c>
      <c r="X977">
        <v>41</v>
      </c>
      <c r="Y977" t="str">
        <f t="shared" si="79"/>
        <v>OR</v>
      </c>
    </row>
    <row r="978" spans="1:25" x14ac:dyDescent="0.25">
      <c r="A978">
        <v>69827</v>
      </c>
      <c r="B978">
        <v>30</v>
      </c>
      <c r="C978" t="str">
        <f t="shared" si="75"/>
        <v>MT</v>
      </c>
      <c r="D978">
        <v>134</v>
      </c>
      <c r="E978">
        <v>56</v>
      </c>
      <c r="F978" t="str">
        <f t="shared" si="76"/>
        <v>adult</v>
      </c>
      <c r="G978">
        <v>1</v>
      </c>
      <c r="H978">
        <v>2</v>
      </c>
      <c r="I978">
        <v>2</v>
      </c>
      <c r="J978">
        <v>2</v>
      </c>
      <c r="K978">
        <v>2</v>
      </c>
      <c r="L978">
        <v>2</v>
      </c>
      <c r="M978">
        <v>2</v>
      </c>
      <c r="N978">
        <v>2</v>
      </c>
      <c r="O978">
        <v>2</v>
      </c>
      <c r="P978">
        <v>10</v>
      </c>
      <c r="Q978">
        <v>1</v>
      </c>
      <c r="R978" t="str">
        <f t="shared" si="77"/>
        <v>Married</v>
      </c>
      <c r="S978">
        <v>4</v>
      </c>
      <c r="T978">
        <v>1</v>
      </c>
      <c r="U978" t="str">
        <f t="shared" si="78"/>
        <v>Male</v>
      </c>
      <c r="V978">
        <v>0</v>
      </c>
      <c r="W978">
        <v>30000</v>
      </c>
      <c r="X978">
        <v>30</v>
      </c>
      <c r="Y978" t="str">
        <f t="shared" si="79"/>
        <v>MT</v>
      </c>
    </row>
    <row r="979" spans="1:25" x14ac:dyDescent="0.25">
      <c r="A979">
        <v>1394499</v>
      </c>
      <c r="B979">
        <v>53</v>
      </c>
      <c r="C979" t="str">
        <f t="shared" si="75"/>
        <v>WA</v>
      </c>
      <c r="D979">
        <v>12</v>
      </c>
      <c r="E979">
        <v>61</v>
      </c>
      <c r="F979" t="str">
        <f t="shared" si="76"/>
        <v>adult</v>
      </c>
      <c r="G979">
        <v>1</v>
      </c>
      <c r="H979">
        <v>1</v>
      </c>
      <c r="I979">
        <v>2</v>
      </c>
      <c r="J979">
        <v>2</v>
      </c>
      <c r="K979">
        <v>2</v>
      </c>
      <c r="L979">
        <v>2</v>
      </c>
      <c r="M979">
        <v>2</v>
      </c>
      <c r="N979">
        <v>2</v>
      </c>
      <c r="O979">
        <v>1</v>
      </c>
      <c r="P979">
        <v>20</v>
      </c>
      <c r="Q979">
        <v>1</v>
      </c>
      <c r="R979" t="str">
        <f t="shared" si="77"/>
        <v>Married</v>
      </c>
      <c r="S979">
        <v>4</v>
      </c>
      <c r="T979">
        <v>1</v>
      </c>
      <c r="U979" t="str">
        <f t="shared" si="78"/>
        <v>Male</v>
      </c>
      <c r="V979">
        <v>394000</v>
      </c>
      <c r="W979">
        <v>394000</v>
      </c>
      <c r="X979">
        <v>6</v>
      </c>
      <c r="Y979" t="str">
        <f t="shared" si="79"/>
        <v>CA</v>
      </c>
    </row>
    <row r="980" spans="1:25" x14ac:dyDescent="0.25">
      <c r="A980">
        <v>1368834</v>
      </c>
      <c r="B980">
        <v>53</v>
      </c>
      <c r="C980" t="str">
        <f t="shared" si="75"/>
        <v>WA</v>
      </c>
      <c r="D980">
        <v>93</v>
      </c>
      <c r="E980">
        <v>44</v>
      </c>
      <c r="F980" t="str">
        <f t="shared" si="76"/>
        <v>adult</v>
      </c>
      <c r="G980">
        <v>1</v>
      </c>
      <c r="H980">
        <v>2</v>
      </c>
      <c r="I980">
        <v>2</v>
      </c>
      <c r="J980">
        <v>2</v>
      </c>
      <c r="K980">
        <v>1</v>
      </c>
      <c r="L980">
        <v>2</v>
      </c>
      <c r="M980">
        <v>2</v>
      </c>
      <c r="N980">
        <v>2</v>
      </c>
      <c r="O980">
        <v>1</v>
      </c>
      <c r="Q980">
        <v>3</v>
      </c>
      <c r="R980" t="str">
        <f t="shared" si="77"/>
        <v>Divorced</v>
      </c>
      <c r="S980">
        <v>4</v>
      </c>
      <c r="T980">
        <v>2</v>
      </c>
      <c r="U980" t="str">
        <f t="shared" si="78"/>
        <v>Female</v>
      </c>
      <c r="V980">
        <v>0</v>
      </c>
      <c r="W980">
        <v>4000</v>
      </c>
      <c r="X980">
        <v>41</v>
      </c>
      <c r="Y980" t="str">
        <f t="shared" si="79"/>
        <v>OR</v>
      </c>
    </row>
    <row r="981" spans="1:25" x14ac:dyDescent="0.25">
      <c r="A981">
        <v>1269663</v>
      </c>
      <c r="B981">
        <v>49</v>
      </c>
      <c r="C981" t="str">
        <f t="shared" si="75"/>
        <v>UT</v>
      </c>
      <c r="D981">
        <v>455</v>
      </c>
      <c r="E981">
        <v>66</v>
      </c>
      <c r="F981" t="str">
        <f t="shared" si="76"/>
        <v>adult</v>
      </c>
      <c r="G981">
        <v>1</v>
      </c>
      <c r="H981">
        <v>1</v>
      </c>
      <c r="I981">
        <v>2</v>
      </c>
      <c r="J981">
        <v>1</v>
      </c>
      <c r="K981">
        <v>2</v>
      </c>
      <c r="L981">
        <v>2</v>
      </c>
      <c r="M981">
        <v>2</v>
      </c>
      <c r="N981">
        <v>2</v>
      </c>
      <c r="O981">
        <v>1</v>
      </c>
      <c r="Q981">
        <v>2</v>
      </c>
      <c r="R981" t="str">
        <f t="shared" si="77"/>
        <v>Widowed</v>
      </c>
      <c r="S981">
        <v>4</v>
      </c>
      <c r="T981">
        <v>2</v>
      </c>
      <c r="U981" t="str">
        <f t="shared" si="78"/>
        <v>Female</v>
      </c>
      <c r="V981">
        <v>0</v>
      </c>
      <c r="W981">
        <v>25000</v>
      </c>
      <c r="X981">
        <v>49</v>
      </c>
      <c r="Y981" t="str">
        <f t="shared" si="79"/>
        <v>UT</v>
      </c>
    </row>
    <row r="982" spans="1:25" x14ac:dyDescent="0.25">
      <c r="A982">
        <v>1275737</v>
      </c>
      <c r="B982">
        <v>49</v>
      </c>
      <c r="C982" t="str">
        <f t="shared" si="75"/>
        <v>UT</v>
      </c>
      <c r="D982">
        <v>69</v>
      </c>
      <c r="E982">
        <v>34</v>
      </c>
      <c r="F982" t="str">
        <f t="shared" si="76"/>
        <v>adult</v>
      </c>
      <c r="G982">
        <v>1</v>
      </c>
      <c r="H982">
        <v>2</v>
      </c>
      <c r="I982">
        <v>2</v>
      </c>
      <c r="J982">
        <v>2</v>
      </c>
      <c r="K982">
        <v>2</v>
      </c>
      <c r="L982">
        <v>1</v>
      </c>
      <c r="M982">
        <v>1</v>
      </c>
      <c r="N982">
        <v>2</v>
      </c>
      <c r="O982">
        <v>1</v>
      </c>
      <c r="Q982">
        <v>1</v>
      </c>
      <c r="R982" t="str">
        <f t="shared" si="77"/>
        <v>Married</v>
      </c>
      <c r="S982">
        <v>1</v>
      </c>
      <c r="T982">
        <v>1</v>
      </c>
      <c r="U982" t="str">
        <f t="shared" si="78"/>
        <v>Male</v>
      </c>
      <c r="V982">
        <v>73000</v>
      </c>
      <c r="W982">
        <v>73000</v>
      </c>
      <c r="X982">
        <v>6</v>
      </c>
      <c r="Y982" t="str">
        <f t="shared" si="79"/>
        <v>CA</v>
      </c>
    </row>
    <row r="983" spans="1:25" x14ac:dyDescent="0.25">
      <c r="A983">
        <v>1274256</v>
      </c>
      <c r="B983">
        <v>49</v>
      </c>
      <c r="C983" t="str">
        <f t="shared" si="75"/>
        <v>UT</v>
      </c>
      <c r="D983">
        <v>61</v>
      </c>
      <c r="E983">
        <v>52</v>
      </c>
      <c r="F983" t="str">
        <f t="shared" si="76"/>
        <v>adult</v>
      </c>
      <c r="G983">
        <v>1</v>
      </c>
      <c r="H983">
        <v>1</v>
      </c>
      <c r="I983">
        <v>2</v>
      </c>
      <c r="J983">
        <v>2</v>
      </c>
      <c r="K983">
        <v>2</v>
      </c>
      <c r="L983">
        <v>2</v>
      </c>
      <c r="M983">
        <v>2</v>
      </c>
      <c r="N983">
        <v>2</v>
      </c>
      <c r="O983">
        <v>1</v>
      </c>
      <c r="Q983">
        <v>1</v>
      </c>
      <c r="R983" t="str">
        <f t="shared" si="77"/>
        <v>Married</v>
      </c>
      <c r="S983">
        <v>4</v>
      </c>
      <c r="T983">
        <v>2</v>
      </c>
      <c r="U983" t="str">
        <f t="shared" si="78"/>
        <v>Female</v>
      </c>
      <c r="V983">
        <v>5600</v>
      </c>
      <c r="W983">
        <v>5600</v>
      </c>
      <c r="X983">
        <v>49</v>
      </c>
      <c r="Y983" t="str">
        <f t="shared" si="79"/>
        <v>UT</v>
      </c>
    </row>
    <row r="984" spans="1:25" x14ac:dyDescent="0.25">
      <c r="A984">
        <v>1261182</v>
      </c>
      <c r="B984">
        <v>49</v>
      </c>
      <c r="C984" t="str">
        <f t="shared" si="75"/>
        <v>UT</v>
      </c>
      <c r="D984">
        <v>74</v>
      </c>
      <c r="E984">
        <v>68</v>
      </c>
      <c r="F984" t="str">
        <f t="shared" si="76"/>
        <v>adult</v>
      </c>
      <c r="G984">
        <v>1</v>
      </c>
      <c r="H984">
        <v>2</v>
      </c>
      <c r="I984">
        <v>2</v>
      </c>
      <c r="J984">
        <v>1</v>
      </c>
      <c r="K984">
        <v>2</v>
      </c>
      <c r="L984">
        <v>2</v>
      </c>
      <c r="M984">
        <v>2</v>
      </c>
      <c r="N984">
        <v>2</v>
      </c>
      <c r="O984">
        <v>1</v>
      </c>
      <c r="Q984">
        <v>1</v>
      </c>
      <c r="R984" t="str">
        <f t="shared" si="77"/>
        <v>Married</v>
      </c>
      <c r="S984">
        <v>2</v>
      </c>
      <c r="T984">
        <v>1</v>
      </c>
      <c r="U984" t="str">
        <f t="shared" si="78"/>
        <v>Male</v>
      </c>
      <c r="V984">
        <v>0</v>
      </c>
      <c r="W984">
        <v>25900</v>
      </c>
      <c r="X984">
        <v>55</v>
      </c>
      <c r="Y984">
        <f t="shared" si="79"/>
        <v>55</v>
      </c>
    </row>
    <row r="985" spans="1:25" x14ac:dyDescent="0.25">
      <c r="A985">
        <v>1409701</v>
      </c>
      <c r="B985">
        <v>53</v>
      </c>
      <c r="C985" t="str">
        <f t="shared" si="75"/>
        <v>WA</v>
      </c>
      <c r="D985">
        <v>85</v>
      </c>
      <c r="E985">
        <v>26</v>
      </c>
      <c r="F985" t="str">
        <f t="shared" si="76"/>
        <v>adult</v>
      </c>
      <c r="G985">
        <v>1</v>
      </c>
      <c r="H985">
        <v>2</v>
      </c>
      <c r="I985">
        <v>1</v>
      </c>
      <c r="J985">
        <v>2</v>
      </c>
      <c r="K985">
        <v>2</v>
      </c>
      <c r="L985">
        <v>2</v>
      </c>
      <c r="M985">
        <v>2</v>
      </c>
      <c r="N985">
        <v>2</v>
      </c>
      <c r="O985">
        <v>1</v>
      </c>
      <c r="Q985">
        <v>3</v>
      </c>
      <c r="R985" t="str">
        <f t="shared" si="77"/>
        <v>Divorced</v>
      </c>
      <c r="S985">
        <v>4</v>
      </c>
      <c r="T985">
        <v>2</v>
      </c>
      <c r="U985" t="str">
        <f t="shared" si="78"/>
        <v>Female</v>
      </c>
      <c r="V985">
        <v>26900</v>
      </c>
      <c r="W985">
        <v>26900</v>
      </c>
      <c r="X985">
        <v>53</v>
      </c>
      <c r="Y985" t="str">
        <f t="shared" si="79"/>
        <v>WA</v>
      </c>
    </row>
    <row r="986" spans="1:25" x14ac:dyDescent="0.25">
      <c r="A986">
        <v>70994</v>
      </c>
      <c r="B986">
        <v>30</v>
      </c>
      <c r="C986" t="str">
        <f t="shared" si="75"/>
        <v>MT</v>
      </c>
      <c r="D986">
        <v>23</v>
      </c>
      <c r="E986">
        <v>62</v>
      </c>
      <c r="F986" t="str">
        <f t="shared" si="76"/>
        <v>adult</v>
      </c>
      <c r="G986">
        <v>1</v>
      </c>
      <c r="H986">
        <v>1</v>
      </c>
      <c r="I986">
        <v>2</v>
      </c>
      <c r="J986">
        <v>2</v>
      </c>
      <c r="K986">
        <v>2</v>
      </c>
      <c r="L986">
        <v>2</v>
      </c>
      <c r="M986">
        <v>2</v>
      </c>
      <c r="N986">
        <v>2</v>
      </c>
      <c r="O986">
        <v>1</v>
      </c>
      <c r="P986">
        <v>5</v>
      </c>
      <c r="Q986">
        <v>1</v>
      </c>
      <c r="R986" t="str">
        <f t="shared" si="77"/>
        <v>Married</v>
      </c>
      <c r="S986">
        <v>2</v>
      </c>
      <c r="T986">
        <v>1</v>
      </c>
      <c r="U986" t="str">
        <f t="shared" si="78"/>
        <v>Male</v>
      </c>
      <c r="V986">
        <v>50000</v>
      </c>
      <c r="W986">
        <v>53800</v>
      </c>
      <c r="X986">
        <v>30</v>
      </c>
      <c r="Y986" t="str">
        <f t="shared" si="79"/>
        <v>MT</v>
      </c>
    </row>
    <row r="987" spans="1:25" x14ac:dyDescent="0.25">
      <c r="A987">
        <v>534166</v>
      </c>
      <c r="B987">
        <v>38</v>
      </c>
      <c r="C987" t="str">
        <f t="shared" si="75"/>
        <v>ND</v>
      </c>
      <c r="D987">
        <v>50</v>
      </c>
      <c r="E987">
        <v>45</v>
      </c>
      <c r="F987" t="str">
        <f t="shared" si="76"/>
        <v>adult</v>
      </c>
      <c r="G987">
        <v>1</v>
      </c>
      <c r="H987">
        <v>1</v>
      </c>
      <c r="I987">
        <v>2</v>
      </c>
      <c r="J987">
        <v>2</v>
      </c>
      <c r="K987">
        <v>2</v>
      </c>
      <c r="L987">
        <v>2</v>
      </c>
      <c r="M987">
        <v>2</v>
      </c>
      <c r="N987">
        <v>1</v>
      </c>
      <c r="O987">
        <v>1</v>
      </c>
      <c r="P987">
        <v>5</v>
      </c>
      <c r="Q987">
        <v>1</v>
      </c>
      <c r="R987" t="str">
        <f t="shared" si="77"/>
        <v>Married</v>
      </c>
      <c r="S987">
        <v>4</v>
      </c>
      <c r="T987">
        <v>2</v>
      </c>
      <c r="U987" t="str">
        <f t="shared" si="78"/>
        <v>Female</v>
      </c>
      <c r="V987">
        <v>25000</v>
      </c>
      <c r="W987">
        <v>25000</v>
      </c>
      <c r="X987">
        <v>17</v>
      </c>
      <c r="Y987">
        <f t="shared" si="79"/>
        <v>17</v>
      </c>
    </row>
    <row r="988" spans="1:25" x14ac:dyDescent="0.25">
      <c r="A988">
        <v>716985</v>
      </c>
      <c r="B988">
        <v>41</v>
      </c>
      <c r="C988" t="str">
        <f t="shared" si="75"/>
        <v>OR</v>
      </c>
      <c r="D988">
        <v>62</v>
      </c>
      <c r="E988">
        <v>19</v>
      </c>
      <c r="F988" t="str">
        <f t="shared" si="76"/>
        <v>adult</v>
      </c>
      <c r="G988">
        <v>1</v>
      </c>
      <c r="H988">
        <v>2</v>
      </c>
      <c r="I988">
        <v>1</v>
      </c>
      <c r="J988">
        <v>1</v>
      </c>
      <c r="K988">
        <v>2</v>
      </c>
      <c r="L988">
        <v>2</v>
      </c>
      <c r="M988">
        <v>2</v>
      </c>
      <c r="N988">
        <v>2</v>
      </c>
      <c r="O988">
        <v>1</v>
      </c>
      <c r="Q988">
        <v>5</v>
      </c>
      <c r="R988" t="str">
        <f t="shared" si="77"/>
        <v>NeverMarriedORUnder15</v>
      </c>
      <c r="S988">
        <v>4</v>
      </c>
      <c r="T988">
        <v>1</v>
      </c>
      <c r="U988" t="str">
        <f t="shared" si="78"/>
        <v>Male</v>
      </c>
      <c r="V988">
        <v>5500</v>
      </c>
      <c r="W988">
        <v>5501</v>
      </c>
      <c r="X988">
        <v>6</v>
      </c>
      <c r="Y988" t="str">
        <f t="shared" si="79"/>
        <v>CA</v>
      </c>
    </row>
    <row r="989" spans="1:25" x14ac:dyDescent="0.25">
      <c r="A989">
        <v>731269</v>
      </c>
      <c r="B989">
        <v>41</v>
      </c>
      <c r="C989" t="str">
        <f t="shared" si="75"/>
        <v>OR</v>
      </c>
      <c r="D989">
        <v>250</v>
      </c>
      <c r="E989">
        <v>6</v>
      </c>
      <c r="F989" t="str">
        <f t="shared" si="76"/>
        <v>child</v>
      </c>
      <c r="G989">
        <v>1</v>
      </c>
      <c r="H989">
        <v>1</v>
      </c>
      <c r="I989">
        <v>2</v>
      </c>
      <c r="J989">
        <v>2</v>
      </c>
      <c r="K989">
        <v>2</v>
      </c>
      <c r="L989">
        <v>2</v>
      </c>
      <c r="M989">
        <v>2</v>
      </c>
      <c r="N989">
        <v>2</v>
      </c>
      <c r="O989">
        <v>1</v>
      </c>
      <c r="Q989">
        <v>5</v>
      </c>
      <c r="R989" t="str">
        <f t="shared" si="77"/>
        <v>NeverMarriedORUnder15</v>
      </c>
      <c r="T989">
        <v>1</v>
      </c>
      <c r="U989" t="str">
        <f t="shared" si="78"/>
        <v>Male</v>
      </c>
      <c r="X989">
        <v>41</v>
      </c>
      <c r="Y989" t="str">
        <f t="shared" si="79"/>
        <v>OR</v>
      </c>
    </row>
    <row r="990" spans="1:25" x14ac:dyDescent="0.25">
      <c r="A990">
        <v>1422887</v>
      </c>
      <c r="B990">
        <v>53</v>
      </c>
      <c r="C990" t="str">
        <f t="shared" si="75"/>
        <v>WA</v>
      </c>
      <c r="D990">
        <v>66</v>
      </c>
      <c r="E990">
        <v>4</v>
      </c>
      <c r="F990" t="str">
        <f t="shared" si="76"/>
        <v>child</v>
      </c>
      <c r="G990">
        <v>1</v>
      </c>
      <c r="H990">
        <v>1</v>
      </c>
      <c r="I990">
        <v>2</v>
      </c>
      <c r="J990">
        <v>2</v>
      </c>
      <c r="K990">
        <v>2</v>
      </c>
      <c r="L990">
        <v>2</v>
      </c>
      <c r="M990">
        <v>2</v>
      </c>
      <c r="N990">
        <v>2</v>
      </c>
      <c r="O990">
        <v>1</v>
      </c>
      <c r="Q990">
        <v>5</v>
      </c>
      <c r="R990" t="str">
        <f t="shared" si="77"/>
        <v>NeverMarriedORUnder15</v>
      </c>
      <c r="T990">
        <v>2</v>
      </c>
      <c r="U990" t="str">
        <f t="shared" si="78"/>
        <v>Female</v>
      </c>
      <c r="X990">
        <v>53</v>
      </c>
      <c r="Y990" t="str">
        <f t="shared" si="79"/>
        <v>WA</v>
      </c>
    </row>
    <row r="991" spans="1:25" x14ac:dyDescent="0.25">
      <c r="A991">
        <v>1404016</v>
      </c>
      <c r="B991">
        <v>53</v>
      </c>
      <c r="C991" t="str">
        <f t="shared" si="75"/>
        <v>WA</v>
      </c>
      <c r="D991">
        <v>87</v>
      </c>
      <c r="E991">
        <v>50</v>
      </c>
      <c r="F991" t="str">
        <f t="shared" si="76"/>
        <v>adult</v>
      </c>
      <c r="G991">
        <v>5</v>
      </c>
      <c r="H991">
        <v>2</v>
      </c>
      <c r="I991">
        <v>2</v>
      </c>
      <c r="J991">
        <v>2</v>
      </c>
      <c r="K991">
        <v>2</v>
      </c>
      <c r="L991">
        <v>2</v>
      </c>
      <c r="M991">
        <v>2</v>
      </c>
      <c r="N991">
        <v>2</v>
      </c>
      <c r="O991">
        <v>2</v>
      </c>
      <c r="Q991">
        <v>1</v>
      </c>
      <c r="R991" t="str">
        <f t="shared" si="77"/>
        <v>Married</v>
      </c>
      <c r="S991">
        <v>4</v>
      </c>
      <c r="T991">
        <v>1</v>
      </c>
      <c r="U991" t="str">
        <f t="shared" si="78"/>
        <v>Male</v>
      </c>
      <c r="V991">
        <v>0</v>
      </c>
      <c r="W991">
        <v>64000</v>
      </c>
      <c r="X991">
        <v>240</v>
      </c>
      <c r="Y991">
        <f t="shared" si="79"/>
        <v>240</v>
      </c>
    </row>
    <row r="992" spans="1:25" x14ac:dyDescent="0.25">
      <c r="A992">
        <v>1417743</v>
      </c>
      <c r="B992">
        <v>53</v>
      </c>
      <c r="C992" t="str">
        <f t="shared" si="75"/>
        <v>WA</v>
      </c>
      <c r="D992">
        <v>64</v>
      </c>
      <c r="E992">
        <v>37</v>
      </c>
      <c r="F992" t="str">
        <f t="shared" si="76"/>
        <v>adult</v>
      </c>
      <c r="G992">
        <v>5</v>
      </c>
      <c r="H992">
        <v>2</v>
      </c>
      <c r="I992">
        <v>2</v>
      </c>
      <c r="J992">
        <v>2</v>
      </c>
      <c r="K992">
        <v>2</v>
      </c>
      <c r="L992">
        <v>2</v>
      </c>
      <c r="M992">
        <v>2</v>
      </c>
      <c r="N992">
        <v>2</v>
      </c>
      <c r="O992">
        <v>2</v>
      </c>
      <c r="Q992">
        <v>4</v>
      </c>
      <c r="R992" t="str">
        <f t="shared" si="77"/>
        <v>Separated</v>
      </c>
      <c r="S992">
        <v>4</v>
      </c>
      <c r="T992">
        <v>1</v>
      </c>
      <c r="U992" t="str">
        <f t="shared" si="78"/>
        <v>Male</v>
      </c>
      <c r="V992">
        <v>20000</v>
      </c>
      <c r="W992">
        <v>20000</v>
      </c>
      <c r="X992">
        <v>303</v>
      </c>
      <c r="Y992">
        <f t="shared" si="79"/>
        <v>303</v>
      </c>
    </row>
    <row r="993" spans="1:25" x14ac:dyDescent="0.25">
      <c r="A993">
        <v>1430212</v>
      </c>
      <c r="B993">
        <v>53</v>
      </c>
      <c r="C993" t="str">
        <f t="shared" si="75"/>
        <v>WA</v>
      </c>
      <c r="D993">
        <v>19</v>
      </c>
      <c r="E993">
        <v>76</v>
      </c>
      <c r="F993" t="str">
        <f t="shared" si="76"/>
        <v>adult</v>
      </c>
      <c r="G993">
        <v>1</v>
      </c>
      <c r="H993">
        <v>2</v>
      </c>
      <c r="I993">
        <v>1</v>
      </c>
      <c r="J993">
        <v>1</v>
      </c>
      <c r="K993">
        <v>2</v>
      </c>
      <c r="L993">
        <v>2</v>
      </c>
      <c r="M993">
        <v>2</v>
      </c>
      <c r="N993">
        <v>2</v>
      </c>
      <c r="O993">
        <v>1</v>
      </c>
      <c r="Q993">
        <v>2</v>
      </c>
      <c r="R993" t="str">
        <f t="shared" si="77"/>
        <v>Widowed</v>
      </c>
      <c r="S993">
        <v>4</v>
      </c>
      <c r="T993">
        <v>2</v>
      </c>
      <c r="U993" t="str">
        <f t="shared" si="78"/>
        <v>Female</v>
      </c>
      <c r="V993">
        <v>0</v>
      </c>
      <c r="W993">
        <v>52400</v>
      </c>
      <c r="X993">
        <v>16</v>
      </c>
      <c r="Y993">
        <f t="shared" si="79"/>
        <v>16</v>
      </c>
    </row>
    <row r="994" spans="1:25" x14ac:dyDescent="0.25">
      <c r="A994">
        <v>1403284</v>
      </c>
      <c r="B994">
        <v>53</v>
      </c>
      <c r="C994" t="str">
        <f t="shared" si="75"/>
        <v>WA</v>
      </c>
      <c r="D994">
        <v>19</v>
      </c>
      <c r="E994">
        <v>80</v>
      </c>
      <c r="F994" t="str">
        <f t="shared" si="76"/>
        <v>adult</v>
      </c>
      <c r="G994">
        <v>1</v>
      </c>
      <c r="H994">
        <v>2</v>
      </c>
      <c r="I994">
        <v>1</v>
      </c>
      <c r="J994">
        <v>1</v>
      </c>
      <c r="K994">
        <v>1</v>
      </c>
      <c r="L994">
        <v>2</v>
      </c>
      <c r="M994">
        <v>2</v>
      </c>
      <c r="N994">
        <v>2</v>
      </c>
      <c r="O994">
        <v>1</v>
      </c>
      <c r="Q994">
        <v>2</v>
      </c>
      <c r="R994" t="str">
        <f t="shared" si="77"/>
        <v>Widowed</v>
      </c>
      <c r="S994">
        <v>4</v>
      </c>
      <c r="T994">
        <v>2</v>
      </c>
      <c r="U994" t="str">
        <f t="shared" si="78"/>
        <v>Female</v>
      </c>
      <c r="V994">
        <v>0</v>
      </c>
      <c r="W994">
        <v>22000</v>
      </c>
      <c r="X994">
        <v>42</v>
      </c>
      <c r="Y994">
        <f t="shared" si="79"/>
        <v>42</v>
      </c>
    </row>
    <row r="995" spans="1:25" x14ac:dyDescent="0.25">
      <c r="A995">
        <v>703270</v>
      </c>
      <c r="B995">
        <v>41</v>
      </c>
      <c r="C995" t="str">
        <f t="shared" si="75"/>
        <v>OR</v>
      </c>
      <c r="D995">
        <v>113</v>
      </c>
      <c r="E995">
        <v>72</v>
      </c>
      <c r="F995" t="str">
        <f t="shared" si="76"/>
        <v>adult</v>
      </c>
      <c r="G995">
        <v>1</v>
      </c>
      <c r="H995">
        <v>1</v>
      </c>
      <c r="I995">
        <v>2</v>
      </c>
      <c r="J995">
        <v>1</v>
      </c>
      <c r="K995">
        <v>2</v>
      </c>
      <c r="L995">
        <v>2</v>
      </c>
      <c r="M995">
        <v>1</v>
      </c>
      <c r="N995">
        <v>1</v>
      </c>
      <c r="O995">
        <v>1</v>
      </c>
      <c r="Q995">
        <v>1</v>
      </c>
      <c r="R995" t="str">
        <f t="shared" si="77"/>
        <v>Married</v>
      </c>
      <c r="S995">
        <v>2</v>
      </c>
      <c r="T995">
        <v>1</v>
      </c>
      <c r="U995" t="str">
        <f t="shared" si="78"/>
        <v>Male</v>
      </c>
      <c r="V995">
        <v>0</v>
      </c>
      <c r="W995">
        <v>28800</v>
      </c>
      <c r="X995">
        <v>2</v>
      </c>
      <c r="Y995">
        <f t="shared" si="79"/>
        <v>2</v>
      </c>
    </row>
    <row r="996" spans="1:25" x14ac:dyDescent="0.25">
      <c r="A996">
        <v>1413457</v>
      </c>
      <c r="B996">
        <v>53</v>
      </c>
      <c r="C996" t="str">
        <f t="shared" si="75"/>
        <v>WA</v>
      </c>
      <c r="D996">
        <v>110</v>
      </c>
      <c r="E996">
        <v>42</v>
      </c>
      <c r="F996" t="str">
        <f t="shared" si="76"/>
        <v>adult</v>
      </c>
      <c r="G996">
        <v>1</v>
      </c>
      <c r="H996">
        <v>1</v>
      </c>
      <c r="I996">
        <v>2</v>
      </c>
      <c r="J996">
        <v>2</v>
      </c>
      <c r="K996">
        <v>2</v>
      </c>
      <c r="L996">
        <v>2</v>
      </c>
      <c r="M996">
        <v>2</v>
      </c>
      <c r="N996">
        <v>2</v>
      </c>
      <c r="O996">
        <v>1</v>
      </c>
      <c r="P996">
        <v>30</v>
      </c>
      <c r="Q996">
        <v>1</v>
      </c>
      <c r="R996" t="str">
        <f t="shared" si="77"/>
        <v>Married</v>
      </c>
      <c r="S996">
        <v>4</v>
      </c>
      <c r="T996">
        <v>1</v>
      </c>
      <c r="U996" t="str">
        <f t="shared" si="78"/>
        <v>Male</v>
      </c>
      <c r="V996">
        <v>394000</v>
      </c>
      <c r="W996">
        <v>394000</v>
      </c>
      <c r="X996">
        <v>53</v>
      </c>
      <c r="Y996" t="str">
        <f t="shared" si="79"/>
        <v>WA</v>
      </c>
    </row>
    <row r="997" spans="1:25" x14ac:dyDescent="0.25">
      <c r="A997">
        <v>539106</v>
      </c>
      <c r="B997">
        <v>38</v>
      </c>
      <c r="C997" t="str">
        <f t="shared" si="75"/>
        <v>ND</v>
      </c>
      <c r="D997">
        <v>17</v>
      </c>
      <c r="E997">
        <v>4</v>
      </c>
      <c r="F997" t="str">
        <f t="shared" si="76"/>
        <v>child</v>
      </c>
      <c r="G997">
        <v>1</v>
      </c>
      <c r="H997">
        <v>1</v>
      </c>
      <c r="I997">
        <v>2</v>
      </c>
      <c r="J997">
        <v>2</v>
      </c>
      <c r="K997">
        <v>2</v>
      </c>
      <c r="L997">
        <v>2</v>
      </c>
      <c r="M997">
        <v>2</v>
      </c>
      <c r="N997">
        <v>2</v>
      </c>
      <c r="O997">
        <v>1</v>
      </c>
      <c r="Q997">
        <v>5</v>
      </c>
      <c r="R997" t="str">
        <f t="shared" si="77"/>
        <v>NeverMarriedORUnder15</v>
      </c>
      <c r="T997">
        <v>2</v>
      </c>
      <c r="U997" t="str">
        <f t="shared" si="78"/>
        <v>Female</v>
      </c>
      <c r="X997">
        <v>38</v>
      </c>
      <c r="Y997" t="str">
        <f t="shared" si="79"/>
        <v>ND</v>
      </c>
    </row>
    <row r="998" spans="1:25" x14ac:dyDescent="0.25">
      <c r="A998">
        <v>725467</v>
      </c>
      <c r="B998">
        <v>41</v>
      </c>
      <c r="C998" t="str">
        <f t="shared" si="75"/>
        <v>OR</v>
      </c>
      <c r="D998">
        <v>54</v>
      </c>
      <c r="E998">
        <v>57</v>
      </c>
      <c r="F998" t="str">
        <f t="shared" si="76"/>
        <v>adult</v>
      </c>
      <c r="G998">
        <v>5</v>
      </c>
      <c r="H998">
        <v>1</v>
      </c>
      <c r="I998">
        <v>2</v>
      </c>
      <c r="J998">
        <v>2</v>
      </c>
      <c r="K998">
        <v>2</v>
      </c>
      <c r="L998">
        <v>2</v>
      </c>
      <c r="M998">
        <v>2</v>
      </c>
      <c r="N998">
        <v>2</v>
      </c>
      <c r="O998">
        <v>1</v>
      </c>
      <c r="P998">
        <v>50</v>
      </c>
      <c r="Q998">
        <v>1</v>
      </c>
      <c r="R998" t="str">
        <f t="shared" si="77"/>
        <v>Married</v>
      </c>
      <c r="S998">
        <v>4</v>
      </c>
      <c r="T998">
        <v>1</v>
      </c>
      <c r="U998" t="str">
        <f t="shared" si="78"/>
        <v>Male</v>
      </c>
      <c r="V998">
        <v>72000</v>
      </c>
      <c r="W998">
        <v>72000</v>
      </c>
      <c r="X998">
        <v>108</v>
      </c>
      <c r="Y998">
        <f t="shared" si="79"/>
        <v>108</v>
      </c>
    </row>
    <row r="999" spans="1:25" x14ac:dyDescent="0.25">
      <c r="A999">
        <v>1425920</v>
      </c>
      <c r="B999">
        <v>53</v>
      </c>
      <c r="C999" t="str">
        <f t="shared" si="75"/>
        <v>WA</v>
      </c>
      <c r="D999">
        <v>121</v>
      </c>
      <c r="E999">
        <v>71</v>
      </c>
      <c r="F999" t="str">
        <f t="shared" si="76"/>
        <v>adult</v>
      </c>
      <c r="G999">
        <v>1</v>
      </c>
      <c r="H999">
        <v>1</v>
      </c>
      <c r="I999">
        <v>1</v>
      </c>
      <c r="J999">
        <v>1</v>
      </c>
      <c r="K999">
        <v>2</v>
      </c>
      <c r="L999">
        <v>2</v>
      </c>
      <c r="M999">
        <v>2</v>
      </c>
      <c r="N999">
        <v>2</v>
      </c>
      <c r="O999">
        <v>1</v>
      </c>
      <c r="Q999">
        <v>1</v>
      </c>
      <c r="R999" t="str">
        <f t="shared" si="77"/>
        <v>Married</v>
      </c>
      <c r="S999">
        <v>4</v>
      </c>
      <c r="T999">
        <v>2</v>
      </c>
      <c r="U999" t="str">
        <f t="shared" si="78"/>
        <v>Female</v>
      </c>
      <c r="V999">
        <v>0</v>
      </c>
      <c r="W999">
        <v>11400</v>
      </c>
      <c r="X999">
        <v>6</v>
      </c>
      <c r="Y999" t="str">
        <f t="shared" si="79"/>
        <v>CA</v>
      </c>
    </row>
    <row r="1000" spans="1:25" x14ac:dyDescent="0.25">
      <c r="A1000">
        <v>1373140</v>
      </c>
      <c r="B1000">
        <v>53</v>
      </c>
      <c r="C1000" t="str">
        <f t="shared" si="75"/>
        <v>WA</v>
      </c>
      <c r="D1000">
        <v>100</v>
      </c>
      <c r="E1000">
        <v>11</v>
      </c>
      <c r="F1000" t="str">
        <f t="shared" si="76"/>
        <v>child</v>
      </c>
      <c r="G1000">
        <v>1</v>
      </c>
      <c r="H1000">
        <v>1</v>
      </c>
      <c r="I1000">
        <v>2</v>
      </c>
      <c r="J1000">
        <v>2</v>
      </c>
      <c r="K1000">
        <v>2</v>
      </c>
      <c r="L1000">
        <v>2</v>
      </c>
      <c r="M1000">
        <v>2</v>
      </c>
      <c r="N1000">
        <v>2</v>
      </c>
      <c r="O1000">
        <v>1</v>
      </c>
      <c r="Q1000">
        <v>5</v>
      </c>
      <c r="R1000" t="str">
        <f t="shared" si="77"/>
        <v>NeverMarriedORUnder15</v>
      </c>
      <c r="T1000">
        <v>1</v>
      </c>
      <c r="U1000" t="str">
        <f t="shared" si="78"/>
        <v>Male</v>
      </c>
      <c r="X1000">
        <v>53</v>
      </c>
      <c r="Y1000" t="str">
        <f t="shared" si="79"/>
        <v>WA</v>
      </c>
    </row>
    <row r="1001" spans="1:25" x14ac:dyDescent="0.25">
      <c r="A1001">
        <v>1273268</v>
      </c>
      <c r="B1001">
        <v>49</v>
      </c>
      <c r="C1001" t="str">
        <f t="shared" si="75"/>
        <v>UT</v>
      </c>
      <c r="D1001">
        <v>74</v>
      </c>
      <c r="E1001">
        <v>34</v>
      </c>
      <c r="F1001" t="str">
        <f t="shared" si="76"/>
        <v>adult</v>
      </c>
      <c r="G1001">
        <v>1</v>
      </c>
      <c r="H1001">
        <v>1</v>
      </c>
      <c r="I1001">
        <v>2</v>
      </c>
      <c r="J1001">
        <v>2</v>
      </c>
      <c r="K1001">
        <v>2</v>
      </c>
      <c r="L1001">
        <v>2</v>
      </c>
      <c r="M1001">
        <v>2</v>
      </c>
      <c r="N1001">
        <v>2</v>
      </c>
      <c r="O1001">
        <v>1</v>
      </c>
      <c r="P1001">
        <v>40</v>
      </c>
      <c r="Q1001">
        <v>1</v>
      </c>
      <c r="R1001" t="str">
        <f t="shared" si="77"/>
        <v>Married</v>
      </c>
      <c r="S1001">
        <v>4</v>
      </c>
      <c r="T1001">
        <v>1</v>
      </c>
      <c r="U1001" t="str">
        <f t="shared" si="78"/>
        <v>Male</v>
      </c>
      <c r="V1001">
        <v>100000</v>
      </c>
      <c r="W1001">
        <v>100000</v>
      </c>
      <c r="X1001">
        <v>31</v>
      </c>
      <c r="Y1001">
        <f t="shared" si="79"/>
        <v>31</v>
      </c>
    </row>
    <row r="1002" spans="1:25" x14ac:dyDescent="0.25">
      <c r="A1002">
        <v>697729</v>
      </c>
      <c r="B1002">
        <v>41</v>
      </c>
      <c r="C1002" t="str">
        <f t="shared" si="75"/>
        <v>OR</v>
      </c>
      <c r="D1002">
        <v>88</v>
      </c>
      <c r="E1002">
        <v>73</v>
      </c>
      <c r="F1002" t="str">
        <f t="shared" si="76"/>
        <v>adult</v>
      </c>
      <c r="G1002">
        <v>1</v>
      </c>
      <c r="H1002">
        <v>2</v>
      </c>
      <c r="I1002">
        <v>1</v>
      </c>
      <c r="J1002">
        <v>1</v>
      </c>
      <c r="K1002">
        <v>2</v>
      </c>
      <c r="L1002">
        <v>2</v>
      </c>
      <c r="M1002">
        <v>2</v>
      </c>
      <c r="N1002">
        <v>2</v>
      </c>
      <c r="O1002">
        <v>1</v>
      </c>
      <c r="Q1002">
        <v>3</v>
      </c>
      <c r="R1002" t="str">
        <f t="shared" si="77"/>
        <v>Divorced</v>
      </c>
      <c r="S1002">
        <v>4</v>
      </c>
      <c r="T1002">
        <v>2</v>
      </c>
      <c r="U1002" t="str">
        <f t="shared" si="78"/>
        <v>Female</v>
      </c>
      <c r="V1002">
        <v>0</v>
      </c>
      <c r="W1002">
        <v>30000</v>
      </c>
      <c r="X1002">
        <v>6</v>
      </c>
      <c r="Y1002" t="str">
        <f t="shared" si="79"/>
        <v>CA</v>
      </c>
    </row>
    <row r="1003" spans="1:25" x14ac:dyDescent="0.25">
      <c r="A1003">
        <v>537506</v>
      </c>
      <c r="B1003">
        <v>38</v>
      </c>
      <c r="C1003" t="str">
        <f t="shared" si="75"/>
        <v>ND</v>
      </c>
      <c r="D1003">
        <v>18</v>
      </c>
      <c r="E1003">
        <v>67</v>
      </c>
      <c r="F1003" t="str">
        <f t="shared" si="76"/>
        <v>adult</v>
      </c>
      <c r="G1003">
        <v>1</v>
      </c>
      <c r="H1003">
        <v>2</v>
      </c>
      <c r="I1003">
        <v>2</v>
      </c>
      <c r="J1003">
        <v>1</v>
      </c>
      <c r="K1003">
        <v>2</v>
      </c>
      <c r="L1003">
        <v>2</v>
      </c>
      <c r="M1003">
        <v>2</v>
      </c>
      <c r="N1003">
        <v>2</v>
      </c>
      <c r="O1003">
        <v>1</v>
      </c>
      <c r="P1003">
        <v>5</v>
      </c>
      <c r="Q1003">
        <v>5</v>
      </c>
      <c r="R1003" t="str">
        <f t="shared" si="77"/>
        <v>NeverMarriedORUnder15</v>
      </c>
      <c r="S1003">
        <v>4</v>
      </c>
      <c r="T1003">
        <v>2</v>
      </c>
      <c r="U1003" t="str">
        <f t="shared" si="78"/>
        <v>Female</v>
      </c>
      <c r="V1003">
        <v>15500</v>
      </c>
      <c r="W1003">
        <v>24200</v>
      </c>
      <c r="X1003">
        <v>38</v>
      </c>
      <c r="Y1003" t="str">
        <f t="shared" si="79"/>
        <v>ND</v>
      </c>
    </row>
    <row r="1004" spans="1:25" x14ac:dyDescent="0.25">
      <c r="A1004">
        <v>722701</v>
      </c>
      <c r="B1004">
        <v>41</v>
      </c>
      <c r="C1004" t="str">
        <f t="shared" si="75"/>
        <v>OR</v>
      </c>
      <c r="D1004">
        <v>85</v>
      </c>
      <c r="E1004">
        <v>59</v>
      </c>
      <c r="F1004" t="str">
        <f t="shared" si="76"/>
        <v>adult</v>
      </c>
      <c r="G1004">
        <v>1</v>
      </c>
      <c r="H1004">
        <v>1</v>
      </c>
      <c r="I1004">
        <v>2</v>
      </c>
      <c r="J1004">
        <v>2</v>
      </c>
      <c r="K1004">
        <v>2</v>
      </c>
      <c r="L1004">
        <v>2</v>
      </c>
      <c r="M1004">
        <v>2</v>
      </c>
      <c r="N1004">
        <v>2</v>
      </c>
      <c r="O1004">
        <v>1</v>
      </c>
      <c r="P1004">
        <v>15</v>
      </c>
      <c r="Q1004">
        <v>1</v>
      </c>
      <c r="R1004" t="str">
        <f t="shared" si="77"/>
        <v>Married</v>
      </c>
      <c r="S1004">
        <v>4</v>
      </c>
      <c r="T1004">
        <v>2</v>
      </c>
      <c r="U1004" t="str">
        <f t="shared" si="78"/>
        <v>Female</v>
      </c>
      <c r="V1004">
        <v>0</v>
      </c>
      <c r="W1004">
        <v>45000</v>
      </c>
      <c r="X1004">
        <v>26</v>
      </c>
      <c r="Y1004">
        <f t="shared" si="79"/>
        <v>26</v>
      </c>
    </row>
    <row r="1005" spans="1:25" x14ac:dyDescent="0.25">
      <c r="A1005">
        <v>722348</v>
      </c>
      <c r="B1005">
        <v>41</v>
      </c>
      <c r="C1005" t="str">
        <f t="shared" si="75"/>
        <v>OR</v>
      </c>
      <c r="D1005">
        <v>60</v>
      </c>
      <c r="E1005">
        <v>48</v>
      </c>
      <c r="F1005" t="str">
        <f t="shared" si="76"/>
        <v>adult</v>
      </c>
      <c r="G1005">
        <v>1</v>
      </c>
      <c r="H1005">
        <v>1</v>
      </c>
      <c r="I1005">
        <v>2</v>
      </c>
      <c r="J1005">
        <v>2</v>
      </c>
      <c r="K1005">
        <v>2</v>
      </c>
      <c r="L1005">
        <v>2</v>
      </c>
      <c r="M1005">
        <v>2</v>
      </c>
      <c r="N1005">
        <v>2</v>
      </c>
      <c r="O1005">
        <v>1</v>
      </c>
      <c r="P1005">
        <v>35</v>
      </c>
      <c r="Q1005">
        <v>1</v>
      </c>
      <c r="R1005" t="str">
        <f t="shared" si="77"/>
        <v>Married</v>
      </c>
      <c r="S1005">
        <v>4</v>
      </c>
      <c r="T1005">
        <v>2</v>
      </c>
      <c r="U1005" t="str">
        <f t="shared" si="78"/>
        <v>Female</v>
      </c>
      <c r="V1005">
        <v>33000</v>
      </c>
      <c r="W1005">
        <v>37400</v>
      </c>
      <c r="X1005">
        <v>6</v>
      </c>
      <c r="Y1005" t="str">
        <f t="shared" si="79"/>
        <v>CA</v>
      </c>
    </row>
    <row r="1006" spans="1:25" x14ac:dyDescent="0.25">
      <c r="A1006">
        <v>698664</v>
      </c>
      <c r="B1006">
        <v>41</v>
      </c>
      <c r="C1006" t="str">
        <f t="shared" si="75"/>
        <v>OR</v>
      </c>
      <c r="D1006">
        <v>103</v>
      </c>
      <c r="E1006">
        <v>80</v>
      </c>
      <c r="F1006" t="str">
        <f t="shared" si="76"/>
        <v>adult</v>
      </c>
      <c r="G1006">
        <v>1</v>
      </c>
      <c r="H1006">
        <v>1</v>
      </c>
      <c r="I1006">
        <v>2</v>
      </c>
      <c r="J1006">
        <v>1</v>
      </c>
      <c r="K1006">
        <v>2</v>
      </c>
      <c r="L1006">
        <v>2</v>
      </c>
      <c r="M1006">
        <v>2</v>
      </c>
      <c r="N1006">
        <v>2</v>
      </c>
      <c r="O1006">
        <v>1</v>
      </c>
      <c r="P1006">
        <v>30</v>
      </c>
      <c r="Q1006">
        <v>1</v>
      </c>
      <c r="R1006" t="str">
        <f t="shared" si="77"/>
        <v>Married</v>
      </c>
      <c r="S1006">
        <v>4</v>
      </c>
      <c r="T1006">
        <v>1</v>
      </c>
      <c r="U1006" t="str">
        <f t="shared" si="78"/>
        <v>Male</v>
      </c>
      <c r="V1006">
        <v>7000</v>
      </c>
      <c r="W1006">
        <v>19800</v>
      </c>
      <c r="X1006">
        <v>55</v>
      </c>
      <c r="Y1006">
        <f t="shared" si="79"/>
        <v>55</v>
      </c>
    </row>
    <row r="1007" spans="1:25" x14ac:dyDescent="0.25">
      <c r="A1007">
        <v>1253219</v>
      </c>
      <c r="B1007">
        <v>49</v>
      </c>
      <c r="C1007" t="str">
        <f t="shared" si="75"/>
        <v>UT</v>
      </c>
      <c r="D1007">
        <v>45</v>
      </c>
      <c r="E1007">
        <v>13</v>
      </c>
      <c r="F1007" t="str">
        <f t="shared" si="76"/>
        <v>child</v>
      </c>
      <c r="G1007">
        <v>1</v>
      </c>
      <c r="H1007">
        <v>1</v>
      </c>
      <c r="I1007">
        <v>2</v>
      </c>
      <c r="J1007">
        <v>2</v>
      </c>
      <c r="K1007">
        <v>2</v>
      </c>
      <c r="L1007">
        <v>2</v>
      </c>
      <c r="M1007">
        <v>2</v>
      </c>
      <c r="N1007">
        <v>2</v>
      </c>
      <c r="O1007">
        <v>1</v>
      </c>
      <c r="Q1007">
        <v>5</v>
      </c>
      <c r="R1007" t="str">
        <f t="shared" si="77"/>
        <v>NeverMarriedORUnder15</v>
      </c>
      <c r="T1007">
        <v>1</v>
      </c>
      <c r="U1007" t="str">
        <f t="shared" si="78"/>
        <v>Male</v>
      </c>
      <c r="X1007">
        <v>30</v>
      </c>
      <c r="Y1007" t="str">
        <f t="shared" si="79"/>
        <v>MT</v>
      </c>
    </row>
    <row r="1008" spans="1:25" x14ac:dyDescent="0.25">
      <c r="A1008">
        <v>1403772</v>
      </c>
      <c r="B1008">
        <v>53</v>
      </c>
      <c r="C1008" t="str">
        <f t="shared" si="75"/>
        <v>WA</v>
      </c>
      <c r="D1008">
        <v>171</v>
      </c>
      <c r="E1008">
        <v>0</v>
      </c>
      <c r="F1008" t="str">
        <f t="shared" si="76"/>
        <v>child</v>
      </c>
      <c r="G1008">
        <v>1</v>
      </c>
      <c r="H1008">
        <v>2</v>
      </c>
      <c r="I1008">
        <v>2</v>
      </c>
      <c r="J1008">
        <v>2</v>
      </c>
      <c r="K1008">
        <v>1</v>
      </c>
      <c r="L1008">
        <v>2</v>
      </c>
      <c r="M1008">
        <v>2</v>
      </c>
      <c r="N1008">
        <v>2</v>
      </c>
      <c r="O1008">
        <v>1</v>
      </c>
      <c r="Q1008">
        <v>5</v>
      </c>
      <c r="R1008" t="str">
        <f t="shared" si="77"/>
        <v>NeverMarriedORUnder15</v>
      </c>
      <c r="T1008">
        <v>2</v>
      </c>
      <c r="U1008" t="str">
        <f t="shared" si="78"/>
        <v>Female</v>
      </c>
      <c r="X1008">
        <v>53</v>
      </c>
      <c r="Y1008" t="str">
        <f t="shared" si="79"/>
        <v>WA</v>
      </c>
    </row>
    <row r="1009" spans="1:25" x14ac:dyDescent="0.25">
      <c r="A1009">
        <v>70918</v>
      </c>
      <c r="B1009">
        <v>30</v>
      </c>
      <c r="C1009" t="str">
        <f t="shared" si="75"/>
        <v>MT</v>
      </c>
      <c r="D1009">
        <v>23</v>
      </c>
      <c r="E1009">
        <v>71</v>
      </c>
      <c r="F1009" t="str">
        <f t="shared" si="76"/>
        <v>adult</v>
      </c>
      <c r="G1009">
        <v>1</v>
      </c>
      <c r="H1009">
        <v>2</v>
      </c>
      <c r="I1009">
        <v>1</v>
      </c>
      <c r="J1009">
        <v>1</v>
      </c>
      <c r="K1009">
        <v>2</v>
      </c>
      <c r="L1009">
        <v>2</v>
      </c>
      <c r="M1009">
        <v>2</v>
      </c>
      <c r="N1009">
        <v>2</v>
      </c>
      <c r="O1009">
        <v>1</v>
      </c>
      <c r="Q1009">
        <v>1</v>
      </c>
      <c r="R1009" t="str">
        <f t="shared" si="77"/>
        <v>Married</v>
      </c>
      <c r="S1009">
        <v>4</v>
      </c>
      <c r="T1009">
        <v>2</v>
      </c>
      <c r="U1009" t="str">
        <f t="shared" si="78"/>
        <v>Female</v>
      </c>
      <c r="V1009">
        <v>0</v>
      </c>
      <c r="W1009">
        <v>9200</v>
      </c>
      <c r="X1009">
        <v>38</v>
      </c>
      <c r="Y1009" t="str">
        <f t="shared" si="79"/>
        <v>ND</v>
      </c>
    </row>
    <row r="1010" spans="1:25" x14ac:dyDescent="0.25">
      <c r="A1010">
        <v>1386609</v>
      </c>
      <c r="B1010">
        <v>53</v>
      </c>
      <c r="C1010" t="str">
        <f t="shared" si="75"/>
        <v>WA</v>
      </c>
      <c r="D1010">
        <v>66</v>
      </c>
      <c r="E1010">
        <v>63</v>
      </c>
      <c r="F1010" t="str">
        <f t="shared" si="76"/>
        <v>adult</v>
      </c>
      <c r="G1010">
        <v>1</v>
      </c>
      <c r="H1010">
        <v>1</v>
      </c>
      <c r="I1010">
        <v>2</v>
      </c>
      <c r="J1010">
        <v>2</v>
      </c>
      <c r="K1010">
        <v>2</v>
      </c>
      <c r="L1010">
        <v>2</v>
      </c>
      <c r="M1010">
        <v>2</v>
      </c>
      <c r="N1010">
        <v>2</v>
      </c>
      <c r="O1010">
        <v>1</v>
      </c>
      <c r="P1010">
        <v>30</v>
      </c>
      <c r="Q1010">
        <v>1</v>
      </c>
      <c r="R1010" t="str">
        <f t="shared" si="77"/>
        <v>Married</v>
      </c>
      <c r="S1010">
        <v>4</v>
      </c>
      <c r="T1010">
        <v>2</v>
      </c>
      <c r="U1010" t="str">
        <f t="shared" si="78"/>
        <v>Female</v>
      </c>
      <c r="V1010">
        <v>44000</v>
      </c>
      <c r="W1010">
        <v>44000</v>
      </c>
      <c r="X1010">
        <v>53</v>
      </c>
      <c r="Y1010" t="str">
        <f t="shared" si="79"/>
        <v>WA</v>
      </c>
    </row>
    <row r="1011" spans="1:25" x14ac:dyDescent="0.25">
      <c r="A1011">
        <v>1269371</v>
      </c>
      <c r="B1011">
        <v>49</v>
      </c>
      <c r="C1011" t="str">
        <f t="shared" si="75"/>
        <v>UT</v>
      </c>
      <c r="D1011">
        <v>76</v>
      </c>
      <c r="E1011">
        <v>17</v>
      </c>
      <c r="F1011" t="str">
        <f t="shared" si="76"/>
        <v>child</v>
      </c>
      <c r="G1011">
        <v>1</v>
      </c>
      <c r="H1011">
        <v>1</v>
      </c>
      <c r="I1011">
        <v>2</v>
      </c>
      <c r="J1011">
        <v>2</v>
      </c>
      <c r="K1011">
        <v>2</v>
      </c>
      <c r="L1011">
        <v>2</v>
      </c>
      <c r="M1011">
        <v>2</v>
      </c>
      <c r="N1011">
        <v>2</v>
      </c>
      <c r="O1011">
        <v>1</v>
      </c>
      <c r="Q1011">
        <v>5</v>
      </c>
      <c r="R1011" t="str">
        <f t="shared" si="77"/>
        <v>NeverMarriedORUnder15</v>
      </c>
      <c r="S1011">
        <v>4</v>
      </c>
      <c r="T1011">
        <v>1</v>
      </c>
      <c r="U1011" t="str">
        <f t="shared" si="78"/>
        <v>Male</v>
      </c>
      <c r="V1011">
        <v>0</v>
      </c>
      <c r="W1011">
        <v>400</v>
      </c>
      <c r="X1011">
        <v>49</v>
      </c>
      <c r="Y1011" t="str">
        <f t="shared" si="79"/>
        <v>UT</v>
      </c>
    </row>
    <row r="1012" spans="1:25" x14ac:dyDescent="0.25">
      <c r="A1012">
        <v>699197</v>
      </c>
      <c r="B1012">
        <v>41</v>
      </c>
      <c r="C1012" t="str">
        <f t="shared" si="75"/>
        <v>OR</v>
      </c>
      <c r="D1012">
        <v>52</v>
      </c>
      <c r="E1012">
        <v>31</v>
      </c>
      <c r="F1012" t="str">
        <f t="shared" si="76"/>
        <v>adult</v>
      </c>
      <c r="G1012">
        <v>1</v>
      </c>
      <c r="H1012">
        <v>2</v>
      </c>
      <c r="I1012">
        <v>2</v>
      </c>
      <c r="J1012">
        <v>2</v>
      </c>
      <c r="K1012">
        <v>1</v>
      </c>
      <c r="L1012">
        <v>2</v>
      </c>
      <c r="M1012">
        <v>2</v>
      </c>
      <c r="N1012">
        <v>2</v>
      </c>
      <c r="O1012">
        <v>1</v>
      </c>
      <c r="P1012">
        <v>30</v>
      </c>
      <c r="Q1012">
        <v>5</v>
      </c>
      <c r="R1012" t="str">
        <f t="shared" si="77"/>
        <v>NeverMarriedORUnder15</v>
      </c>
      <c r="S1012">
        <v>4</v>
      </c>
      <c r="T1012">
        <v>1</v>
      </c>
      <c r="U1012" t="str">
        <f t="shared" si="78"/>
        <v>Male</v>
      </c>
      <c r="V1012">
        <v>13400</v>
      </c>
      <c r="W1012">
        <v>13400</v>
      </c>
      <c r="X1012">
        <v>41</v>
      </c>
      <c r="Y1012" t="str">
        <f t="shared" si="79"/>
        <v>OR</v>
      </c>
    </row>
    <row r="1013" spans="1:25" x14ac:dyDescent="0.25">
      <c r="A1013">
        <v>1250678</v>
      </c>
      <c r="B1013">
        <v>49</v>
      </c>
      <c r="C1013" t="str">
        <f t="shared" si="75"/>
        <v>UT</v>
      </c>
      <c r="D1013">
        <v>36</v>
      </c>
      <c r="E1013">
        <v>52</v>
      </c>
      <c r="F1013" t="str">
        <f t="shared" si="76"/>
        <v>adult</v>
      </c>
      <c r="G1013">
        <v>1</v>
      </c>
      <c r="H1013">
        <v>1</v>
      </c>
      <c r="I1013">
        <v>2</v>
      </c>
      <c r="J1013">
        <v>2</v>
      </c>
      <c r="K1013">
        <v>2</v>
      </c>
      <c r="L1013">
        <v>2</v>
      </c>
      <c r="M1013">
        <v>2</v>
      </c>
      <c r="N1013">
        <v>2</v>
      </c>
      <c r="O1013">
        <v>1</v>
      </c>
      <c r="Q1013">
        <v>1</v>
      </c>
      <c r="R1013" t="str">
        <f t="shared" si="77"/>
        <v>Married</v>
      </c>
      <c r="S1013">
        <v>4</v>
      </c>
      <c r="T1013">
        <v>2</v>
      </c>
      <c r="U1013" t="str">
        <f t="shared" si="78"/>
        <v>Female</v>
      </c>
      <c r="V1013">
        <v>43300</v>
      </c>
      <c r="W1013">
        <v>69300</v>
      </c>
      <c r="X1013">
        <v>49</v>
      </c>
      <c r="Y1013" t="str">
        <f t="shared" si="79"/>
        <v>UT</v>
      </c>
    </row>
    <row r="1014" spans="1:25" x14ac:dyDescent="0.25">
      <c r="A1014">
        <v>733206</v>
      </c>
      <c r="B1014">
        <v>41</v>
      </c>
      <c r="C1014" t="str">
        <f t="shared" si="75"/>
        <v>OR</v>
      </c>
      <c r="D1014">
        <v>70</v>
      </c>
      <c r="E1014">
        <v>63</v>
      </c>
      <c r="F1014" t="str">
        <f t="shared" si="76"/>
        <v>adult</v>
      </c>
      <c r="G1014">
        <v>1</v>
      </c>
      <c r="H1014">
        <v>2</v>
      </c>
      <c r="I1014">
        <v>1</v>
      </c>
      <c r="J1014">
        <v>2</v>
      </c>
      <c r="K1014">
        <v>2</v>
      </c>
      <c r="L1014">
        <v>2</v>
      </c>
      <c r="M1014">
        <v>2</v>
      </c>
      <c r="N1014">
        <v>2</v>
      </c>
      <c r="O1014">
        <v>1</v>
      </c>
      <c r="Q1014">
        <v>5</v>
      </c>
      <c r="R1014" t="str">
        <f t="shared" si="77"/>
        <v>NeverMarriedORUnder15</v>
      </c>
      <c r="S1014">
        <v>4</v>
      </c>
      <c r="T1014">
        <v>2</v>
      </c>
      <c r="U1014" t="str">
        <f t="shared" si="78"/>
        <v>Female</v>
      </c>
      <c r="V1014">
        <v>0</v>
      </c>
      <c r="W1014">
        <v>25000</v>
      </c>
      <c r="X1014">
        <v>4</v>
      </c>
      <c r="Y1014">
        <f t="shared" si="79"/>
        <v>4</v>
      </c>
    </row>
    <row r="1015" spans="1:25" x14ac:dyDescent="0.25">
      <c r="A1015">
        <v>1367980</v>
      </c>
      <c r="B1015">
        <v>53</v>
      </c>
      <c r="C1015" t="str">
        <f t="shared" si="75"/>
        <v>WA</v>
      </c>
      <c r="D1015">
        <v>29</v>
      </c>
      <c r="E1015">
        <v>18</v>
      </c>
      <c r="F1015" t="str">
        <f t="shared" si="76"/>
        <v>adult</v>
      </c>
      <c r="G1015">
        <v>1</v>
      </c>
      <c r="H1015">
        <v>1</v>
      </c>
      <c r="I1015">
        <v>2</v>
      </c>
      <c r="J1015">
        <v>2</v>
      </c>
      <c r="K1015">
        <v>2</v>
      </c>
      <c r="L1015">
        <v>2</v>
      </c>
      <c r="M1015">
        <v>2</v>
      </c>
      <c r="N1015">
        <v>2</v>
      </c>
      <c r="O1015">
        <v>1</v>
      </c>
      <c r="Q1015">
        <v>5</v>
      </c>
      <c r="R1015" t="str">
        <f t="shared" si="77"/>
        <v>NeverMarriedORUnder15</v>
      </c>
      <c r="S1015">
        <v>4</v>
      </c>
      <c r="T1015">
        <v>2</v>
      </c>
      <c r="U1015" t="str">
        <f t="shared" si="78"/>
        <v>Female</v>
      </c>
      <c r="V1015">
        <v>0</v>
      </c>
      <c r="W1015">
        <v>1000</v>
      </c>
      <c r="X1015">
        <v>53</v>
      </c>
      <c r="Y1015" t="str">
        <f t="shared" si="79"/>
        <v>WA</v>
      </c>
    </row>
    <row r="1016" spans="1:25" x14ac:dyDescent="0.25">
      <c r="A1016">
        <v>1268871</v>
      </c>
      <c r="B1016">
        <v>49</v>
      </c>
      <c r="C1016" t="str">
        <f t="shared" si="75"/>
        <v>UT</v>
      </c>
      <c r="D1016">
        <v>62</v>
      </c>
      <c r="E1016">
        <v>23</v>
      </c>
      <c r="F1016" t="str">
        <f t="shared" si="76"/>
        <v>adult</v>
      </c>
      <c r="G1016">
        <v>1</v>
      </c>
      <c r="H1016">
        <v>2</v>
      </c>
      <c r="I1016">
        <v>2</v>
      </c>
      <c r="J1016">
        <v>2</v>
      </c>
      <c r="K1016">
        <v>1</v>
      </c>
      <c r="L1016">
        <v>2</v>
      </c>
      <c r="M1016">
        <v>2</v>
      </c>
      <c r="N1016">
        <v>2</v>
      </c>
      <c r="O1016">
        <v>1</v>
      </c>
      <c r="Q1016">
        <v>1</v>
      </c>
      <c r="R1016" t="str">
        <f t="shared" si="77"/>
        <v>Married</v>
      </c>
      <c r="S1016">
        <v>4</v>
      </c>
      <c r="T1016">
        <v>2</v>
      </c>
      <c r="U1016" t="str">
        <f t="shared" si="78"/>
        <v>Female</v>
      </c>
      <c r="V1016">
        <v>1700</v>
      </c>
      <c r="W1016">
        <v>1700</v>
      </c>
      <c r="X1016">
        <v>49</v>
      </c>
      <c r="Y1016" t="str">
        <f t="shared" si="79"/>
        <v>UT</v>
      </c>
    </row>
    <row r="1017" spans="1:25" x14ac:dyDescent="0.25">
      <c r="A1017">
        <v>1252172</v>
      </c>
      <c r="B1017">
        <v>49</v>
      </c>
      <c r="C1017" t="str">
        <f t="shared" si="75"/>
        <v>UT</v>
      </c>
      <c r="D1017">
        <v>50</v>
      </c>
      <c r="E1017">
        <v>14</v>
      </c>
      <c r="F1017" t="str">
        <f t="shared" si="76"/>
        <v>child</v>
      </c>
      <c r="G1017">
        <v>1</v>
      </c>
      <c r="H1017">
        <v>1</v>
      </c>
      <c r="I1017">
        <v>2</v>
      </c>
      <c r="J1017">
        <v>2</v>
      </c>
      <c r="K1017">
        <v>2</v>
      </c>
      <c r="L1017">
        <v>2</v>
      </c>
      <c r="M1017">
        <v>2</v>
      </c>
      <c r="N1017">
        <v>2</v>
      </c>
      <c r="O1017">
        <v>1</v>
      </c>
      <c r="Q1017">
        <v>5</v>
      </c>
      <c r="R1017" t="str">
        <f t="shared" si="77"/>
        <v>NeverMarriedORUnder15</v>
      </c>
      <c r="T1017">
        <v>2</v>
      </c>
      <c r="U1017" t="str">
        <f t="shared" si="78"/>
        <v>Female</v>
      </c>
      <c r="X1017">
        <v>49</v>
      </c>
      <c r="Y1017" t="str">
        <f t="shared" si="79"/>
        <v>UT</v>
      </c>
    </row>
    <row r="1018" spans="1:25" x14ac:dyDescent="0.25">
      <c r="A1018">
        <v>1266360</v>
      </c>
      <c r="B1018">
        <v>49</v>
      </c>
      <c r="C1018" t="str">
        <f t="shared" si="75"/>
        <v>UT</v>
      </c>
      <c r="D1018">
        <v>436</v>
      </c>
      <c r="E1018">
        <v>39</v>
      </c>
      <c r="F1018" t="str">
        <f t="shared" si="76"/>
        <v>adult</v>
      </c>
      <c r="G1018">
        <v>1</v>
      </c>
      <c r="H1018">
        <v>1</v>
      </c>
      <c r="I1018">
        <v>2</v>
      </c>
      <c r="J1018">
        <v>2</v>
      </c>
      <c r="K1018">
        <v>2</v>
      </c>
      <c r="L1018">
        <v>2</v>
      </c>
      <c r="M1018">
        <v>2</v>
      </c>
      <c r="N1018">
        <v>2</v>
      </c>
      <c r="O1018">
        <v>1</v>
      </c>
      <c r="Q1018">
        <v>1</v>
      </c>
      <c r="R1018" t="str">
        <f t="shared" si="77"/>
        <v>Married</v>
      </c>
      <c r="S1018">
        <v>4</v>
      </c>
      <c r="T1018">
        <v>2</v>
      </c>
      <c r="U1018" t="str">
        <f t="shared" si="78"/>
        <v>Female</v>
      </c>
      <c r="V1018">
        <v>14400</v>
      </c>
      <c r="W1018">
        <v>14400</v>
      </c>
      <c r="X1018">
        <v>49</v>
      </c>
      <c r="Y1018" t="str">
        <f t="shared" si="79"/>
        <v>UT</v>
      </c>
    </row>
    <row r="1019" spans="1:25" x14ac:dyDescent="0.25">
      <c r="A1019">
        <v>1431276</v>
      </c>
      <c r="B1019">
        <v>53</v>
      </c>
      <c r="C1019" t="str">
        <f t="shared" si="75"/>
        <v>WA</v>
      </c>
      <c r="D1019">
        <v>66</v>
      </c>
      <c r="E1019">
        <v>55</v>
      </c>
      <c r="F1019" t="str">
        <f t="shared" si="76"/>
        <v>adult</v>
      </c>
      <c r="G1019">
        <v>4</v>
      </c>
      <c r="H1019">
        <v>2</v>
      </c>
      <c r="I1019">
        <v>1</v>
      </c>
      <c r="J1019">
        <v>2</v>
      </c>
      <c r="K1019">
        <v>1</v>
      </c>
      <c r="L1019">
        <v>2</v>
      </c>
      <c r="M1019">
        <v>2</v>
      </c>
      <c r="N1019">
        <v>2</v>
      </c>
      <c r="O1019">
        <v>1</v>
      </c>
      <c r="P1019">
        <v>15</v>
      </c>
      <c r="Q1019">
        <v>1</v>
      </c>
      <c r="R1019" t="str">
        <f t="shared" si="77"/>
        <v>Married</v>
      </c>
      <c r="S1019">
        <v>4</v>
      </c>
      <c r="T1019">
        <v>1</v>
      </c>
      <c r="U1019" t="str">
        <f t="shared" si="78"/>
        <v>Male</v>
      </c>
      <c r="V1019">
        <v>23000</v>
      </c>
      <c r="W1019">
        <v>23000</v>
      </c>
      <c r="X1019">
        <v>207</v>
      </c>
      <c r="Y1019">
        <f t="shared" si="79"/>
        <v>207</v>
      </c>
    </row>
    <row r="1020" spans="1:25" x14ac:dyDescent="0.25">
      <c r="A1020">
        <v>1426838</v>
      </c>
      <c r="B1020">
        <v>53</v>
      </c>
      <c r="C1020" t="str">
        <f t="shared" si="75"/>
        <v>WA</v>
      </c>
      <c r="D1020">
        <v>64</v>
      </c>
      <c r="E1020">
        <v>58</v>
      </c>
      <c r="F1020" t="str">
        <f t="shared" si="76"/>
        <v>adult</v>
      </c>
      <c r="G1020">
        <v>1</v>
      </c>
      <c r="H1020">
        <v>2</v>
      </c>
      <c r="I1020">
        <v>1</v>
      </c>
      <c r="J1020">
        <v>2</v>
      </c>
      <c r="K1020">
        <v>2</v>
      </c>
      <c r="L1020">
        <v>2</v>
      </c>
      <c r="M1020">
        <v>2</v>
      </c>
      <c r="N1020">
        <v>2</v>
      </c>
      <c r="O1020">
        <v>1</v>
      </c>
      <c r="Q1020">
        <v>1</v>
      </c>
      <c r="R1020" t="str">
        <f t="shared" si="77"/>
        <v>Married</v>
      </c>
      <c r="S1020">
        <v>4</v>
      </c>
      <c r="T1020">
        <v>2</v>
      </c>
      <c r="U1020" t="str">
        <f t="shared" si="78"/>
        <v>Female</v>
      </c>
      <c r="V1020">
        <v>60000</v>
      </c>
      <c r="W1020">
        <v>60000</v>
      </c>
      <c r="X1020">
        <v>53</v>
      </c>
      <c r="Y1020" t="str">
        <f t="shared" si="79"/>
        <v>WA</v>
      </c>
    </row>
    <row r="1021" spans="1:25" x14ac:dyDescent="0.25">
      <c r="A1021">
        <v>1260681</v>
      </c>
      <c r="B1021">
        <v>49</v>
      </c>
      <c r="C1021" t="str">
        <f t="shared" si="75"/>
        <v>UT</v>
      </c>
      <c r="D1021">
        <v>26</v>
      </c>
      <c r="E1021">
        <v>52</v>
      </c>
      <c r="F1021" t="str">
        <f t="shared" si="76"/>
        <v>adult</v>
      </c>
      <c r="G1021">
        <v>1</v>
      </c>
      <c r="H1021">
        <v>1</v>
      </c>
      <c r="I1021">
        <v>2</v>
      </c>
      <c r="J1021">
        <v>2</v>
      </c>
      <c r="K1021">
        <v>2</v>
      </c>
      <c r="L1021">
        <v>2</v>
      </c>
      <c r="M1021">
        <v>2</v>
      </c>
      <c r="N1021">
        <v>2</v>
      </c>
      <c r="O1021">
        <v>1</v>
      </c>
      <c r="P1021">
        <v>30</v>
      </c>
      <c r="Q1021">
        <v>1</v>
      </c>
      <c r="R1021" t="str">
        <f t="shared" si="77"/>
        <v>Married</v>
      </c>
      <c r="S1021">
        <v>2</v>
      </c>
      <c r="T1021">
        <v>1</v>
      </c>
      <c r="U1021" t="str">
        <f t="shared" si="78"/>
        <v>Male</v>
      </c>
      <c r="V1021">
        <v>40000</v>
      </c>
      <c r="W1021">
        <v>48100</v>
      </c>
      <c r="X1021">
        <v>49</v>
      </c>
      <c r="Y1021" t="str">
        <f t="shared" si="79"/>
        <v>UT</v>
      </c>
    </row>
    <row r="1022" spans="1:25" x14ac:dyDescent="0.25">
      <c r="A1022">
        <v>1415072</v>
      </c>
      <c r="B1022">
        <v>53</v>
      </c>
      <c r="C1022" t="str">
        <f t="shared" si="75"/>
        <v>WA</v>
      </c>
      <c r="D1022">
        <v>86</v>
      </c>
      <c r="E1022">
        <v>25</v>
      </c>
      <c r="F1022" t="str">
        <f t="shared" si="76"/>
        <v>adult</v>
      </c>
      <c r="G1022">
        <v>1</v>
      </c>
      <c r="H1022">
        <v>1</v>
      </c>
      <c r="I1022">
        <v>2</v>
      </c>
      <c r="J1022">
        <v>2</v>
      </c>
      <c r="K1022">
        <v>2</v>
      </c>
      <c r="L1022">
        <v>2</v>
      </c>
      <c r="M1022">
        <v>2</v>
      </c>
      <c r="N1022">
        <v>2</v>
      </c>
      <c r="O1022">
        <v>1</v>
      </c>
      <c r="P1022">
        <v>35</v>
      </c>
      <c r="Q1022">
        <v>3</v>
      </c>
      <c r="R1022" t="str">
        <f t="shared" si="77"/>
        <v>Divorced</v>
      </c>
      <c r="S1022">
        <v>4</v>
      </c>
      <c r="T1022">
        <v>2</v>
      </c>
      <c r="U1022" t="str">
        <f t="shared" si="78"/>
        <v>Female</v>
      </c>
      <c r="V1022">
        <v>32000</v>
      </c>
      <c r="W1022">
        <v>32800</v>
      </c>
      <c r="X1022">
        <v>53</v>
      </c>
      <c r="Y1022" t="str">
        <f t="shared" si="79"/>
        <v>WA</v>
      </c>
    </row>
    <row r="1023" spans="1:25" x14ac:dyDescent="0.25">
      <c r="A1023">
        <v>1407172</v>
      </c>
      <c r="B1023">
        <v>53</v>
      </c>
      <c r="C1023" t="str">
        <f t="shared" si="75"/>
        <v>WA</v>
      </c>
      <c r="D1023">
        <v>74</v>
      </c>
      <c r="E1023">
        <v>47</v>
      </c>
      <c r="F1023" t="str">
        <f t="shared" si="76"/>
        <v>adult</v>
      </c>
      <c r="G1023">
        <v>1</v>
      </c>
      <c r="H1023">
        <v>1</v>
      </c>
      <c r="I1023">
        <v>2</v>
      </c>
      <c r="J1023">
        <v>2</v>
      </c>
      <c r="K1023">
        <v>2</v>
      </c>
      <c r="L1023">
        <v>2</v>
      </c>
      <c r="M1023">
        <v>2</v>
      </c>
      <c r="N1023">
        <v>2</v>
      </c>
      <c r="O1023">
        <v>1</v>
      </c>
      <c r="Q1023">
        <v>1</v>
      </c>
      <c r="R1023" t="str">
        <f t="shared" si="77"/>
        <v>Married</v>
      </c>
      <c r="S1023">
        <v>4</v>
      </c>
      <c r="T1023">
        <v>2</v>
      </c>
      <c r="U1023" t="str">
        <f t="shared" si="78"/>
        <v>Female</v>
      </c>
      <c r="V1023">
        <v>0</v>
      </c>
      <c r="W1023">
        <v>0</v>
      </c>
      <c r="X1023">
        <v>6</v>
      </c>
      <c r="Y1023" t="str">
        <f t="shared" si="79"/>
        <v>CA</v>
      </c>
    </row>
    <row r="1024" spans="1:25" x14ac:dyDescent="0.25">
      <c r="A1024">
        <v>1397943</v>
      </c>
      <c r="B1024">
        <v>53</v>
      </c>
      <c r="C1024" t="str">
        <f t="shared" si="75"/>
        <v>WA</v>
      </c>
      <c r="D1024">
        <v>71</v>
      </c>
      <c r="E1024">
        <v>67</v>
      </c>
      <c r="F1024" t="str">
        <f t="shared" si="76"/>
        <v>adult</v>
      </c>
      <c r="G1024">
        <v>1</v>
      </c>
      <c r="H1024">
        <v>2</v>
      </c>
      <c r="I1024">
        <v>1</v>
      </c>
      <c r="J1024">
        <v>1</v>
      </c>
      <c r="K1024">
        <v>2</v>
      </c>
      <c r="L1024">
        <v>2</v>
      </c>
      <c r="M1024">
        <v>2</v>
      </c>
      <c r="N1024">
        <v>2</v>
      </c>
      <c r="O1024">
        <v>1</v>
      </c>
      <c r="Q1024">
        <v>1</v>
      </c>
      <c r="R1024" t="str">
        <f t="shared" si="77"/>
        <v>Married</v>
      </c>
      <c r="S1024">
        <v>4</v>
      </c>
      <c r="T1024">
        <v>2</v>
      </c>
      <c r="U1024" t="str">
        <f t="shared" si="78"/>
        <v>Female</v>
      </c>
      <c r="V1024">
        <v>0</v>
      </c>
      <c r="W1024">
        <v>9000</v>
      </c>
      <c r="X1024">
        <v>6</v>
      </c>
      <c r="Y1024" t="str">
        <f t="shared" si="79"/>
        <v>CA</v>
      </c>
    </row>
    <row r="1025" spans="1:25" x14ac:dyDescent="0.25">
      <c r="A1025">
        <v>1368923</v>
      </c>
      <c r="B1025">
        <v>53</v>
      </c>
      <c r="C1025" t="str">
        <f t="shared" si="75"/>
        <v>WA</v>
      </c>
      <c r="D1025">
        <v>48</v>
      </c>
      <c r="E1025">
        <v>61</v>
      </c>
      <c r="F1025" t="str">
        <f t="shared" si="76"/>
        <v>adult</v>
      </c>
      <c r="G1025">
        <v>1</v>
      </c>
      <c r="H1025">
        <v>1</v>
      </c>
      <c r="I1025">
        <v>2</v>
      </c>
      <c r="J1025">
        <v>2</v>
      </c>
      <c r="K1025">
        <v>2</v>
      </c>
      <c r="L1025">
        <v>2</v>
      </c>
      <c r="M1025">
        <v>2</v>
      </c>
      <c r="N1025">
        <v>2</v>
      </c>
      <c r="O1025">
        <v>1</v>
      </c>
      <c r="P1025">
        <v>15</v>
      </c>
      <c r="Q1025">
        <v>1</v>
      </c>
      <c r="R1025" t="str">
        <f t="shared" si="77"/>
        <v>Married</v>
      </c>
      <c r="S1025">
        <v>4</v>
      </c>
      <c r="T1025">
        <v>1</v>
      </c>
      <c r="U1025" t="str">
        <f t="shared" si="78"/>
        <v>Male</v>
      </c>
      <c r="V1025">
        <v>40000</v>
      </c>
      <c r="W1025">
        <v>40080</v>
      </c>
      <c r="X1025">
        <v>53</v>
      </c>
      <c r="Y1025" t="str">
        <f t="shared" si="79"/>
        <v>WA</v>
      </c>
    </row>
    <row r="1026" spans="1:25" x14ac:dyDescent="0.25">
      <c r="A1026">
        <v>700660</v>
      </c>
      <c r="B1026">
        <v>41</v>
      </c>
      <c r="C1026" t="str">
        <f t="shared" si="75"/>
        <v>OR</v>
      </c>
      <c r="D1026">
        <v>38</v>
      </c>
      <c r="E1026">
        <v>37</v>
      </c>
      <c r="F1026" t="str">
        <f t="shared" si="76"/>
        <v>adult</v>
      </c>
      <c r="G1026">
        <v>1</v>
      </c>
      <c r="H1026">
        <v>2</v>
      </c>
      <c r="I1026">
        <v>2</v>
      </c>
      <c r="J1026">
        <v>2</v>
      </c>
      <c r="K1026">
        <v>1</v>
      </c>
      <c r="L1026">
        <v>2</v>
      </c>
      <c r="M1026">
        <v>2</v>
      </c>
      <c r="N1026">
        <v>2</v>
      </c>
      <c r="O1026">
        <v>1</v>
      </c>
      <c r="Q1026">
        <v>1</v>
      </c>
      <c r="R1026" t="str">
        <f t="shared" si="77"/>
        <v>Married</v>
      </c>
      <c r="S1026">
        <v>4</v>
      </c>
      <c r="T1026">
        <v>2</v>
      </c>
      <c r="U1026" t="str">
        <f t="shared" si="78"/>
        <v>Female</v>
      </c>
      <c r="V1026">
        <v>0</v>
      </c>
      <c r="W1026">
        <v>0</v>
      </c>
      <c r="X1026">
        <v>41</v>
      </c>
      <c r="Y1026" t="str">
        <f t="shared" si="79"/>
        <v>OR</v>
      </c>
    </row>
    <row r="1027" spans="1:25" x14ac:dyDescent="0.25">
      <c r="A1027">
        <v>1415353</v>
      </c>
      <c r="B1027">
        <v>53</v>
      </c>
      <c r="C1027" t="str">
        <f t="shared" ref="C1027:C1090" si="80">IF(B1027=30,"MT",IF(B1027=38,"ND",IF(B1027=41,"OR",IF(B1027=49,"UT",IF(B1027=53,"WA","UnknownState")))))</f>
        <v>WA</v>
      </c>
      <c r="D1027">
        <v>136</v>
      </c>
      <c r="E1027">
        <v>0</v>
      </c>
      <c r="F1027" t="str">
        <f t="shared" ref="F1027:F1090" si="81">IF(E1027&lt;18,"child","adult")</f>
        <v>child</v>
      </c>
      <c r="G1027">
        <v>1</v>
      </c>
      <c r="H1027">
        <v>1</v>
      </c>
      <c r="I1027">
        <v>2</v>
      </c>
      <c r="J1027">
        <v>2</v>
      </c>
      <c r="K1027">
        <v>2</v>
      </c>
      <c r="L1027">
        <v>2</v>
      </c>
      <c r="M1027">
        <v>2</v>
      </c>
      <c r="N1027">
        <v>2</v>
      </c>
      <c r="O1027">
        <v>1</v>
      </c>
      <c r="Q1027">
        <v>5</v>
      </c>
      <c r="R1027" t="str">
        <f t="shared" ref="R1027:R1090" si="82">IF(Q1027=1,"Married",IF(Q1027=2,"Widowed",IF(Q1027=3,"Divorced",IF(Q1027=4,"Separated",IF(Q1027=5,"NeverMarriedORUnder15","NA")))))</f>
        <v>NeverMarriedORUnder15</v>
      </c>
      <c r="T1027">
        <v>1</v>
      </c>
      <c r="U1027" t="str">
        <f t="shared" ref="U1027:U1090" si="83">IF(T1027=1,"Male",IF(T1027=2,"Female","NA"))</f>
        <v>Male</v>
      </c>
      <c r="X1027">
        <v>53</v>
      </c>
      <c r="Y1027" t="str">
        <f t="shared" ref="Y1027:Y1090" si="84">IF(X1027=30,"MT",IF(X1027=38,"ND",IF(X1027=41,"OR",IF(X1027=49,"UT",IF(X1027=53,"WA",IF(X1027=6,"CA",X1027))))))</f>
        <v>WA</v>
      </c>
    </row>
    <row r="1028" spans="1:25" x14ac:dyDescent="0.25">
      <c r="A1028">
        <v>1416252</v>
      </c>
      <c r="B1028">
        <v>53</v>
      </c>
      <c r="C1028" t="str">
        <f t="shared" si="80"/>
        <v>WA</v>
      </c>
      <c r="D1028">
        <v>107</v>
      </c>
      <c r="E1028">
        <v>19</v>
      </c>
      <c r="F1028" t="str">
        <f t="shared" si="81"/>
        <v>adult</v>
      </c>
      <c r="G1028">
        <v>1</v>
      </c>
      <c r="H1028">
        <v>1</v>
      </c>
      <c r="I1028">
        <v>2</v>
      </c>
      <c r="J1028">
        <v>2</v>
      </c>
      <c r="K1028">
        <v>2</v>
      </c>
      <c r="L1028">
        <v>2</v>
      </c>
      <c r="M1028">
        <v>2</v>
      </c>
      <c r="N1028">
        <v>2</v>
      </c>
      <c r="O1028">
        <v>1</v>
      </c>
      <c r="P1028">
        <v>45</v>
      </c>
      <c r="Q1028">
        <v>5</v>
      </c>
      <c r="R1028" t="str">
        <f t="shared" si="82"/>
        <v>NeverMarriedORUnder15</v>
      </c>
      <c r="S1028">
        <v>2</v>
      </c>
      <c r="T1028">
        <v>1</v>
      </c>
      <c r="U1028" t="str">
        <f t="shared" si="83"/>
        <v>Male</v>
      </c>
      <c r="V1028">
        <v>20000</v>
      </c>
      <c r="W1028">
        <v>20000</v>
      </c>
      <c r="X1028">
        <v>53</v>
      </c>
      <c r="Y1028" t="str">
        <f t="shared" si="84"/>
        <v>WA</v>
      </c>
    </row>
    <row r="1029" spans="1:25" x14ac:dyDescent="0.25">
      <c r="A1029">
        <v>1265413</v>
      </c>
      <c r="B1029">
        <v>49</v>
      </c>
      <c r="C1029" t="str">
        <f t="shared" si="80"/>
        <v>UT</v>
      </c>
      <c r="D1029">
        <v>55</v>
      </c>
      <c r="E1029">
        <v>32</v>
      </c>
      <c r="F1029" t="str">
        <f t="shared" si="81"/>
        <v>adult</v>
      </c>
      <c r="G1029">
        <v>1</v>
      </c>
      <c r="H1029">
        <v>1</v>
      </c>
      <c r="I1029">
        <v>2</v>
      </c>
      <c r="J1029">
        <v>2</v>
      </c>
      <c r="K1029">
        <v>2</v>
      </c>
      <c r="L1029">
        <v>2</v>
      </c>
      <c r="M1029">
        <v>2</v>
      </c>
      <c r="N1029">
        <v>2</v>
      </c>
      <c r="O1029">
        <v>1</v>
      </c>
      <c r="P1029">
        <v>5</v>
      </c>
      <c r="Q1029">
        <v>1</v>
      </c>
      <c r="R1029" t="str">
        <f t="shared" si="82"/>
        <v>Married</v>
      </c>
      <c r="S1029">
        <v>4</v>
      </c>
      <c r="T1029">
        <v>1</v>
      </c>
      <c r="U1029" t="str">
        <f t="shared" si="83"/>
        <v>Male</v>
      </c>
      <c r="V1029">
        <v>45000</v>
      </c>
      <c r="W1029">
        <v>45000</v>
      </c>
      <c r="X1029">
        <v>16</v>
      </c>
      <c r="Y1029">
        <f t="shared" si="84"/>
        <v>16</v>
      </c>
    </row>
    <row r="1030" spans="1:25" x14ac:dyDescent="0.25">
      <c r="A1030">
        <v>1400952</v>
      </c>
      <c r="B1030">
        <v>53</v>
      </c>
      <c r="C1030" t="str">
        <f t="shared" si="80"/>
        <v>WA</v>
      </c>
      <c r="D1030">
        <v>4</v>
      </c>
      <c r="E1030">
        <v>51</v>
      </c>
      <c r="F1030" t="str">
        <f t="shared" si="81"/>
        <v>adult</v>
      </c>
      <c r="G1030">
        <v>1</v>
      </c>
      <c r="H1030">
        <v>1</v>
      </c>
      <c r="I1030">
        <v>2</v>
      </c>
      <c r="J1030">
        <v>1</v>
      </c>
      <c r="K1030">
        <v>1</v>
      </c>
      <c r="L1030">
        <v>1</v>
      </c>
      <c r="M1030">
        <v>1</v>
      </c>
      <c r="N1030">
        <v>1</v>
      </c>
      <c r="O1030">
        <v>1</v>
      </c>
      <c r="Q1030">
        <v>1</v>
      </c>
      <c r="R1030" t="str">
        <f t="shared" si="82"/>
        <v>Married</v>
      </c>
      <c r="S1030">
        <v>2</v>
      </c>
      <c r="T1030">
        <v>2</v>
      </c>
      <c r="U1030" t="str">
        <f t="shared" si="83"/>
        <v>Female</v>
      </c>
      <c r="V1030">
        <v>0</v>
      </c>
      <c r="W1030">
        <v>16400</v>
      </c>
      <c r="X1030">
        <v>53</v>
      </c>
      <c r="Y1030" t="str">
        <f t="shared" si="84"/>
        <v>WA</v>
      </c>
    </row>
    <row r="1031" spans="1:25" x14ac:dyDescent="0.25">
      <c r="A1031">
        <v>1417151</v>
      </c>
      <c r="B1031">
        <v>53</v>
      </c>
      <c r="C1031" t="str">
        <f t="shared" si="80"/>
        <v>WA</v>
      </c>
      <c r="D1031">
        <v>111</v>
      </c>
      <c r="E1031">
        <v>2</v>
      </c>
      <c r="F1031" t="str">
        <f t="shared" si="81"/>
        <v>child</v>
      </c>
      <c r="G1031">
        <v>1</v>
      </c>
      <c r="H1031">
        <v>1</v>
      </c>
      <c r="I1031">
        <v>2</v>
      </c>
      <c r="J1031">
        <v>2</v>
      </c>
      <c r="K1031">
        <v>2</v>
      </c>
      <c r="L1031">
        <v>2</v>
      </c>
      <c r="M1031">
        <v>2</v>
      </c>
      <c r="N1031">
        <v>2</v>
      </c>
      <c r="O1031">
        <v>1</v>
      </c>
      <c r="Q1031">
        <v>5</v>
      </c>
      <c r="R1031" t="str">
        <f t="shared" si="82"/>
        <v>NeverMarriedORUnder15</v>
      </c>
      <c r="T1031">
        <v>2</v>
      </c>
      <c r="U1031" t="str">
        <f t="shared" si="83"/>
        <v>Female</v>
      </c>
      <c r="X1031">
        <v>53</v>
      </c>
      <c r="Y1031" t="str">
        <f t="shared" si="84"/>
        <v>WA</v>
      </c>
    </row>
    <row r="1032" spans="1:25" x14ac:dyDescent="0.25">
      <c r="A1032">
        <v>1375944</v>
      </c>
      <c r="B1032">
        <v>53</v>
      </c>
      <c r="C1032" t="str">
        <f t="shared" si="80"/>
        <v>WA</v>
      </c>
      <c r="D1032">
        <v>68</v>
      </c>
      <c r="E1032">
        <v>69</v>
      </c>
      <c r="F1032" t="str">
        <f t="shared" si="81"/>
        <v>adult</v>
      </c>
      <c r="G1032">
        <v>1</v>
      </c>
      <c r="H1032">
        <v>1</v>
      </c>
      <c r="I1032">
        <v>1</v>
      </c>
      <c r="J1032">
        <v>1</v>
      </c>
      <c r="K1032">
        <v>2</v>
      </c>
      <c r="L1032">
        <v>2</v>
      </c>
      <c r="M1032">
        <v>2</v>
      </c>
      <c r="N1032">
        <v>2</v>
      </c>
      <c r="O1032">
        <v>1</v>
      </c>
      <c r="Q1032">
        <v>1</v>
      </c>
      <c r="R1032" t="str">
        <f t="shared" si="82"/>
        <v>Married</v>
      </c>
      <c r="S1032">
        <v>4</v>
      </c>
      <c r="T1032">
        <v>1</v>
      </c>
      <c r="U1032" t="str">
        <f t="shared" si="83"/>
        <v>Male</v>
      </c>
      <c r="V1032">
        <v>0</v>
      </c>
      <c r="W1032">
        <v>43500</v>
      </c>
      <c r="X1032">
        <v>49</v>
      </c>
      <c r="Y1032" t="str">
        <f t="shared" si="84"/>
        <v>UT</v>
      </c>
    </row>
    <row r="1033" spans="1:25" x14ac:dyDescent="0.25">
      <c r="A1033">
        <v>1273728</v>
      </c>
      <c r="B1033">
        <v>49</v>
      </c>
      <c r="C1033" t="str">
        <f t="shared" si="80"/>
        <v>UT</v>
      </c>
      <c r="D1033">
        <v>90</v>
      </c>
      <c r="E1033">
        <v>73</v>
      </c>
      <c r="F1033" t="str">
        <f t="shared" si="81"/>
        <v>adult</v>
      </c>
      <c r="G1033">
        <v>1</v>
      </c>
      <c r="H1033">
        <v>2</v>
      </c>
      <c r="I1033">
        <v>1</v>
      </c>
      <c r="J1033">
        <v>1</v>
      </c>
      <c r="K1033">
        <v>2</v>
      </c>
      <c r="L1033">
        <v>2</v>
      </c>
      <c r="M1033">
        <v>1</v>
      </c>
      <c r="N1033">
        <v>2</v>
      </c>
      <c r="O1033">
        <v>1</v>
      </c>
      <c r="Q1033">
        <v>1</v>
      </c>
      <c r="R1033" t="str">
        <f t="shared" si="82"/>
        <v>Married</v>
      </c>
      <c r="S1033">
        <v>2</v>
      </c>
      <c r="T1033">
        <v>1</v>
      </c>
      <c r="U1033" t="str">
        <f t="shared" si="83"/>
        <v>Male</v>
      </c>
      <c r="V1033">
        <v>0</v>
      </c>
      <c r="W1033">
        <v>1800</v>
      </c>
      <c r="X1033">
        <v>49</v>
      </c>
      <c r="Y1033" t="str">
        <f t="shared" si="84"/>
        <v>UT</v>
      </c>
    </row>
    <row r="1034" spans="1:25" x14ac:dyDescent="0.25">
      <c r="A1034">
        <v>1400972</v>
      </c>
      <c r="B1034">
        <v>53</v>
      </c>
      <c r="C1034" t="str">
        <f t="shared" si="80"/>
        <v>WA</v>
      </c>
      <c r="D1034">
        <v>315</v>
      </c>
      <c r="E1034">
        <v>52</v>
      </c>
      <c r="F1034" t="str">
        <f t="shared" si="81"/>
        <v>adult</v>
      </c>
      <c r="G1034">
        <v>1</v>
      </c>
      <c r="H1034">
        <v>1</v>
      </c>
      <c r="I1034">
        <v>2</v>
      </c>
      <c r="J1034">
        <v>2</v>
      </c>
      <c r="K1034">
        <v>2</v>
      </c>
      <c r="L1034">
        <v>2</v>
      </c>
      <c r="M1034">
        <v>2</v>
      </c>
      <c r="N1034">
        <v>2</v>
      </c>
      <c r="O1034">
        <v>1</v>
      </c>
      <c r="P1034">
        <v>35</v>
      </c>
      <c r="Q1034">
        <v>1</v>
      </c>
      <c r="R1034" t="str">
        <f t="shared" si="82"/>
        <v>Married</v>
      </c>
      <c r="S1034">
        <v>4</v>
      </c>
      <c r="T1034">
        <v>2</v>
      </c>
      <c r="U1034" t="str">
        <f t="shared" si="83"/>
        <v>Female</v>
      </c>
      <c r="V1034">
        <v>12000</v>
      </c>
      <c r="W1034">
        <v>12600</v>
      </c>
      <c r="X1034">
        <v>12</v>
      </c>
      <c r="Y1034">
        <f t="shared" si="84"/>
        <v>12</v>
      </c>
    </row>
    <row r="1035" spans="1:25" x14ac:dyDescent="0.25">
      <c r="A1035">
        <v>1257982</v>
      </c>
      <c r="B1035">
        <v>49</v>
      </c>
      <c r="C1035" t="str">
        <f t="shared" si="80"/>
        <v>UT</v>
      </c>
      <c r="D1035">
        <v>114</v>
      </c>
      <c r="E1035">
        <v>18</v>
      </c>
      <c r="F1035" t="str">
        <f t="shared" si="81"/>
        <v>adult</v>
      </c>
      <c r="G1035">
        <v>1</v>
      </c>
      <c r="H1035">
        <v>1</v>
      </c>
      <c r="I1035">
        <v>2</v>
      </c>
      <c r="J1035">
        <v>2</v>
      </c>
      <c r="K1035">
        <v>2</v>
      </c>
      <c r="L1035">
        <v>2</v>
      </c>
      <c r="M1035">
        <v>2</v>
      </c>
      <c r="N1035">
        <v>2</v>
      </c>
      <c r="O1035">
        <v>1</v>
      </c>
      <c r="P1035">
        <v>7</v>
      </c>
      <c r="Q1035">
        <v>5</v>
      </c>
      <c r="R1035" t="str">
        <f t="shared" si="82"/>
        <v>NeverMarriedORUnder15</v>
      </c>
      <c r="S1035">
        <v>4</v>
      </c>
      <c r="T1035">
        <v>1</v>
      </c>
      <c r="U1035" t="str">
        <f t="shared" si="83"/>
        <v>Male</v>
      </c>
      <c r="V1035">
        <v>6000</v>
      </c>
      <c r="W1035">
        <v>6000</v>
      </c>
      <c r="X1035">
        <v>49</v>
      </c>
      <c r="Y1035" t="str">
        <f t="shared" si="84"/>
        <v>UT</v>
      </c>
    </row>
    <row r="1036" spans="1:25" x14ac:dyDescent="0.25">
      <c r="A1036">
        <v>1387221</v>
      </c>
      <c r="B1036">
        <v>53</v>
      </c>
      <c r="C1036" t="str">
        <f t="shared" si="80"/>
        <v>WA</v>
      </c>
      <c r="D1036">
        <v>137</v>
      </c>
      <c r="E1036">
        <v>3</v>
      </c>
      <c r="F1036" t="str">
        <f t="shared" si="81"/>
        <v>child</v>
      </c>
      <c r="G1036">
        <v>1</v>
      </c>
      <c r="H1036">
        <v>1</v>
      </c>
      <c r="I1036">
        <v>2</v>
      </c>
      <c r="J1036">
        <v>2</v>
      </c>
      <c r="K1036">
        <v>2</v>
      </c>
      <c r="L1036">
        <v>2</v>
      </c>
      <c r="M1036">
        <v>2</v>
      </c>
      <c r="N1036">
        <v>2</v>
      </c>
      <c r="O1036">
        <v>1</v>
      </c>
      <c r="Q1036">
        <v>5</v>
      </c>
      <c r="R1036" t="str">
        <f t="shared" si="82"/>
        <v>NeverMarriedORUnder15</v>
      </c>
      <c r="T1036">
        <v>1</v>
      </c>
      <c r="U1036" t="str">
        <f t="shared" si="83"/>
        <v>Male</v>
      </c>
      <c r="X1036">
        <v>53</v>
      </c>
      <c r="Y1036" t="str">
        <f t="shared" si="84"/>
        <v>WA</v>
      </c>
    </row>
    <row r="1037" spans="1:25" x14ac:dyDescent="0.25">
      <c r="A1037">
        <v>714695</v>
      </c>
      <c r="B1037">
        <v>41</v>
      </c>
      <c r="C1037" t="str">
        <f t="shared" si="80"/>
        <v>OR</v>
      </c>
      <c r="D1037">
        <v>35</v>
      </c>
      <c r="E1037">
        <v>85</v>
      </c>
      <c r="F1037" t="str">
        <f t="shared" si="81"/>
        <v>adult</v>
      </c>
      <c r="G1037">
        <v>1</v>
      </c>
      <c r="H1037">
        <v>2</v>
      </c>
      <c r="I1037">
        <v>2</v>
      </c>
      <c r="J1037">
        <v>1</v>
      </c>
      <c r="K1037">
        <v>2</v>
      </c>
      <c r="L1037">
        <v>2</v>
      </c>
      <c r="M1037">
        <v>2</v>
      </c>
      <c r="N1037">
        <v>2</v>
      </c>
      <c r="O1037">
        <v>1</v>
      </c>
      <c r="Q1037">
        <v>1</v>
      </c>
      <c r="R1037" t="str">
        <f t="shared" si="82"/>
        <v>Married</v>
      </c>
      <c r="S1037">
        <v>2</v>
      </c>
      <c r="T1037">
        <v>1</v>
      </c>
      <c r="U1037" t="str">
        <f t="shared" si="83"/>
        <v>Male</v>
      </c>
      <c r="V1037">
        <v>0</v>
      </c>
      <c r="W1037">
        <v>14000</v>
      </c>
      <c r="X1037">
        <v>41</v>
      </c>
      <c r="Y1037" t="str">
        <f t="shared" si="84"/>
        <v>OR</v>
      </c>
    </row>
    <row r="1038" spans="1:25" x14ac:dyDescent="0.25">
      <c r="A1038">
        <v>1373553</v>
      </c>
      <c r="B1038">
        <v>53</v>
      </c>
      <c r="C1038" t="str">
        <f t="shared" si="80"/>
        <v>WA</v>
      </c>
      <c r="D1038">
        <v>42</v>
      </c>
      <c r="E1038">
        <v>48</v>
      </c>
      <c r="F1038" t="str">
        <f t="shared" si="81"/>
        <v>adult</v>
      </c>
      <c r="G1038">
        <v>1</v>
      </c>
      <c r="H1038">
        <v>1</v>
      </c>
      <c r="I1038">
        <v>2</v>
      </c>
      <c r="J1038">
        <v>2</v>
      </c>
      <c r="K1038">
        <v>2</v>
      </c>
      <c r="L1038">
        <v>2</v>
      </c>
      <c r="M1038">
        <v>2</v>
      </c>
      <c r="N1038">
        <v>2</v>
      </c>
      <c r="O1038">
        <v>1</v>
      </c>
      <c r="P1038">
        <v>8</v>
      </c>
      <c r="Q1038">
        <v>1</v>
      </c>
      <c r="R1038" t="str">
        <f t="shared" si="82"/>
        <v>Married</v>
      </c>
      <c r="S1038">
        <v>4</v>
      </c>
      <c r="T1038">
        <v>2</v>
      </c>
      <c r="U1038" t="str">
        <f t="shared" si="83"/>
        <v>Female</v>
      </c>
      <c r="V1038">
        <v>25000</v>
      </c>
      <c r="W1038">
        <v>25000</v>
      </c>
      <c r="X1038">
        <v>53</v>
      </c>
      <c r="Y1038" t="str">
        <f t="shared" si="84"/>
        <v>WA</v>
      </c>
    </row>
    <row r="1039" spans="1:25" x14ac:dyDescent="0.25">
      <c r="A1039">
        <v>1422148</v>
      </c>
      <c r="B1039">
        <v>53</v>
      </c>
      <c r="C1039" t="str">
        <f t="shared" si="80"/>
        <v>WA</v>
      </c>
      <c r="D1039">
        <v>126</v>
      </c>
      <c r="E1039">
        <v>32</v>
      </c>
      <c r="F1039" t="str">
        <f t="shared" si="81"/>
        <v>adult</v>
      </c>
      <c r="G1039">
        <v>1</v>
      </c>
      <c r="H1039">
        <v>1</v>
      </c>
      <c r="I1039">
        <v>2</v>
      </c>
      <c r="J1039">
        <v>2</v>
      </c>
      <c r="K1039">
        <v>2</v>
      </c>
      <c r="L1039">
        <v>1</v>
      </c>
      <c r="M1039">
        <v>1</v>
      </c>
      <c r="N1039">
        <v>2</v>
      </c>
      <c r="O1039">
        <v>1</v>
      </c>
      <c r="P1039">
        <v>5</v>
      </c>
      <c r="Q1039">
        <v>1</v>
      </c>
      <c r="R1039" t="str">
        <f t="shared" si="82"/>
        <v>Married</v>
      </c>
      <c r="S1039">
        <v>2</v>
      </c>
      <c r="T1039">
        <v>1</v>
      </c>
      <c r="U1039" t="str">
        <f t="shared" si="83"/>
        <v>Male</v>
      </c>
      <c r="V1039">
        <v>12700</v>
      </c>
      <c r="W1039">
        <v>60000</v>
      </c>
      <c r="X1039">
        <v>6</v>
      </c>
      <c r="Y1039" t="str">
        <f t="shared" si="84"/>
        <v>CA</v>
      </c>
    </row>
    <row r="1040" spans="1:25" x14ac:dyDescent="0.25">
      <c r="A1040">
        <v>1424527</v>
      </c>
      <c r="B1040">
        <v>53</v>
      </c>
      <c r="C1040" t="str">
        <f t="shared" si="80"/>
        <v>WA</v>
      </c>
      <c r="D1040">
        <v>18</v>
      </c>
      <c r="E1040">
        <v>20</v>
      </c>
      <c r="F1040" t="str">
        <f t="shared" si="81"/>
        <v>adult</v>
      </c>
      <c r="G1040">
        <v>1</v>
      </c>
      <c r="H1040">
        <v>2</v>
      </c>
      <c r="I1040">
        <v>2</v>
      </c>
      <c r="J1040">
        <v>2</v>
      </c>
      <c r="K1040">
        <v>2</v>
      </c>
      <c r="L1040">
        <v>2</v>
      </c>
      <c r="M1040">
        <v>2</v>
      </c>
      <c r="N1040">
        <v>1</v>
      </c>
      <c r="O1040">
        <v>2</v>
      </c>
      <c r="P1040">
        <v>20</v>
      </c>
      <c r="Q1040">
        <v>5</v>
      </c>
      <c r="R1040" t="str">
        <f t="shared" si="82"/>
        <v>NeverMarriedORUnder15</v>
      </c>
      <c r="S1040">
        <v>4</v>
      </c>
      <c r="T1040">
        <v>2</v>
      </c>
      <c r="U1040" t="str">
        <f t="shared" si="83"/>
        <v>Female</v>
      </c>
      <c r="V1040">
        <v>4000</v>
      </c>
      <c r="W1040">
        <v>4000</v>
      </c>
      <c r="X1040">
        <v>53</v>
      </c>
      <c r="Y1040" t="str">
        <f t="shared" si="84"/>
        <v>WA</v>
      </c>
    </row>
    <row r="1041" spans="1:25" x14ac:dyDescent="0.25">
      <c r="A1041">
        <v>711621</v>
      </c>
      <c r="B1041">
        <v>41</v>
      </c>
      <c r="C1041" t="str">
        <f t="shared" si="80"/>
        <v>OR</v>
      </c>
      <c r="D1041">
        <v>21</v>
      </c>
      <c r="E1041">
        <v>79</v>
      </c>
      <c r="F1041" t="str">
        <f t="shared" si="81"/>
        <v>adult</v>
      </c>
      <c r="G1041">
        <v>1</v>
      </c>
      <c r="H1041">
        <v>2</v>
      </c>
      <c r="I1041">
        <v>1</v>
      </c>
      <c r="J1041">
        <v>1</v>
      </c>
      <c r="K1041">
        <v>2</v>
      </c>
      <c r="L1041">
        <v>2</v>
      </c>
      <c r="M1041">
        <v>1</v>
      </c>
      <c r="N1041">
        <v>2</v>
      </c>
      <c r="O1041">
        <v>1</v>
      </c>
      <c r="Q1041">
        <v>1</v>
      </c>
      <c r="R1041" t="str">
        <f t="shared" si="82"/>
        <v>Married</v>
      </c>
      <c r="S1041">
        <v>2</v>
      </c>
      <c r="T1041">
        <v>1</v>
      </c>
      <c r="U1041" t="str">
        <f t="shared" si="83"/>
        <v>Male</v>
      </c>
      <c r="V1041">
        <v>0</v>
      </c>
      <c r="W1041">
        <v>13400</v>
      </c>
      <c r="X1041">
        <v>31</v>
      </c>
      <c r="Y1041">
        <f t="shared" si="84"/>
        <v>31</v>
      </c>
    </row>
    <row r="1042" spans="1:25" x14ac:dyDescent="0.25">
      <c r="A1042">
        <v>538639</v>
      </c>
      <c r="B1042">
        <v>38</v>
      </c>
      <c r="C1042" t="str">
        <f t="shared" si="80"/>
        <v>ND</v>
      </c>
      <c r="D1042">
        <v>454</v>
      </c>
      <c r="E1042">
        <v>35</v>
      </c>
      <c r="F1042" t="str">
        <f t="shared" si="81"/>
        <v>adult</v>
      </c>
      <c r="G1042">
        <v>1</v>
      </c>
      <c r="H1042">
        <v>1</v>
      </c>
      <c r="I1042">
        <v>2</v>
      </c>
      <c r="J1042">
        <v>2</v>
      </c>
      <c r="K1042">
        <v>2</v>
      </c>
      <c r="L1042">
        <v>2</v>
      </c>
      <c r="M1042">
        <v>2</v>
      </c>
      <c r="N1042">
        <v>2</v>
      </c>
      <c r="O1042">
        <v>1</v>
      </c>
      <c r="P1042">
        <v>10</v>
      </c>
      <c r="Q1042">
        <v>3</v>
      </c>
      <c r="R1042" t="str">
        <f t="shared" si="82"/>
        <v>Divorced</v>
      </c>
      <c r="S1042">
        <v>4</v>
      </c>
      <c r="T1042">
        <v>2</v>
      </c>
      <c r="U1042" t="str">
        <f t="shared" si="83"/>
        <v>Female</v>
      </c>
      <c r="V1042">
        <v>24000</v>
      </c>
      <c r="W1042">
        <v>24000</v>
      </c>
      <c r="X1042">
        <v>38</v>
      </c>
      <c r="Y1042" t="str">
        <f t="shared" si="84"/>
        <v>ND</v>
      </c>
    </row>
    <row r="1043" spans="1:25" x14ac:dyDescent="0.25">
      <c r="A1043">
        <v>1250924</v>
      </c>
      <c r="B1043">
        <v>49</v>
      </c>
      <c r="C1043" t="str">
        <f t="shared" si="80"/>
        <v>UT</v>
      </c>
      <c r="D1043">
        <v>143</v>
      </c>
      <c r="E1043">
        <v>53</v>
      </c>
      <c r="F1043" t="str">
        <f t="shared" si="81"/>
        <v>adult</v>
      </c>
      <c r="G1043">
        <v>1</v>
      </c>
      <c r="H1043">
        <v>1</v>
      </c>
      <c r="I1043">
        <v>2</v>
      </c>
      <c r="J1043">
        <v>2</v>
      </c>
      <c r="K1043">
        <v>2</v>
      </c>
      <c r="L1043">
        <v>2</v>
      </c>
      <c r="M1043">
        <v>2</v>
      </c>
      <c r="N1043">
        <v>2</v>
      </c>
      <c r="O1043">
        <v>1</v>
      </c>
      <c r="Q1043">
        <v>1</v>
      </c>
      <c r="R1043" t="str">
        <f t="shared" si="82"/>
        <v>Married</v>
      </c>
      <c r="S1043">
        <v>4</v>
      </c>
      <c r="T1043">
        <v>1</v>
      </c>
      <c r="U1043" t="str">
        <f t="shared" si="83"/>
        <v>Male</v>
      </c>
      <c r="V1043">
        <v>40000</v>
      </c>
      <c r="W1043">
        <v>40000</v>
      </c>
      <c r="X1043">
        <v>49</v>
      </c>
      <c r="Y1043" t="str">
        <f t="shared" si="84"/>
        <v>UT</v>
      </c>
    </row>
    <row r="1044" spans="1:25" x14ac:dyDescent="0.25">
      <c r="A1044">
        <v>1406626</v>
      </c>
      <c r="B1044">
        <v>53</v>
      </c>
      <c r="C1044" t="str">
        <f t="shared" si="80"/>
        <v>WA</v>
      </c>
      <c r="D1044">
        <v>12</v>
      </c>
      <c r="E1044">
        <v>34</v>
      </c>
      <c r="F1044" t="str">
        <f t="shared" si="81"/>
        <v>adult</v>
      </c>
      <c r="G1044">
        <v>1</v>
      </c>
      <c r="H1044">
        <v>2</v>
      </c>
      <c r="I1044">
        <v>2</v>
      </c>
      <c r="J1044">
        <v>2</v>
      </c>
      <c r="K1044">
        <v>2</v>
      </c>
      <c r="L1044">
        <v>2</v>
      </c>
      <c r="M1044">
        <v>2</v>
      </c>
      <c r="N1044">
        <v>2</v>
      </c>
      <c r="O1044">
        <v>2</v>
      </c>
      <c r="Q1044">
        <v>1</v>
      </c>
      <c r="R1044" t="str">
        <f t="shared" si="82"/>
        <v>Married</v>
      </c>
      <c r="S1044">
        <v>4</v>
      </c>
      <c r="T1044">
        <v>1</v>
      </c>
      <c r="U1044" t="str">
        <f t="shared" si="83"/>
        <v>Male</v>
      </c>
      <c r="V1044">
        <v>0</v>
      </c>
      <c r="W1044">
        <v>0</v>
      </c>
      <c r="X1044">
        <v>53</v>
      </c>
      <c r="Y1044" t="str">
        <f t="shared" si="84"/>
        <v>WA</v>
      </c>
    </row>
    <row r="1045" spans="1:25" x14ac:dyDescent="0.25">
      <c r="A1045">
        <v>1251617</v>
      </c>
      <c r="B1045">
        <v>49</v>
      </c>
      <c r="C1045" t="str">
        <f t="shared" si="80"/>
        <v>UT</v>
      </c>
      <c r="D1045">
        <v>116</v>
      </c>
      <c r="E1045">
        <v>21</v>
      </c>
      <c r="F1045" t="str">
        <f t="shared" si="81"/>
        <v>adult</v>
      </c>
      <c r="G1045">
        <v>1</v>
      </c>
      <c r="H1045">
        <v>1</v>
      </c>
      <c r="I1045">
        <v>2</v>
      </c>
      <c r="J1045">
        <v>2</v>
      </c>
      <c r="K1045">
        <v>2</v>
      </c>
      <c r="L1045">
        <v>2</v>
      </c>
      <c r="M1045">
        <v>2</v>
      </c>
      <c r="N1045">
        <v>2</v>
      </c>
      <c r="O1045">
        <v>1</v>
      </c>
      <c r="Q1045">
        <v>1</v>
      </c>
      <c r="R1045" t="str">
        <f t="shared" si="82"/>
        <v>Married</v>
      </c>
      <c r="S1045">
        <v>4</v>
      </c>
      <c r="T1045">
        <v>2</v>
      </c>
      <c r="U1045" t="str">
        <f t="shared" si="83"/>
        <v>Female</v>
      </c>
      <c r="V1045">
        <v>4000</v>
      </c>
      <c r="W1045">
        <v>4000</v>
      </c>
      <c r="X1045">
        <v>39</v>
      </c>
      <c r="Y1045">
        <f t="shared" si="84"/>
        <v>39</v>
      </c>
    </row>
    <row r="1046" spans="1:25" x14ac:dyDescent="0.25">
      <c r="A1046">
        <v>535968</v>
      </c>
      <c r="B1046">
        <v>38</v>
      </c>
      <c r="C1046" t="str">
        <f t="shared" si="80"/>
        <v>ND</v>
      </c>
      <c r="D1046">
        <v>61</v>
      </c>
      <c r="E1046">
        <v>73</v>
      </c>
      <c r="F1046" t="str">
        <f t="shared" si="81"/>
        <v>adult</v>
      </c>
      <c r="G1046">
        <v>1</v>
      </c>
      <c r="H1046">
        <v>2</v>
      </c>
      <c r="I1046">
        <v>1</v>
      </c>
      <c r="J1046">
        <v>1</v>
      </c>
      <c r="K1046">
        <v>2</v>
      </c>
      <c r="L1046">
        <v>2</v>
      </c>
      <c r="M1046">
        <v>2</v>
      </c>
      <c r="N1046">
        <v>2</v>
      </c>
      <c r="O1046">
        <v>1</v>
      </c>
      <c r="P1046">
        <v>30</v>
      </c>
      <c r="Q1046">
        <v>1</v>
      </c>
      <c r="R1046" t="str">
        <f t="shared" si="82"/>
        <v>Married</v>
      </c>
      <c r="S1046">
        <v>4</v>
      </c>
      <c r="T1046">
        <v>2</v>
      </c>
      <c r="U1046" t="str">
        <f t="shared" si="83"/>
        <v>Female</v>
      </c>
      <c r="V1046">
        <v>73000</v>
      </c>
      <c r="W1046">
        <v>86100</v>
      </c>
      <c r="X1046">
        <v>38</v>
      </c>
      <c r="Y1046" t="str">
        <f t="shared" si="84"/>
        <v>ND</v>
      </c>
    </row>
    <row r="1047" spans="1:25" x14ac:dyDescent="0.25">
      <c r="A1047">
        <v>728778</v>
      </c>
      <c r="B1047">
        <v>41</v>
      </c>
      <c r="C1047" t="str">
        <f t="shared" si="80"/>
        <v>OR</v>
      </c>
      <c r="D1047">
        <v>88</v>
      </c>
      <c r="E1047">
        <v>72</v>
      </c>
      <c r="F1047" t="str">
        <f t="shared" si="81"/>
        <v>adult</v>
      </c>
      <c r="G1047">
        <v>1</v>
      </c>
      <c r="H1047">
        <v>2</v>
      </c>
      <c r="I1047">
        <v>2</v>
      </c>
      <c r="J1047">
        <v>1</v>
      </c>
      <c r="K1047">
        <v>2</v>
      </c>
      <c r="L1047">
        <v>2</v>
      </c>
      <c r="M1047">
        <v>2</v>
      </c>
      <c r="N1047">
        <v>2</v>
      </c>
      <c r="O1047">
        <v>1</v>
      </c>
      <c r="Q1047">
        <v>2</v>
      </c>
      <c r="R1047" t="str">
        <f t="shared" si="82"/>
        <v>Widowed</v>
      </c>
      <c r="S1047">
        <v>2</v>
      </c>
      <c r="T1047">
        <v>1</v>
      </c>
      <c r="U1047" t="str">
        <f t="shared" si="83"/>
        <v>Male</v>
      </c>
      <c r="V1047">
        <v>0</v>
      </c>
      <c r="W1047">
        <v>66400</v>
      </c>
      <c r="X1047">
        <v>6</v>
      </c>
      <c r="Y1047" t="str">
        <f t="shared" si="84"/>
        <v>CA</v>
      </c>
    </row>
    <row r="1048" spans="1:25" x14ac:dyDescent="0.25">
      <c r="A1048">
        <v>702734</v>
      </c>
      <c r="B1048">
        <v>41</v>
      </c>
      <c r="C1048" t="str">
        <f t="shared" si="80"/>
        <v>OR</v>
      </c>
      <c r="D1048">
        <v>204</v>
      </c>
      <c r="E1048">
        <v>39</v>
      </c>
      <c r="F1048" t="str">
        <f t="shared" si="81"/>
        <v>adult</v>
      </c>
      <c r="G1048">
        <v>5</v>
      </c>
      <c r="H1048">
        <v>2</v>
      </c>
      <c r="I1048">
        <v>1</v>
      </c>
      <c r="J1048">
        <v>2</v>
      </c>
      <c r="K1048">
        <v>2</v>
      </c>
      <c r="L1048">
        <v>2</v>
      </c>
      <c r="M1048">
        <v>2</v>
      </c>
      <c r="N1048">
        <v>2</v>
      </c>
      <c r="O1048">
        <v>1</v>
      </c>
      <c r="Q1048">
        <v>1</v>
      </c>
      <c r="R1048" t="str">
        <f t="shared" si="82"/>
        <v>Married</v>
      </c>
      <c r="S1048">
        <v>4</v>
      </c>
      <c r="T1048">
        <v>2</v>
      </c>
      <c r="U1048" t="str">
        <f t="shared" si="83"/>
        <v>Female</v>
      </c>
      <c r="V1048">
        <v>0</v>
      </c>
      <c r="W1048">
        <v>0</v>
      </c>
      <c r="X1048">
        <v>207</v>
      </c>
      <c r="Y1048">
        <f t="shared" si="84"/>
        <v>207</v>
      </c>
    </row>
    <row r="1049" spans="1:25" x14ac:dyDescent="0.25">
      <c r="A1049">
        <v>1263572</v>
      </c>
      <c r="B1049">
        <v>49</v>
      </c>
      <c r="C1049" t="str">
        <f t="shared" si="80"/>
        <v>UT</v>
      </c>
      <c r="D1049">
        <v>77</v>
      </c>
      <c r="E1049">
        <v>3</v>
      </c>
      <c r="F1049" t="str">
        <f t="shared" si="81"/>
        <v>child</v>
      </c>
      <c r="G1049">
        <v>1</v>
      </c>
      <c r="H1049">
        <v>1</v>
      </c>
      <c r="I1049">
        <v>2</v>
      </c>
      <c r="J1049">
        <v>2</v>
      </c>
      <c r="K1049">
        <v>2</v>
      </c>
      <c r="L1049">
        <v>2</v>
      </c>
      <c r="M1049">
        <v>2</v>
      </c>
      <c r="N1049">
        <v>2</v>
      </c>
      <c r="O1049">
        <v>1</v>
      </c>
      <c r="Q1049">
        <v>5</v>
      </c>
      <c r="R1049" t="str">
        <f t="shared" si="82"/>
        <v>NeverMarriedORUnder15</v>
      </c>
      <c r="T1049">
        <v>2</v>
      </c>
      <c r="U1049" t="str">
        <f t="shared" si="83"/>
        <v>Female</v>
      </c>
      <c r="X1049">
        <v>49</v>
      </c>
      <c r="Y1049" t="str">
        <f t="shared" si="84"/>
        <v>UT</v>
      </c>
    </row>
    <row r="1050" spans="1:25" x14ac:dyDescent="0.25">
      <c r="A1050">
        <v>704427</v>
      </c>
      <c r="B1050">
        <v>41</v>
      </c>
      <c r="C1050" t="str">
        <f t="shared" si="80"/>
        <v>OR</v>
      </c>
      <c r="D1050">
        <v>30</v>
      </c>
      <c r="E1050">
        <v>73</v>
      </c>
      <c r="F1050" t="str">
        <f t="shared" si="81"/>
        <v>adult</v>
      </c>
      <c r="G1050">
        <v>1</v>
      </c>
      <c r="H1050">
        <v>1</v>
      </c>
      <c r="I1050">
        <v>2</v>
      </c>
      <c r="J1050">
        <v>1</v>
      </c>
      <c r="K1050">
        <v>2</v>
      </c>
      <c r="L1050">
        <v>2</v>
      </c>
      <c r="M1050">
        <v>2</v>
      </c>
      <c r="N1050">
        <v>2</v>
      </c>
      <c r="O1050">
        <v>1</v>
      </c>
      <c r="P1050">
        <v>10</v>
      </c>
      <c r="Q1050">
        <v>1</v>
      </c>
      <c r="R1050" t="str">
        <f t="shared" si="82"/>
        <v>Married</v>
      </c>
      <c r="S1050">
        <v>4</v>
      </c>
      <c r="T1050">
        <v>1</v>
      </c>
      <c r="U1050" t="str">
        <f t="shared" si="83"/>
        <v>Male</v>
      </c>
      <c r="V1050">
        <v>9600</v>
      </c>
      <c r="W1050">
        <v>113000</v>
      </c>
      <c r="X1050">
        <v>53</v>
      </c>
      <c r="Y1050" t="str">
        <f t="shared" si="84"/>
        <v>WA</v>
      </c>
    </row>
    <row r="1051" spans="1:25" x14ac:dyDescent="0.25">
      <c r="A1051">
        <v>1268307</v>
      </c>
      <c r="B1051">
        <v>49</v>
      </c>
      <c r="C1051" t="str">
        <f t="shared" si="80"/>
        <v>UT</v>
      </c>
      <c r="D1051">
        <v>76</v>
      </c>
      <c r="E1051">
        <v>24</v>
      </c>
      <c r="F1051" t="str">
        <f t="shared" si="81"/>
        <v>adult</v>
      </c>
      <c r="G1051">
        <v>1</v>
      </c>
      <c r="H1051">
        <v>1</v>
      </c>
      <c r="I1051">
        <v>2</v>
      </c>
      <c r="J1051">
        <v>2</v>
      </c>
      <c r="K1051">
        <v>2</v>
      </c>
      <c r="L1051">
        <v>2</v>
      </c>
      <c r="M1051">
        <v>2</v>
      </c>
      <c r="N1051">
        <v>2</v>
      </c>
      <c r="O1051">
        <v>1</v>
      </c>
      <c r="P1051">
        <v>15</v>
      </c>
      <c r="Q1051">
        <v>1</v>
      </c>
      <c r="R1051" t="str">
        <f t="shared" si="82"/>
        <v>Married</v>
      </c>
      <c r="S1051">
        <v>4</v>
      </c>
      <c r="T1051">
        <v>1</v>
      </c>
      <c r="U1051" t="str">
        <f t="shared" si="83"/>
        <v>Male</v>
      </c>
      <c r="V1051">
        <v>8000</v>
      </c>
      <c r="W1051">
        <v>8200</v>
      </c>
      <c r="X1051">
        <v>49</v>
      </c>
      <c r="Y1051" t="str">
        <f t="shared" si="84"/>
        <v>UT</v>
      </c>
    </row>
    <row r="1052" spans="1:25" x14ac:dyDescent="0.25">
      <c r="A1052">
        <v>1391310</v>
      </c>
      <c r="B1052">
        <v>53</v>
      </c>
      <c r="C1052" t="str">
        <f t="shared" si="80"/>
        <v>WA</v>
      </c>
      <c r="D1052">
        <v>54</v>
      </c>
      <c r="E1052">
        <v>37</v>
      </c>
      <c r="F1052" t="str">
        <f t="shared" si="81"/>
        <v>adult</v>
      </c>
      <c r="G1052">
        <v>1</v>
      </c>
      <c r="H1052">
        <v>2</v>
      </c>
      <c r="I1052">
        <v>1</v>
      </c>
      <c r="J1052">
        <v>2</v>
      </c>
      <c r="K1052">
        <v>2</v>
      </c>
      <c r="L1052">
        <v>2</v>
      </c>
      <c r="M1052">
        <v>2</v>
      </c>
      <c r="N1052">
        <v>2</v>
      </c>
      <c r="O1052">
        <v>1</v>
      </c>
      <c r="P1052">
        <v>55</v>
      </c>
      <c r="Q1052">
        <v>1</v>
      </c>
      <c r="R1052" t="str">
        <f t="shared" si="82"/>
        <v>Married</v>
      </c>
      <c r="S1052">
        <v>4</v>
      </c>
      <c r="T1052">
        <v>2</v>
      </c>
      <c r="U1052" t="str">
        <f t="shared" si="83"/>
        <v>Female</v>
      </c>
      <c r="V1052">
        <v>1300</v>
      </c>
      <c r="W1052">
        <v>9900</v>
      </c>
      <c r="X1052">
        <v>53</v>
      </c>
      <c r="Y1052" t="str">
        <f t="shared" si="84"/>
        <v>WA</v>
      </c>
    </row>
    <row r="1053" spans="1:25" x14ac:dyDescent="0.25">
      <c r="A1053">
        <v>1390267</v>
      </c>
      <c r="B1053">
        <v>53</v>
      </c>
      <c r="C1053" t="str">
        <f t="shared" si="80"/>
        <v>WA</v>
      </c>
      <c r="D1053">
        <v>59</v>
      </c>
      <c r="E1053">
        <v>55</v>
      </c>
      <c r="F1053" t="str">
        <f t="shared" si="81"/>
        <v>adult</v>
      </c>
      <c r="G1053">
        <v>1</v>
      </c>
      <c r="H1053">
        <v>1</v>
      </c>
      <c r="I1053">
        <v>2</v>
      </c>
      <c r="J1053">
        <v>2</v>
      </c>
      <c r="K1053">
        <v>2</v>
      </c>
      <c r="L1053">
        <v>2</v>
      </c>
      <c r="M1053">
        <v>2</v>
      </c>
      <c r="N1053">
        <v>2</v>
      </c>
      <c r="O1053">
        <v>1</v>
      </c>
      <c r="P1053">
        <v>20</v>
      </c>
      <c r="Q1053">
        <v>1</v>
      </c>
      <c r="R1053" t="str">
        <f t="shared" si="82"/>
        <v>Married</v>
      </c>
      <c r="S1053">
        <v>4</v>
      </c>
      <c r="T1053">
        <v>1</v>
      </c>
      <c r="U1053" t="str">
        <f t="shared" si="83"/>
        <v>Male</v>
      </c>
      <c r="V1053">
        <v>170000</v>
      </c>
      <c r="W1053">
        <v>170000</v>
      </c>
      <c r="X1053">
        <v>16</v>
      </c>
      <c r="Y1053">
        <f t="shared" si="84"/>
        <v>16</v>
      </c>
    </row>
    <row r="1054" spans="1:25" x14ac:dyDescent="0.25">
      <c r="A1054">
        <v>726334</v>
      </c>
      <c r="B1054">
        <v>41</v>
      </c>
      <c r="C1054" t="str">
        <f t="shared" si="80"/>
        <v>OR</v>
      </c>
      <c r="D1054">
        <v>20</v>
      </c>
      <c r="E1054">
        <v>59</v>
      </c>
      <c r="F1054" t="str">
        <f t="shared" si="81"/>
        <v>adult</v>
      </c>
      <c r="G1054">
        <v>1</v>
      </c>
      <c r="H1054">
        <v>2</v>
      </c>
      <c r="I1054">
        <v>2</v>
      </c>
      <c r="J1054">
        <v>2</v>
      </c>
      <c r="K1054">
        <v>2</v>
      </c>
      <c r="L1054">
        <v>2</v>
      </c>
      <c r="M1054">
        <v>2</v>
      </c>
      <c r="N1054">
        <v>2</v>
      </c>
      <c r="O1054">
        <v>2</v>
      </c>
      <c r="Q1054">
        <v>3</v>
      </c>
      <c r="R1054" t="str">
        <f t="shared" si="82"/>
        <v>Divorced</v>
      </c>
      <c r="S1054">
        <v>4</v>
      </c>
      <c r="T1054">
        <v>1</v>
      </c>
      <c r="U1054" t="str">
        <f t="shared" si="83"/>
        <v>Male</v>
      </c>
      <c r="V1054">
        <v>0</v>
      </c>
      <c r="W1054">
        <v>300</v>
      </c>
      <c r="X1054">
        <v>6</v>
      </c>
      <c r="Y1054" t="str">
        <f t="shared" si="84"/>
        <v>CA</v>
      </c>
    </row>
    <row r="1055" spans="1:25" x14ac:dyDescent="0.25">
      <c r="A1055">
        <v>721373</v>
      </c>
      <c r="B1055">
        <v>41</v>
      </c>
      <c r="C1055" t="str">
        <f t="shared" si="80"/>
        <v>OR</v>
      </c>
      <c r="D1055">
        <v>165</v>
      </c>
      <c r="E1055">
        <v>19</v>
      </c>
      <c r="F1055" t="str">
        <f t="shared" si="81"/>
        <v>adult</v>
      </c>
      <c r="G1055">
        <v>1</v>
      </c>
      <c r="H1055">
        <v>1</v>
      </c>
      <c r="I1055">
        <v>2</v>
      </c>
      <c r="J1055">
        <v>2</v>
      </c>
      <c r="K1055">
        <v>2</v>
      </c>
      <c r="L1055">
        <v>2</v>
      </c>
      <c r="M1055">
        <v>2</v>
      </c>
      <c r="N1055">
        <v>2</v>
      </c>
      <c r="O1055">
        <v>1</v>
      </c>
      <c r="P1055">
        <v>7</v>
      </c>
      <c r="Q1055">
        <v>5</v>
      </c>
      <c r="R1055" t="str">
        <f t="shared" si="82"/>
        <v>NeverMarriedORUnder15</v>
      </c>
      <c r="S1055">
        <v>4</v>
      </c>
      <c r="T1055">
        <v>2</v>
      </c>
      <c r="U1055" t="str">
        <f t="shared" si="83"/>
        <v>Female</v>
      </c>
      <c r="V1055">
        <v>4000</v>
      </c>
      <c r="W1055">
        <v>11000</v>
      </c>
      <c r="X1055">
        <v>6</v>
      </c>
      <c r="Y1055" t="str">
        <f t="shared" si="84"/>
        <v>CA</v>
      </c>
    </row>
    <row r="1056" spans="1:25" x14ac:dyDescent="0.25">
      <c r="A1056">
        <v>722693</v>
      </c>
      <c r="B1056">
        <v>41</v>
      </c>
      <c r="C1056" t="str">
        <f t="shared" si="80"/>
        <v>OR</v>
      </c>
      <c r="D1056">
        <v>83</v>
      </c>
      <c r="E1056">
        <v>81</v>
      </c>
      <c r="F1056" t="str">
        <f t="shared" si="81"/>
        <v>adult</v>
      </c>
      <c r="G1056">
        <v>1</v>
      </c>
      <c r="H1056">
        <v>2</v>
      </c>
      <c r="I1056">
        <v>2</v>
      </c>
      <c r="J1056">
        <v>1</v>
      </c>
      <c r="K1056">
        <v>2</v>
      </c>
      <c r="L1056">
        <v>2</v>
      </c>
      <c r="M1056">
        <v>2</v>
      </c>
      <c r="N1056">
        <v>1</v>
      </c>
      <c r="O1056">
        <v>1</v>
      </c>
      <c r="Q1056">
        <v>1</v>
      </c>
      <c r="R1056" t="str">
        <f t="shared" si="82"/>
        <v>Married</v>
      </c>
      <c r="S1056">
        <v>4</v>
      </c>
      <c r="T1056">
        <v>2</v>
      </c>
      <c r="U1056" t="str">
        <f t="shared" si="83"/>
        <v>Female</v>
      </c>
      <c r="V1056">
        <v>0</v>
      </c>
      <c r="W1056">
        <v>2700</v>
      </c>
      <c r="X1056">
        <v>41</v>
      </c>
      <c r="Y1056" t="str">
        <f t="shared" si="84"/>
        <v>OR</v>
      </c>
    </row>
    <row r="1057" spans="1:25" x14ac:dyDescent="0.25">
      <c r="A1057">
        <v>1372463</v>
      </c>
      <c r="B1057">
        <v>53</v>
      </c>
      <c r="C1057" t="str">
        <f t="shared" si="80"/>
        <v>WA</v>
      </c>
      <c r="D1057">
        <v>118</v>
      </c>
      <c r="E1057">
        <v>57</v>
      </c>
      <c r="F1057" t="str">
        <f t="shared" si="81"/>
        <v>adult</v>
      </c>
      <c r="G1057">
        <v>1</v>
      </c>
      <c r="H1057">
        <v>1</v>
      </c>
      <c r="I1057">
        <v>2</v>
      </c>
      <c r="J1057">
        <v>2</v>
      </c>
      <c r="K1057">
        <v>2</v>
      </c>
      <c r="L1057">
        <v>2</v>
      </c>
      <c r="M1057">
        <v>2</v>
      </c>
      <c r="N1057">
        <v>2</v>
      </c>
      <c r="O1057">
        <v>1</v>
      </c>
      <c r="P1057">
        <v>30</v>
      </c>
      <c r="Q1057">
        <v>1</v>
      </c>
      <c r="R1057" t="str">
        <f t="shared" si="82"/>
        <v>Married</v>
      </c>
      <c r="S1057">
        <v>4</v>
      </c>
      <c r="T1057">
        <v>2</v>
      </c>
      <c r="U1057" t="str">
        <f t="shared" si="83"/>
        <v>Female</v>
      </c>
      <c r="V1057">
        <v>24000</v>
      </c>
      <c r="W1057">
        <v>24000</v>
      </c>
      <c r="X1057">
        <v>53</v>
      </c>
      <c r="Y1057" t="str">
        <f t="shared" si="84"/>
        <v>WA</v>
      </c>
    </row>
    <row r="1058" spans="1:25" x14ac:dyDescent="0.25">
      <c r="A1058">
        <v>1401395</v>
      </c>
      <c r="B1058">
        <v>53</v>
      </c>
      <c r="C1058" t="str">
        <f t="shared" si="80"/>
        <v>WA</v>
      </c>
      <c r="D1058">
        <v>69</v>
      </c>
      <c r="E1058">
        <v>63</v>
      </c>
      <c r="F1058" t="str">
        <f t="shared" si="81"/>
        <v>adult</v>
      </c>
      <c r="G1058">
        <v>1</v>
      </c>
      <c r="H1058">
        <v>2</v>
      </c>
      <c r="I1058">
        <v>1</v>
      </c>
      <c r="J1058">
        <v>2</v>
      </c>
      <c r="K1058">
        <v>2</v>
      </c>
      <c r="L1058">
        <v>2</v>
      </c>
      <c r="M1058">
        <v>2</v>
      </c>
      <c r="N1058">
        <v>2</v>
      </c>
      <c r="O1058">
        <v>1</v>
      </c>
      <c r="Q1058">
        <v>2</v>
      </c>
      <c r="R1058" t="str">
        <f t="shared" si="82"/>
        <v>Widowed</v>
      </c>
      <c r="S1058">
        <v>4</v>
      </c>
      <c r="T1058">
        <v>2</v>
      </c>
      <c r="U1058" t="str">
        <f t="shared" si="83"/>
        <v>Female</v>
      </c>
      <c r="V1058">
        <v>0</v>
      </c>
      <c r="W1058">
        <v>30200</v>
      </c>
      <c r="X1058">
        <v>22</v>
      </c>
      <c r="Y1058">
        <f t="shared" si="84"/>
        <v>22</v>
      </c>
    </row>
    <row r="1059" spans="1:25" x14ac:dyDescent="0.25">
      <c r="A1059">
        <v>1249866</v>
      </c>
      <c r="B1059">
        <v>49</v>
      </c>
      <c r="C1059" t="str">
        <f t="shared" si="80"/>
        <v>UT</v>
      </c>
      <c r="D1059">
        <v>86</v>
      </c>
      <c r="E1059">
        <v>69</v>
      </c>
      <c r="F1059" t="str">
        <f t="shared" si="81"/>
        <v>adult</v>
      </c>
      <c r="G1059">
        <v>1</v>
      </c>
      <c r="H1059">
        <v>2</v>
      </c>
      <c r="I1059">
        <v>2</v>
      </c>
      <c r="J1059">
        <v>1</v>
      </c>
      <c r="K1059">
        <v>2</v>
      </c>
      <c r="L1059">
        <v>2</v>
      </c>
      <c r="M1059">
        <v>2</v>
      </c>
      <c r="N1059">
        <v>2</v>
      </c>
      <c r="O1059">
        <v>1</v>
      </c>
      <c r="P1059">
        <v>9</v>
      </c>
      <c r="Q1059">
        <v>1</v>
      </c>
      <c r="R1059" t="str">
        <f t="shared" si="82"/>
        <v>Married</v>
      </c>
      <c r="S1059">
        <v>4</v>
      </c>
      <c r="T1059">
        <v>1</v>
      </c>
      <c r="U1059" t="str">
        <f t="shared" si="83"/>
        <v>Male</v>
      </c>
      <c r="V1059">
        <v>0</v>
      </c>
      <c r="W1059">
        <v>3000</v>
      </c>
      <c r="X1059">
        <v>48</v>
      </c>
      <c r="Y1059">
        <f t="shared" si="84"/>
        <v>48</v>
      </c>
    </row>
    <row r="1060" spans="1:25" x14ac:dyDescent="0.25">
      <c r="A1060">
        <v>701655</v>
      </c>
      <c r="B1060">
        <v>41</v>
      </c>
      <c r="C1060" t="str">
        <f t="shared" si="80"/>
        <v>OR</v>
      </c>
      <c r="D1060">
        <v>41</v>
      </c>
      <c r="E1060">
        <v>11</v>
      </c>
      <c r="F1060" t="str">
        <f t="shared" si="81"/>
        <v>child</v>
      </c>
      <c r="G1060">
        <v>1</v>
      </c>
      <c r="H1060">
        <v>1</v>
      </c>
      <c r="I1060">
        <v>2</v>
      </c>
      <c r="J1060">
        <v>2</v>
      </c>
      <c r="K1060">
        <v>2</v>
      </c>
      <c r="L1060">
        <v>2</v>
      </c>
      <c r="M1060">
        <v>2</v>
      </c>
      <c r="N1060">
        <v>2</v>
      </c>
      <c r="O1060">
        <v>1</v>
      </c>
      <c r="Q1060">
        <v>5</v>
      </c>
      <c r="R1060" t="str">
        <f t="shared" si="82"/>
        <v>NeverMarriedORUnder15</v>
      </c>
      <c r="T1060">
        <v>2</v>
      </c>
      <c r="U1060" t="str">
        <f t="shared" si="83"/>
        <v>Female</v>
      </c>
      <c r="X1060">
        <v>41</v>
      </c>
      <c r="Y1060" t="str">
        <f t="shared" si="84"/>
        <v>OR</v>
      </c>
    </row>
    <row r="1061" spans="1:25" x14ac:dyDescent="0.25">
      <c r="A1061">
        <v>1412760</v>
      </c>
      <c r="B1061">
        <v>53</v>
      </c>
      <c r="C1061" t="str">
        <f t="shared" si="80"/>
        <v>WA</v>
      </c>
      <c r="D1061">
        <v>86</v>
      </c>
      <c r="E1061">
        <v>58</v>
      </c>
      <c r="F1061" t="str">
        <f t="shared" si="81"/>
        <v>adult</v>
      </c>
      <c r="G1061">
        <v>1</v>
      </c>
      <c r="H1061">
        <v>1</v>
      </c>
      <c r="I1061">
        <v>2</v>
      </c>
      <c r="J1061">
        <v>2</v>
      </c>
      <c r="K1061">
        <v>2</v>
      </c>
      <c r="L1061">
        <v>2</v>
      </c>
      <c r="M1061">
        <v>2</v>
      </c>
      <c r="N1061">
        <v>2</v>
      </c>
      <c r="O1061">
        <v>1</v>
      </c>
      <c r="P1061">
        <v>5</v>
      </c>
      <c r="Q1061">
        <v>1</v>
      </c>
      <c r="R1061" t="str">
        <f t="shared" si="82"/>
        <v>Married</v>
      </c>
      <c r="S1061">
        <v>4</v>
      </c>
      <c r="T1061">
        <v>1</v>
      </c>
      <c r="U1061" t="str">
        <f t="shared" si="83"/>
        <v>Male</v>
      </c>
      <c r="V1061">
        <v>16000</v>
      </c>
      <c r="W1061">
        <v>25400</v>
      </c>
      <c r="X1061">
        <v>53</v>
      </c>
      <c r="Y1061" t="str">
        <f t="shared" si="84"/>
        <v>WA</v>
      </c>
    </row>
    <row r="1062" spans="1:25" x14ac:dyDescent="0.25">
      <c r="A1062">
        <v>1269739</v>
      </c>
      <c r="B1062">
        <v>49</v>
      </c>
      <c r="C1062" t="str">
        <f t="shared" si="80"/>
        <v>UT</v>
      </c>
      <c r="D1062">
        <v>51</v>
      </c>
      <c r="E1062">
        <v>0</v>
      </c>
      <c r="F1062" t="str">
        <f t="shared" si="81"/>
        <v>child</v>
      </c>
      <c r="G1062">
        <v>1</v>
      </c>
      <c r="H1062">
        <v>2</v>
      </c>
      <c r="I1062">
        <v>2</v>
      </c>
      <c r="J1062">
        <v>2</v>
      </c>
      <c r="K1062">
        <v>1</v>
      </c>
      <c r="L1062">
        <v>2</v>
      </c>
      <c r="M1062">
        <v>2</v>
      </c>
      <c r="N1062">
        <v>2</v>
      </c>
      <c r="O1062">
        <v>1</v>
      </c>
      <c r="Q1062">
        <v>5</v>
      </c>
      <c r="R1062" t="str">
        <f t="shared" si="82"/>
        <v>NeverMarriedORUnder15</v>
      </c>
      <c r="T1062">
        <v>1</v>
      </c>
      <c r="U1062" t="str">
        <f t="shared" si="83"/>
        <v>Male</v>
      </c>
      <c r="X1062">
        <v>49</v>
      </c>
      <c r="Y1062" t="str">
        <f t="shared" si="84"/>
        <v>UT</v>
      </c>
    </row>
    <row r="1063" spans="1:25" x14ac:dyDescent="0.25">
      <c r="A1063">
        <v>533806</v>
      </c>
      <c r="B1063">
        <v>38</v>
      </c>
      <c r="C1063" t="str">
        <f t="shared" si="80"/>
        <v>ND</v>
      </c>
      <c r="D1063">
        <v>118</v>
      </c>
      <c r="E1063">
        <v>2</v>
      </c>
      <c r="F1063" t="str">
        <f t="shared" si="81"/>
        <v>child</v>
      </c>
      <c r="G1063">
        <v>1</v>
      </c>
      <c r="H1063">
        <v>1</v>
      </c>
      <c r="I1063">
        <v>2</v>
      </c>
      <c r="J1063">
        <v>2</v>
      </c>
      <c r="K1063">
        <v>2</v>
      </c>
      <c r="L1063">
        <v>2</v>
      </c>
      <c r="M1063">
        <v>2</v>
      </c>
      <c r="N1063">
        <v>2</v>
      </c>
      <c r="O1063">
        <v>1</v>
      </c>
      <c r="Q1063">
        <v>5</v>
      </c>
      <c r="R1063" t="str">
        <f t="shared" si="82"/>
        <v>NeverMarriedORUnder15</v>
      </c>
      <c r="T1063">
        <v>2</v>
      </c>
      <c r="U1063" t="str">
        <f t="shared" si="83"/>
        <v>Female</v>
      </c>
      <c r="X1063">
        <v>27</v>
      </c>
      <c r="Y1063">
        <f t="shared" si="84"/>
        <v>27</v>
      </c>
    </row>
    <row r="1064" spans="1:25" x14ac:dyDescent="0.25">
      <c r="A1064">
        <v>1367673</v>
      </c>
      <c r="B1064">
        <v>53</v>
      </c>
      <c r="C1064" t="str">
        <f t="shared" si="80"/>
        <v>WA</v>
      </c>
      <c r="D1064">
        <v>67</v>
      </c>
      <c r="E1064">
        <v>33</v>
      </c>
      <c r="F1064" t="str">
        <f t="shared" si="81"/>
        <v>adult</v>
      </c>
      <c r="G1064">
        <v>1</v>
      </c>
      <c r="H1064">
        <v>1</v>
      </c>
      <c r="I1064">
        <v>2</v>
      </c>
      <c r="J1064">
        <v>2</v>
      </c>
      <c r="K1064">
        <v>2</v>
      </c>
      <c r="L1064">
        <v>2</v>
      </c>
      <c r="M1064">
        <v>2</v>
      </c>
      <c r="N1064">
        <v>2</v>
      </c>
      <c r="O1064">
        <v>1</v>
      </c>
      <c r="P1064">
        <v>10</v>
      </c>
      <c r="Q1064">
        <v>1</v>
      </c>
      <c r="R1064" t="str">
        <f t="shared" si="82"/>
        <v>Married</v>
      </c>
      <c r="S1064">
        <v>4</v>
      </c>
      <c r="T1064">
        <v>2</v>
      </c>
      <c r="U1064" t="str">
        <f t="shared" si="83"/>
        <v>Female</v>
      </c>
      <c r="V1064">
        <v>45000</v>
      </c>
      <c r="W1064">
        <v>45000</v>
      </c>
      <c r="X1064">
        <v>41</v>
      </c>
      <c r="Y1064" t="str">
        <f t="shared" si="84"/>
        <v>OR</v>
      </c>
    </row>
    <row r="1065" spans="1:25" x14ac:dyDescent="0.25">
      <c r="A1065">
        <v>1426099</v>
      </c>
      <c r="B1065">
        <v>53</v>
      </c>
      <c r="C1065" t="str">
        <f t="shared" si="80"/>
        <v>WA</v>
      </c>
      <c r="D1065">
        <v>110</v>
      </c>
      <c r="E1065">
        <v>53</v>
      </c>
      <c r="F1065" t="str">
        <f t="shared" si="81"/>
        <v>adult</v>
      </c>
      <c r="G1065">
        <v>1</v>
      </c>
      <c r="H1065">
        <v>2</v>
      </c>
      <c r="I1065">
        <v>2</v>
      </c>
      <c r="J1065">
        <v>2</v>
      </c>
      <c r="K1065">
        <v>1</v>
      </c>
      <c r="L1065">
        <v>2</v>
      </c>
      <c r="M1065">
        <v>2</v>
      </c>
      <c r="N1065">
        <v>2</v>
      </c>
      <c r="O1065">
        <v>1</v>
      </c>
      <c r="Q1065">
        <v>1</v>
      </c>
      <c r="R1065" t="str">
        <f t="shared" si="82"/>
        <v>Married</v>
      </c>
      <c r="S1065">
        <v>3</v>
      </c>
      <c r="T1065">
        <v>1</v>
      </c>
      <c r="U1065" t="str">
        <f t="shared" si="83"/>
        <v>Male</v>
      </c>
      <c r="V1065">
        <v>0</v>
      </c>
      <c r="W1065">
        <v>13900</v>
      </c>
      <c r="X1065">
        <v>28</v>
      </c>
      <c r="Y1065">
        <f t="shared" si="84"/>
        <v>28</v>
      </c>
    </row>
    <row r="1066" spans="1:25" x14ac:dyDescent="0.25">
      <c r="A1066">
        <v>1378870</v>
      </c>
      <c r="B1066">
        <v>53</v>
      </c>
      <c r="C1066" t="str">
        <f t="shared" si="80"/>
        <v>WA</v>
      </c>
      <c r="D1066">
        <v>114</v>
      </c>
      <c r="E1066">
        <v>32</v>
      </c>
      <c r="F1066" t="str">
        <f t="shared" si="81"/>
        <v>adult</v>
      </c>
      <c r="G1066">
        <v>1</v>
      </c>
      <c r="H1066">
        <v>1</v>
      </c>
      <c r="I1066">
        <v>2</v>
      </c>
      <c r="J1066">
        <v>2</v>
      </c>
      <c r="K1066">
        <v>2</v>
      </c>
      <c r="L1066">
        <v>2</v>
      </c>
      <c r="M1066">
        <v>2</v>
      </c>
      <c r="N1066">
        <v>2</v>
      </c>
      <c r="O1066">
        <v>1</v>
      </c>
      <c r="P1066">
        <v>25</v>
      </c>
      <c r="Q1066">
        <v>5</v>
      </c>
      <c r="R1066" t="str">
        <f t="shared" si="82"/>
        <v>NeverMarriedORUnder15</v>
      </c>
      <c r="S1066">
        <v>4</v>
      </c>
      <c r="T1066">
        <v>2</v>
      </c>
      <c r="U1066" t="str">
        <f t="shared" si="83"/>
        <v>Female</v>
      </c>
      <c r="V1066">
        <v>63000</v>
      </c>
      <c r="W1066">
        <v>79500</v>
      </c>
      <c r="X1066">
        <v>53</v>
      </c>
      <c r="Y1066" t="str">
        <f t="shared" si="84"/>
        <v>WA</v>
      </c>
    </row>
    <row r="1067" spans="1:25" x14ac:dyDescent="0.25">
      <c r="A1067">
        <v>1261994</v>
      </c>
      <c r="B1067">
        <v>49</v>
      </c>
      <c r="C1067" t="str">
        <f t="shared" si="80"/>
        <v>UT</v>
      </c>
      <c r="D1067">
        <v>74</v>
      </c>
      <c r="E1067">
        <v>38</v>
      </c>
      <c r="F1067" t="str">
        <f t="shared" si="81"/>
        <v>adult</v>
      </c>
      <c r="G1067">
        <v>1</v>
      </c>
      <c r="H1067">
        <v>1</v>
      </c>
      <c r="I1067">
        <v>2</v>
      </c>
      <c r="J1067">
        <v>2</v>
      </c>
      <c r="K1067">
        <v>2</v>
      </c>
      <c r="L1067">
        <v>2</v>
      </c>
      <c r="M1067">
        <v>2</v>
      </c>
      <c r="N1067">
        <v>2</v>
      </c>
      <c r="O1067">
        <v>1</v>
      </c>
      <c r="Q1067">
        <v>5</v>
      </c>
      <c r="R1067" t="str">
        <f t="shared" si="82"/>
        <v>NeverMarriedORUnder15</v>
      </c>
      <c r="S1067">
        <v>4</v>
      </c>
      <c r="T1067">
        <v>2</v>
      </c>
      <c r="U1067" t="str">
        <f t="shared" si="83"/>
        <v>Female</v>
      </c>
      <c r="V1067">
        <v>23000</v>
      </c>
      <c r="W1067">
        <v>23000</v>
      </c>
      <c r="X1067">
        <v>49</v>
      </c>
      <c r="Y1067" t="str">
        <f t="shared" si="84"/>
        <v>UT</v>
      </c>
    </row>
    <row r="1068" spans="1:25" x14ac:dyDescent="0.25">
      <c r="A1068">
        <v>1435023</v>
      </c>
      <c r="B1068">
        <v>53</v>
      </c>
      <c r="C1068" t="str">
        <f t="shared" si="80"/>
        <v>WA</v>
      </c>
      <c r="D1068">
        <v>121</v>
      </c>
      <c r="E1068">
        <v>15</v>
      </c>
      <c r="F1068" t="str">
        <f t="shared" si="81"/>
        <v>child</v>
      </c>
      <c r="G1068">
        <v>1</v>
      </c>
      <c r="H1068">
        <v>2</v>
      </c>
      <c r="I1068">
        <v>2</v>
      </c>
      <c r="J1068">
        <v>2</v>
      </c>
      <c r="K1068">
        <v>2</v>
      </c>
      <c r="L1068">
        <v>2</v>
      </c>
      <c r="M1068">
        <v>2</v>
      </c>
      <c r="N1068">
        <v>2</v>
      </c>
      <c r="O1068">
        <v>2</v>
      </c>
      <c r="Q1068">
        <v>5</v>
      </c>
      <c r="R1068" t="str">
        <f t="shared" si="82"/>
        <v>NeverMarriedORUnder15</v>
      </c>
      <c r="T1068">
        <v>1</v>
      </c>
      <c r="U1068" t="str">
        <f t="shared" si="83"/>
        <v>Male</v>
      </c>
      <c r="V1068">
        <v>0</v>
      </c>
      <c r="W1068">
        <v>4500</v>
      </c>
      <c r="X1068">
        <v>53</v>
      </c>
      <c r="Y1068" t="str">
        <f t="shared" si="84"/>
        <v>WA</v>
      </c>
    </row>
    <row r="1069" spans="1:25" x14ac:dyDescent="0.25">
      <c r="A1069">
        <v>698405</v>
      </c>
      <c r="B1069">
        <v>41</v>
      </c>
      <c r="C1069" t="str">
        <f t="shared" si="80"/>
        <v>OR</v>
      </c>
      <c r="D1069">
        <v>88</v>
      </c>
      <c r="E1069">
        <v>70</v>
      </c>
      <c r="F1069" t="str">
        <f t="shared" si="81"/>
        <v>adult</v>
      </c>
      <c r="G1069">
        <v>1</v>
      </c>
      <c r="H1069">
        <v>2</v>
      </c>
      <c r="I1069">
        <v>2</v>
      </c>
      <c r="J1069">
        <v>1</v>
      </c>
      <c r="K1069">
        <v>2</v>
      </c>
      <c r="L1069">
        <v>1</v>
      </c>
      <c r="M1069">
        <v>2</v>
      </c>
      <c r="N1069">
        <v>2</v>
      </c>
      <c r="O1069">
        <v>1</v>
      </c>
      <c r="Q1069">
        <v>1</v>
      </c>
      <c r="R1069" t="str">
        <f t="shared" si="82"/>
        <v>Married</v>
      </c>
      <c r="S1069">
        <v>4</v>
      </c>
      <c r="T1069">
        <v>2</v>
      </c>
      <c r="U1069" t="str">
        <f t="shared" si="83"/>
        <v>Female</v>
      </c>
      <c r="V1069">
        <v>0</v>
      </c>
      <c r="W1069">
        <v>12500</v>
      </c>
      <c r="X1069">
        <v>53</v>
      </c>
      <c r="Y1069" t="str">
        <f t="shared" si="84"/>
        <v>WA</v>
      </c>
    </row>
    <row r="1070" spans="1:25" x14ac:dyDescent="0.25">
      <c r="A1070">
        <v>1379016</v>
      </c>
      <c r="B1070">
        <v>53</v>
      </c>
      <c r="C1070" t="str">
        <f t="shared" si="80"/>
        <v>WA</v>
      </c>
      <c r="D1070">
        <v>264</v>
      </c>
      <c r="E1070">
        <v>31</v>
      </c>
      <c r="F1070" t="str">
        <f t="shared" si="81"/>
        <v>adult</v>
      </c>
      <c r="G1070">
        <v>5</v>
      </c>
      <c r="H1070">
        <v>2</v>
      </c>
      <c r="I1070">
        <v>2</v>
      </c>
      <c r="J1070">
        <v>2</v>
      </c>
      <c r="K1070">
        <v>1</v>
      </c>
      <c r="L1070">
        <v>2</v>
      </c>
      <c r="M1070">
        <v>2</v>
      </c>
      <c r="N1070">
        <v>2</v>
      </c>
      <c r="O1070">
        <v>1</v>
      </c>
      <c r="Q1070">
        <v>1</v>
      </c>
      <c r="R1070" t="str">
        <f t="shared" si="82"/>
        <v>Married</v>
      </c>
      <c r="S1070">
        <v>4</v>
      </c>
      <c r="T1070">
        <v>2</v>
      </c>
      <c r="U1070" t="str">
        <f t="shared" si="83"/>
        <v>Female</v>
      </c>
      <c r="V1070">
        <v>0</v>
      </c>
      <c r="W1070">
        <v>0</v>
      </c>
      <c r="X1070">
        <v>303</v>
      </c>
      <c r="Y1070">
        <f t="shared" si="84"/>
        <v>303</v>
      </c>
    </row>
    <row r="1071" spans="1:25" x14ac:dyDescent="0.25">
      <c r="A1071">
        <v>702560</v>
      </c>
      <c r="B1071">
        <v>41</v>
      </c>
      <c r="C1071" t="str">
        <f t="shared" si="80"/>
        <v>OR</v>
      </c>
      <c r="D1071">
        <v>46</v>
      </c>
      <c r="E1071">
        <v>18</v>
      </c>
      <c r="F1071" t="str">
        <f t="shared" si="81"/>
        <v>adult</v>
      </c>
      <c r="G1071">
        <v>1</v>
      </c>
      <c r="H1071">
        <v>2</v>
      </c>
      <c r="I1071">
        <v>1</v>
      </c>
      <c r="J1071">
        <v>2</v>
      </c>
      <c r="K1071">
        <v>2</v>
      </c>
      <c r="L1071">
        <v>2</v>
      </c>
      <c r="M1071">
        <v>2</v>
      </c>
      <c r="N1071">
        <v>2</v>
      </c>
      <c r="O1071">
        <v>1</v>
      </c>
      <c r="P1071">
        <v>15</v>
      </c>
      <c r="Q1071">
        <v>5</v>
      </c>
      <c r="R1071" t="str">
        <f t="shared" si="82"/>
        <v>NeverMarriedORUnder15</v>
      </c>
      <c r="S1071">
        <v>4</v>
      </c>
      <c r="T1071">
        <v>2</v>
      </c>
      <c r="U1071" t="str">
        <f t="shared" si="83"/>
        <v>Female</v>
      </c>
      <c r="V1071">
        <v>1500</v>
      </c>
      <c r="W1071">
        <v>3500</v>
      </c>
      <c r="X1071">
        <v>47</v>
      </c>
      <c r="Y1071">
        <f t="shared" si="84"/>
        <v>47</v>
      </c>
    </row>
    <row r="1072" spans="1:25" x14ac:dyDescent="0.25">
      <c r="A1072">
        <v>68275</v>
      </c>
      <c r="B1072">
        <v>30</v>
      </c>
      <c r="C1072" t="str">
        <f t="shared" si="80"/>
        <v>MT</v>
      </c>
      <c r="D1072">
        <v>68</v>
      </c>
      <c r="E1072">
        <v>37</v>
      </c>
      <c r="F1072" t="str">
        <f t="shared" si="81"/>
        <v>adult</v>
      </c>
      <c r="G1072">
        <v>1</v>
      </c>
      <c r="H1072">
        <v>2</v>
      </c>
      <c r="I1072">
        <v>2</v>
      </c>
      <c r="J1072">
        <v>2</v>
      </c>
      <c r="K1072">
        <v>1</v>
      </c>
      <c r="L1072">
        <v>2</v>
      </c>
      <c r="M1072">
        <v>1</v>
      </c>
      <c r="N1072">
        <v>2</v>
      </c>
      <c r="O1072">
        <v>1</v>
      </c>
      <c r="P1072">
        <v>10</v>
      </c>
      <c r="Q1072">
        <v>1</v>
      </c>
      <c r="R1072" t="str">
        <f t="shared" si="82"/>
        <v>Married</v>
      </c>
      <c r="S1072">
        <v>2</v>
      </c>
      <c r="T1072">
        <v>1</v>
      </c>
      <c r="U1072" t="str">
        <f t="shared" si="83"/>
        <v>Male</v>
      </c>
      <c r="V1072">
        <v>18000</v>
      </c>
      <c r="W1072">
        <v>22000</v>
      </c>
      <c r="X1072">
        <v>48</v>
      </c>
      <c r="Y1072">
        <f t="shared" si="84"/>
        <v>48</v>
      </c>
    </row>
    <row r="1073" spans="1:25" x14ac:dyDescent="0.25">
      <c r="A1073">
        <v>1273615</v>
      </c>
      <c r="B1073">
        <v>49</v>
      </c>
      <c r="C1073" t="str">
        <f t="shared" si="80"/>
        <v>UT</v>
      </c>
      <c r="D1073">
        <v>77</v>
      </c>
      <c r="E1073">
        <v>43</v>
      </c>
      <c r="F1073" t="str">
        <f t="shared" si="81"/>
        <v>adult</v>
      </c>
      <c r="G1073">
        <v>1</v>
      </c>
      <c r="H1073">
        <v>2</v>
      </c>
      <c r="I1073">
        <v>1</v>
      </c>
      <c r="J1073">
        <v>2</v>
      </c>
      <c r="K1073">
        <v>2</v>
      </c>
      <c r="L1073">
        <v>2</v>
      </c>
      <c r="M1073">
        <v>2</v>
      </c>
      <c r="N1073">
        <v>2</v>
      </c>
      <c r="O1073">
        <v>1</v>
      </c>
      <c r="Q1073">
        <v>1</v>
      </c>
      <c r="R1073" t="str">
        <f t="shared" si="82"/>
        <v>Married</v>
      </c>
      <c r="S1073">
        <v>4</v>
      </c>
      <c r="T1073">
        <v>1</v>
      </c>
      <c r="U1073" t="str">
        <f t="shared" si="83"/>
        <v>Male</v>
      </c>
      <c r="V1073">
        <v>60000</v>
      </c>
      <c r="W1073">
        <v>135800</v>
      </c>
      <c r="X1073">
        <v>6</v>
      </c>
      <c r="Y1073" t="str">
        <f t="shared" si="84"/>
        <v>CA</v>
      </c>
    </row>
    <row r="1074" spans="1:25" x14ac:dyDescent="0.25">
      <c r="A1074">
        <v>1251499</v>
      </c>
      <c r="B1074">
        <v>49</v>
      </c>
      <c r="C1074" t="str">
        <f t="shared" si="80"/>
        <v>UT</v>
      </c>
      <c r="D1074">
        <v>72</v>
      </c>
      <c r="E1074">
        <v>32</v>
      </c>
      <c r="F1074" t="str">
        <f t="shared" si="81"/>
        <v>adult</v>
      </c>
      <c r="G1074">
        <v>1</v>
      </c>
      <c r="H1074">
        <v>1</v>
      </c>
      <c r="I1074">
        <v>2</v>
      </c>
      <c r="J1074">
        <v>2</v>
      </c>
      <c r="K1074">
        <v>2</v>
      </c>
      <c r="L1074">
        <v>2</v>
      </c>
      <c r="M1074">
        <v>2</v>
      </c>
      <c r="N1074">
        <v>2</v>
      </c>
      <c r="O1074">
        <v>1</v>
      </c>
      <c r="P1074">
        <v>10</v>
      </c>
      <c r="Q1074">
        <v>1</v>
      </c>
      <c r="R1074" t="str">
        <f t="shared" si="82"/>
        <v>Married</v>
      </c>
      <c r="S1074">
        <v>4</v>
      </c>
      <c r="T1074">
        <v>2</v>
      </c>
      <c r="U1074" t="str">
        <f t="shared" si="83"/>
        <v>Female</v>
      </c>
      <c r="V1074">
        <v>48600</v>
      </c>
      <c r="W1074">
        <v>48600</v>
      </c>
      <c r="X1074">
        <v>49</v>
      </c>
      <c r="Y1074" t="str">
        <f t="shared" si="84"/>
        <v>UT</v>
      </c>
    </row>
    <row r="1075" spans="1:25" x14ac:dyDescent="0.25">
      <c r="A1075">
        <v>1367002</v>
      </c>
      <c r="B1075">
        <v>53</v>
      </c>
      <c r="C1075" t="str">
        <f t="shared" si="80"/>
        <v>WA</v>
      </c>
      <c r="D1075">
        <v>90</v>
      </c>
      <c r="E1075">
        <v>71</v>
      </c>
      <c r="F1075" t="str">
        <f t="shared" si="81"/>
        <v>adult</v>
      </c>
      <c r="G1075">
        <v>1</v>
      </c>
      <c r="H1075">
        <v>2</v>
      </c>
      <c r="I1075">
        <v>1</v>
      </c>
      <c r="J1075">
        <v>1</v>
      </c>
      <c r="K1075">
        <v>1</v>
      </c>
      <c r="L1075">
        <v>2</v>
      </c>
      <c r="M1075">
        <v>2</v>
      </c>
      <c r="N1075">
        <v>2</v>
      </c>
      <c r="O1075">
        <v>1</v>
      </c>
      <c r="Q1075">
        <v>1</v>
      </c>
      <c r="R1075" t="str">
        <f t="shared" si="82"/>
        <v>Married</v>
      </c>
      <c r="S1075">
        <v>4</v>
      </c>
      <c r="T1075">
        <v>2</v>
      </c>
      <c r="U1075" t="str">
        <f t="shared" si="83"/>
        <v>Female</v>
      </c>
      <c r="V1075">
        <v>0</v>
      </c>
      <c r="W1075">
        <v>7850</v>
      </c>
      <c r="X1075">
        <v>48</v>
      </c>
      <c r="Y1075">
        <f t="shared" si="84"/>
        <v>48</v>
      </c>
    </row>
    <row r="1076" spans="1:25" x14ac:dyDescent="0.25">
      <c r="A1076">
        <v>712177</v>
      </c>
      <c r="B1076">
        <v>41</v>
      </c>
      <c r="C1076" t="str">
        <f t="shared" si="80"/>
        <v>OR</v>
      </c>
      <c r="D1076">
        <v>66</v>
      </c>
      <c r="E1076">
        <v>89</v>
      </c>
      <c r="F1076" t="str">
        <f t="shared" si="81"/>
        <v>adult</v>
      </c>
      <c r="G1076">
        <v>1</v>
      </c>
      <c r="H1076">
        <v>1</v>
      </c>
      <c r="I1076">
        <v>1</v>
      </c>
      <c r="J1076">
        <v>1</v>
      </c>
      <c r="K1076">
        <v>2</v>
      </c>
      <c r="L1076">
        <v>2</v>
      </c>
      <c r="M1076">
        <v>2</v>
      </c>
      <c r="N1076">
        <v>2</v>
      </c>
      <c r="O1076">
        <v>1</v>
      </c>
      <c r="Q1076">
        <v>1</v>
      </c>
      <c r="R1076" t="str">
        <f t="shared" si="82"/>
        <v>Married</v>
      </c>
      <c r="S1076">
        <v>2</v>
      </c>
      <c r="T1076">
        <v>1</v>
      </c>
      <c r="U1076" t="str">
        <f t="shared" si="83"/>
        <v>Male</v>
      </c>
      <c r="V1076">
        <v>0</v>
      </c>
      <c r="W1076">
        <v>36800</v>
      </c>
      <c r="X1076">
        <v>42</v>
      </c>
      <c r="Y1076">
        <f t="shared" si="84"/>
        <v>42</v>
      </c>
    </row>
    <row r="1077" spans="1:25" x14ac:dyDescent="0.25">
      <c r="A1077">
        <v>702933</v>
      </c>
      <c r="B1077">
        <v>41</v>
      </c>
      <c r="C1077" t="str">
        <f t="shared" si="80"/>
        <v>OR</v>
      </c>
      <c r="D1077">
        <v>138</v>
      </c>
      <c r="E1077">
        <v>67</v>
      </c>
      <c r="F1077" t="str">
        <f t="shared" si="81"/>
        <v>adult</v>
      </c>
      <c r="G1077">
        <v>1</v>
      </c>
      <c r="H1077">
        <v>2</v>
      </c>
      <c r="I1077">
        <v>1</v>
      </c>
      <c r="J1077">
        <v>1</v>
      </c>
      <c r="K1077">
        <v>2</v>
      </c>
      <c r="L1077">
        <v>2</v>
      </c>
      <c r="M1077">
        <v>2</v>
      </c>
      <c r="N1077">
        <v>2</v>
      </c>
      <c r="O1077">
        <v>1</v>
      </c>
      <c r="Q1077">
        <v>1</v>
      </c>
      <c r="R1077" t="str">
        <f t="shared" si="82"/>
        <v>Married</v>
      </c>
      <c r="S1077">
        <v>4</v>
      </c>
      <c r="T1077">
        <v>1</v>
      </c>
      <c r="U1077" t="str">
        <f t="shared" si="83"/>
        <v>Male</v>
      </c>
      <c r="V1077">
        <v>0</v>
      </c>
      <c r="W1077">
        <v>19400</v>
      </c>
      <c r="X1077">
        <v>41</v>
      </c>
      <c r="Y1077" t="str">
        <f t="shared" si="84"/>
        <v>OR</v>
      </c>
    </row>
    <row r="1078" spans="1:25" x14ac:dyDescent="0.25">
      <c r="A1078">
        <v>1396786</v>
      </c>
      <c r="B1078">
        <v>53</v>
      </c>
      <c r="C1078" t="str">
        <f t="shared" si="80"/>
        <v>WA</v>
      </c>
      <c r="D1078">
        <v>130</v>
      </c>
      <c r="E1078">
        <v>4</v>
      </c>
      <c r="F1078" t="str">
        <f t="shared" si="81"/>
        <v>child</v>
      </c>
      <c r="G1078">
        <v>1</v>
      </c>
      <c r="H1078">
        <v>1</v>
      </c>
      <c r="I1078">
        <v>2</v>
      </c>
      <c r="J1078">
        <v>2</v>
      </c>
      <c r="K1078">
        <v>2</v>
      </c>
      <c r="L1078">
        <v>2</v>
      </c>
      <c r="M1078">
        <v>2</v>
      </c>
      <c r="N1078">
        <v>2</v>
      </c>
      <c r="O1078">
        <v>1</v>
      </c>
      <c r="Q1078">
        <v>5</v>
      </c>
      <c r="R1078" t="str">
        <f t="shared" si="82"/>
        <v>NeverMarriedORUnder15</v>
      </c>
      <c r="T1078">
        <v>1</v>
      </c>
      <c r="U1078" t="str">
        <f t="shared" si="83"/>
        <v>Male</v>
      </c>
      <c r="X1078">
        <v>53</v>
      </c>
      <c r="Y1078" t="str">
        <f t="shared" si="84"/>
        <v>WA</v>
      </c>
    </row>
    <row r="1079" spans="1:25" x14ac:dyDescent="0.25">
      <c r="A1079">
        <v>1250143</v>
      </c>
      <c r="B1079">
        <v>49</v>
      </c>
      <c r="C1079" t="str">
        <f t="shared" si="80"/>
        <v>UT</v>
      </c>
      <c r="D1079">
        <v>75</v>
      </c>
      <c r="E1079">
        <v>40</v>
      </c>
      <c r="F1079" t="str">
        <f t="shared" si="81"/>
        <v>adult</v>
      </c>
      <c r="G1079">
        <v>1</v>
      </c>
      <c r="H1079">
        <v>1</v>
      </c>
      <c r="I1079">
        <v>2</v>
      </c>
      <c r="J1079">
        <v>2</v>
      </c>
      <c r="K1079">
        <v>2</v>
      </c>
      <c r="L1079">
        <v>2</v>
      </c>
      <c r="M1079">
        <v>2</v>
      </c>
      <c r="N1079">
        <v>2</v>
      </c>
      <c r="O1079">
        <v>1</v>
      </c>
      <c r="P1079">
        <v>8</v>
      </c>
      <c r="Q1079">
        <v>1</v>
      </c>
      <c r="R1079" t="str">
        <f t="shared" si="82"/>
        <v>Married</v>
      </c>
      <c r="S1079">
        <v>2</v>
      </c>
      <c r="T1079">
        <v>1</v>
      </c>
      <c r="U1079" t="str">
        <f t="shared" si="83"/>
        <v>Male</v>
      </c>
      <c r="V1079">
        <v>82000</v>
      </c>
      <c r="W1079">
        <v>82000</v>
      </c>
      <c r="X1079">
        <v>6</v>
      </c>
      <c r="Y1079" t="str">
        <f t="shared" si="84"/>
        <v>CA</v>
      </c>
    </row>
    <row r="1080" spans="1:25" x14ac:dyDescent="0.25">
      <c r="A1080">
        <v>1418572</v>
      </c>
      <c r="B1080">
        <v>53</v>
      </c>
      <c r="C1080" t="str">
        <f t="shared" si="80"/>
        <v>WA</v>
      </c>
      <c r="D1080">
        <v>150</v>
      </c>
      <c r="E1080">
        <v>0</v>
      </c>
      <c r="F1080" t="str">
        <f t="shared" si="81"/>
        <v>child</v>
      </c>
      <c r="G1080">
        <v>1</v>
      </c>
      <c r="H1080">
        <v>2</v>
      </c>
      <c r="I1080">
        <v>2</v>
      </c>
      <c r="J1080">
        <v>2</v>
      </c>
      <c r="K1080">
        <v>1</v>
      </c>
      <c r="L1080">
        <v>2</v>
      </c>
      <c r="M1080">
        <v>2</v>
      </c>
      <c r="N1080">
        <v>2</v>
      </c>
      <c r="O1080">
        <v>1</v>
      </c>
      <c r="Q1080">
        <v>5</v>
      </c>
      <c r="R1080" t="str">
        <f t="shared" si="82"/>
        <v>NeverMarriedORUnder15</v>
      </c>
      <c r="T1080">
        <v>2</v>
      </c>
      <c r="U1080" t="str">
        <f t="shared" si="83"/>
        <v>Female</v>
      </c>
      <c r="X1080">
        <v>53</v>
      </c>
      <c r="Y1080" t="str">
        <f t="shared" si="84"/>
        <v>WA</v>
      </c>
    </row>
    <row r="1081" spans="1:25" x14ac:dyDescent="0.25">
      <c r="A1081">
        <v>1366934</v>
      </c>
      <c r="B1081">
        <v>53</v>
      </c>
      <c r="C1081" t="str">
        <f t="shared" si="80"/>
        <v>WA</v>
      </c>
      <c r="D1081">
        <v>99</v>
      </c>
      <c r="E1081">
        <v>29</v>
      </c>
      <c r="F1081" t="str">
        <f t="shared" si="81"/>
        <v>adult</v>
      </c>
      <c r="G1081">
        <v>1</v>
      </c>
      <c r="H1081">
        <v>1</v>
      </c>
      <c r="I1081">
        <v>2</v>
      </c>
      <c r="J1081">
        <v>2</v>
      </c>
      <c r="K1081">
        <v>2</v>
      </c>
      <c r="L1081">
        <v>2</v>
      </c>
      <c r="M1081">
        <v>2</v>
      </c>
      <c r="N1081">
        <v>2</v>
      </c>
      <c r="O1081">
        <v>1</v>
      </c>
      <c r="P1081">
        <v>10</v>
      </c>
      <c r="Q1081">
        <v>1</v>
      </c>
      <c r="R1081" t="str">
        <f t="shared" si="82"/>
        <v>Married</v>
      </c>
      <c r="S1081">
        <v>4</v>
      </c>
      <c r="T1081">
        <v>2</v>
      </c>
      <c r="U1081" t="str">
        <f t="shared" si="83"/>
        <v>Female</v>
      </c>
      <c r="V1081">
        <v>80000</v>
      </c>
      <c r="W1081">
        <v>80000</v>
      </c>
      <c r="X1081">
        <v>36</v>
      </c>
      <c r="Y1081">
        <f t="shared" si="84"/>
        <v>36</v>
      </c>
    </row>
    <row r="1082" spans="1:25" x14ac:dyDescent="0.25">
      <c r="A1082">
        <v>718997</v>
      </c>
      <c r="B1082">
        <v>41</v>
      </c>
      <c r="C1082" t="str">
        <f t="shared" si="80"/>
        <v>OR</v>
      </c>
      <c r="D1082">
        <v>313</v>
      </c>
      <c r="E1082">
        <v>46</v>
      </c>
      <c r="F1082" t="str">
        <f t="shared" si="81"/>
        <v>adult</v>
      </c>
      <c r="G1082">
        <v>1</v>
      </c>
      <c r="H1082">
        <v>1</v>
      </c>
      <c r="I1082">
        <v>2</v>
      </c>
      <c r="J1082">
        <v>2</v>
      </c>
      <c r="K1082">
        <v>2</v>
      </c>
      <c r="L1082">
        <v>2</v>
      </c>
      <c r="M1082">
        <v>2</v>
      </c>
      <c r="N1082">
        <v>2</v>
      </c>
      <c r="O1082">
        <v>1</v>
      </c>
      <c r="P1082">
        <v>20</v>
      </c>
      <c r="Q1082">
        <v>1</v>
      </c>
      <c r="R1082" t="str">
        <f t="shared" si="82"/>
        <v>Married</v>
      </c>
      <c r="S1082">
        <v>4</v>
      </c>
      <c r="T1082">
        <v>1</v>
      </c>
      <c r="U1082" t="str">
        <f t="shared" si="83"/>
        <v>Male</v>
      </c>
      <c r="V1082">
        <v>31000</v>
      </c>
      <c r="W1082">
        <v>39400</v>
      </c>
      <c r="X1082">
        <v>16</v>
      </c>
      <c r="Y1082">
        <f t="shared" si="84"/>
        <v>16</v>
      </c>
    </row>
    <row r="1083" spans="1:25" x14ac:dyDescent="0.25">
      <c r="A1083">
        <v>1380219</v>
      </c>
      <c r="B1083">
        <v>53</v>
      </c>
      <c r="C1083" t="str">
        <f t="shared" si="80"/>
        <v>WA</v>
      </c>
      <c r="D1083">
        <v>71</v>
      </c>
      <c r="E1083">
        <v>58</v>
      </c>
      <c r="F1083" t="str">
        <f t="shared" si="81"/>
        <v>adult</v>
      </c>
      <c r="G1083">
        <v>1</v>
      </c>
      <c r="H1083">
        <v>1</v>
      </c>
      <c r="I1083">
        <v>2</v>
      </c>
      <c r="J1083">
        <v>2</v>
      </c>
      <c r="K1083">
        <v>2</v>
      </c>
      <c r="L1083">
        <v>1</v>
      </c>
      <c r="M1083">
        <v>1</v>
      </c>
      <c r="N1083">
        <v>2</v>
      </c>
      <c r="O1083">
        <v>1</v>
      </c>
      <c r="P1083">
        <v>15</v>
      </c>
      <c r="Q1083">
        <v>1</v>
      </c>
      <c r="R1083" t="str">
        <f t="shared" si="82"/>
        <v>Married</v>
      </c>
      <c r="S1083">
        <v>2</v>
      </c>
      <c r="T1083">
        <v>1</v>
      </c>
      <c r="U1083" t="str">
        <f t="shared" si="83"/>
        <v>Male</v>
      </c>
      <c r="V1083">
        <v>75000</v>
      </c>
      <c r="W1083">
        <v>117000</v>
      </c>
      <c r="X1083">
        <v>41</v>
      </c>
      <c r="Y1083" t="str">
        <f t="shared" si="84"/>
        <v>OR</v>
      </c>
    </row>
    <row r="1084" spans="1:25" x14ac:dyDescent="0.25">
      <c r="A1084">
        <v>1426020</v>
      </c>
      <c r="B1084">
        <v>53</v>
      </c>
      <c r="C1084" t="str">
        <f t="shared" si="80"/>
        <v>WA</v>
      </c>
      <c r="D1084">
        <v>59</v>
      </c>
      <c r="E1084">
        <v>43</v>
      </c>
      <c r="F1084" t="str">
        <f t="shared" si="81"/>
        <v>adult</v>
      </c>
      <c r="G1084">
        <v>1</v>
      </c>
      <c r="H1084">
        <v>2</v>
      </c>
      <c r="I1084">
        <v>2</v>
      </c>
      <c r="J1084">
        <v>2</v>
      </c>
      <c r="K1084">
        <v>2</v>
      </c>
      <c r="L1084">
        <v>2</v>
      </c>
      <c r="M1084">
        <v>2</v>
      </c>
      <c r="N1084">
        <v>2</v>
      </c>
      <c r="O1084">
        <v>2</v>
      </c>
      <c r="Q1084">
        <v>3</v>
      </c>
      <c r="R1084" t="str">
        <f t="shared" si="82"/>
        <v>Divorced</v>
      </c>
      <c r="S1084">
        <v>4</v>
      </c>
      <c r="T1084">
        <v>1</v>
      </c>
      <c r="U1084" t="str">
        <f t="shared" si="83"/>
        <v>Male</v>
      </c>
      <c r="V1084">
        <v>12800</v>
      </c>
      <c r="W1084">
        <v>12800</v>
      </c>
      <c r="X1084">
        <v>6</v>
      </c>
      <c r="Y1084" t="str">
        <f t="shared" si="84"/>
        <v>CA</v>
      </c>
    </row>
    <row r="1085" spans="1:25" x14ac:dyDescent="0.25">
      <c r="A1085">
        <v>728350</v>
      </c>
      <c r="B1085">
        <v>41</v>
      </c>
      <c r="C1085" t="str">
        <f t="shared" si="80"/>
        <v>OR</v>
      </c>
      <c r="D1085">
        <v>123</v>
      </c>
      <c r="E1085">
        <v>44</v>
      </c>
      <c r="F1085" t="str">
        <f t="shared" si="81"/>
        <v>adult</v>
      </c>
      <c r="G1085">
        <v>1</v>
      </c>
      <c r="H1085">
        <v>2</v>
      </c>
      <c r="I1085">
        <v>2</v>
      </c>
      <c r="J1085">
        <v>2</v>
      </c>
      <c r="K1085">
        <v>2</v>
      </c>
      <c r="L1085">
        <v>2</v>
      </c>
      <c r="M1085">
        <v>2</v>
      </c>
      <c r="N1085">
        <v>2</v>
      </c>
      <c r="O1085">
        <v>2</v>
      </c>
      <c r="P1085">
        <v>15</v>
      </c>
      <c r="Q1085">
        <v>3</v>
      </c>
      <c r="R1085" t="str">
        <f t="shared" si="82"/>
        <v>Divorced</v>
      </c>
      <c r="S1085">
        <v>4</v>
      </c>
      <c r="T1085">
        <v>2</v>
      </c>
      <c r="U1085" t="str">
        <f t="shared" si="83"/>
        <v>Female</v>
      </c>
      <c r="V1085">
        <v>0</v>
      </c>
      <c r="W1085">
        <v>30000</v>
      </c>
      <c r="X1085">
        <v>39</v>
      </c>
      <c r="Y1085">
        <f t="shared" si="84"/>
        <v>39</v>
      </c>
    </row>
    <row r="1086" spans="1:25" x14ac:dyDescent="0.25">
      <c r="A1086">
        <v>715215</v>
      </c>
      <c r="B1086">
        <v>41</v>
      </c>
      <c r="C1086" t="str">
        <f t="shared" si="80"/>
        <v>OR</v>
      </c>
      <c r="D1086">
        <v>134</v>
      </c>
      <c r="E1086">
        <v>7</v>
      </c>
      <c r="F1086" t="str">
        <f t="shared" si="81"/>
        <v>child</v>
      </c>
      <c r="G1086">
        <v>1</v>
      </c>
      <c r="H1086">
        <v>2</v>
      </c>
      <c r="I1086">
        <v>2</v>
      </c>
      <c r="J1086">
        <v>2</v>
      </c>
      <c r="K1086">
        <v>1</v>
      </c>
      <c r="L1086">
        <v>2</v>
      </c>
      <c r="M1086">
        <v>2</v>
      </c>
      <c r="N1086">
        <v>2</v>
      </c>
      <c r="O1086">
        <v>1</v>
      </c>
      <c r="Q1086">
        <v>5</v>
      </c>
      <c r="R1086" t="str">
        <f t="shared" si="82"/>
        <v>NeverMarriedORUnder15</v>
      </c>
      <c r="T1086">
        <v>2</v>
      </c>
      <c r="U1086" t="str">
        <f t="shared" si="83"/>
        <v>Female</v>
      </c>
      <c r="X1086">
        <v>41</v>
      </c>
      <c r="Y1086" t="str">
        <f t="shared" si="84"/>
        <v>OR</v>
      </c>
    </row>
    <row r="1087" spans="1:25" x14ac:dyDescent="0.25">
      <c r="A1087">
        <v>702429</v>
      </c>
      <c r="B1087">
        <v>41</v>
      </c>
      <c r="C1087" t="str">
        <f t="shared" si="80"/>
        <v>OR</v>
      </c>
      <c r="D1087">
        <v>144</v>
      </c>
      <c r="E1087">
        <v>22</v>
      </c>
      <c r="F1087" t="str">
        <f t="shared" si="81"/>
        <v>adult</v>
      </c>
      <c r="G1087">
        <v>1</v>
      </c>
      <c r="H1087">
        <v>2</v>
      </c>
      <c r="I1087">
        <v>1</v>
      </c>
      <c r="J1087">
        <v>2</v>
      </c>
      <c r="K1087">
        <v>2</v>
      </c>
      <c r="L1087">
        <v>2</v>
      </c>
      <c r="M1087">
        <v>2</v>
      </c>
      <c r="N1087">
        <v>2</v>
      </c>
      <c r="O1087">
        <v>1</v>
      </c>
      <c r="P1087">
        <v>15</v>
      </c>
      <c r="Q1087">
        <v>5</v>
      </c>
      <c r="R1087" t="str">
        <f t="shared" si="82"/>
        <v>NeverMarriedORUnder15</v>
      </c>
      <c r="S1087">
        <v>4</v>
      </c>
      <c r="T1087">
        <v>2</v>
      </c>
      <c r="U1087" t="str">
        <f t="shared" si="83"/>
        <v>Female</v>
      </c>
      <c r="V1087">
        <v>13200</v>
      </c>
      <c r="W1087">
        <v>24000</v>
      </c>
      <c r="X1087">
        <v>6</v>
      </c>
      <c r="Y1087" t="str">
        <f t="shared" si="84"/>
        <v>CA</v>
      </c>
    </row>
    <row r="1088" spans="1:25" x14ac:dyDescent="0.25">
      <c r="A1088">
        <v>1403748</v>
      </c>
      <c r="B1088">
        <v>53</v>
      </c>
      <c r="C1088" t="str">
        <f t="shared" si="80"/>
        <v>WA</v>
      </c>
      <c r="D1088">
        <v>137</v>
      </c>
      <c r="E1088">
        <v>76</v>
      </c>
      <c r="F1088" t="str">
        <f t="shared" si="81"/>
        <v>adult</v>
      </c>
      <c r="G1088">
        <v>1</v>
      </c>
      <c r="H1088">
        <v>2</v>
      </c>
      <c r="I1088">
        <v>1</v>
      </c>
      <c r="J1088">
        <v>1</v>
      </c>
      <c r="K1088">
        <v>2</v>
      </c>
      <c r="L1088">
        <v>2</v>
      </c>
      <c r="M1088">
        <v>2</v>
      </c>
      <c r="N1088">
        <v>2</v>
      </c>
      <c r="O1088">
        <v>1</v>
      </c>
      <c r="Q1088">
        <v>1</v>
      </c>
      <c r="R1088" t="str">
        <f t="shared" si="82"/>
        <v>Married</v>
      </c>
      <c r="S1088">
        <v>3</v>
      </c>
      <c r="T1088">
        <v>1</v>
      </c>
      <c r="U1088" t="str">
        <f t="shared" si="83"/>
        <v>Male</v>
      </c>
      <c r="V1088">
        <v>0</v>
      </c>
      <c r="W1088">
        <v>91600</v>
      </c>
      <c r="X1088">
        <v>53</v>
      </c>
      <c r="Y1088" t="str">
        <f t="shared" si="84"/>
        <v>WA</v>
      </c>
    </row>
    <row r="1089" spans="1:25" x14ac:dyDescent="0.25">
      <c r="A1089">
        <v>1266280</v>
      </c>
      <c r="B1089">
        <v>49</v>
      </c>
      <c r="C1089" t="str">
        <f t="shared" si="80"/>
        <v>UT</v>
      </c>
      <c r="D1089">
        <v>73</v>
      </c>
      <c r="E1089">
        <v>17</v>
      </c>
      <c r="F1089" t="str">
        <f t="shared" si="81"/>
        <v>child</v>
      </c>
      <c r="G1089">
        <v>1</v>
      </c>
      <c r="H1089">
        <v>1</v>
      </c>
      <c r="I1089">
        <v>2</v>
      </c>
      <c r="J1089">
        <v>2</v>
      </c>
      <c r="K1089">
        <v>2</v>
      </c>
      <c r="L1089">
        <v>2</v>
      </c>
      <c r="M1089">
        <v>2</v>
      </c>
      <c r="N1089">
        <v>2</v>
      </c>
      <c r="O1089">
        <v>1</v>
      </c>
      <c r="Q1089">
        <v>5</v>
      </c>
      <c r="R1089" t="str">
        <f t="shared" si="82"/>
        <v>NeverMarriedORUnder15</v>
      </c>
      <c r="S1089">
        <v>4</v>
      </c>
      <c r="T1089">
        <v>1</v>
      </c>
      <c r="U1089" t="str">
        <f t="shared" si="83"/>
        <v>Male</v>
      </c>
      <c r="V1089">
        <v>0</v>
      </c>
      <c r="W1089">
        <v>0</v>
      </c>
      <c r="X1089">
        <v>49</v>
      </c>
      <c r="Y1089" t="str">
        <f t="shared" si="84"/>
        <v>UT</v>
      </c>
    </row>
    <row r="1090" spans="1:25" x14ac:dyDescent="0.25">
      <c r="A1090">
        <v>1410612</v>
      </c>
      <c r="B1090">
        <v>53</v>
      </c>
      <c r="C1090" t="str">
        <f t="shared" si="80"/>
        <v>WA</v>
      </c>
      <c r="D1090">
        <v>130</v>
      </c>
      <c r="E1090">
        <v>18</v>
      </c>
      <c r="F1090" t="str">
        <f t="shared" si="81"/>
        <v>adult</v>
      </c>
      <c r="G1090">
        <v>1</v>
      </c>
      <c r="H1090">
        <v>1</v>
      </c>
      <c r="I1090">
        <v>2</v>
      </c>
      <c r="J1090">
        <v>2</v>
      </c>
      <c r="K1090">
        <v>2</v>
      </c>
      <c r="L1090">
        <v>2</v>
      </c>
      <c r="M1090">
        <v>2</v>
      </c>
      <c r="N1090">
        <v>2</v>
      </c>
      <c r="O1090">
        <v>1</v>
      </c>
      <c r="Q1090">
        <v>5</v>
      </c>
      <c r="R1090" t="str">
        <f t="shared" si="82"/>
        <v>NeverMarriedORUnder15</v>
      </c>
      <c r="S1090">
        <v>4</v>
      </c>
      <c r="T1090">
        <v>2</v>
      </c>
      <c r="U1090" t="str">
        <f t="shared" si="83"/>
        <v>Female</v>
      </c>
      <c r="V1090">
        <v>900</v>
      </c>
      <c r="W1090">
        <v>900</v>
      </c>
      <c r="X1090">
        <v>8</v>
      </c>
      <c r="Y1090">
        <f t="shared" si="84"/>
        <v>8</v>
      </c>
    </row>
    <row r="1091" spans="1:25" x14ac:dyDescent="0.25">
      <c r="A1091">
        <v>1376429</v>
      </c>
      <c r="B1091">
        <v>53</v>
      </c>
      <c r="C1091" t="str">
        <f t="shared" ref="C1091:C1154" si="85">IF(B1091=30,"MT",IF(B1091=38,"ND",IF(B1091=41,"OR",IF(B1091=49,"UT",IF(B1091=53,"WA","UnknownState")))))</f>
        <v>WA</v>
      </c>
      <c r="D1091">
        <v>36</v>
      </c>
      <c r="E1091">
        <v>67</v>
      </c>
      <c r="F1091" t="str">
        <f t="shared" ref="F1091:F1154" si="86">IF(E1091&lt;18,"child","adult")</f>
        <v>adult</v>
      </c>
      <c r="G1091">
        <v>1</v>
      </c>
      <c r="H1091">
        <v>2</v>
      </c>
      <c r="I1091">
        <v>1</v>
      </c>
      <c r="J1091">
        <v>1</v>
      </c>
      <c r="K1091">
        <v>2</v>
      </c>
      <c r="L1091">
        <v>2</v>
      </c>
      <c r="M1091">
        <v>2</v>
      </c>
      <c r="N1091">
        <v>2</v>
      </c>
      <c r="O1091">
        <v>1</v>
      </c>
      <c r="P1091">
        <v>15</v>
      </c>
      <c r="Q1091">
        <v>3</v>
      </c>
      <c r="R1091" t="str">
        <f t="shared" ref="R1091:R1154" si="87">IF(Q1091=1,"Married",IF(Q1091=2,"Widowed",IF(Q1091=3,"Divorced",IF(Q1091=4,"Separated",IF(Q1091=5,"NeverMarriedORUnder15","NA")))))</f>
        <v>Divorced</v>
      </c>
      <c r="S1091">
        <v>4</v>
      </c>
      <c r="T1091">
        <v>2</v>
      </c>
      <c r="U1091" t="str">
        <f t="shared" ref="U1091:U1154" si="88">IF(T1091=1,"Male",IF(T1091=2,"Female","NA"))</f>
        <v>Female</v>
      </c>
      <c r="V1091">
        <v>23000</v>
      </c>
      <c r="W1091">
        <v>43000</v>
      </c>
      <c r="X1091">
        <v>46</v>
      </c>
      <c r="Y1091">
        <f t="shared" ref="Y1091:Y1154" si="89">IF(X1091=30,"MT",IF(X1091=38,"ND",IF(X1091=41,"OR",IF(X1091=49,"UT",IF(X1091=53,"WA",IF(X1091=6,"CA",X1091))))))</f>
        <v>46</v>
      </c>
    </row>
    <row r="1092" spans="1:25" x14ac:dyDescent="0.25">
      <c r="A1092">
        <v>1434973</v>
      </c>
      <c r="B1092">
        <v>53</v>
      </c>
      <c r="C1092" t="str">
        <f t="shared" si="85"/>
        <v>WA</v>
      </c>
      <c r="D1092">
        <v>101</v>
      </c>
      <c r="E1092">
        <v>26</v>
      </c>
      <c r="F1092" t="str">
        <f t="shared" si="86"/>
        <v>adult</v>
      </c>
      <c r="G1092">
        <v>5</v>
      </c>
      <c r="H1092">
        <v>2</v>
      </c>
      <c r="I1092">
        <v>2</v>
      </c>
      <c r="J1092">
        <v>2</v>
      </c>
      <c r="K1092">
        <v>2</v>
      </c>
      <c r="L1092">
        <v>2</v>
      </c>
      <c r="M1092">
        <v>2</v>
      </c>
      <c r="N1092">
        <v>2</v>
      </c>
      <c r="O1092">
        <v>2</v>
      </c>
      <c r="Q1092">
        <v>5</v>
      </c>
      <c r="R1092" t="str">
        <f t="shared" si="87"/>
        <v>NeverMarriedORUnder15</v>
      </c>
      <c r="S1092">
        <v>4</v>
      </c>
      <c r="T1092">
        <v>1</v>
      </c>
      <c r="U1092" t="str">
        <f t="shared" si="88"/>
        <v>Male</v>
      </c>
      <c r="V1092">
        <v>1200</v>
      </c>
      <c r="W1092">
        <v>1200</v>
      </c>
      <c r="X1092">
        <v>511</v>
      </c>
      <c r="Y1092">
        <f t="shared" si="89"/>
        <v>511</v>
      </c>
    </row>
    <row r="1093" spans="1:25" x14ac:dyDescent="0.25">
      <c r="A1093">
        <v>1388815</v>
      </c>
      <c r="B1093">
        <v>53</v>
      </c>
      <c r="C1093" t="str">
        <f t="shared" si="85"/>
        <v>WA</v>
      </c>
      <c r="D1093">
        <v>69</v>
      </c>
      <c r="E1093">
        <v>58</v>
      </c>
      <c r="F1093" t="str">
        <f t="shared" si="86"/>
        <v>adult</v>
      </c>
      <c r="G1093">
        <v>1</v>
      </c>
      <c r="H1093">
        <v>1</v>
      </c>
      <c r="I1093">
        <v>2</v>
      </c>
      <c r="J1093">
        <v>2</v>
      </c>
      <c r="K1093">
        <v>2</v>
      </c>
      <c r="L1093">
        <v>2</v>
      </c>
      <c r="M1093">
        <v>2</v>
      </c>
      <c r="N1093">
        <v>2</v>
      </c>
      <c r="O1093">
        <v>1</v>
      </c>
      <c r="P1093">
        <v>7</v>
      </c>
      <c r="Q1093">
        <v>5</v>
      </c>
      <c r="R1093" t="str">
        <f t="shared" si="87"/>
        <v>NeverMarriedORUnder15</v>
      </c>
      <c r="S1093">
        <v>4</v>
      </c>
      <c r="T1093">
        <v>2</v>
      </c>
      <c r="U1093" t="str">
        <f t="shared" si="88"/>
        <v>Female</v>
      </c>
      <c r="V1093">
        <v>168000</v>
      </c>
      <c r="W1093">
        <v>221000</v>
      </c>
      <c r="X1093">
        <v>38</v>
      </c>
      <c r="Y1093" t="str">
        <f t="shared" si="89"/>
        <v>ND</v>
      </c>
    </row>
    <row r="1094" spans="1:25" x14ac:dyDescent="0.25">
      <c r="A1094">
        <v>704329</v>
      </c>
      <c r="B1094">
        <v>41</v>
      </c>
      <c r="C1094" t="str">
        <f t="shared" si="85"/>
        <v>OR</v>
      </c>
      <c r="D1094">
        <v>172</v>
      </c>
      <c r="E1094">
        <v>9</v>
      </c>
      <c r="F1094" t="str">
        <f t="shared" si="86"/>
        <v>child</v>
      </c>
      <c r="G1094">
        <v>1</v>
      </c>
      <c r="H1094">
        <v>2</v>
      </c>
      <c r="I1094">
        <v>1</v>
      </c>
      <c r="J1094">
        <v>2</v>
      </c>
      <c r="K1094">
        <v>2</v>
      </c>
      <c r="L1094">
        <v>2</v>
      </c>
      <c r="M1094">
        <v>2</v>
      </c>
      <c r="N1094">
        <v>2</v>
      </c>
      <c r="O1094">
        <v>1</v>
      </c>
      <c r="Q1094">
        <v>5</v>
      </c>
      <c r="R1094" t="str">
        <f t="shared" si="87"/>
        <v>NeverMarriedORUnder15</v>
      </c>
      <c r="T1094">
        <v>2</v>
      </c>
      <c r="U1094" t="str">
        <f t="shared" si="88"/>
        <v>Female</v>
      </c>
      <c r="X1094">
        <v>41</v>
      </c>
      <c r="Y1094" t="str">
        <f t="shared" si="89"/>
        <v>OR</v>
      </c>
    </row>
    <row r="1095" spans="1:25" x14ac:dyDescent="0.25">
      <c r="A1095">
        <v>1380544</v>
      </c>
      <c r="B1095">
        <v>53</v>
      </c>
      <c r="C1095" t="str">
        <f t="shared" si="85"/>
        <v>WA</v>
      </c>
      <c r="D1095">
        <v>83</v>
      </c>
      <c r="E1095">
        <v>5</v>
      </c>
      <c r="F1095" t="str">
        <f t="shared" si="86"/>
        <v>child</v>
      </c>
      <c r="G1095">
        <v>1</v>
      </c>
      <c r="H1095">
        <v>1</v>
      </c>
      <c r="I1095">
        <v>2</v>
      </c>
      <c r="J1095">
        <v>2</v>
      </c>
      <c r="K1095">
        <v>2</v>
      </c>
      <c r="L1095">
        <v>2</v>
      </c>
      <c r="M1095">
        <v>2</v>
      </c>
      <c r="N1095">
        <v>2</v>
      </c>
      <c r="O1095">
        <v>1</v>
      </c>
      <c r="Q1095">
        <v>5</v>
      </c>
      <c r="R1095" t="str">
        <f t="shared" si="87"/>
        <v>NeverMarriedORUnder15</v>
      </c>
      <c r="T1095">
        <v>2</v>
      </c>
      <c r="U1095" t="str">
        <f t="shared" si="88"/>
        <v>Female</v>
      </c>
      <c r="X1095">
        <v>53</v>
      </c>
      <c r="Y1095" t="str">
        <f t="shared" si="89"/>
        <v>WA</v>
      </c>
    </row>
    <row r="1096" spans="1:25" x14ac:dyDescent="0.25">
      <c r="A1096">
        <v>1255227</v>
      </c>
      <c r="B1096">
        <v>49</v>
      </c>
      <c r="C1096" t="str">
        <f t="shared" si="85"/>
        <v>UT</v>
      </c>
      <c r="D1096">
        <v>72</v>
      </c>
      <c r="E1096">
        <v>54</v>
      </c>
      <c r="F1096" t="str">
        <f t="shared" si="86"/>
        <v>adult</v>
      </c>
      <c r="G1096">
        <v>1</v>
      </c>
      <c r="H1096">
        <v>1</v>
      </c>
      <c r="I1096">
        <v>2</v>
      </c>
      <c r="J1096">
        <v>2</v>
      </c>
      <c r="K1096">
        <v>2</v>
      </c>
      <c r="L1096">
        <v>2</v>
      </c>
      <c r="M1096">
        <v>2</v>
      </c>
      <c r="N1096">
        <v>2</v>
      </c>
      <c r="O1096">
        <v>1</v>
      </c>
      <c r="P1096">
        <v>5</v>
      </c>
      <c r="Q1096">
        <v>1</v>
      </c>
      <c r="R1096" t="str">
        <f t="shared" si="87"/>
        <v>Married</v>
      </c>
      <c r="S1096">
        <v>4</v>
      </c>
      <c r="T1096">
        <v>2</v>
      </c>
      <c r="U1096" t="str">
        <f t="shared" si="88"/>
        <v>Female</v>
      </c>
      <c r="V1096">
        <v>38000</v>
      </c>
      <c r="W1096">
        <v>38000</v>
      </c>
      <c r="X1096">
        <v>49</v>
      </c>
      <c r="Y1096" t="str">
        <f t="shared" si="89"/>
        <v>UT</v>
      </c>
    </row>
    <row r="1097" spans="1:25" x14ac:dyDescent="0.25">
      <c r="A1097">
        <v>1259055</v>
      </c>
      <c r="B1097">
        <v>49</v>
      </c>
      <c r="C1097" t="str">
        <f t="shared" si="85"/>
        <v>UT</v>
      </c>
      <c r="D1097">
        <v>28</v>
      </c>
      <c r="E1097">
        <v>2</v>
      </c>
      <c r="F1097" t="str">
        <f t="shared" si="86"/>
        <v>child</v>
      </c>
      <c r="G1097">
        <v>1</v>
      </c>
      <c r="H1097">
        <v>1</v>
      </c>
      <c r="I1097">
        <v>2</v>
      </c>
      <c r="J1097">
        <v>2</v>
      </c>
      <c r="K1097">
        <v>2</v>
      </c>
      <c r="L1097">
        <v>2</v>
      </c>
      <c r="M1097">
        <v>2</v>
      </c>
      <c r="N1097">
        <v>2</v>
      </c>
      <c r="O1097">
        <v>1</v>
      </c>
      <c r="Q1097">
        <v>5</v>
      </c>
      <c r="R1097" t="str">
        <f t="shared" si="87"/>
        <v>NeverMarriedORUnder15</v>
      </c>
      <c r="T1097">
        <v>1</v>
      </c>
      <c r="U1097" t="str">
        <f t="shared" si="88"/>
        <v>Male</v>
      </c>
      <c r="X1097">
        <v>49</v>
      </c>
      <c r="Y1097" t="str">
        <f t="shared" si="89"/>
        <v>UT</v>
      </c>
    </row>
    <row r="1098" spans="1:25" x14ac:dyDescent="0.25">
      <c r="A1098">
        <v>1416248</v>
      </c>
      <c r="B1098">
        <v>53</v>
      </c>
      <c r="C1098" t="str">
        <f t="shared" si="85"/>
        <v>WA</v>
      </c>
      <c r="D1098">
        <v>114</v>
      </c>
      <c r="E1098">
        <v>6</v>
      </c>
      <c r="F1098" t="str">
        <f t="shared" si="86"/>
        <v>child</v>
      </c>
      <c r="G1098">
        <v>1</v>
      </c>
      <c r="H1098">
        <v>1</v>
      </c>
      <c r="I1098">
        <v>2</v>
      </c>
      <c r="J1098">
        <v>2</v>
      </c>
      <c r="K1098">
        <v>2</v>
      </c>
      <c r="L1098">
        <v>2</v>
      </c>
      <c r="M1098">
        <v>2</v>
      </c>
      <c r="N1098">
        <v>2</v>
      </c>
      <c r="O1098">
        <v>1</v>
      </c>
      <c r="Q1098">
        <v>5</v>
      </c>
      <c r="R1098" t="str">
        <f t="shared" si="87"/>
        <v>NeverMarriedORUnder15</v>
      </c>
      <c r="T1098">
        <v>2</v>
      </c>
      <c r="U1098" t="str">
        <f t="shared" si="88"/>
        <v>Female</v>
      </c>
      <c r="X1098">
        <v>53</v>
      </c>
      <c r="Y1098" t="str">
        <f t="shared" si="89"/>
        <v>WA</v>
      </c>
    </row>
    <row r="1099" spans="1:25" x14ac:dyDescent="0.25">
      <c r="A1099">
        <v>1409893</v>
      </c>
      <c r="B1099">
        <v>53</v>
      </c>
      <c r="C1099" t="str">
        <f t="shared" si="85"/>
        <v>WA</v>
      </c>
      <c r="D1099">
        <v>163</v>
      </c>
      <c r="E1099">
        <v>52</v>
      </c>
      <c r="F1099" t="str">
        <f t="shared" si="86"/>
        <v>adult</v>
      </c>
      <c r="G1099">
        <v>5</v>
      </c>
      <c r="H1099">
        <v>2</v>
      </c>
      <c r="I1099">
        <v>2</v>
      </c>
      <c r="J1099">
        <v>2</v>
      </c>
      <c r="K1099">
        <v>2</v>
      </c>
      <c r="L1099">
        <v>2</v>
      </c>
      <c r="M1099">
        <v>2</v>
      </c>
      <c r="N1099">
        <v>2</v>
      </c>
      <c r="O1099">
        <v>2</v>
      </c>
      <c r="Q1099">
        <v>1</v>
      </c>
      <c r="R1099" t="str">
        <f t="shared" si="87"/>
        <v>Married</v>
      </c>
      <c r="S1099">
        <v>4</v>
      </c>
      <c r="T1099">
        <v>1</v>
      </c>
      <c r="U1099" t="str">
        <f t="shared" si="88"/>
        <v>Male</v>
      </c>
      <c r="V1099">
        <v>0</v>
      </c>
      <c r="W1099">
        <v>13800</v>
      </c>
      <c r="X1099">
        <v>247</v>
      </c>
      <c r="Y1099">
        <f t="shared" si="89"/>
        <v>247</v>
      </c>
    </row>
    <row r="1100" spans="1:25" x14ac:dyDescent="0.25">
      <c r="A1100">
        <v>1249898</v>
      </c>
      <c r="B1100">
        <v>49</v>
      </c>
      <c r="C1100" t="str">
        <f t="shared" si="85"/>
        <v>UT</v>
      </c>
      <c r="D1100">
        <v>97</v>
      </c>
      <c r="E1100">
        <v>58</v>
      </c>
      <c r="F1100" t="str">
        <f t="shared" si="86"/>
        <v>adult</v>
      </c>
      <c r="G1100">
        <v>1</v>
      </c>
      <c r="H1100">
        <v>1</v>
      </c>
      <c r="I1100">
        <v>2</v>
      </c>
      <c r="J1100">
        <v>2</v>
      </c>
      <c r="K1100">
        <v>2</v>
      </c>
      <c r="L1100">
        <v>2</v>
      </c>
      <c r="M1100">
        <v>2</v>
      </c>
      <c r="N1100">
        <v>2</v>
      </c>
      <c r="O1100">
        <v>1</v>
      </c>
      <c r="Q1100">
        <v>1</v>
      </c>
      <c r="R1100" t="str">
        <f t="shared" si="87"/>
        <v>Married</v>
      </c>
      <c r="S1100">
        <v>4</v>
      </c>
      <c r="T1100">
        <v>1</v>
      </c>
      <c r="U1100" t="str">
        <f t="shared" si="88"/>
        <v>Male</v>
      </c>
      <c r="V1100">
        <v>5000</v>
      </c>
      <c r="W1100">
        <v>5000</v>
      </c>
      <c r="X1100">
        <v>49</v>
      </c>
      <c r="Y1100" t="str">
        <f t="shared" si="89"/>
        <v>UT</v>
      </c>
    </row>
    <row r="1101" spans="1:25" x14ac:dyDescent="0.25">
      <c r="A1101">
        <v>1267989</v>
      </c>
      <c r="B1101">
        <v>49</v>
      </c>
      <c r="C1101" t="str">
        <f t="shared" si="85"/>
        <v>UT</v>
      </c>
      <c r="D1101">
        <v>64</v>
      </c>
      <c r="E1101">
        <v>56</v>
      </c>
      <c r="F1101" t="str">
        <f t="shared" si="86"/>
        <v>adult</v>
      </c>
      <c r="G1101">
        <v>1</v>
      </c>
      <c r="H1101">
        <v>1</v>
      </c>
      <c r="I1101">
        <v>2</v>
      </c>
      <c r="J1101">
        <v>2</v>
      </c>
      <c r="K1101">
        <v>2</v>
      </c>
      <c r="L1101">
        <v>2</v>
      </c>
      <c r="M1101">
        <v>2</v>
      </c>
      <c r="N1101">
        <v>2</v>
      </c>
      <c r="O1101">
        <v>1</v>
      </c>
      <c r="P1101">
        <v>20</v>
      </c>
      <c r="Q1101">
        <v>1</v>
      </c>
      <c r="R1101" t="str">
        <f t="shared" si="87"/>
        <v>Married</v>
      </c>
      <c r="S1101">
        <v>4</v>
      </c>
      <c r="T1101">
        <v>1</v>
      </c>
      <c r="U1101" t="str">
        <f t="shared" si="88"/>
        <v>Male</v>
      </c>
      <c r="V1101">
        <v>38000</v>
      </c>
      <c r="W1101">
        <v>38000</v>
      </c>
      <c r="X1101">
        <v>35</v>
      </c>
      <c r="Y1101">
        <f t="shared" si="89"/>
        <v>35</v>
      </c>
    </row>
    <row r="1102" spans="1:25" x14ac:dyDescent="0.25">
      <c r="A1102">
        <v>1385753</v>
      </c>
      <c r="B1102">
        <v>53</v>
      </c>
      <c r="C1102" t="str">
        <f t="shared" si="85"/>
        <v>WA</v>
      </c>
      <c r="D1102">
        <v>102</v>
      </c>
      <c r="E1102">
        <v>5</v>
      </c>
      <c r="F1102" t="str">
        <f t="shared" si="86"/>
        <v>child</v>
      </c>
      <c r="G1102">
        <v>1</v>
      </c>
      <c r="H1102">
        <v>2</v>
      </c>
      <c r="I1102">
        <v>2</v>
      </c>
      <c r="J1102">
        <v>2</v>
      </c>
      <c r="K1102">
        <v>2</v>
      </c>
      <c r="L1102">
        <v>2</v>
      </c>
      <c r="M1102">
        <v>2</v>
      </c>
      <c r="N1102">
        <v>2</v>
      </c>
      <c r="O1102">
        <v>2</v>
      </c>
      <c r="Q1102">
        <v>5</v>
      </c>
      <c r="R1102" t="str">
        <f t="shared" si="87"/>
        <v>NeverMarriedORUnder15</v>
      </c>
      <c r="T1102">
        <v>1</v>
      </c>
      <c r="U1102" t="str">
        <f t="shared" si="88"/>
        <v>Male</v>
      </c>
      <c r="X1102">
        <v>53</v>
      </c>
      <c r="Y1102" t="str">
        <f t="shared" si="89"/>
        <v>WA</v>
      </c>
    </row>
    <row r="1103" spans="1:25" x14ac:dyDescent="0.25">
      <c r="A1103">
        <v>1261446</v>
      </c>
      <c r="B1103">
        <v>49</v>
      </c>
      <c r="C1103" t="str">
        <f t="shared" si="85"/>
        <v>UT</v>
      </c>
      <c r="D1103">
        <v>128</v>
      </c>
      <c r="E1103">
        <v>35</v>
      </c>
      <c r="F1103" t="str">
        <f t="shared" si="86"/>
        <v>adult</v>
      </c>
      <c r="G1103">
        <v>1</v>
      </c>
      <c r="H1103">
        <v>2</v>
      </c>
      <c r="I1103">
        <v>2</v>
      </c>
      <c r="J1103">
        <v>2</v>
      </c>
      <c r="K1103">
        <v>2</v>
      </c>
      <c r="L1103">
        <v>2</v>
      </c>
      <c r="M1103">
        <v>2</v>
      </c>
      <c r="N1103">
        <v>2</v>
      </c>
      <c r="O1103">
        <v>2</v>
      </c>
      <c r="P1103">
        <v>10</v>
      </c>
      <c r="Q1103">
        <v>1</v>
      </c>
      <c r="R1103" t="str">
        <f t="shared" si="87"/>
        <v>Married</v>
      </c>
      <c r="S1103">
        <v>4</v>
      </c>
      <c r="T1103">
        <v>2</v>
      </c>
      <c r="U1103" t="str">
        <f t="shared" si="88"/>
        <v>Female</v>
      </c>
      <c r="V1103">
        <v>45200</v>
      </c>
      <c r="W1103">
        <v>45201</v>
      </c>
      <c r="X1103">
        <v>49</v>
      </c>
      <c r="Y1103" t="str">
        <f t="shared" si="89"/>
        <v>UT</v>
      </c>
    </row>
    <row r="1104" spans="1:25" x14ac:dyDescent="0.25">
      <c r="A1104">
        <v>711874</v>
      </c>
      <c r="B1104">
        <v>41</v>
      </c>
      <c r="C1104" t="str">
        <f t="shared" si="85"/>
        <v>OR</v>
      </c>
      <c r="D1104">
        <v>247</v>
      </c>
      <c r="E1104">
        <v>71</v>
      </c>
      <c r="F1104" t="str">
        <f t="shared" si="86"/>
        <v>adult</v>
      </c>
      <c r="G1104">
        <v>1</v>
      </c>
      <c r="H1104">
        <v>2</v>
      </c>
      <c r="I1104">
        <v>2</v>
      </c>
      <c r="J1104">
        <v>1</v>
      </c>
      <c r="K1104">
        <v>2</v>
      </c>
      <c r="L1104">
        <v>2</v>
      </c>
      <c r="M1104">
        <v>2</v>
      </c>
      <c r="N1104">
        <v>2</v>
      </c>
      <c r="O1104">
        <v>1</v>
      </c>
      <c r="Q1104">
        <v>1</v>
      </c>
      <c r="R1104" t="str">
        <f t="shared" si="87"/>
        <v>Married</v>
      </c>
      <c r="S1104">
        <v>2</v>
      </c>
      <c r="T1104">
        <v>1</v>
      </c>
      <c r="U1104" t="str">
        <f t="shared" si="88"/>
        <v>Male</v>
      </c>
      <c r="V1104">
        <v>0</v>
      </c>
      <c r="W1104">
        <v>17500</v>
      </c>
      <c r="X1104">
        <v>38</v>
      </c>
      <c r="Y1104" t="str">
        <f t="shared" si="89"/>
        <v>ND</v>
      </c>
    </row>
    <row r="1105" spans="1:25" x14ac:dyDescent="0.25">
      <c r="A1105">
        <v>698082</v>
      </c>
      <c r="B1105">
        <v>41</v>
      </c>
      <c r="C1105" t="str">
        <f t="shared" si="85"/>
        <v>OR</v>
      </c>
      <c r="D1105">
        <v>7</v>
      </c>
      <c r="E1105">
        <v>58</v>
      </c>
      <c r="F1105" t="str">
        <f t="shared" si="86"/>
        <v>adult</v>
      </c>
      <c r="G1105">
        <v>1</v>
      </c>
      <c r="H1105">
        <v>2</v>
      </c>
      <c r="I1105">
        <v>2</v>
      </c>
      <c r="J1105">
        <v>2</v>
      </c>
      <c r="K1105">
        <v>2</v>
      </c>
      <c r="L1105">
        <v>2</v>
      </c>
      <c r="M1105">
        <v>2</v>
      </c>
      <c r="N1105">
        <v>2</v>
      </c>
      <c r="O1105">
        <v>2</v>
      </c>
      <c r="P1105">
        <v>20</v>
      </c>
      <c r="Q1105">
        <v>1</v>
      </c>
      <c r="R1105" t="str">
        <f t="shared" si="87"/>
        <v>Married</v>
      </c>
      <c r="S1105">
        <v>4</v>
      </c>
      <c r="T1105">
        <v>2</v>
      </c>
      <c r="U1105" t="str">
        <f t="shared" si="88"/>
        <v>Female</v>
      </c>
      <c r="V1105">
        <v>19100</v>
      </c>
      <c r="W1105">
        <v>19100</v>
      </c>
      <c r="X1105">
        <v>16</v>
      </c>
      <c r="Y1105">
        <f t="shared" si="89"/>
        <v>16</v>
      </c>
    </row>
    <row r="1106" spans="1:25" x14ac:dyDescent="0.25">
      <c r="A1106">
        <v>1376469</v>
      </c>
      <c r="B1106">
        <v>53</v>
      </c>
      <c r="C1106" t="str">
        <f t="shared" si="85"/>
        <v>WA</v>
      </c>
      <c r="D1106">
        <v>96</v>
      </c>
      <c r="E1106">
        <v>3</v>
      </c>
      <c r="F1106" t="str">
        <f t="shared" si="86"/>
        <v>child</v>
      </c>
      <c r="G1106">
        <v>1</v>
      </c>
      <c r="H1106">
        <v>1</v>
      </c>
      <c r="I1106">
        <v>2</v>
      </c>
      <c r="J1106">
        <v>2</v>
      </c>
      <c r="K1106">
        <v>2</v>
      </c>
      <c r="L1106">
        <v>2</v>
      </c>
      <c r="M1106">
        <v>2</v>
      </c>
      <c r="N1106">
        <v>2</v>
      </c>
      <c r="O1106">
        <v>1</v>
      </c>
      <c r="Q1106">
        <v>5</v>
      </c>
      <c r="R1106" t="str">
        <f t="shared" si="87"/>
        <v>NeverMarriedORUnder15</v>
      </c>
      <c r="T1106">
        <v>1</v>
      </c>
      <c r="U1106" t="str">
        <f t="shared" si="88"/>
        <v>Male</v>
      </c>
      <c r="X1106">
        <v>53</v>
      </c>
      <c r="Y1106" t="str">
        <f t="shared" si="89"/>
        <v>WA</v>
      </c>
    </row>
    <row r="1107" spans="1:25" x14ac:dyDescent="0.25">
      <c r="A1107">
        <v>1268610</v>
      </c>
      <c r="B1107">
        <v>49</v>
      </c>
      <c r="C1107" t="str">
        <f t="shared" si="85"/>
        <v>UT</v>
      </c>
      <c r="D1107">
        <v>451</v>
      </c>
      <c r="E1107">
        <v>40</v>
      </c>
      <c r="F1107" t="str">
        <f t="shared" si="86"/>
        <v>adult</v>
      </c>
      <c r="G1107">
        <v>5</v>
      </c>
      <c r="H1107">
        <v>2</v>
      </c>
      <c r="I1107">
        <v>2</v>
      </c>
      <c r="J1107">
        <v>2</v>
      </c>
      <c r="K1107">
        <v>2</v>
      </c>
      <c r="L1107">
        <v>2</v>
      </c>
      <c r="M1107">
        <v>2</v>
      </c>
      <c r="N1107">
        <v>2</v>
      </c>
      <c r="O1107">
        <v>2</v>
      </c>
      <c r="P1107">
        <v>15</v>
      </c>
      <c r="Q1107">
        <v>1</v>
      </c>
      <c r="R1107" t="str">
        <f t="shared" si="87"/>
        <v>Married</v>
      </c>
      <c r="S1107">
        <v>4</v>
      </c>
      <c r="T1107">
        <v>2</v>
      </c>
      <c r="U1107" t="str">
        <f t="shared" si="88"/>
        <v>Female</v>
      </c>
      <c r="V1107">
        <v>22000</v>
      </c>
      <c r="W1107">
        <v>22000</v>
      </c>
      <c r="X1107">
        <v>303</v>
      </c>
      <c r="Y1107">
        <f t="shared" si="89"/>
        <v>303</v>
      </c>
    </row>
    <row r="1108" spans="1:25" x14ac:dyDescent="0.25">
      <c r="A1108">
        <v>1378405</v>
      </c>
      <c r="B1108">
        <v>53</v>
      </c>
      <c r="C1108" t="str">
        <f t="shared" si="85"/>
        <v>WA</v>
      </c>
      <c r="D1108">
        <v>96</v>
      </c>
      <c r="E1108">
        <v>28</v>
      </c>
      <c r="F1108" t="str">
        <f t="shared" si="86"/>
        <v>adult</v>
      </c>
      <c r="G1108">
        <v>1</v>
      </c>
      <c r="H1108">
        <v>2</v>
      </c>
      <c r="I1108">
        <v>1</v>
      </c>
      <c r="J1108">
        <v>2</v>
      </c>
      <c r="K1108">
        <v>2</v>
      </c>
      <c r="L1108">
        <v>2</v>
      </c>
      <c r="M1108">
        <v>2</v>
      </c>
      <c r="N1108">
        <v>2</v>
      </c>
      <c r="O1108">
        <v>1</v>
      </c>
      <c r="P1108">
        <v>25</v>
      </c>
      <c r="Q1108">
        <v>1</v>
      </c>
      <c r="R1108" t="str">
        <f t="shared" si="87"/>
        <v>Married</v>
      </c>
      <c r="S1108">
        <v>4</v>
      </c>
      <c r="T1108">
        <v>2</v>
      </c>
      <c r="U1108" t="str">
        <f t="shared" si="88"/>
        <v>Female</v>
      </c>
      <c r="V1108">
        <v>8000</v>
      </c>
      <c r="W1108">
        <v>8000</v>
      </c>
      <c r="X1108">
        <v>6</v>
      </c>
      <c r="Y1108" t="str">
        <f t="shared" si="89"/>
        <v>CA</v>
      </c>
    </row>
    <row r="1109" spans="1:25" x14ac:dyDescent="0.25">
      <c r="A1109">
        <v>703638</v>
      </c>
      <c r="B1109">
        <v>41</v>
      </c>
      <c r="C1109" t="str">
        <f t="shared" si="85"/>
        <v>OR</v>
      </c>
      <c r="D1109">
        <v>79</v>
      </c>
      <c r="E1109">
        <v>47</v>
      </c>
      <c r="F1109" t="str">
        <f t="shared" si="86"/>
        <v>adult</v>
      </c>
      <c r="G1109">
        <v>5</v>
      </c>
      <c r="H1109">
        <v>1</v>
      </c>
      <c r="I1109">
        <v>2</v>
      </c>
      <c r="J1109">
        <v>2</v>
      </c>
      <c r="K1109">
        <v>2</v>
      </c>
      <c r="L1109">
        <v>2</v>
      </c>
      <c r="M1109">
        <v>2</v>
      </c>
      <c r="N1109">
        <v>2</v>
      </c>
      <c r="O1109">
        <v>1</v>
      </c>
      <c r="P1109">
        <v>24</v>
      </c>
      <c r="Q1109">
        <v>1</v>
      </c>
      <c r="R1109" t="str">
        <f t="shared" si="87"/>
        <v>Married</v>
      </c>
      <c r="S1109">
        <v>4</v>
      </c>
      <c r="T1109">
        <v>2</v>
      </c>
      <c r="U1109" t="str">
        <f t="shared" si="88"/>
        <v>Female</v>
      </c>
      <c r="V1109">
        <v>16700</v>
      </c>
      <c r="W1109">
        <v>16700</v>
      </c>
      <c r="X1109">
        <v>303</v>
      </c>
      <c r="Y1109">
        <f t="shared" si="89"/>
        <v>303</v>
      </c>
    </row>
    <row r="1110" spans="1:25" x14ac:dyDescent="0.25">
      <c r="A1110">
        <v>711168</v>
      </c>
      <c r="B1110">
        <v>41</v>
      </c>
      <c r="C1110" t="str">
        <f t="shared" si="85"/>
        <v>OR</v>
      </c>
      <c r="D1110">
        <v>56</v>
      </c>
      <c r="E1110">
        <v>76</v>
      </c>
      <c r="F1110" t="str">
        <f t="shared" si="86"/>
        <v>adult</v>
      </c>
      <c r="G1110">
        <v>4</v>
      </c>
      <c r="H1110">
        <v>2</v>
      </c>
      <c r="I1110">
        <v>1</v>
      </c>
      <c r="J1110">
        <v>1</v>
      </c>
      <c r="K1110">
        <v>1</v>
      </c>
      <c r="L1110">
        <v>2</v>
      </c>
      <c r="M1110">
        <v>2</v>
      </c>
      <c r="N1110">
        <v>2</v>
      </c>
      <c r="O1110">
        <v>1</v>
      </c>
      <c r="Q1110">
        <v>1</v>
      </c>
      <c r="R1110" t="str">
        <f t="shared" si="87"/>
        <v>Married</v>
      </c>
      <c r="S1110">
        <v>3</v>
      </c>
      <c r="T1110">
        <v>1</v>
      </c>
      <c r="U1110" t="str">
        <f t="shared" si="88"/>
        <v>Male</v>
      </c>
      <c r="V1110">
        <v>0</v>
      </c>
      <c r="W1110">
        <v>15300</v>
      </c>
      <c r="X1110">
        <v>138</v>
      </c>
      <c r="Y1110">
        <f t="shared" si="89"/>
        <v>138</v>
      </c>
    </row>
    <row r="1111" spans="1:25" x14ac:dyDescent="0.25">
      <c r="A1111">
        <v>728168</v>
      </c>
      <c r="B1111">
        <v>41</v>
      </c>
      <c r="C1111" t="str">
        <f t="shared" si="85"/>
        <v>OR</v>
      </c>
      <c r="D1111">
        <v>18</v>
      </c>
      <c r="E1111">
        <v>10</v>
      </c>
      <c r="F1111" t="str">
        <f t="shared" si="86"/>
        <v>child</v>
      </c>
      <c r="G1111">
        <v>1</v>
      </c>
      <c r="H1111">
        <v>2</v>
      </c>
      <c r="I1111">
        <v>2</v>
      </c>
      <c r="J1111">
        <v>2</v>
      </c>
      <c r="K1111">
        <v>1</v>
      </c>
      <c r="L1111">
        <v>2</v>
      </c>
      <c r="M1111">
        <v>2</v>
      </c>
      <c r="N1111">
        <v>2</v>
      </c>
      <c r="O1111">
        <v>1</v>
      </c>
      <c r="Q1111">
        <v>5</v>
      </c>
      <c r="R1111" t="str">
        <f t="shared" si="87"/>
        <v>NeverMarriedORUnder15</v>
      </c>
      <c r="T1111">
        <v>1</v>
      </c>
      <c r="U1111" t="str">
        <f t="shared" si="88"/>
        <v>Male</v>
      </c>
      <c r="X1111">
        <v>41</v>
      </c>
      <c r="Y1111" t="str">
        <f t="shared" si="89"/>
        <v>OR</v>
      </c>
    </row>
    <row r="1112" spans="1:25" x14ac:dyDescent="0.25">
      <c r="A1112">
        <v>1382689</v>
      </c>
      <c r="B1112">
        <v>53</v>
      </c>
      <c r="C1112" t="str">
        <f t="shared" si="85"/>
        <v>WA</v>
      </c>
      <c r="D1112">
        <v>46</v>
      </c>
      <c r="E1112">
        <v>16</v>
      </c>
      <c r="F1112" t="str">
        <f t="shared" si="86"/>
        <v>child</v>
      </c>
      <c r="G1112">
        <v>1</v>
      </c>
      <c r="H1112">
        <v>2</v>
      </c>
      <c r="I1112">
        <v>2</v>
      </c>
      <c r="J1112">
        <v>2</v>
      </c>
      <c r="K1112">
        <v>2</v>
      </c>
      <c r="L1112">
        <v>2</v>
      </c>
      <c r="M1112">
        <v>2</v>
      </c>
      <c r="N1112">
        <v>2</v>
      </c>
      <c r="O1112">
        <v>2</v>
      </c>
      <c r="Q1112">
        <v>5</v>
      </c>
      <c r="R1112" t="str">
        <f t="shared" si="87"/>
        <v>NeverMarriedORUnder15</v>
      </c>
      <c r="T1112">
        <v>1</v>
      </c>
      <c r="U1112" t="str">
        <f t="shared" si="88"/>
        <v>Male</v>
      </c>
      <c r="V1112">
        <v>0</v>
      </c>
      <c r="W1112">
        <v>0</v>
      </c>
      <c r="X1112">
        <v>53</v>
      </c>
      <c r="Y1112" t="str">
        <f t="shared" si="89"/>
        <v>WA</v>
      </c>
    </row>
    <row r="1113" spans="1:25" x14ac:dyDescent="0.25">
      <c r="A1113">
        <v>1254002</v>
      </c>
      <c r="B1113">
        <v>49</v>
      </c>
      <c r="C1113" t="str">
        <f t="shared" si="85"/>
        <v>UT</v>
      </c>
      <c r="D1113">
        <v>66</v>
      </c>
      <c r="E1113">
        <v>48</v>
      </c>
      <c r="F1113" t="str">
        <f t="shared" si="86"/>
        <v>adult</v>
      </c>
      <c r="G1113">
        <v>1</v>
      </c>
      <c r="H1113">
        <v>1</v>
      </c>
      <c r="I1113">
        <v>2</v>
      </c>
      <c r="J1113">
        <v>2</v>
      </c>
      <c r="K1113">
        <v>2</v>
      </c>
      <c r="L1113">
        <v>2</v>
      </c>
      <c r="M1113">
        <v>2</v>
      </c>
      <c r="N1113">
        <v>2</v>
      </c>
      <c r="O1113">
        <v>1</v>
      </c>
      <c r="P1113">
        <v>8</v>
      </c>
      <c r="Q1113">
        <v>1</v>
      </c>
      <c r="R1113" t="str">
        <f t="shared" si="87"/>
        <v>Married</v>
      </c>
      <c r="S1113">
        <v>4</v>
      </c>
      <c r="T1113">
        <v>2</v>
      </c>
      <c r="U1113" t="str">
        <f t="shared" si="88"/>
        <v>Female</v>
      </c>
      <c r="V1113">
        <v>2000</v>
      </c>
      <c r="W1113">
        <v>8000</v>
      </c>
      <c r="X1113">
        <v>49</v>
      </c>
      <c r="Y1113" t="str">
        <f t="shared" si="89"/>
        <v>UT</v>
      </c>
    </row>
    <row r="1114" spans="1:25" x14ac:dyDescent="0.25">
      <c r="A1114">
        <v>1409319</v>
      </c>
      <c r="B1114">
        <v>53</v>
      </c>
      <c r="C1114" t="str">
        <f t="shared" si="85"/>
        <v>WA</v>
      </c>
      <c r="D1114">
        <v>104</v>
      </c>
      <c r="E1114">
        <v>58</v>
      </c>
      <c r="F1114" t="str">
        <f t="shared" si="86"/>
        <v>adult</v>
      </c>
      <c r="G1114">
        <v>1</v>
      </c>
      <c r="H1114">
        <v>1</v>
      </c>
      <c r="I1114">
        <v>2</v>
      </c>
      <c r="J1114">
        <v>2</v>
      </c>
      <c r="K1114">
        <v>2</v>
      </c>
      <c r="L1114">
        <v>2</v>
      </c>
      <c r="M1114">
        <v>2</v>
      </c>
      <c r="N1114">
        <v>2</v>
      </c>
      <c r="O1114">
        <v>1</v>
      </c>
      <c r="P1114">
        <v>30</v>
      </c>
      <c r="Q1114">
        <v>1</v>
      </c>
      <c r="R1114" t="str">
        <f t="shared" si="87"/>
        <v>Married</v>
      </c>
      <c r="S1114">
        <v>4</v>
      </c>
      <c r="T1114">
        <v>2</v>
      </c>
      <c r="U1114" t="str">
        <f t="shared" si="88"/>
        <v>Female</v>
      </c>
      <c r="V1114">
        <v>70000</v>
      </c>
      <c r="W1114">
        <v>70000</v>
      </c>
      <c r="X1114">
        <v>36</v>
      </c>
      <c r="Y1114">
        <f t="shared" si="89"/>
        <v>36</v>
      </c>
    </row>
    <row r="1115" spans="1:25" x14ac:dyDescent="0.25">
      <c r="A1115">
        <v>1404250</v>
      </c>
      <c r="B1115">
        <v>53</v>
      </c>
      <c r="C1115" t="str">
        <f t="shared" si="85"/>
        <v>WA</v>
      </c>
      <c r="D1115">
        <v>90</v>
      </c>
      <c r="E1115">
        <v>5</v>
      </c>
      <c r="F1115" t="str">
        <f t="shared" si="86"/>
        <v>child</v>
      </c>
      <c r="G1115">
        <v>1</v>
      </c>
      <c r="H1115">
        <v>1</v>
      </c>
      <c r="I1115">
        <v>2</v>
      </c>
      <c r="J1115">
        <v>2</v>
      </c>
      <c r="K1115">
        <v>2</v>
      </c>
      <c r="L1115">
        <v>2</v>
      </c>
      <c r="M1115">
        <v>2</v>
      </c>
      <c r="N1115">
        <v>2</v>
      </c>
      <c r="O1115">
        <v>1</v>
      </c>
      <c r="Q1115">
        <v>5</v>
      </c>
      <c r="R1115" t="str">
        <f t="shared" si="87"/>
        <v>NeverMarriedORUnder15</v>
      </c>
      <c r="T1115">
        <v>1</v>
      </c>
      <c r="U1115" t="str">
        <f t="shared" si="88"/>
        <v>Male</v>
      </c>
      <c r="X1115">
        <v>53</v>
      </c>
      <c r="Y1115" t="str">
        <f t="shared" si="89"/>
        <v>WA</v>
      </c>
    </row>
    <row r="1116" spans="1:25" x14ac:dyDescent="0.25">
      <c r="A1116">
        <v>734672</v>
      </c>
      <c r="B1116">
        <v>41</v>
      </c>
      <c r="C1116" t="str">
        <f t="shared" si="85"/>
        <v>OR</v>
      </c>
      <c r="D1116">
        <v>74</v>
      </c>
      <c r="E1116">
        <v>9</v>
      </c>
      <c r="F1116" t="str">
        <f t="shared" si="86"/>
        <v>child</v>
      </c>
      <c r="G1116">
        <v>1</v>
      </c>
      <c r="H1116">
        <v>1</v>
      </c>
      <c r="I1116">
        <v>2</v>
      </c>
      <c r="J1116">
        <v>2</v>
      </c>
      <c r="K1116">
        <v>2</v>
      </c>
      <c r="L1116">
        <v>2</v>
      </c>
      <c r="M1116">
        <v>2</v>
      </c>
      <c r="N1116">
        <v>2</v>
      </c>
      <c r="O1116">
        <v>1</v>
      </c>
      <c r="Q1116">
        <v>5</v>
      </c>
      <c r="R1116" t="str">
        <f t="shared" si="87"/>
        <v>NeverMarriedORUnder15</v>
      </c>
      <c r="T1116">
        <v>1</v>
      </c>
      <c r="U1116" t="str">
        <f t="shared" si="88"/>
        <v>Male</v>
      </c>
      <c r="X1116">
        <v>6</v>
      </c>
      <c r="Y1116" t="str">
        <f t="shared" si="89"/>
        <v>CA</v>
      </c>
    </row>
    <row r="1117" spans="1:25" x14ac:dyDescent="0.25">
      <c r="A1117">
        <v>727242</v>
      </c>
      <c r="B1117">
        <v>41</v>
      </c>
      <c r="C1117" t="str">
        <f t="shared" si="85"/>
        <v>OR</v>
      </c>
      <c r="D1117">
        <v>88</v>
      </c>
      <c r="E1117">
        <v>79</v>
      </c>
      <c r="F1117" t="str">
        <f t="shared" si="86"/>
        <v>adult</v>
      </c>
      <c r="G1117">
        <v>1</v>
      </c>
      <c r="H1117">
        <v>2</v>
      </c>
      <c r="I1117">
        <v>2</v>
      </c>
      <c r="J1117">
        <v>1</v>
      </c>
      <c r="K1117">
        <v>1</v>
      </c>
      <c r="L1117">
        <v>2</v>
      </c>
      <c r="M1117">
        <v>2</v>
      </c>
      <c r="N1117">
        <v>2</v>
      </c>
      <c r="O1117">
        <v>1</v>
      </c>
      <c r="Q1117">
        <v>5</v>
      </c>
      <c r="R1117" t="str">
        <f t="shared" si="87"/>
        <v>NeverMarriedORUnder15</v>
      </c>
      <c r="S1117">
        <v>4</v>
      </c>
      <c r="T1117">
        <v>2</v>
      </c>
      <c r="U1117" t="str">
        <f t="shared" si="88"/>
        <v>Female</v>
      </c>
      <c r="V1117">
        <v>0</v>
      </c>
      <c r="W1117">
        <v>9600</v>
      </c>
      <c r="X1117">
        <v>41</v>
      </c>
      <c r="Y1117" t="str">
        <f t="shared" si="89"/>
        <v>OR</v>
      </c>
    </row>
    <row r="1118" spans="1:25" x14ac:dyDescent="0.25">
      <c r="A1118">
        <v>1429942</v>
      </c>
      <c r="B1118">
        <v>53</v>
      </c>
      <c r="C1118" t="str">
        <f t="shared" si="85"/>
        <v>WA</v>
      </c>
      <c r="D1118">
        <v>32</v>
      </c>
      <c r="E1118">
        <v>10</v>
      </c>
      <c r="F1118" t="str">
        <f t="shared" si="86"/>
        <v>child</v>
      </c>
      <c r="G1118">
        <v>1</v>
      </c>
      <c r="H1118">
        <v>1</v>
      </c>
      <c r="I1118">
        <v>2</v>
      </c>
      <c r="J1118">
        <v>2</v>
      </c>
      <c r="K1118">
        <v>2</v>
      </c>
      <c r="L1118">
        <v>2</v>
      </c>
      <c r="M1118">
        <v>2</v>
      </c>
      <c r="N1118">
        <v>2</v>
      </c>
      <c r="O1118">
        <v>1</v>
      </c>
      <c r="Q1118">
        <v>5</v>
      </c>
      <c r="R1118" t="str">
        <f t="shared" si="87"/>
        <v>NeverMarriedORUnder15</v>
      </c>
      <c r="T1118">
        <v>2</v>
      </c>
      <c r="U1118" t="str">
        <f t="shared" si="88"/>
        <v>Female</v>
      </c>
      <c r="X1118">
        <v>53</v>
      </c>
      <c r="Y1118" t="str">
        <f t="shared" si="89"/>
        <v>WA</v>
      </c>
    </row>
    <row r="1119" spans="1:25" x14ac:dyDescent="0.25">
      <c r="A1119">
        <v>731382</v>
      </c>
      <c r="B1119">
        <v>41</v>
      </c>
      <c r="C1119" t="str">
        <f t="shared" si="85"/>
        <v>OR</v>
      </c>
      <c r="D1119">
        <v>154</v>
      </c>
      <c r="E1119">
        <v>18</v>
      </c>
      <c r="F1119" t="str">
        <f t="shared" si="86"/>
        <v>adult</v>
      </c>
      <c r="G1119">
        <v>1</v>
      </c>
      <c r="H1119">
        <v>1</v>
      </c>
      <c r="I1119">
        <v>2</v>
      </c>
      <c r="J1119">
        <v>2</v>
      </c>
      <c r="K1119">
        <v>2</v>
      </c>
      <c r="L1119">
        <v>2</v>
      </c>
      <c r="M1119">
        <v>2</v>
      </c>
      <c r="N1119">
        <v>2</v>
      </c>
      <c r="O1119">
        <v>1</v>
      </c>
      <c r="Q1119">
        <v>5</v>
      </c>
      <c r="R1119" t="str">
        <f t="shared" si="87"/>
        <v>NeverMarriedORUnder15</v>
      </c>
      <c r="S1119">
        <v>4</v>
      </c>
      <c r="T1119">
        <v>1</v>
      </c>
      <c r="U1119" t="str">
        <f t="shared" si="88"/>
        <v>Male</v>
      </c>
      <c r="V1119">
        <v>0</v>
      </c>
      <c r="W1119">
        <v>720</v>
      </c>
      <c r="X1119">
        <v>41</v>
      </c>
      <c r="Y1119" t="str">
        <f t="shared" si="89"/>
        <v>OR</v>
      </c>
    </row>
    <row r="1120" spans="1:25" x14ac:dyDescent="0.25">
      <c r="A1120">
        <v>1389192</v>
      </c>
      <c r="B1120">
        <v>53</v>
      </c>
      <c r="C1120" t="str">
        <f t="shared" si="85"/>
        <v>WA</v>
      </c>
      <c r="D1120">
        <v>183</v>
      </c>
      <c r="E1120">
        <v>21</v>
      </c>
      <c r="F1120" t="str">
        <f t="shared" si="86"/>
        <v>adult</v>
      </c>
      <c r="G1120">
        <v>1</v>
      </c>
      <c r="H1120">
        <v>2</v>
      </c>
      <c r="I1120">
        <v>2</v>
      </c>
      <c r="J1120">
        <v>2</v>
      </c>
      <c r="K1120">
        <v>2</v>
      </c>
      <c r="L1120">
        <v>2</v>
      </c>
      <c r="M1120">
        <v>2</v>
      </c>
      <c r="N1120">
        <v>2</v>
      </c>
      <c r="O1120">
        <v>2</v>
      </c>
      <c r="P1120">
        <v>8</v>
      </c>
      <c r="Q1120">
        <v>5</v>
      </c>
      <c r="R1120" t="str">
        <f t="shared" si="87"/>
        <v>NeverMarriedORUnder15</v>
      </c>
      <c r="S1120">
        <v>4</v>
      </c>
      <c r="T1120">
        <v>1</v>
      </c>
      <c r="U1120" t="str">
        <f t="shared" si="88"/>
        <v>Male</v>
      </c>
      <c r="V1120">
        <v>9000</v>
      </c>
      <c r="W1120">
        <v>11000</v>
      </c>
      <c r="X1120">
        <v>53</v>
      </c>
      <c r="Y1120" t="str">
        <f t="shared" si="89"/>
        <v>WA</v>
      </c>
    </row>
    <row r="1121" spans="1:25" x14ac:dyDescent="0.25">
      <c r="A1121">
        <v>1430438</v>
      </c>
      <c r="B1121">
        <v>53</v>
      </c>
      <c r="C1121" t="str">
        <f t="shared" si="85"/>
        <v>WA</v>
      </c>
      <c r="D1121">
        <v>32</v>
      </c>
      <c r="E1121">
        <v>60</v>
      </c>
      <c r="F1121" t="str">
        <f t="shared" si="86"/>
        <v>adult</v>
      </c>
      <c r="G1121">
        <v>1</v>
      </c>
      <c r="H1121">
        <v>2</v>
      </c>
      <c r="I1121">
        <v>1</v>
      </c>
      <c r="J1121">
        <v>2</v>
      </c>
      <c r="K1121">
        <v>2</v>
      </c>
      <c r="L1121">
        <v>2</v>
      </c>
      <c r="M1121">
        <v>2</v>
      </c>
      <c r="N1121">
        <v>2</v>
      </c>
      <c r="O1121">
        <v>1</v>
      </c>
      <c r="Q1121">
        <v>1</v>
      </c>
      <c r="R1121" t="str">
        <f t="shared" si="87"/>
        <v>Married</v>
      </c>
      <c r="S1121">
        <v>4</v>
      </c>
      <c r="T1121">
        <v>2</v>
      </c>
      <c r="U1121" t="str">
        <f t="shared" si="88"/>
        <v>Female</v>
      </c>
      <c r="V1121">
        <v>61000</v>
      </c>
      <c r="W1121">
        <v>61100</v>
      </c>
      <c r="X1121">
        <v>53</v>
      </c>
      <c r="Y1121" t="str">
        <f t="shared" si="89"/>
        <v>WA</v>
      </c>
    </row>
    <row r="1122" spans="1:25" x14ac:dyDescent="0.25">
      <c r="A1122">
        <v>699434</v>
      </c>
      <c r="B1122">
        <v>41</v>
      </c>
      <c r="C1122" t="str">
        <f t="shared" si="85"/>
        <v>OR</v>
      </c>
      <c r="D1122">
        <v>56</v>
      </c>
      <c r="E1122">
        <v>68</v>
      </c>
      <c r="F1122" t="str">
        <f t="shared" si="86"/>
        <v>adult</v>
      </c>
      <c r="G1122">
        <v>1</v>
      </c>
      <c r="H1122">
        <v>2</v>
      </c>
      <c r="I1122">
        <v>2</v>
      </c>
      <c r="J1122">
        <v>1</v>
      </c>
      <c r="K1122">
        <v>1</v>
      </c>
      <c r="L1122">
        <v>2</v>
      </c>
      <c r="M1122">
        <v>2</v>
      </c>
      <c r="N1122">
        <v>2</v>
      </c>
      <c r="O1122">
        <v>1</v>
      </c>
      <c r="Q1122">
        <v>5</v>
      </c>
      <c r="R1122" t="str">
        <f t="shared" si="87"/>
        <v>NeverMarriedORUnder15</v>
      </c>
      <c r="S1122">
        <v>4</v>
      </c>
      <c r="T1122">
        <v>2</v>
      </c>
      <c r="U1122" t="str">
        <f t="shared" si="88"/>
        <v>Female</v>
      </c>
      <c r="V1122">
        <v>1800</v>
      </c>
      <c r="W1122">
        <v>13800</v>
      </c>
      <c r="X1122">
        <v>27</v>
      </c>
      <c r="Y1122">
        <f t="shared" si="89"/>
        <v>27</v>
      </c>
    </row>
    <row r="1123" spans="1:25" x14ac:dyDescent="0.25">
      <c r="A1123">
        <v>1396337</v>
      </c>
      <c r="B1123">
        <v>53</v>
      </c>
      <c r="C1123" t="str">
        <f t="shared" si="85"/>
        <v>WA</v>
      </c>
      <c r="D1123">
        <v>103</v>
      </c>
      <c r="E1123">
        <v>17</v>
      </c>
      <c r="F1123" t="str">
        <f t="shared" si="86"/>
        <v>child</v>
      </c>
      <c r="G1123">
        <v>5</v>
      </c>
      <c r="H1123">
        <v>2</v>
      </c>
      <c r="I1123">
        <v>1</v>
      </c>
      <c r="J1123">
        <v>2</v>
      </c>
      <c r="K1123">
        <v>2</v>
      </c>
      <c r="L1123">
        <v>2</v>
      </c>
      <c r="M1123">
        <v>2</v>
      </c>
      <c r="N1123">
        <v>2</v>
      </c>
      <c r="O1123">
        <v>1</v>
      </c>
      <c r="Q1123">
        <v>5</v>
      </c>
      <c r="R1123" t="str">
        <f t="shared" si="87"/>
        <v>NeverMarriedORUnder15</v>
      </c>
      <c r="S1123">
        <v>4</v>
      </c>
      <c r="T1123">
        <v>1</v>
      </c>
      <c r="U1123" t="str">
        <f t="shared" si="88"/>
        <v>Male</v>
      </c>
      <c r="V1123">
        <v>0</v>
      </c>
      <c r="W1123">
        <v>0</v>
      </c>
      <c r="X1123">
        <v>207</v>
      </c>
      <c r="Y1123">
        <f t="shared" si="89"/>
        <v>207</v>
      </c>
    </row>
    <row r="1124" spans="1:25" x14ac:dyDescent="0.25">
      <c r="A1124">
        <v>1421858</v>
      </c>
      <c r="B1124">
        <v>53</v>
      </c>
      <c r="C1124" t="str">
        <f t="shared" si="85"/>
        <v>WA</v>
      </c>
      <c r="D1124">
        <v>102</v>
      </c>
      <c r="E1124">
        <v>73</v>
      </c>
      <c r="F1124" t="str">
        <f t="shared" si="86"/>
        <v>adult</v>
      </c>
      <c r="G1124">
        <v>1</v>
      </c>
      <c r="H1124">
        <v>1</v>
      </c>
      <c r="I1124">
        <v>1</v>
      </c>
      <c r="J1124">
        <v>1</v>
      </c>
      <c r="K1124">
        <v>2</v>
      </c>
      <c r="L1124">
        <v>2</v>
      </c>
      <c r="M1124">
        <v>2</v>
      </c>
      <c r="N1124">
        <v>2</v>
      </c>
      <c r="O1124">
        <v>1</v>
      </c>
      <c r="Q1124">
        <v>1</v>
      </c>
      <c r="R1124" t="str">
        <f t="shared" si="87"/>
        <v>Married</v>
      </c>
      <c r="S1124">
        <v>3</v>
      </c>
      <c r="T1124">
        <v>1</v>
      </c>
      <c r="U1124" t="str">
        <f t="shared" si="88"/>
        <v>Male</v>
      </c>
      <c r="V1124">
        <v>1400</v>
      </c>
      <c r="W1124">
        <v>19000</v>
      </c>
      <c r="X1124">
        <v>16</v>
      </c>
      <c r="Y1124">
        <f t="shared" si="89"/>
        <v>16</v>
      </c>
    </row>
    <row r="1125" spans="1:25" x14ac:dyDescent="0.25">
      <c r="A1125">
        <v>1377507</v>
      </c>
      <c r="B1125">
        <v>53</v>
      </c>
      <c r="C1125" t="str">
        <f t="shared" si="85"/>
        <v>WA</v>
      </c>
      <c r="D1125">
        <v>216</v>
      </c>
      <c r="E1125">
        <v>44</v>
      </c>
      <c r="F1125" t="str">
        <f t="shared" si="86"/>
        <v>adult</v>
      </c>
      <c r="G1125">
        <v>1</v>
      </c>
      <c r="H1125">
        <v>1</v>
      </c>
      <c r="I1125">
        <v>2</v>
      </c>
      <c r="J1125">
        <v>2</v>
      </c>
      <c r="K1125">
        <v>2</v>
      </c>
      <c r="L1125">
        <v>2</v>
      </c>
      <c r="M1125">
        <v>2</v>
      </c>
      <c r="N1125">
        <v>2</v>
      </c>
      <c r="O1125">
        <v>1</v>
      </c>
      <c r="P1125">
        <v>10</v>
      </c>
      <c r="Q1125">
        <v>1</v>
      </c>
      <c r="R1125" t="str">
        <f t="shared" si="87"/>
        <v>Married</v>
      </c>
      <c r="S1125">
        <v>4</v>
      </c>
      <c r="T1125">
        <v>1</v>
      </c>
      <c r="U1125" t="str">
        <f t="shared" si="88"/>
        <v>Male</v>
      </c>
      <c r="V1125">
        <v>78000</v>
      </c>
      <c r="W1125">
        <v>78000</v>
      </c>
      <c r="X1125">
        <v>53</v>
      </c>
      <c r="Y1125" t="str">
        <f t="shared" si="89"/>
        <v>WA</v>
      </c>
    </row>
    <row r="1126" spans="1:25" x14ac:dyDescent="0.25">
      <c r="A1126">
        <v>705547</v>
      </c>
      <c r="B1126">
        <v>41</v>
      </c>
      <c r="C1126" t="str">
        <f t="shared" si="85"/>
        <v>OR</v>
      </c>
      <c r="D1126">
        <v>65</v>
      </c>
      <c r="E1126">
        <v>34</v>
      </c>
      <c r="F1126" t="str">
        <f t="shared" si="86"/>
        <v>adult</v>
      </c>
      <c r="G1126">
        <v>1</v>
      </c>
      <c r="H1126">
        <v>1</v>
      </c>
      <c r="I1126">
        <v>2</v>
      </c>
      <c r="J1126">
        <v>2</v>
      </c>
      <c r="K1126">
        <v>2</v>
      </c>
      <c r="L1126">
        <v>2</v>
      </c>
      <c r="M1126">
        <v>2</v>
      </c>
      <c r="N1126">
        <v>2</v>
      </c>
      <c r="O1126">
        <v>1</v>
      </c>
      <c r="P1126">
        <v>25</v>
      </c>
      <c r="Q1126">
        <v>1</v>
      </c>
      <c r="R1126" t="str">
        <f t="shared" si="87"/>
        <v>Married</v>
      </c>
      <c r="S1126">
        <v>4</v>
      </c>
      <c r="T1126">
        <v>1</v>
      </c>
      <c r="U1126" t="str">
        <f t="shared" si="88"/>
        <v>Male</v>
      </c>
      <c r="V1126">
        <v>30000</v>
      </c>
      <c r="W1126">
        <v>30000</v>
      </c>
      <c r="X1126">
        <v>48</v>
      </c>
      <c r="Y1126">
        <f t="shared" si="89"/>
        <v>48</v>
      </c>
    </row>
    <row r="1127" spans="1:25" x14ac:dyDescent="0.25">
      <c r="A1127">
        <v>64134</v>
      </c>
      <c r="B1127">
        <v>30</v>
      </c>
      <c r="C1127" t="str">
        <f t="shared" si="85"/>
        <v>MT</v>
      </c>
      <c r="D1127">
        <v>166</v>
      </c>
      <c r="E1127">
        <v>32</v>
      </c>
      <c r="F1127" t="str">
        <f t="shared" si="86"/>
        <v>adult</v>
      </c>
      <c r="G1127">
        <v>1</v>
      </c>
      <c r="H1127">
        <v>1</v>
      </c>
      <c r="I1127">
        <v>2</v>
      </c>
      <c r="J1127">
        <v>2</v>
      </c>
      <c r="K1127">
        <v>2</v>
      </c>
      <c r="L1127">
        <v>2</v>
      </c>
      <c r="M1127">
        <v>2</v>
      </c>
      <c r="N1127">
        <v>2</v>
      </c>
      <c r="O1127">
        <v>1</v>
      </c>
      <c r="P1127">
        <v>15</v>
      </c>
      <c r="Q1127">
        <v>1</v>
      </c>
      <c r="R1127" t="str">
        <f t="shared" si="87"/>
        <v>Married</v>
      </c>
      <c r="S1127">
        <v>4</v>
      </c>
      <c r="T1127">
        <v>1</v>
      </c>
      <c r="U1127" t="str">
        <f t="shared" si="88"/>
        <v>Male</v>
      </c>
      <c r="V1127">
        <v>34900</v>
      </c>
      <c r="W1127">
        <v>47000</v>
      </c>
      <c r="X1127">
        <v>26</v>
      </c>
      <c r="Y1127">
        <f t="shared" si="89"/>
        <v>26</v>
      </c>
    </row>
    <row r="1128" spans="1:25" x14ac:dyDescent="0.25">
      <c r="A1128">
        <v>730296</v>
      </c>
      <c r="B1128">
        <v>41</v>
      </c>
      <c r="C1128" t="str">
        <f t="shared" si="85"/>
        <v>OR</v>
      </c>
      <c r="D1128">
        <v>49</v>
      </c>
      <c r="E1128">
        <v>53</v>
      </c>
      <c r="F1128" t="str">
        <f t="shared" si="86"/>
        <v>adult</v>
      </c>
      <c r="G1128">
        <v>1</v>
      </c>
      <c r="H1128">
        <v>1</v>
      </c>
      <c r="I1128">
        <v>2</v>
      </c>
      <c r="J1128">
        <v>2</v>
      </c>
      <c r="K1128">
        <v>2</v>
      </c>
      <c r="L1128">
        <v>2</v>
      </c>
      <c r="M1128">
        <v>2</v>
      </c>
      <c r="N1128">
        <v>2</v>
      </c>
      <c r="O1128">
        <v>1</v>
      </c>
      <c r="Q1128">
        <v>3</v>
      </c>
      <c r="R1128" t="str">
        <f t="shared" si="87"/>
        <v>Divorced</v>
      </c>
      <c r="S1128">
        <v>4</v>
      </c>
      <c r="T1128">
        <v>1</v>
      </c>
      <c r="U1128" t="str">
        <f t="shared" si="88"/>
        <v>Male</v>
      </c>
      <c r="V1128">
        <v>130000</v>
      </c>
      <c r="W1128">
        <v>130000</v>
      </c>
      <c r="X1128">
        <v>41</v>
      </c>
      <c r="Y1128" t="str">
        <f t="shared" si="89"/>
        <v>OR</v>
      </c>
    </row>
    <row r="1129" spans="1:25" x14ac:dyDescent="0.25">
      <c r="A1129">
        <v>728275</v>
      </c>
      <c r="B1129">
        <v>41</v>
      </c>
      <c r="C1129" t="str">
        <f t="shared" si="85"/>
        <v>OR</v>
      </c>
      <c r="D1129">
        <v>74</v>
      </c>
      <c r="E1129">
        <v>63</v>
      </c>
      <c r="F1129" t="str">
        <f t="shared" si="86"/>
        <v>adult</v>
      </c>
      <c r="G1129">
        <v>1</v>
      </c>
      <c r="H1129">
        <v>1</v>
      </c>
      <c r="I1129">
        <v>2</v>
      </c>
      <c r="J1129">
        <v>2</v>
      </c>
      <c r="K1129">
        <v>2</v>
      </c>
      <c r="L1129">
        <v>2</v>
      </c>
      <c r="M1129">
        <v>2</v>
      </c>
      <c r="N1129">
        <v>2</v>
      </c>
      <c r="O1129">
        <v>1</v>
      </c>
      <c r="Q1129">
        <v>1</v>
      </c>
      <c r="R1129" t="str">
        <f t="shared" si="87"/>
        <v>Married</v>
      </c>
      <c r="S1129">
        <v>2</v>
      </c>
      <c r="T1129">
        <v>1</v>
      </c>
      <c r="U1129" t="str">
        <f t="shared" si="88"/>
        <v>Male</v>
      </c>
      <c r="V1129">
        <v>0</v>
      </c>
      <c r="W1129">
        <v>40730</v>
      </c>
      <c r="X1129">
        <v>41</v>
      </c>
      <c r="Y1129" t="str">
        <f t="shared" si="89"/>
        <v>OR</v>
      </c>
    </row>
    <row r="1130" spans="1:25" x14ac:dyDescent="0.25">
      <c r="A1130">
        <v>723971</v>
      </c>
      <c r="B1130">
        <v>41</v>
      </c>
      <c r="C1130" t="str">
        <f t="shared" si="85"/>
        <v>OR</v>
      </c>
      <c r="D1130">
        <v>18</v>
      </c>
      <c r="E1130">
        <v>40</v>
      </c>
      <c r="F1130" t="str">
        <f t="shared" si="86"/>
        <v>adult</v>
      </c>
      <c r="G1130">
        <v>1</v>
      </c>
      <c r="H1130">
        <v>1</v>
      </c>
      <c r="I1130">
        <v>2</v>
      </c>
      <c r="J1130">
        <v>2</v>
      </c>
      <c r="K1130">
        <v>2</v>
      </c>
      <c r="L1130">
        <v>2</v>
      </c>
      <c r="M1130">
        <v>2</v>
      </c>
      <c r="N1130">
        <v>2</v>
      </c>
      <c r="O1130">
        <v>1</v>
      </c>
      <c r="P1130">
        <v>15</v>
      </c>
      <c r="Q1130">
        <v>1</v>
      </c>
      <c r="R1130" t="str">
        <f t="shared" si="87"/>
        <v>Married</v>
      </c>
      <c r="S1130">
        <v>4</v>
      </c>
      <c r="T1130">
        <v>2</v>
      </c>
      <c r="U1130" t="str">
        <f t="shared" si="88"/>
        <v>Female</v>
      </c>
      <c r="V1130">
        <v>20000</v>
      </c>
      <c r="W1130">
        <v>24000</v>
      </c>
      <c r="X1130">
        <v>53</v>
      </c>
      <c r="Y1130" t="str">
        <f t="shared" si="89"/>
        <v>WA</v>
      </c>
    </row>
    <row r="1131" spans="1:25" x14ac:dyDescent="0.25">
      <c r="A1131">
        <v>1401897</v>
      </c>
      <c r="B1131">
        <v>53</v>
      </c>
      <c r="C1131" t="str">
        <f t="shared" si="85"/>
        <v>WA</v>
      </c>
      <c r="D1131">
        <v>34</v>
      </c>
      <c r="E1131">
        <v>54</v>
      </c>
      <c r="F1131" t="str">
        <f t="shared" si="86"/>
        <v>adult</v>
      </c>
      <c r="G1131">
        <v>1</v>
      </c>
      <c r="H1131">
        <v>1</v>
      </c>
      <c r="I1131">
        <v>2</v>
      </c>
      <c r="J1131">
        <v>2</v>
      </c>
      <c r="K1131">
        <v>2</v>
      </c>
      <c r="L1131">
        <v>2</v>
      </c>
      <c r="M1131">
        <v>2</v>
      </c>
      <c r="N1131">
        <v>2</v>
      </c>
      <c r="O1131">
        <v>1</v>
      </c>
      <c r="P1131">
        <v>10</v>
      </c>
      <c r="Q1131">
        <v>1</v>
      </c>
      <c r="R1131" t="str">
        <f t="shared" si="87"/>
        <v>Married</v>
      </c>
      <c r="S1131">
        <v>4</v>
      </c>
      <c r="T1131">
        <v>1</v>
      </c>
      <c r="U1131" t="str">
        <f t="shared" si="88"/>
        <v>Male</v>
      </c>
      <c r="V1131">
        <v>100000</v>
      </c>
      <c r="W1131">
        <v>100000</v>
      </c>
      <c r="X1131">
        <v>53</v>
      </c>
      <c r="Y1131" t="str">
        <f t="shared" si="89"/>
        <v>WA</v>
      </c>
    </row>
    <row r="1132" spans="1:25" x14ac:dyDescent="0.25">
      <c r="A1132">
        <v>1257051</v>
      </c>
      <c r="B1132">
        <v>49</v>
      </c>
      <c r="C1132" t="str">
        <f t="shared" si="85"/>
        <v>UT</v>
      </c>
      <c r="D1132">
        <v>145</v>
      </c>
      <c r="E1132">
        <v>76</v>
      </c>
      <c r="F1132" t="str">
        <f t="shared" si="86"/>
        <v>adult</v>
      </c>
      <c r="G1132">
        <v>1</v>
      </c>
      <c r="H1132">
        <v>1</v>
      </c>
      <c r="I1132">
        <v>2</v>
      </c>
      <c r="J1132">
        <v>1</v>
      </c>
      <c r="K1132">
        <v>1</v>
      </c>
      <c r="L1132">
        <v>1</v>
      </c>
      <c r="M1132">
        <v>2</v>
      </c>
      <c r="N1132">
        <v>2</v>
      </c>
      <c r="O1132">
        <v>1</v>
      </c>
      <c r="Q1132">
        <v>1</v>
      </c>
      <c r="R1132" t="str">
        <f t="shared" si="87"/>
        <v>Married</v>
      </c>
      <c r="S1132">
        <v>4</v>
      </c>
      <c r="T1132">
        <v>2</v>
      </c>
      <c r="U1132" t="str">
        <f t="shared" si="88"/>
        <v>Female</v>
      </c>
      <c r="V1132">
        <v>2000</v>
      </c>
      <c r="W1132">
        <v>15900</v>
      </c>
      <c r="X1132">
        <v>16</v>
      </c>
      <c r="Y1132">
        <f t="shared" si="89"/>
        <v>16</v>
      </c>
    </row>
    <row r="1133" spans="1:25" x14ac:dyDescent="0.25">
      <c r="A1133">
        <v>1385665</v>
      </c>
      <c r="B1133">
        <v>53</v>
      </c>
      <c r="C1133" t="str">
        <f t="shared" si="85"/>
        <v>WA</v>
      </c>
      <c r="D1133">
        <v>184</v>
      </c>
      <c r="E1133">
        <v>52</v>
      </c>
      <c r="F1133" t="str">
        <f t="shared" si="86"/>
        <v>adult</v>
      </c>
      <c r="G1133">
        <v>1</v>
      </c>
      <c r="H1133">
        <v>2</v>
      </c>
      <c r="I1133">
        <v>2</v>
      </c>
      <c r="J1133">
        <v>1</v>
      </c>
      <c r="K1133">
        <v>1</v>
      </c>
      <c r="L1133">
        <v>1</v>
      </c>
      <c r="M1133">
        <v>1</v>
      </c>
      <c r="N1133">
        <v>2</v>
      </c>
      <c r="O1133">
        <v>1</v>
      </c>
      <c r="Q1133">
        <v>1</v>
      </c>
      <c r="R1133" t="str">
        <f t="shared" si="87"/>
        <v>Married</v>
      </c>
      <c r="S1133">
        <v>2</v>
      </c>
      <c r="T1133">
        <v>1</v>
      </c>
      <c r="U1133" t="str">
        <f t="shared" si="88"/>
        <v>Male</v>
      </c>
      <c r="V1133">
        <v>0</v>
      </c>
      <c r="W1133">
        <v>43320</v>
      </c>
      <c r="X1133">
        <v>47</v>
      </c>
      <c r="Y1133">
        <f t="shared" si="89"/>
        <v>47</v>
      </c>
    </row>
    <row r="1134" spans="1:25" x14ac:dyDescent="0.25">
      <c r="A1134">
        <v>1373084</v>
      </c>
      <c r="B1134">
        <v>53</v>
      </c>
      <c r="C1134" t="str">
        <f t="shared" si="85"/>
        <v>WA</v>
      </c>
      <c r="D1134">
        <v>71</v>
      </c>
      <c r="E1134">
        <v>84</v>
      </c>
      <c r="F1134" t="str">
        <f t="shared" si="86"/>
        <v>adult</v>
      </c>
      <c r="G1134">
        <v>1</v>
      </c>
      <c r="H1134">
        <v>2</v>
      </c>
      <c r="I1134">
        <v>2</v>
      </c>
      <c r="J1134">
        <v>1</v>
      </c>
      <c r="K1134">
        <v>2</v>
      </c>
      <c r="L1134">
        <v>1</v>
      </c>
      <c r="M1134">
        <v>2</v>
      </c>
      <c r="N1134">
        <v>2</v>
      </c>
      <c r="O1134">
        <v>1</v>
      </c>
      <c r="Q1134">
        <v>1</v>
      </c>
      <c r="R1134" t="str">
        <f t="shared" si="87"/>
        <v>Married</v>
      </c>
      <c r="S1134">
        <v>4</v>
      </c>
      <c r="T1134">
        <v>2</v>
      </c>
      <c r="U1134" t="str">
        <f t="shared" si="88"/>
        <v>Female</v>
      </c>
      <c r="V1134">
        <v>0</v>
      </c>
      <c r="W1134">
        <v>19300</v>
      </c>
      <c r="X1134">
        <v>27</v>
      </c>
      <c r="Y1134">
        <f t="shared" si="89"/>
        <v>27</v>
      </c>
    </row>
    <row r="1135" spans="1:25" x14ac:dyDescent="0.25">
      <c r="A1135">
        <v>1367091</v>
      </c>
      <c r="B1135">
        <v>53</v>
      </c>
      <c r="C1135" t="str">
        <f t="shared" si="85"/>
        <v>WA</v>
      </c>
      <c r="D1135">
        <v>65</v>
      </c>
      <c r="E1135">
        <v>59</v>
      </c>
      <c r="F1135" t="str">
        <f t="shared" si="86"/>
        <v>adult</v>
      </c>
      <c r="G1135">
        <v>1</v>
      </c>
      <c r="H1135">
        <v>1</v>
      </c>
      <c r="I1135">
        <v>2</v>
      </c>
      <c r="J1135">
        <v>2</v>
      </c>
      <c r="K1135">
        <v>2</v>
      </c>
      <c r="L1135">
        <v>2</v>
      </c>
      <c r="M1135">
        <v>2</v>
      </c>
      <c r="N1135">
        <v>2</v>
      </c>
      <c r="O1135">
        <v>1</v>
      </c>
      <c r="P1135">
        <v>12</v>
      </c>
      <c r="Q1135">
        <v>1</v>
      </c>
      <c r="R1135" t="str">
        <f t="shared" si="87"/>
        <v>Married</v>
      </c>
      <c r="S1135">
        <v>4</v>
      </c>
      <c r="T1135">
        <v>2</v>
      </c>
      <c r="U1135" t="str">
        <f t="shared" si="88"/>
        <v>Female</v>
      </c>
      <c r="V1135">
        <v>45700</v>
      </c>
      <c r="W1135">
        <v>45700</v>
      </c>
      <c r="X1135">
        <v>53</v>
      </c>
      <c r="Y1135" t="str">
        <f t="shared" si="89"/>
        <v>WA</v>
      </c>
    </row>
    <row r="1136" spans="1:25" x14ac:dyDescent="0.25">
      <c r="A1136">
        <v>67125</v>
      </c>
      <c r="B1136">
        <v>30</v>
      </c>
      <c r="C1136" t="str">
        <f t="shared" si="85"/>
        <v>MT</v>
      </c>
      <c r="D1136">
        <v>52</v>
      </c>
      <c r="E1136">
        <v>20</v>
      </c>
      <c r="F1136" t="str">
        <f t="shared" si="86"/>
        <v>adult</v>
      </c>
      <c r="G1136">
        <v>1</v>
      </c>
      <c r="H1136">
        <v>2</v>
      </c>
      <c r="I1136">
        <v>1</v>
      </c>
      <c r="J1136">
        <v>2</v>
      </c>
      <c r="K1136">
        <v>2</v>
      </c>
      <c r="L1136">
        <v>2</v>
      </c>
      <c r="M1136">
        <v>2</v>
      </c>
      <c r="N1136">
        <v>2</v>
      </c>
      <c r="O1136">
        <v>1</v>
      </c>
      <c r="Q1136">
        <v>5</v>
      </c>
      <c r="R1136" t="str">
        <f t="shared" si="87"/>
        <v>NeverMarriedORUnder15</v>
      </c>
      <c r="S1136">
        <v>4</v>
      </c>
      <c r="T1136">
        <v>1</v>
      </c>
      <c r="U1136" t="str">
        <f t="shared" si="88"/>
        <v>Male</v>
      </c>
      <c r="V1136">
        <v>15000</v>
      </c>
      <c r="W1136">
        <v>15000</v>
      </c>
      <c r="X1136">
        <v>6</v>
      </c>
      <c r="Y1136" t="str">
        <f t="shared" si="89"/>
        <v>CA</v>
      </c>
    </row>
    <row r="1137" spans="1:25" x14ac:dyDescent="0.25">
      <c r="A1137">
        <v>1404748</v>
      </c>
      <c r="B1137">
        <v>53</v>
      </c>
      <c r="C1137" t="str">
        <f t="shared" si="85"/>
        <v>WA</v>
      </c>
      <c r="D1137">
        <v>121</v>
      </c>
      <c r="E1137">
        <v>55</v>
      </c>
      <c r="F1137" t="str">
        <f t="shared" si="86"/>
        <v>adult</v>
      </c>
      <c r="G1137">
        <v>4</v>
      </c>
      <c r="H1137">
        <v>1</v>
      </c>
      <c r="I1137">
        <v>2</v>
      </c>
      <c r="J1137">
        <v>2</v>
      </c>
      <c r="K1137">
        <v>2</v>
      </c>
      <c r="L1137">
        <v>1</v>
      </c>
      <c r="M1137">
        <v>2</v>
      </c>
      <c r="N1137">
        <v>2</v>
      </c>
      <c r="O1137">
        <v>1</v>
      </c>
      <c r="P1137">
        <v>20</v>
      </c>
      <c r="Q1137">
        <v>1</v>
      </c>
      <c r="R1137" t="str">
        <f t="shared" si="87"/>
        <v>Married</v>
      </c>
      <c r="S1137">
        <v>4</v>
      </c>
      <c r="T1137">
        <v>2</v>
      </c>
      <c r="U1137" t="str">
        <f t="shared" si="88"/>
        <v>Female</v>
      </c>
      <c r="V1137">
        <v>9600</v>
      </c>
      <c r="W1137">
        <v>9600</v>
      </c>
      <c r="X1137">
        <v>226</v>
      </c>
      <c r="Y1137">
        <f t="shared" si="89"/>
        <v>226</v>
      </c>
    </row>
    <row r="1138" spans="1:25" x14ac:dyDescent="0.25">
      <c r="A1138">
        <v>1265698</v>
      </c>
      <c r="B1138">
        <v>49</v>
      </c>
      <c r="C1138" t="str">
        <f t="shared" si="85"/>
        <v>UT</v>
      </c>
      <c r="D1138">
        <v>125</v>
      </c>
      <c r="E1138">
        <v>58</v>
      </c>
      <c r="F1138" t="str">
        <f t="shared" si="86"/>
        <v>adult</v>
      </c>
      <c r="G1138">
        <v>5</v>
      </c>
      <c r="H1138">
        <v>2</v>
      </c>
      <c r="I1138">
        <v>2</v>
      </c>
      <c r="J1138">
        <v>2</v>
      </c>
      <c r="K1138">
        <v>2</v>
      </c>
      <c r="L1138">
        <v>2</v>
      </c>
      <c r="M1138">
        <v>2</v>
      </c>
      <c r="N1138">
        <v>2</v>
      </c>
      <c r="O1138">
        <v>2</v>
      </c>
      <c r="Q1138">
        <v>1</v>
      </c>
      <c r="R1138" t="str">
        <f t="shared" si="87"/>
        <v>Married</v>
      </c>
      <c r="S1138">
        <v>4</v>
      </c>
      <c r="T1138">
        <v>2</v>
      </c>
      <c r="U1138" t="str">
        <f t="shared" si="88"/>
        <v>Female</v>
      </c>
      <c r="V1138">
        <v>70000</v>
      </c>
      <c r="W1138">
        <v>85000</v>
      </c>
      <c r="X1138">
        <v>301</v>
      </c>
      <c r="Y1138">
        <f t="shared" si="89"/>
        <v>301</v>
      </c>
    </row>
    <row r="1139" spans="1:25" x14ac:dyDescent="0.25">
      <c r="A1139">
        <v>723108</v>
      </c>
      <c r="B1139">
        <v>41</v>
      </c>
      <c r="C1139" t="str">
        <f t="shared" si="85"/>
        <v>OR</v>
      </c>
      <c r="D1139">
        <v>206</v>
      </c>
      <c r="E1139">
        <v>69</v>
      </c>
      <c r="F1139" t="str">
        <f t="shared" si="86"/>
        <v>adult</v>
      </c>
      <c r="G1139">
        <v>1</v>
      </c>
      <c r="H1139">
        <v>2</v>
      </c>
      <c r="I1139">
        <v>1</v>
      </c>
      <c r="J1139">
        <v>1</v>
      </c>
      <c r="K1139">
        <v>2</v>
      </c>
      <c r="L1139">
        <v>2</v>
      </c>
      <c r="M1139">
        <v>2</v>
      </c>
      <c r="N1139">
        <v>2</v>
      </c>
      <c r="O1139">
        <v>1</v>
      </c>
      <c r="Q1139">
        <v>1</v>
      </c>
      <c r="R1139" t="str">
        <f t="shared" si="87"/>
        <v>Married</v>
      </c>
      <c r="S1139">
        <v>4</v>
      </c>
      <c r="T1139">
        <v>1</v>
      </c>
      <c r="U1139" t="str">
        <f t="shared" si="88"/>
        <v>Male</v>
      </c>
      <c r="V1139">
        <v>0</v>
      </c>
      <c r="W1139">
        <v>25300</v>
      </c>
      <c r="X1139">
        <v>34</v>
      </c>
      <c r="Y1139">
        <f t="shared" si="89"/>
        <v>34</v>
      </c>
    </row>
    <row r="1140" spans="1:25" x14ac:dyDescent="0.25">
      <c r="A1140">
        <v>1412126</v>
      </c>
      <c r="B1140">
        <v>53</v>
      </c>
      <c r="C1140" t="str">
        <f t="shared" si="85"/>
        <v>WA</v>
      </c>
      <c r="D1140">
        <v>12</v>
      </c>
      <c r="E1140">
        <v>31</v>
      </c>
      <c r="F1140" t="str">
        <f t="shared" si="86"/>
        <v>adult</v>
      </c>
      <c r="G1140">
        <v>1</v>
      </c>
      <c r="H1140">
        <v>2</v>
      </c>
      <c r="I1140">
        <v>1</v>
      </c>
      <c r="J1140">
        <v>2</v>
      </c>
      <c r="K1140">
        <v>2</v>
      </c>
      <c r="L1140">
        <v>2</v>
      </c>
      <c r="M1140">
        <v>2</v>
      </c>
      <c r="N1140">
        <v>2</v>
      </c>
      <c r="O1140">
        <v>1</v>
      </c>
      <c r="P1140">
        <v>15</v>
      </c>
      <c r="Q1140">
        <v>5</v>
      </c>
      <c r="R1140" t="str">
        <f t="shared" si="87"/>
        <v>NeverMarriedORUnder15</v>
      </c>
      <c r="S1140">
        <v>4</v>
      </c>
      <c r="T1140">
        <v>2</v>
      </c>
      <c r="U1140" t="str">
        <f t="shared" si="88"/>
        <v>Female</v>
      </c>
      <c r="V1140">
        <v>25000</v>
      </c>
      <c r="W1140">
        <v>25000</v>
      </c>
      <c r="X1140">
        <v>8</v>
      </c>
      <c r="Y1140">
        <f t="shared" si="89"/>
        <v>8</v>
      </c>
    </row>
    <row r="1141" spans="1:25" x14ac:dyDescent="0.25">
      <c r="A1141">
        <v>1257157</v>
      </c>
      <c r="B1141">
        <v>49</v>
      </c>
      <c r="C1141" t="str">
        <f t="shared" si="85"/>
        <v>UT</v>
      </c>
      <c r="D1141">
        <v>171</v>
      </c>
      <c r="E1141">
        <v>53</v>
      </c>
      <c r="F1141" t="str">
        <f t="shared" si="86"/>
        <v>adult</v>
      </c>
      <c r="G1141">
        <v>4</v>
      </c>
      <c r="H1141">
        <v>1</v>
      </c>
      <c r="I1141">
        <v>2</v>
      </c>
      <c r="J1141">
        <v>2</v>
      </c>
      <c r="K1141">
        <v>2</v>
      </c>
      <c r="L1141">
        <v>2</v>
      </c>
      <c r="M1141">
        <v>2</v>
      </c>
      <c r="N1141">
        <v>2</v>
      </c>
      <c r="O1141">
        <v>1</v>
      </c>
      <c r="P1141">
        <v>20</v>
      </c>
      <c r="Q1141">
        <v>1</v>
      </c>
      <c r="R1141" t="str">
        <f t="shared" si="87"/>
        <v>Married</v>
      </c>
      <c r="S1141">
        <v>4</v>
      </c>
      <c r="T1141">
        <v>1</v>
      </c>
      <c r="U1141" t="str">
        <f t="shared" si="88"/>
        <v>Male</v>
      </c>
      <c r="V1141">
        <v>46900</v>
      </c>
      <c r="W1141">
        <v>46900</v>
      </c>
      <c r="X1141">
        <v>233</v>
      </c>
      <c r="Y1141">
        <f t="shared" si="89"/>
        <v>233</v>
      </c>
    </row>
    <row r="1142" spans="1:25" x14ac:dyDescent="0.25">
      <c r="A1142">
        <v>729077</v>
      </c>
      <c r="B1142">
        <v>41</v>
      </c>
      <c r="C1142" t="str">
        <f t="shared" si="85"/>
        <v>OR</v>
      </c>
      <c r="D1142">
        <v>100</v>
      </c>
      <c r="E1142">
        <v>21</v>
      </c>
      <c r="F1142" t="str">
        <f t="shared" si="86"/>
        <v>adult</v>
      </c>
      <c r="G1142">
        <v>1</v>
      </c>
      <c r="H1142">
        <v>1</v>
      </c>
      <c r="I1142">
        <v>2</v>
      </c>
      <c r="J1142">
        <v>2</v>
      </c>
      <c r="K1142">
        <v>2</v>
      </c>
      <c r="L1142">
        <v>2</v>
      </c>
      <c r="M1142">
        <v>2</v>
      </c>
      <c r="N1142">
        <v>2</v>
      </c>
      <c r="O1142">
        <v>1</v>
      </c>
      <c r="P1142">
        <v>15</v>
      </c>
      <c r="Q1142">
        <v>5</v>
      </c>
      <c r="R1142" t="str">
        <f t="shared" si="87"/>
        <v>NeverMarriedORUnder15</v>
      </c>
      <c r="S1142">
        <v>4</v>
      </c>
      <c r="T1142">
        <v>2</v>
      </c>
      <c r="U1142" t="str">
        <f t="shared" si="88"/>
        <v>Female</v>
      </c>
      <c r="V1142">
        <v>5000</v>
      </c>
      <c r="W1142">
        <v>5000</v>
      </c>
      <c r="X1142">
        <v>29</v>
      </c>
      <c r="Y1142">
        <f t="shared" si="89"/>
        <v>29</v>
      </c>
    </row>
    <row r="1143" spans="1:25" x14ac:dyDescent="0.25">
      <c r="A1143">
        <v>1430941</v>
      </c>
      <c r="B1143">
        <v>53</v>
      </c>
      <c r="C1143" t="str">
        <f t="shared" si="85"/>
        <v>WA</v>
      </c>
      <c r="D1143">
        <v>59</v>
      </c>
      <c r="E1143">
        <v>55</v>
      </c>
      <c r="F1143" t="str">
        <f t="shared" si="86"/>
        <v>adult</v>
      </c>
      <c r="G1143">
        <v>1</v>
      </c>
      <c r="H1143">
        <v>2</v>
      </c>
      <c r="I1143">
        <v>1</v>
      </c>
      <c r="J1143">
        <v>2</v>
      </c>
      <c r="K1143">
        <v>2</v>
      </c>
      <c r="L1143">
        <v>2</v>
      </c>
      <c r="M1143">
        <v>2</v>
      </c>
      <c r="N1143">
        <v>2</v>
      </c>
      <c r="O1143">
        <v>1</v>
      </c>
      <c r="P1143">
        <v>60</v>
      </c>
      <c r="Q1143">
        <v>1</v>
      </c>
      <c r="R1143" t="str">
        <f t="shared" si="87"/>
        <v>Married</v>
      </c>
      <c r="S1143">
        <v>4</v>
      </c>
      <c r="T1143">
        <v>1</v>
      </c>
      <c r="U1143" t="str">
        <f t="shared" si="88"/>
        <v>Male</v>
      </c>
      <c r="V1143">
        <v>60000</v>
      </c>
      <c r="W1143">
        <v>60000</v>
      </c>
      <c r="X1143">
        <v>53</v>
      </c>
      <c r="Y1143" t="str">
        <f t="shared" si="89"/>
        <v>WA</v>
      </c>
    </row>
    <row r="1144" spans="1:25" x14ac:dyDescent="0.25">
      <c r="A1144">
        <v>539139</v>
      </c>
      <c r="B1144">
        <v>38</v>
      </c>
      <c r="C1144" t="str">
        <f t="shared" si="85"/>
        <v>ND</v>
      </c>
      <c r="D1144">
        <v>300</v>
      </c>
      <c r="E1144">
        <v>44</v>
      </c>
      <c r="F1144" t="str">
        <f t="shared" si="86"/>
        <v>adult</v>
      </c>
      <c r="G1144">
        <v>1</v>
      </c>
      <c r="H1144">
        <v>1</v>
      </c>
      <c r="I1144">
        <v>2</v>
      </c>
      <c r="J1144">
        <v>2</v>
      </c>
      <c r="K1144">
        <v>2</v>
      </c>
      <c r="L1144">
        <v>2</v>
      </c>
      <c r="M1144">
        <v>2</v>
      </c>
      <c r="N1144">
        <v>2</v>
      </c>
      <c r="O1144">
        <v>1</v>
      </c>
      <c r="Q1144">
        <v>1</v>
      </c>
      <c r="R1144" t="str">
        <f t="shared" si="87"/>
        <v>Married</v>
      </c>
      <c r="S1144">
        <v>4</v>
      </c>
      <c r="T1144">
        <v>2</v>
      </c>
      <c r="U1144" t="str">
        <f t="shared" si="88"/>
        <v>Female</v>
      </c>
      <c r="V1144">
        <v>40000</v>
      </c>
      <c r="W1144">
        <v>132400</v>
      </c>
      <c r="X1144">
        <v>38</v>
      </c>
      <c r="Y1144" t="str">
        <f t="shared" si="89"/>
        <v>ND</v>
      </c>
    </row>
    <row r="1145" spans="1:25" x14ac:dyDescent="0.25">
      <c r="A1145">
        <v>1372658</v>
      </c>
      <c r="B1145">
        <v>53</v>
      </c>
      <c r="C1145" t="str">
        <f t="shared" si="85"/>
        <v>WA</v>
      </c>
      <c r="D1145">
        <v>18</v>
      </c>
      <c r="E1145">
        <v>42</v>
      </c>
      <c r="F1145" t="str">
        <f t="shared" si="86"/>
        <v>adult</v>
      </c>
      <c r="G1145">
        <v>1</v>
      </c>
      <c r="H1145">
        <v>1</v>
      </c>
      <c r="I1145">
        <v>2</v>
      </c>
      <c r="J1145">
        <v>2</v>
      </c>
      <c r="K1145">
        <v>2</v>
      </c>
      <c r="L1145">
        <v>2</v>
      </c>
      <c r="M1145">
        <v>2</v>
      </c>
      <c r="N1145">
        <v>2</v>
      </c>
      <c r="O1145">
        <v>1</v>
      </c>
      <c r="P1145">
        <v>30</v>
      </c>
      <c r="Q1145">
        <v>1</v>
      </c>
      <c r="R1145" t="str">
        <f t="shared" si="87"/>
        <v>Married</v>
      </c>
      <c r="S1145">
        <v>4</v>
      </c>
      <c r="T1145">
        <v>2</v>
      </c>
      <c r="U1145" t="str">
        <f t="shared" si="88"/>
        <v>Female</v>
      </c>
      <c r="V1145">
        <v>20000</v>
      </c>
      <c r="W1145">
        <v>20000</v>
      </c>
      <c r="X1145">
        <v>53</v>
      </c>
      <c r="Y1145" t="str">
        <f t="shared" si="89"/>
        <v>WA</v>
      </c>
    </row>
    <row r="1146" spans="1:25" x14ac:dyDescent="0.25">
      <c r="A1146">
        <v>1386927</v>
      </c>
      <c r="B1146">
        <v>53</v>
      </c>
      <c r="C1146" t="str">
        <f t="shared" si="85"/>
        <v>WA</v>
      </c>
      <c r="D1146">
        <v>139</v>
      </c>
      <c r="E1146">
        <v>4</v>
      </c>
      <c r="F1146" t="str">
        <f t="shared" si="86"/>
        <v>child</v>
      </c>
      <c r="G1146">
        <v>1</v>
      </c>
      <c r="H1146">
        <v>2</v>
      </c>
      <c r="I1146">
        <v>2</v>
      </c>
      <c r="J1146">
        <v>2</v>
      </c>
      <c r="K1146">
        <v>1</v>
      </c>
      <c r="L1146">
        <v>2</v>
      </c>
      <c r="M1146">
        <v>2</v>
      </c>
      <c r="N1146">
        <v>2</v>
      </c>
      <c r="O1146">
        <v>1</v>
      </c>
      <c r="Q1146">
        <v>5</v>
      </c>
      <c r="R1146" t="str">
        <f t="shared" si="87"/>
        <v>NeverMarriedORUnder15</v>
      </c>
      <c r="T1146">
        <v>2</v>
      </c>
      <c r="U1146" t="str">
        <f t="shared" si="88"/>
        <v>Female</v>
      </c>
      <c r="X1146">
        <v>53</v>
      </c>
      <c r="Y1146" t="str">
        <f t="shared" si="89"/>
        <v>WA</v>
      </c>
    </row>
    <row r="1147" spans="1:25" x14ac:dyDescent="0.25">
      <c r="A1147">
        <v>1397397</v>
      </c>
      <c r="B1147">
        <v>53</v>
      </c>
      <c r="C1147" t="str">
        <f t="shared" si="85"/>
        <v>WA</v>
      </c>
      <c r="D1147">
        <v>17</v>
      </c>
      <c r="E1147">
        <v>74</v>
      </c>
      <c r="F1147" t="str">
        <f t="shared" si="86"/>
        <v>adult</v>
      </c>
      <c r="G1147">
        <v>1</v>
      </c>
      <c r="H1147">
        <v>2</v>
      </c>
      <c r="I1147">
        <v>2</v>
      </c>
      <c r="J1147">
        <v>1</v>
      </c>
      <c r="K1147">
        <v>2</v>
      </c>
      <c r="L1147">
        <v>1</v>
      </c>
      <c r="M1147">
        <v>2</v>
      </c>
      <c r="N1147">
        <v>2</v>
      </c>
      <c r="O1147">
        <v>1</v>
      </c>
      <c r="Q1147">
        <v>1</v>
      </c>
      <c r="R1147" t="str">
        <f t="shared" si="87"/>
        <v>Married</v>
      </c>
      <c r="S1147">
        <v>4</v>
      </c>
      <c r="T1147">
        <v>2</v>
      </c>
      <c r="U1147" t="str">
        <f t="shared" si="88"/>
        <v>Female</v>
      </c>
      <c r="V1147">
        <v>0</v>
      </c>
      <c r="W1147">
        <v>7600</v>
      </c>
      <c r="X1147">
        <v>41</v>
      </c>
      <c r="Y1147" t="str">
        <f t="shared" si="89"/>
        <v>OR</v>
      </c>
    </row>
    <row r="1148" spans="1:25" x14ac:dyDescent="0.25">
      <c r="A1148">
        <v>1264482</v>
      </c>
      <c r="B1148">
        <v>49</v>
      </c>
      <c r="C1148" t="str">
        <f t="shared" si="85"/>
        <v>UT</v>
      </c>
      <c r="D1148">
        <v>79</v>
      </c>
      <c r="E1148">
        <v>2</v>
      </c>
      <c r="F1148" t="str">
        <f t="shared" si="86"/>
        <v>child</v>
      </c>
      <c r="G1148">
        <v>1</v>
      </c>
      <c r="H1148">
        <v>1</v>
      </c>
      <c r="I1148">
        <v>2</v>
      </c>
      <c r="J1148">
        <v>2</v>
      </c>
      <c r="K1148">
        <v>2</v>
      </c>
      <c r="L1148">
        <v>2</v>
      </c>
      <c r="M1148">
        <v>2</v>
      </c>
      <c r="N1148">
        <v>2</v>
      </c>
      <c r="O1148">
        <v>1</v>
      </c>
      <c r="Q1148">
        <v>5</v>
      </c>
      <c r="R1148" t="str">
        <f t="shared" si="87"/>
        <v>NeverMarriedORUnder15</v>
      </c>
      <c r="T1148">
        <v>1</v>
      </c>
      <c r="U1148" t="str">
        <f t="shared" si="88"/>
        <v>Male</v>
      </c>
      <c r="X1148">
        <v>49</v>
      </c>
      <c r="Y1148" t="str">
        <f t="shared" si="89"/>
        <v>UT</v>
      </c>
    </row>
    <row r="1149" spans="1:25" x14ac:dyDescent="0.25">
      <c r="A1149">
        <v>1400739</v>
      </c>
      <c r="B1149">
        <v>53</v>
      </c>
      <c r="C1149" t="str">
        <f t="shared" si="85"/>
        <v>WA</v>
      </c>
      <c r="D1149">
        <v>222</v>
      </c>
      <c r="E1149">
        <v>11</v>
      </c>
      <c r="F1149" t="str">
        <f t="shared" si="86"/>
        <v>child</v>
      </c>
      <c r="G1149">
        <v>1</v>
      </c>
      <c r="H1149">
        <v>1</v>
      </c>
      <c r="I1149">
        <v>2</v>
      </c>
      <c r="J1149">
        <v>2</v>
      </c>
      <c r="K1149">
        <v>2</v>
      </c>
      <c r="L1149">
        <v>2</v>
      </c>
      <c r="M1149">
        <v>2</v>
      </c>
      <c r="N1149">
        <v>2</v>
      </c>
      <c r="O1149">
        <v>1</v>
      </c>
      <c r="Q1149">
        <v>5</v>
      </c>
      <c r="R1149" t="str">
        <f t="shared" si="87"/>
        <v>NeverMarriedORUnder15</v>
      </c>
      <c r="T1149">
        <v>2</v>
      </c>
      <c r="U1149" t="str">
        <f t="shared" si="88"/>
        <v>Female</v>
      </c>
      <c r="X1149">
        <v>53</v>
      </c>
      <c r="Y1149" t="str">
        <f t="shared" si="89"/>
        <v>WA</v>
      </c>
    </row>
    <row r="1150" spans="1:25" x14ac:dyDescent="0.25">
      <c r="A1150">
        <v>1432801</v>
      </c>
      <c r="B1150">
        <v>53</v>
      </c>
      <c r="C1150" t="str">
        <f t="shared" si="85"/>
        <v>WA</v>
      </c>
      <c r="D1150">
        <v>60</v>
      </c>
      <c r="E1150">
        <v>49</v>
      </c>
      <c r="F1150" t="str">
        <f t="shared" si="86"/>
        <v>adult</v>
      </c>
      <c r="G1150">
        <v>1</v>
      </c>
      <c r="H1150">
        <v>1</v>
      </c>
      <c r="I1150">
        <v>2</v>
      </c>
      <c r="J1150">
        <v>2</v>
      </c>
      <c r="K1150">
        <v>2</v>
      </c>
      <c r="L1150">
        <v>2</v>
      </c>
      <c r="M1150">
        <v>2</v>
      </c>
      <c r="N1150">
        <v>2</v>
      </c>
      <c r="O1150">
        <v>1</v>
      </c>
      <c r="P1150">
        <v>40</v>
      </c>
      <c r="Q1150">
        <v>5</v>
      </c>
      <c r="R1150" t="str">
        <f t="shared" si="87"/>
        <v>NeverMarriedORUnder15</v>
      </c>
      <c r="S1150">
        <v>4</v>
      </c>
      <c r="T1150">
        <v>2</v>
      </c>
      <c r="U1150" t="str">
        <f t="shared" si="88"/>
        <v>Female</v>
      </c>
      <c r="V1150">
        <v>53000</v>
      </c>
      <c r="W1150">
        <v>53030</v>
      </c>
      <c r="X1150">
        <v>39</v>
      </c>
      <c r="Y1150">
        <f t="shared" si="89"/>
        <v>39</v>
      </c>
    </row>
    <row r="1151" spans="1:25" x14ac:dyDescent="0.25">
      <c r="A1151">
        <v>1259128</v>
      </c>
      <c r="B1151">
        <v>49</v>
      </c>
      <c r="C1151" t="str">
        <f t="shared" si="85"/>
        <v>UT</v>
      </c>
      <c r="D1151">
        <v>61</v>
      </c>
      <c r="E1151">
        <v>11</v>
      </c>
      <c r="F1151" t="str">
        <f t="shared" si="86"/>
        <v>child</v>
      </c>
      <c r="G1151">
        <v>1</v>
      </c>
      <c r="H1151">
        <v>2</v>
      </c>
      <c r="I1151">
        <v>1</v>
      </c>
      <c r="J1151">
        <v>2</v>
      </c>
      <c r="K1151">
        <v>2</v>
      </c>
      <c r="L1151">
        <v>2</v>
      </c>
      <c r="M1151">
        <v>2</v>
      </c>
      <c r="N1151">
        <v>2</v>
      </c>
      <c r="O1151">
        <v>1</v>
      </c>
      <c r="Q1151">
        <v>5</v>
      </c>
      <c r="R1151" t="str">
        <f t="shared" si="87"/>
        <v>NeverMarriedORUnder15</v>
      </c>
      <c r="T1151">
        <v>2</v>
      </c>
      <c r="U1151" t="str">
        <f t="shared" si="88"/>
        <v>Female</v>
      </c>
      <c r="X1151">
        <v>49</v>
      </c>
      <c r="Y1151" t="str">
        <f t="shared" si="89"/>
        <v>UT</v>
      </c>
    </row>
    <row r="1152" spans="1:25" x14ac:dyDescent="0.25">
      <c r="A1152">
        <v>1374959</v>
      </c>
      <c r="B1152">
        <v>53</v>
      </c>
      <c r="C1152" t="str">
        <f t="shared" si="85"/>
        <v>WA</v>
      </c>
      <c r="D1152">
        <v>62</v>
      </c>
      <c r="E1152">
        <v>42</v>
      </c>
      <c r="F1152" t="str">
        <f t="shared" si="86"/>
        <v>adult</v>
      </c>
      <c r="G1152">
        <v>1</v>
      </c>
      <c r="H1152">
        <v>2</v>
      </c>
      <c r="I1152">
        <v>2</v>
      </c>
      <c r="J1152">
        <v>2</v>
      </c>
      <c r="K1152">
        <v>2</v>
      </c>
      <c r="L1152">
        <v>1</v>
      </c>
      <c r="M1152">
        <v>2</v>
      </c>
      <c r="N1152">
        <v>2</v>
      </c>
      <c r="O1152">
        <v>1</v>
      </c>
      <c r="P1152">
        <v>25</v>
      </c>
      <c r="Q1152">
        <v>1</v>
      </c>
      <c r="R1152" t="str">
        <f t="shared" si="87"/>
        <v>Married</v>
      </c>
      <c r="S1152">
        <v>4</v>
      </c>
      <c r="T1152">
        <v>2</v>
      </c>
      <c r="U1152" t="str">
        <f t="shared" si="88"/>
        <v>Female</v>
      </c>
      <c r="V1152">
        <v>26000</v>
      </c>
      <c r="W1152">
        <v>26000</v>
      </c>
      <c r="X1152">
        <v>53</v>
      </c>
      <c r="Y1152" t="str">
        <f t="shared" si="89"/>
        <v>WA</v>
      </c>
    </row>
    <row r="1153" spans="1:25" x14ac:dyDescent="0.25">
      <c r="A1153">
        <v>704335</v>
      </c>
      <c r="B1153">
        <v>41</v>
      </c>
      <c r="C1153" t="str">
        <f t="shared" si="85"/>
        <v>OR</v>
      </c>
      <c r="D1153">
        <v>100</v>
      </c>
      <c r="E1153">
        <v>25</v>
      </c>
      <c r="F1153" t="str">
        <f t="shared" si="86"/>
        <v>adult</v>
      </c>
      <c r="G1153">
        <v>1</v>
      </c>
      <c r="H1153">
        <v>1</v>
      </c>
      <c r="I1153">
        <v>2</v>
      </c>
      <c r="J1153">
        <v>2</v>
      </c>
      <c r="K1153">
        <v>2</v>
      </c>
      <c r="L1153">
        <v>2</v>
      </c>
      <c r="M1153">
        <v>2</v>
      </c>
      <c r="N1153">
        <v>2</v>
      </c>
      <c r="O1153">
        <v>1</v>
      </c>
      <c r="Q1153">
        <v>5</v>
      </c>
      <c r="R1153" t="str">
        <f t="shared" si="87"/>
        <v>NeverMarriedORUnder15</v>
      </c>
      <c r="S1153">
        <v>4</v>
      </c>
      <c r="T1153">
        <v>1</v>
      </c>
      <c r="U1153" t="str">
        <f t="shared" si="88"/>
        <v>Male</v>
      </c>
      <c r="V1153">
        <v>88000</v>
      </c>
      <c r="W1153">
        <v>97600</v>
      </c>
      <c r="X1153">
        <v>41</v>
      </c>
      <c r="Y1153" t="str">
        <f t="shared" si="89"/>
        <v>OR</v>
      </c>
    </row>
    <row r="1154" spans="1:25" x14ac:dyDescent="0.25">
      <c r="A1154">
        <v>1264100</v>
      </c>
      <c r="B1154">
        <v>49</v>
      </c>
      <c r="C1154" t="str">
        <f t="shared" si="85"/>
        <v>UT</v>
      </c>
      <c r="D1154">
        <v>268</v>
      </c>
      <c r="E1154">
        <v>4</v>
      </c>
      <c r="F1154" t="str">
        <f t="shared" si="86"/>
        <v>child</v>
      </c>
      <c r="G1154">
        <v>1</v>
      </c>
      <c r="H1154">
        <v>1</v>
      </c>
      <c r="I1154">
        <v>2</v>
      </c>
      <c r="J1154">
        <v>2</v>
      </c>
      <c r="K1154">
        <v>2</v>
      </c>
      <c r="L1154">
        <v>2</v>
      </c>
      <c r="M1154">
        <v>2</v>
      </c>
      <c r="N1154">
        <v>2</v>
      </c>
      <c r="O1154">
        <v>1</v>
      </c>
      <c r="Q1154">
        <v>5</v>
      </c>
      <c r="R1154" t="str">
        <f t="shared" si="87"/>
        <v>NeverMarriedORUnder15</v>
      </c>
      <c r="T1154">
        <v>2</v>
      </c>
      <c r="U1154" t="str">
        <f t="shared" si="88"/>
        <v>Female</v>
      </c>
      <c r="X1154">
        <v>49</v>
      </c>
      <c r="Y1154" t="str">
        <f t="shared" si="89"/>
        <v>UT</v>
      </c>
    </row>
    <row r="1155" spans="1:25" x14ac:dyDescent="0.25">
      <c r="A1155">
        <v>1430813</v>
      </c>
      <c r="B1155">
        <v>53</v>
      </c>
      <c r="C1155" t="str">
        <f t="shared" ref="C1155:C1218" si="90">IF(B1155=30,"MT",IF(B1155=38,"ND",IF(B1155=41,"OR",IF(B1155=49,"UT",IF(B1155=53,"WA","UnknownState")))))</f>
        <v>WA</v>
      </c>
      <c r="D1155">
        <v>101</v>
      </c>
      <c r="E1155">
        <v>7</v>
      </c>
      <c r="F1155" t="str">
        <f t="shared" ref="F1155:F1218" si="91">IF(E1155&lt;18,"child","adult")</f>
        <v>child</v>
      </c>
      <c r="G1155">
        <v>3</v>
      </c>
      <c r="H1155">
        <v>2</v>
      </c>
      <c r="I1155">
        <v>2</v>
      </c>
      <c r="J1155">
        <v>2</v>
      </c>
      <c r="K1155">
        <v>1</v>
      </c>
      <c r="L1155">
        <v>2</v>
      </c>
      <c r="M1155">
        <v>2</v>
      </c>
      <c r="N1155">
        <v>2</v>
      </c>
      <c r="O1155">
        <v>1</v>
      </c>
      <c r="Q1155">
        <v>5</v>
      </c>
      <c r="R1155" t="str">
        <f t="shared" ref="R1155:R1218" si="92">IF(Q1155=1,"Married",IF(Q1155=2,"Widowed",IF(Q1155=3,"Divorced",IF(Q1155=4,"Separated",IF(Q1155=5,"NeverMarriedORUnder15","NA")))))</f>
        <v>NeverMarriedORUnder15</v>
      </c>
      <c r="T1155">
        <v>1</v>
      </c>
      <c r="U1155" t="str">
        <f t="shared" ref="U1155:U1218" si="93">IF(T1155=1,"Male",IF(T1155=2,"Female","NA"))</f>
        <v>Male</v>
      </c>
      <c r="X1155">
        <v>247</v>
      </c>
      <c r="Y1155">
        <f t="shared" ref="Y1155:Y1218" si="94">IF(X1155=30,"MT",IF(X1155=38,"ND",IF(X1155=41,"OR",IF(X1155=49,"UT",IF(X1155=53,"WA",IF(X1155=6,"CA",X1155))))))</f>
        <v>247</v>
      </c>
    </row>
    <row r="1156" spans="1:25" x14ac:dyDescent="0.25">
      <c r="A1156">
        <v>1258820</v>
      </c>
      <c r="B1156">
        <v>49</v>
      </c>
      <c r="C1156" t="str">
        <f t="shared" si="90"/>
        <v>UT</v>
      </c>
      <c r="D1156">
        <v>30</v>
      </c>
      <c r="E1156">
        <v>46</v>
      </c>
      <c r="F1156" t="str">
        <f t="shared" si="91"/>
        <v>adult</v>
      </c>
      <c r="G1156">
        <v>1</v>
      </c>
      <c r="H1156">
        <v>1</v>
      </c>
      <c r="I1156">
        <v>2</v>
      </c>
      <c r="J1156">
        <v>2</v>
      </c>
      <c r="K1156">
        <v>2</v>
      </c>
      <c r="L1156">
        <v>2</v>
      </c>
      <c r="M1156">
        <v>2</v>
      </c>
      <c r="N1156">
        <v>2</v>
      </c>
      <c r="O1156">
        <v>1</v>
      </c>
      <c r="P1156">
        <v>2</v>
      </c>
      <c r="Q1156">
        <v>1</v>
      </c>
      <c r="R1156" t="str">
        <f t="shared" si="92"/>
        <v>Married</v>
      </c>
      <c r="S1156">
        <v>4</v>
      </c>
      <c r="T1156">
        <v>2</v>
      </c>
      <c r="U1156" t="str">
        <f t="shared" si="93"/>
        <v>Female</v>
      </c>
      <c r="V1156">
        <v>42000</v>
      </c>
      <c r="W1156">
        <v>42000</v>
      </c>
      <c r="X1156">
        <v>49</v>
      </c>
      <c r="Y1156" t="str">
        <f t="shared" si="94"/>
        <v>UT</v>
      </c>
    </row>
    <row r="1157" spans="1:25" x14ac:dyDescent="0.25">
      <c r="A1157">
        <v>63244</v>
      </c>
      <c r="B1157">
        <v>30</v>
      </c>
      <c r="C1157" t="str">
        <f t="shared" si="90"/>
        <v>MT</v>
      </c>
      <c r="D1157">
        <v>33</v>
      </c>
      <c r="E1157">
        <v>12</v>
      </c>
      <c r="F1157" t="str">
        <f t="shared" si="91"/>
        <v>child</v>
      </c>
      <c r="G1157">
        <v>1</v>
      </c>
      <c r="H1157">
        <v>2</v>
      </c>
      <c r="I1157">
        <v>2</v>
      </c>
      <c r="J1157">
        <v>2</v>
      </c>
      <c r="K1157">
        <v>1</v>
      </c>
      <c r="L1157">
        <v>2</v>
      </c>
      <c r="M1157">
        <v>2</v>
      </c>
      <c r="N1157">
        <v>2</v>
      </c>
      <c r="O1157">
        <v>1</v>
      </c>
      <c r="Q1157">
        <v>5</v>
      </c>
      <c r="R1157" t="str">
        <f t="shared" si="92"/>
        <v>NeverMarriedORUnder15</v>
      </c>
      <c r="T1157">
        <v>2</v>
      </c>
      <c r="U1157" t="str">
        <f t="shared" si="93"/>
        <v>Female</v>
      </c>
      <c r="X1157">
        <v>30</v>
      </c>
      <c r="Y1157" t="str">
        <f t="shared" si="94"/>
        <v>MT</v>
      </c>
    </row>
    <row r="1158" spans="1:25" x14ac:dyDescent="0.25">
      <c r="A1158">
        <v>1399207</v>
      </c>
      <c r="B1158">
        <v>53</v>
      </c>
      <c r="C1158" t="str">
        <f t="shared" si="90"/>
        <v>WA</v>
      </c>
      <c r="D1158">
        <v>40</v>
      </c>
      <c r="E1158">
        <v>53</v>
      </c>
      <c r="F1158" t="str">
        <f t="shared" si="91"/>
        <v>adult</v>
      </c>
      <c r="G1158">
        <v>1</v>
      </c>
      <c r="H1158">
        <v>1</v>
      </c>
      <c r="I1158">
        <v>2</v>
      </c>
      <c r="J1158">
        <v>2</v>
      </c>
      <c r="K1158">
        <v>2</v>
      </c>
      <c r="L1158">
        <v>2</v>
      </c>
      <c r="M1158">
        <v>2</v>
      </c>
      <c r="N1158">
        <v>2</v>
      </c>
      <c r="O1158">
        <v>1</v>
      </c>
      <c r="P1158">
        <v>30</v>
      </c>
      <c r="Q1158">
        <v>1</v>
      </c>
      <c r="R1158" t="str">
        <f t="shared" si="92"/>
        <v>Married</v>
      </c>
      <c r="S1158">
        <v>4</v>
      </c>
      <c r="T1158">
        <v>2</v>
      </c>
      <c r="U1158" t="str">
        <f t="shared" si="93"/>
        <v>Female</v>
      </c>
      <c r="V1158">
        <v>100000</v>
      </c>
      <c r="W1158">
        <v>100000</v>
      </c>
      <c r="X1158">
        <v>6</v>
      </c>
      <c r="Y1158" t="str">
        <f t="shared" si="94"/>
        <v>CA</v>
      </c>
    </row>
    <row r="1159" spans="1:25" x14ac:dyDescent="0.25">
      <c r="A1159">
        <v>1397537</v>
      </c>
      <c r="B1159">
        <v>53</v>
      </c>
      <c r="C1159" t="str">
        <f t="shared" si="90"/>
        <v>WA</v>
      </c>
      <c r="D1159">
        <v>81</v>
      </c>
      <c r="E1159">
        <v>37</v>
      </c>
      <c r="F1159" t="str">
        <f t="shared" si="91"/>
        <v>adult</v>
      </c>
      <c r="G1159">
        <v>1</v>
      </c>
      <c r="H1159">
        <v>2</v>
      </c>
      <c r="I1159">
        <v>2</v>
      </c>
      <c r="J1159">
        <v>2</v>
      </c>
      <c r="K1159">
        <v>2</v>
      </c>
      <c r="L1159">
        <v>2</v>
      </c>
      <c r="M1159">
        <v>2</v>
      </c>
      <c r="N1159">
        <v>2</v>
      </c>
      <c r="O1159">
        <v>2</v>
      </c>
      <c r="P1159">
        <v>10</v>
      </c>
      <c r="Q1159">
        <v>1</v>
      </c>
      <c r="R1159" t="str">
        <f t="shared" si="92"/>
        <v>Married</v>
      </c>
      <c r="S1159">
        <v>4</v>
      </c>
      <c r="T1159">
        <v>1</v>
      </c>
      <c r="U1159" t="str">
        <f t="shared" si="93"/>
        <v>Male</v>
      </c>
      <c r="V1159">
        <v>150000</v>
      </c>
      <c r="W1159">
        <v>152500</v>
      </c>
      <c r="X1159">
        <v>17</v>
      </c>
      <c r="Y1159">
        <f t="shared" si="94"/>
        <v>17</v>
      </c>
    </row>
    <row r="1160" spans="1:25" x14ac:dyDescent="0.25">
      <c r="A1160">
        <v>715629</v>
      </c>
      <c r="B1160">
        <v>41</v>
      </c>
      <c r="C1160" t="str">
        <f t="shared" si="90"/>
        <v>OR</v>
      </c>
      <c r="D1160">
        <v>90</v>
      </c>
      <c r="E1160">
        <v>61</v>
      </c>
      <c r="F1160" t="str">
        <f t="shared" si="91"/>
        <v>adult</v>
      </c>
      <c r="G1160">
        <v>2</v>
      </c>
      <c r="H1160">
        <v>1</v>
      </c>
      <c r="I1160">
        <v>2</v>
      </c>
      <c r="J1160">
        <v>2</v>
      </c>
      <c r="K1160">
        <v>2</v>
      </c>
      <c r="L1160">
        <v>2</v>
      </c>
      <c r="M1160">
        <v>2</v>
      </c>
      <c r="N1160">
        <v>2</v>
      </c>
      <c r="O1160">
        <v>1</v>
      </c>
      <c r="P1160">
        <v>20</v>
      </c>
      <c r="Q1160">
        <v>1</v>
      </c>
      <c r="R1160" t="str">
        <f t="shared" si="92"/>
        <v>Married</v>
      </c>
      <c r="S1160">
        <v>4</v>
      </c>
      <c r="T1160">
        <v>2</v>
      </c>
      <c r="U1160" t="str">
        <f t="shared" si="93"/>
        <v>Female</v>
      </c>
      <c r="V1160">
        <v>4000</v>
      </c>
      <c r="W1160">
        <v>4000</v>
      </c>
      <c r="X1160">
        <v>72</v>
      </c>
      <c r="Y1160">
        <f t="shared" si="94"/>
        <v>72</v>
      </c>
    </row>
    <row r="1161" spans="1:25" x14ac:dyDescent="0.25">
      <c r="A1161">
        <v>68053</v>
      </c>
      <c r="B1161">
        <v>30</v>
      </c>
      <c r="C1161" t="str">
        <f t="shared" si="90"/>
        <v>MT</v>
      </c>
      <c r="D1161">
        <v>31</v>
      </c>
      <c r="E1161">
        <v>29</v>
      </c>
      <c r="F1161" t="str">
        <f t="shared" si="91"/>
        <v>adult</v>
      </c>
      <c r="G1161">
        <v>1</v>
      </c>
      <c r="H1161">
        <v>1</v>
      </c>
      <c r="I1161">
        <v>2</v>
      </c>
      <c r="J1161">
        <v>2</v>
      </c>
      <c r="K1161">
        <v>2</v>
      </c>
      <c r="L1161">
        <v>2</v>
      </c>
      <c r="M1161">
        <v>2</v>
      </c>
      <c r="N1161">
        <v>2</v>
      </c>
      <c r="O1161">
        <v>1</v>
      </c>
      <c r="P1161">
        <v>3</v>
      </c>
      <c r="Q1161">
        <v>5</v>
      </c>
      <c r="R1161" t="str">
        <f t="shared" si="92"/>
        <v>NeverMarriedORUnder15</v>
      </c>
      <c r="S1161">
        <v>4</v>
      </c>
      <c r="T1161">
        <v>1</v>
      </c>
      <c r="U1161" t="str">
        <f t="shared" si="93"/>
        <v>Male</v>
      </c>
      <c r="V1161">
        <v>40000</v>
      </c>
      <c r="W1161">
        <v>40000</v>
      </c>
      <c r="X1161">
        <v>6</v>
      </c>
      <c r="Y1161" t="str">
        <f t="shared" si="94"/>
        <v>CA</v>
      </c>
    </row>
    <row r="1162" spans="1:25" x14ac:dyDescent="0.25">
      <c r="A1162">
        <v>1406573</v>
      </c>
      <c r="B1162">
        <v>53</v>
      </c>
      <c r="C1162" t="str">
        <f t="shared" si="90"/>
        <v>WA</v>
      </c>
      <c r="D1162">
        <v>410</v>
      </c>
      <c r="E1162">
        <v>11</v>
      </c>
      <c r="F1162" t="str">
        <f t="shared" si="91"/>
        <v>child</v>
      </c>
      <c r="G1162">
        <v>1</v>
      </c>
      <c r="H1162">
        <v>1</v>
      </c>
      <c r="I1162">
        <v>1</v>
      </c>
      <c r="J1162">
        <v>2</v>
      </c>
      <c r="K1162">
        <v>2</v>
      </c>
      <c r="L1162">
        <v>2</v>
      </c>
      <c r="M1162">
        <v>2</v>
      </c>
      <c r="N1162">
        <v>2</v>
      </c>
      <c r="O1162">
        <v>1</v>
      </c>
      <c r="Q1162">
        <v>5</v>
      </c>
      <c r="R1162" t="str">
        <f t="shared" si="92"/>
        <v>NeverMarriedORUnder15</v>
      </c>
      <c r="T1162">
        <v>2</v>
      </c>
      <c r="U1162" t="str">
        <f t="shared" si="93"/>
        <v>Female</v>
      </c>
      <c r="X1162">
        <v>53</v>
      </c>
      <c r="Y1162" t="str">
        <f t="shared" si="94"/>
        <v>WA</v>
      </c>
    </row>
    <row r="1163" spans="1:25" x14ac:dyDescent="0.25">
      <c r="A1163">
        <v>1429512</v>
      </c>
      <c r="B1163">
        <v>53</v>
      </c>
      <c r="C1163" t="str">
        <f t="shared" si="90"/>
        <v>WA</v>
      </c>
      <c r="D1163">
        <v>123</v>
      </c>
      <c r="E1163">
        <v>4</v>
      </c>
      <c r="F1163" t="str">
        <f t="shared" si="91"/>
        <v>child</v>
      </c>
      <c r="G1163">
        <v>1</v>
      </c>
      <c r="H1163">
        <v>1</v>
      </c>
      <c r="I1163">
        <v>2</v>
      </c>
      <c r="J1163">
        <v>2</v>
      </c>
      <c r="K1163">
        <v>2</v>
      </c>
      <c r="L1163">
        <v>2</v>
      </c>
      <c r="M1163">
        <v>2</v>
      </c>
      <c r="N1163">
        <v>2</v>
      </c>
      <c r="O1163">
        <v>1</v>
      </c>
      <c r="Q1163">
        <v>5</v>
      </c>
      <c r="R1163" t="str">
        <f t="shared" si="92"/>
        <v>NeverMarriedORUnder15</v>
      </c>
      <c r="T1163">
        <v>1</v>
      </c>
      <c r="U1163" t="str">
        <f t="shared" si="93"/>
        <v>Male</v>
      </c>
      <c r="X1163">
        <v>41</v>
      </c>
      <c r="Y1163" t="str">
        <f t="shared" si="94"/>
        <v>OR</v>
      </c>
    </row>
    <row r="1164" spans="1:25" x14ac:dyDescent="0.25">
      <c r="A1164">
        <v>1258634</v>
      </c>
      <c r="B1164">
        <v>49</v>
      </c>
      <c r="C1164" t="str">
        <f t="shared" si="90"/>
        <v>UT</v>
      </c>
      <c r="D1164">
        <v>98</v>
      </c>
      <c r="E1164">
        <v>86</v>
      </c>
      <c r="F1164" t="str">
        <f t="shared" si="91"/>
        <v>adult</v>
      </c>
      <c r="G1164">
        <v>1</v>
      </c>
      <c r="H1164">
        <v>2</v>
      </c>
      <c r="I1164">
        <v>2</v>
      </c>
      <c r="J1164">
        <v>1</v>
      </c>
      <c r="K1164">
        <v>2</v>
      </c>
      <c r="L1164">
        <v>2</v>
      </c>
      <c r="M1164">
        <v>2</v>
      </c>
      <c r="N1164">
        <v>2</v>
      </c>
      <c r="O1164">
        <v>1</v>
      </c>
      <c r="Q1164">
        <v>2</v>
      </c>
      <c r="R1164" t="str">
        <f t="shared" si="92"/>
        <v>Widowed</v>
      </c>
      <c r="S1164">
        <v>4</v>
      </c>
      <c r="T1164">
        <v>2</v>
      </c>
      <c r="U1164" t="str">
        <f t="shared" si="93"/>
        <v>Female</v>
      </c>
      <c r="V1164">
        <v>0</v>
      </c>
      <c r="W1164">
        <v>30400</v>
      </c>
      <c r="X1164">
        <v>49</v>
      </c>
      <c r="Y1164" t="str">
        <f t="shared" si="94"/>
        <v>UT</v>
      </c>
    </row>
    <row r="1165" spans="1:25" x14ac:dyDescent="0.25">
      <c r="A1165">
        <v>1397289</v>
      </c>
      <c r="B1165">
        <v>53</v>
      </c>
      <c r="C1165" t="str">
        <f t="shared" si="90"/>
        <v>WA</v>
      </c>
      <c r="D1165">
        <v>94</v>
      </c>
      <c r="E1165">
        <v>40</v>
      </c>
      <c r="F1165" t="str">
        <f t="shared" si="91"/>
        <v>adult</v>
      </c>
      <c r="G1165">
        <v>1</v>
      </c>
      <c r="H1165">
        <v>2</v>
      </c>
      <c r="I1165">
        <v>1</v>
      </c>
      <c r="J1165">
        <v>2</v>
      </c>
      <c r="K1165">
        <v>2</v>
      </c>
      <c r="L1165">
        <v>2</v>
      </c>
      <c r="M1165">
        <v>2</v>
      </c>
      <c r="N1165">
        <v>2</v>
      </c>
      <c r="O1165">
        <v>1</v>
      </c>
      <c r="Q1165">
        <v>1</v>
      </c>
      <c r="R1165" t="str">
        <f t="shared" si="92"/>
        <v>Married</v>
      </c>
      <c r="S1165">
        <v>4</v>
      </c>
      <c r="T1165">
        <v>2</v>
      </c>
      <c r="U1165" t="str">
        <f t="shared" si="93"/>
        <v>Female</v>
      </c>
      <c r="V1165">
        <v>2500</v>
      </c>
      <c r="W1165">
        <v>2800</v>
      </c>
      <c r="X1165">
        <v>30</v>
      </c>
      <c r="Y1165" t="str">
        <f t="shared" si="94"/>
        <v>MT</v>
      </c>
    </row>
    <row r="1166" spans="1:25" x14ac:dyDescent="0.25">
      <c r="A1166">
        <v>1267820</v>
      </c>
      <c r="B1166">
        <v>49</v>
      </c>
      <c r="C1166" t="str">
        <f t="shared" si="90"/>
        <v>UT</v>
      </c>
      <c r="D1166">
        <v>39</v>
      </c>
      <c r="E1166">
        <v>8</v>
      </c>
      <c r="F1166" t="str">
        <f t="shared" si="91"/>
        <v>child</v>
      </c>
      <c r="G1166">
        <v>1</v>
      </c>
      <c r="H1166">
        <v>2</v>
      </c>
      <c r="I1166">
        <v>2</v>
      </c>
      <c r="J1166">
        <v>2</v>
      </c>
      <c r="K1166">
        <v>2</v>
      </c>
      <c r="L1166">
        <v>2</v>
      </c>
      <c r="M1166">
        <v>2</v>
      </c>
      <c r="N1166">
        <v>2</v>
      </c>
      <c r="O1166">
        <v>2</v>
      </c>
      <c r="Q1166">
        <v>5</v>
      </c>
      <c r="R1166" t="str">
        <f t="shared" si="92"/>
        <v>NeverMarriedORUnder15</v>
      </c>
      <c r="T1166">
        <v>2</v>
      </c>
      <c r="U1166" t="str">
        <f t="shared" si="93"/>
        <v>Female</v>
      </c>
      <c r="X1166">
        <v>49</v>
      </c>
      <c r="Y1166" t="str">
        <f t="shared" si="94"/>
        <v>UT</v>
      </c>
    </row>
    <row r="1167" spans="1:25" x14ac:dyDescent="0.25">
      <c r="A1167">
        <v>1386945</v>
      </c>
      <c r="B1167">
        <v>53</v>
      </c>
      <c r="C1167" t="str">
        <f t="shared" si="90"/>
        <v>WA</v>
      </c>
      <c r="D1167">
        <v>60</v>
      </c>
      <c r="E1167">
        <v>70</v>
      </c>
      <c r="F1167" t="str">
        <f t="shared" si="91"/>
        <v>adult</v>
      </c>
      <c r="G1167">
        <v>1</v>
      </c>
      <c r="H1167">
        <v>2</v>
      </c>
      <c r="I1167">
        <v>1</v>
      </c>
      <c r="J1167">
        <v>1</v>
      </c>
      <c r="K1167">
        <v>2</v>
      </c>
      <c r="L1167">
        <v>2</v>
      </c>
      <c r="M1167">
        <v>2</v>
      </c>
      <c r="N1167">
        <v>2</v>
      </c>
      <c r="O1167">
        <v>1</v>
      </c>
      <c r="Q1167">
        <v>1</v>
      </c>
      <c r="R1167" t="str">
        <f t="shared" si="92"/>
        <v>Married</v>
      </c>
      <c r="S1167">
        <v>4</v>
      </c>
      <c r="T1167">
        <v>2</v>
      </c>
      <c r="U1167" t="str">
        <f t="shared" si="93"/>
        <v>Female</v>
      </c>
      <c r="V1167">
        <v>0</v>
      </c>
      <c r="W1167">
        <v>290</v>
      </c>
      <c r="X1167">
        <v>6</v>
      </c>
      <c r="Y1167" t="str">
        <f t="shared" si="94"/>
        <v>CA</v>
      </c>
    </row>
    <row r="1168" spans="1:25" x14ac:dyDescent="0.25">
      <c r="A1168">
        <v>1435785</v>
      </c>
      <c r="B1168">
        <v>53</v>
      </c>
      <c r="C1168" t="str">
        <f t="shared" si="90"/>
        <v>WA</v>
      </c>
      <c r="D1168">
        <v>9</v>
      </c>
      <c r="E1168">
        <v>52</v>
      </c>
      <c r="F1168" t="str">
        <f t="shared" si="91"/>
        <v>adult</v>
      </c>
      <c r="G1168">
        <v>1</v>
      </c>
      <c r="H1168">
        <v>1</v>
      </c>
      <c r="I1168">
        <v>2</v>
      </c>
      <c r="J1168">
        <v>2</v>
      </c>
      <c r="K1168">
        <v>2</v>
      </c>
      <c r="L1168">
        <v>2</v>
      </c>
      <c r="M1168">
        <v>2</v>
      </c>
      <c r="N1168">
        <v>1</v>
      </c>
      <c r="O1168">
        <v>1</v>
      </c>
      <c r="P1168">
        <v>45</v>
      </c>
      <c r="Q1168">
        <v>3</v>
      </c>
      <c r="R1168" t="str">
        <f t="shared" si="92"/>
        <v>Divorced</v>
      </c>
      <c r="S1168">
        <v>4</v>
      </c>
      <c r="T1168">
        <v>1</v>
      </c>
      <c r="U1168" t="str">
        <f t="shared" si="93"/>
        <v>Male</v>
      </c>
      <c r="V1168">
        <v>28000</v>
      </c>
      <c r="W1168">
        <v>28000</v>
      </c>
      <c r="X1168">
        <v>41</v>
      </c>
      <c r="Y1168" t="str">
        <f t="shared" si="94"/>
        <v>OR</v>
      </c>
    </row>
    <row r="1169" spans="1:25" x14ac:dyDescent="0.25">
      <c r="A1169">
        <v>1273064</v>
      </c>
      <c r="B1169">
        <v>49</v>
      </c>
      <c r="C1169" t="str">
        <f t="shared" si="90"/>
        <v>UT</v>
      </c>
      <c r="D1169">
        <v>82</v>
      </c>
      <c r="E1169">
        <v>34</v>
      </c>
      <c r="F1169" t="str">
        <f t="shared" si="91"/>
        <v>adult</v>
      </c>
      <c r="G1169">
        <v>1</v>
      </c>
      <c r="H1169">
        <v>1</v>
      </c>
      <c r="I1169">
        <v>2</v>
      </c>
      <c r="J1169">
        <v>2</v>
      </c>
      <c r="K1169">
        <v>2</v>
      </c>
      <c r="L1169">
        <v>2</v>
      </c>
      <c r="M1169">
        <v>2</v>
      </c>
      <c r="N1169">
        <v>2</v>
      </c>
      <c r="O1169">
        <v>1</v>
      </c>
      <c r="P1169">
        <v>5</v>
      </c>
      <c r="Q1169">
        <v>1</v>
      </c>
      <c r="R1169" t="str">
        <f t="shared" si="92"/>
        <v>Married</v>
      </c>
      <c r="S1169">
        <v>4</v>
      </c>
      <c r="T1169">
        <v>1</v>
      </c>
      <c r="U1169" t="str">
        <f t="shared" si="93"/>
        <v>Male</v>
      </c>
      <c r="V1169">
        <v>36000</v>
      </c>
      <c r="W1169">
        <v>36000</v>
      </c>
      <c r="X1169">
        <v>49</v>
      </c>
      <c r="Y1169" t="str">
        <f t="shared" si="94"/>
        <v>UT</v>
      </c>
    </row>
    <row r="1170" spans="1:25" x14ac:dyDescent="0.25">
      <c r="A1170">
        <v>1276337</v>
      </c>
      <c r="B1170">
        <v>49</v>
      </c>
      <c r="C1170" t="str">
        <f t="shared" si="90"/>
        <v>UT</v>
      </c>
      <c r="D1170">
        <v>63</v>
      </c>
      <c r="E1170">
        <v>42</v>
      </c>
      <c r="F1170" t="str">
        <f t="shared" si="91"/>
        <v>adult</v>
      </c>
      <c r="G1170">
        <v>4</v>
      </c>
      <c r="H1170">
        <v>1</v>
      </c>
      <c r="I1170">
        <v>2</v>
      </c>
      <c r="J1170">
        <v>2</v>
      </c>
      <c r="K1170">
        <v>2</v>
      </c>
      <c r="L1170">
        <v>2</v>
      </c>
      <c r="M1170">
        <v>2</v>
      </c>
      <c r="N1170">
        <v>2</v>
      </c>
      <c r="O1170">
        <v>1</v>
      </c>
      <c r="Q1170">
        <v>1</v>
      </c>
      <c r="R1170" t="str">
        <f t="shared" si="92"/>
        <v>Married</v>
      </c>
      <c r="S1170">
        <v>4</v>
      </c>
      <c r="T1170">
        <v>2</v>
      </c>
      <c r="U1170" t="str">
        <f t="shared" si="93"/>
        <v>Female</v>
      </c>
      <c r="V1170">
        <v>0</v>
      </c>
      <c r="W1170">
        <v>66020</v>
      </c>
      <c r="X1170">
        <v>303</v>
      </c>
      <c r="Y1170">
        <f t="shared" si="94"/>
        <v>303</v>
      </c>
    </row>
    <row r="1171" spans="1:25" x14ac:dyDescent="0.25">
      <c r="A1171">
        <v>709609</v>
      </c>
      <c r="B1171">
        <v>41</v>
      </c>
      <c r="C1171" t="str">
        <f t="shared" si="90"/>
        <v>OR</v>
      </c>
      <c r="D1171">
        <v>70</v>
      </c>
      <c r="E1171">
        <v>23</v>
      </c>
      <c r="F1171" t="str">
        <f t="shared" si="91"/>
        <v>adult</v>
      </c>
      <c r="G1171">
        <v>1</v>
      </c>
      <c r="H1171">
        <v>2</v>
      </c>
      <c r="I1171">
        <v>1</v>
      </c>
      <c r="J1171">
        <v>2</v>
      </c>
      <c r="K1171">
        <v>2</v>
      </c>
      <c r="L1171">
        <v>2</v>
      </c>
      <c r="M1171">
        <v>2</v>
      </c>
      <c r="N1171">
        <v>2</v>
      </c>
      <c r="O1171">
        <v>1</v>
      </c>
      <c r="P1171">
        <v>20</v>
      </c>
      <c r="Q1171">
        <v>5</v>
      </c>
      <c r="R1171" t="str">
        <f t="shared" si="92"/>
        <v>NeverMarriedORUnder15</v>
      </c>
      <c r="S1171">
        <v>4</v>
      </c>
      <c r="T1171">
        <v>2</v>
      </c>
      <c r="U1171" t="str">
        <f t="shared" si="93"/>
        <v>Female</v>
      </c>
      <c r="V1171">
        <v>15000</v>
      </c>
      <c r="W1171">
        <v>15000</v>
      </c>
      <c r="X1171">
        <v>41</v>
      </c>
      <c r="Y1171" t="str">
        <f t="shared" si="94"/>
        <v>OR</v>
      </c>
    </row>
    <row r="1172" spans="1:25" x14ac:dyDescent="0.25">
      <c r="A1172">
        <v>1401910</v>
      </c>
      <c r="B1172">
        <v>53</v>
      </c>
      <c r="C1172" t="str">
        <f t="shared" si="90"/>
        <v>WA</v>
      </c>
      <c r="D1172">
        <v>167</v>
      </c>
      <c r="E1172">
        <v>34</v>
      </c>
      <c r="F1172" t="str">
        <f t="shared" si="91"/>
        <v>adult</v>
      </c>
      <c r="G1172">
        <v>1</v>
      </c>
      <c r="H1172">
        <v>1</v>
      </c>
      <c r="I1172">
        <v>2</v>
      </c>
      <c r="J1172">
        <v>2</v>
      </c>
      <c r="K1172">
        <v>1</v>
      </c>
      <c r="L1172">
        <v>2</v>
      </c>
      <c r="M1172">
        <v>2</v>
      </c>
      <c r="N1172">
        <v>2</v>
      </c>
      <c r="O1172">
        <v>1</v>
      </c>
      <c r="P1172">
        <v>140</v>
      </c>
      <c r="Q1172">
        <v>5</v>
      </c>
      <c r="R1172" t="str">
        <f t="shared" si="92"/>
        <v>NeverMarriedORUnder15</v>
      </c>
      <c r="S1172">
        <v>4</v>
      </c>
      <c r="T1172">
        <v>2</v>
      </c>
      <c r="U1172" t="str">
        <f t="shared" si="93"/>
        <v>Female</v>
      </c>
      <c r="V1172">
        <v>55000</v>
      </c>
      <c r="W1172">
        <v>55000</v>
      </c>
      <c r="X1172">
        <v>53</v>
      </c>
      <c r="Y1172" t="str">
        <f t="shared" si="94"/>
        <v>WA</v>
      </c>
    </row>
    <row r="1173" spans="1:25" x14ac:dyDescent="0.25">
      <c r="A1173">
        <v>1248653</v>
      </c>
      <c r="B1173">
        <v>49</v>
      </c>
      <c r="C1173" t="str">
        <f t="shared" si="90"/>
        <v>UT</v>
      </c>
      <c r="D1173">
        <v>120</v>
      </c>
      <c r="E1173">
        <v>3</v>
      </c>
      <c r="F1173" t="str">
        <f t="shared" si="91"/>
        <v>child</v>
      </c>
      <c r="G1173">
        <v>1</v>
      </c>
      <c r="H1173">
        <v>1</v>
      </c>
      <c r="I1173">
        <v>2</v>
      </c>
      <c r="J1173">
        <v>2</v>
      </c>
      <c r="K1173">
        <v>2</v>
      </c>
      <c r="L1173">
        <v>2</v>
      </c>
      <c r="M1173">
        <v>2</v>
      </c>
      <c r="N1173">
        <v>2</v>
      </c>
      <c r="O1173">
        <v>1</v>
      </c>
      <c r="Q1173">
        <v>5</v>
      </c>
      <c r="R1173" t="str">
        <f t="shared" si="92"/>
        <v>NeverMarriedORUnder15</v>
      </c>
      <c r="T1173">
        <v>2</v>
      </c>
      <c r="U1173" t="str">
        <f t="shared" si="93"/>
        <v>Female</v>
      </c>
      <c r="X1173">
        <v>49</v>
      </c>
      <c r="Y1173" t="str">
        <f t="shared" si="94"/>
        <v>UT</v>
      </c>
    </row>
    <row r="1174" spans="1:25" x14ac:dyDescent="0.25">
      <c r="A1174">
        <v>1381571</v>
      </c>
      <c r="B1174">
        <v>53</v>
      </c>
      <c r="C1174" t="str">
        <f t="shared" si="90"/>
        <v>WA</v>
      </c>
      <c r="D1174">
        <v>78</v>
      </c>
      <c r="E1174">
        <v>0</v>
      </c>
      <c r="F1174" t="str">
        <f t="shared" si="91"/>
        <v>child</v>
      </c>
      <c r="G1174">
        <v>1</v>
      </c>
      <c r="H1174">
        <v>1</v>
      </c>
      <c r="I1174">
        <v>2</v>
      </c>
      <c r="J1174">
        <v>2</v>
      </c>
      <c r="K1174">
        <v>1</v>
      </c>
      <c r="L1174">
        <v>2</v>
      </c>
      <c r="M1174">
        <v>2</v>
      </c>
      <c r="N1174">
        <v>1</v>
      </c>
      <c r="O1174">
        <v>1</v>
      </c>
      <c r="Q1174">
        <v>5</v>
      </c>
      <c r="R1174" t="str">
        <f t="shared" si="92"/>
        <v>NeverMarriedORUnder15</v>
      </c>
      <c r="T1174">
        <v>1</v>
      </c>
      <c r="U1174" t="str">
        <f t="shared" si="93"/>
        <v>Male</v>
      </c>
      <c r="X1174">
        <v>53</v>
      </c>
      <c r="Y1174" t="str">
        <f t="shared" si="94"/>
        <v>WA</v>
      </c>
    </row>
    <row r="1175" spans="1:25" x14ac:dyDescent="0.25">
      <c r="A1175">
        <v>1392098</v>
      </c>
      <c r="B1175">
        <v>53</v>
      </c>
      <c r="C1175" t="str">
        <f t="shared" si="90"/>
        <v>WA</v>
      </c>
      <c r="D1175">
        <v>58</v>
      </c>
      <c r="E1175">
        <v>66</v>
      </c>
      <c r="F1175" t="str">
        <f t="shared" si="91"/>
        <v>adult</v>
      </c>
      <c r="G1175">
        <v>1</v>
      </c>
      <c r="H1175">
        <v>2</v>
      </c>
      <c r="I1175">
        <v>2</v>
      </c>
      <c r="J1175">
        <v>1</v>
      </c>
      <c r="K1175">
        <v>2</v>
      </c>
      <c r="L1175">
        <v>2</v>
      </c>
      <c r="M1175">
        <v>2</v>
      </c>
      <c r="N1175">
        <v>2</v>
      </c>
      <c r="O1175">
        <v>1</v>
      </c>
      <c r="Q1175">
        <v>3</v>
      </c>
      <c r="R1175" t="str">
        <f t="shared" si="92"/>
        <v>Divorced</v>
      </c>
      <c r="S1175">
        <v>4</v>
      </c>
      <c r="T1175">
        <v>2</v>
      </c>
      <c r="U1175" t="str">
        <f t="shared" si="93"/>
        <v>Female</v>
      </c>
      <c r="V1175">
        <v>0</v>
      </c>
      <c r="W1175">
        <v>19000</v>
      </c>
      <c r="X1175">
        <v>30</v>
      </c>
      <c r="Y1175" t="str">
        <f t="shared" si="94"/>
        <v>MT</v>
      </c>
    </row>
    <row r="1176" spans="1:25" x14ac:dyDescent="0.25">
      <c r="A1176">
        <v>1408207</v>
      </c>
      <c r="B1176">
        <v>53</v>
      </c>
      <c r="C1176" t="str">
        <f t="shared" si="90"/>
        <v>WA</v>
      </c>
      <c r="D1176">
        <v>54</v>
      </c>
      <c r="E1176">
        <v>18</v>
      </c>
      <c r="F1176" t="str">
        <f t="shared" si="91"/>
        <v>adult</v>
      </c>
      <c r="G1176">
        <v>1</v>
      </c>
      <c r="H1176">
        <v>2</v>
      </c>
      <c r="I1176">
        <v>2</v>
      </c>
      <c r="J1176">
        <v>2</v>
      </c>
      <c r="K1176">
        <v>2</v>
      </c>
      <c r="L1176">
        <v>2</v>
      </c>
      <c r="M1176">
        <v>2</v>
      </c>
      <c r="N1176">
        <v>1</v>
      </c>
      <c r="O1176">
        <v>2</v>
      </c>
      <c r="Q1176">
        <v>5</v>
      </c>
      <c r="R1176" t="str">
        <f t="shared" si="92"/>
        <v>NeverMarriedORUnder15</v>
      </c>
      <c r="S1176">
        <v>4</v>
      </c>
      <c r="T1176">
        <v>2</v>
      </c>
      <c r="U1176" t="str">
        <f t="shared" si="93"/>
        <v>Female</v>
      </c>
      <c r="V1176">
        <v>0</v>
      </c>
      <c r="W1176">
        <v>0</v>
      </c>
      <c r="X1176">
        <v>53</v>
      </c>
      <c r="Y1176" t="str">
        <f t="shared" si="94"/>
        <v>WA</v>
      </c>
    </row>
    <row r="1177" spans="1:25" x14ac:dyDescent="0.25">
      <c r="A1177">
        <v>1370796</v>
      </c>
      <c r="B1177">
        <v>53</v>
      </c>
      <c r="C1177" t="str">
        <f t="shared" si="90"/>
        <v>WA</v>
      </c>
      <c r="D1177">
        <v>73</v>
      </c>
      <c r="E1177">
        <v>63</v>
      </c>
      <c r="F1177" t="str">
        <f t="shared" si="91"/>
        <v>adult</v>
      </c>
      <c r="G1177">
        <v>1</v>
      </c>
      <c r="H1177">
        <v>2</v>
      </c>
      <c r="I1177">
        <v>1</v>
      </c>
      <c r="J1177">
        <v>2</v>
      </c>
      <c r="K1177">
        <v>2</v>
      </c>
      <c r="L1177">
        <v>2</v>
      </c>
      <c r="M1177">
        <v>2</v>
      </c>
      <c r="N1177">
        <v>2</v>
      </c>
      <c r="O1177">
        <v>1</v>
      </c>
      <c r="Q1177">
        <v>1</v>
      </c>
      <c r="R1177" t="str">
        <f t="shared" si="92"/>
        <v>Married</v>
      </c>
      <c r="S1177">
        <v>4</v>
      </c>
      <c r="T1177">
        <v>2</v>
      </c>
      <c r="U1177" t="str">
        <f t="shared" si="93"/>
        <v>Female</v>
      </c>
      <c r="V1177">
        <v>0</v>
      </c>
      <c r="W1177">
        <v>7200</v>
      </c>
      <c r="X1177">
        <v>19</v>
      </c>
      <c r="Y1177">
        <f t="shared" si="94"/>
        <v>19</v>
      </c>
    </row>
    <row r="1178" spans="1:25" x14ac:dyDescent="0.25">
      <c r="A1178">
        <v>728233</v>
      </c>
      <c r="B1178">
        <v>41</v>
      </c>
      <c r="C1178" t="str">
        <f t="shared" si="90"/>
        <v>OR</v>
      </c>
      <c r="D1178">
        <v>62</v>
      </c>
      <c r="E1178">
        <v>56</v>
      </c>
      <c r="F1178" t="str">
        <f t="shared" si="91"/>
        <v>adult</v>
      </c>
      <c r="G1178">
        <v>3</v>
      </c>
      <c r="H1178">
        <v>1</v>
      </c>
      <c r="I1178">
        <v>2</v>
      </c>
      <c r="J1178">
        <v>2</v>
      </c>
      <c r="K1178">
        <v>2</v>
      </c>
      <c r="L1178">
        <v>2</v>
      </c>
      <c r="M1178">
        <v>2</v>
      </c>
      <c r="N1178">
        <v>2</v>
      </c>
      <c r="O1178">
        <v>1</v>
      </c>
      <c r="P1178">
        <v>40</v>
      </c>
      <c r="Q1178">
        <v>1</v>
      </c>
      <c r="R1178" t="str">
        <f t="shared" si="92"/>
        <v>Married</v>
      </c>
      <c r="S1178">
        <v>4</v>
      </c>
      <c r="T1178">
        <v>2</v>
      </c>
      <c r="U1178" t="str">
        <f t="shared" si="93"/>
        <v>Female</v>
      </c>
      <c r="V1178">
        <v>107000</v>
      </c>
      <c r="W1178">
        <v>328000</v>
      </c>
      <c r="X1178">
        <v>215</v>
      </c>
      <c r="Y1178">
        <f t="shared" si="94"/>
        <v>215</v>
      </c>
    </row>
    <row r="1179" spans="1:25" x14ac:dyDescent="0.25">
      <c r="A1179">
        <v>1405127</v>
      </c>
      <c r="B1179">
        <v>53</v>
      </c>
      <c r="C1179" t="str">
        <f t="shared" si="90"/>
        <v>WA</v>
      </c>
      <c r="D1179">
        <v>384</v>
      </c>
      <c r="E1179">
        <v>22</v>
      </c>
      <c r="F1179" t="str">
        <f t="shared" si="91"/>
        <v>adult</v>
      </c>
      <c r="G1179">
        <v>1</v>
      </c>
      <c r="H1179">
        <v>1</v>
      </c>
      <c r="I1179">
        <v>2</v>
      </c>
      <c r="J1179">
        <v>2</v>
      </c>
      <c r="K1179">
        <v>2</v>
      </c>
      <c r="L1179">
        <v>2</v>
      </c>
      <c r="M1179">
        <v>2</v>
      </c>
      <c r="N1179">
        <v>2</v>
      </c>
      <c r="O1179">
        <v>1</v>
      </c>
      <c r="P1179">
        <v>15</v>
      </c>
      <c r="Q1179">
        <v>5</v>
      </c>
      <c r="R1179" t="str">
        <f t="shared" si="92"/>
        <v>NeverMarriedORUnder15</v>
      </c>
      <c r="S1179">
        <v>4</v>
      </c>
      <c r="T1179">
        <v>2</v>
      </c>
      <c r="U1179" t="str">
        <f t="shared" si="93"/>
        <v>Female</v>
      </c>
      <c r="V1179">
        <v>3000</v>
      </c>
      <c r="W1179">
        <v>3000</v>
      </c>
      <c r="X1179">
        <v>53</v>
      </c>
      <c r="Y1179" t="str">
        <f t="shared" si="94"/>
        <v>WA</v>
      </c>
    </row>
    <row r="1180" spans="1:25" x14ac:dyDescent="0.25">
      <c r="A1180">
        <v>711800</v>
      </c>
      <c r="B1180">
        <v>41</v>
      </c>
      <c r="C1180" t="str">
        <f t="shared" si="90"/>
        <v>OR</v>
      </c>
      <c r="D1180">
        <v>69</v>
      </c>
      <c r="E1180">
        <v>66</v>
      </c>
      <c r="F1180" t="str">
        <f t="shared" si="91"/>
        <v>adult</v>
      </c>
      <c r="G1180">
        <v>1</v>
      </c>
      <c r="H1180">
        <v>2</v>
      </c>
      <c r="I1180">
        <v>1</v>
      </c>
      <c r="J1180">
        <v>1</v>
      </c>
      <c r="K1180">
        <v>2</v>
      </c>
      <c r="L1180">
        <v>2</v>
      </c>
      <c r="M1180">
        <v>2</v>
      </c>
      <c r="N1180">
        <v>2</v>
      </c>
      <c r="O1180">
        <v>1</v>
      </c>
      <c r="Q1180">
        <v>1</v>
      </c>
      <c r="R1180" t="str">
        <f t="shared" si="92"/>
        <v>Married</v>
      </c>
      <c r="S1180">
        <v>4</v>
      </c>
      <c r="T1180">
        <v>2</v>
      </c>
      <c r="U1180" t="str">
        <f t="shared" si="93"/>
        <v>Female</v>
      </c>
      <c r="V1180">
        <v>0</v>
      </c>
      <c r="W1180">
        <v>49990</v>
      </c>
      <c r="X1180">
        <v>41</v>
      </c>
      <c r="Y1180" t="str">
        <f t="shared" si="94"/>
        <v>OR</v>
      </c>
    </row>
    <row r="1181" spans="1:25" x14ac:dyDescent="0.25">
      <c r="A1181">
        <v>1415958</v>
      </c>
      <c r="B1181">
        <v>53</v>
      </c>
      <c r="C1181" t="str">
        <f t="shared" si="90"/>
        <v>WA</v>
      </c>
      <c r="D1181">
        <v>77</v>
      </c>
      <c r="E1181">
        <v>46</v>
      </c>
      <c r="F1181" t="str">
        <f t="shared" si="91"/>
        <v>adult</v>
      </c>
      <c r="G1181">
        <v>1</v>
      </c>
      <c r="H1181">
        <v>2</v>
      </c>
      <c r="I1181">
        <v>2</v>
      </c>
      <c r="J1181">
        <v>2</v>
      </c>
      <c r="K1181">
        <v>2</v>
      </c>
      <c r="L1181">
        <v>2</v>
      </c>
      <c r="M1181">
        <v>2</v>
      </c>
      <c r="N1181">
        <v>2</v>
      </c>
      <c r="O1181">
        <v>2</v>
      </c>
      <c r="Q1181">
        <v>3</v>
      </c>
      <c r="R1181" t="str">
        <f t="shared" si="92"/>
        <v>Divorced</v>
      </c>
      <c r="S1181">
        <v>4</v>
      </c>
      <c r="T1181">
        <v>2</v>
      </c>
      <c r="U1181" t="str">
        <f t="shared" si="93"/>
        <v>Female</v>
      </c>
      <c r="V1181">
        <v>0</v>
      </c>
      <c r="W1181">
        <v>0</v>
      </c>
      <c r="X1181">
        <v>53</v>
      </c>
      <c r="Y1181" t="str">
        <f t="shared" si="94"/>
        <v>WA</v>
      </c>
    </row>
    <row r="1182" spans="1:25" x14ac:dyDescent="0.25">
      <c r="A1182">
        <v>704241</v>
      </c>
      <c r="B1182">
        <v>41</v>
      </c>
      <c r="C1182" t="str">
        <f t="shared" si="90"/>
        <v>OR</v>
      </c>
      <c r="D1182">
        <v>131</v>
      </c>
      <c r="E1182">
        <v>40</v>
      </c>
      <c r="F1182" t="str">
        <f t="shared" si="91"/>
        <v>adult</v>
      </c>
      <c r="G1182">
        <v>1</v>
      </c>
      <c r="H1182">
        <v>1</v>
      </c>
      <c r="I1182">
        <v>2</v>
      </c>
      <c r="J1182">
        <v>2</v>
      </c>
      <c r="K1182">
        <v>2</v>
      </c>
      <c r="L1182">
        <v>2</v>
      </c>
      <c r="M1182">
        <v>2</v>
      </c>
      <c r="N1182">
        <v>2</v>
      </c>
      <c r="O1182">
        <v>1</v>
      </c>
      <c r="P1182">
        <v>15</v>
      </c>
      <c r="Q1182">
        <v>1</v>
      </c>
      <c r="R1182" t="str">
        <f t="shared" si="92"/>
        <v>Married</v>
      </c>
      <c r="S1182">
        <v>4</v>
      </c>
      <c r="T1182">
        <v>1</v>
      </c>
      <c r="U1182" t="str">
        <f t="shared" si="93"/>
        <v>Male</v>
      </c>
      <c r="V1182">
        <v>68000</v>
      </c>
      <c r="W1182">
        <v>68000</v>
      </c>
      <c r="X1182">
        <v>41</v>
      </c>
      <c r="Y1182" t="str">
        <f t="shared" si="94"/>
        <v>OR</v>
      </c>
    </row>
    <row r="1183" spans="1:25" x14ac:dyDescent="0.25">
      <c r="A1183">
        <v>728627</v>
      </c>
      <c r="B1183">
        <v>41</v>
      </c>
      <c r="C1183" t="str">
        <f t="shared" si="90"/>
        <v>OR</v>
      </c>
      <c r="D1183">
        <v>377</v>
      </c>
      <c r="E1183">
        <v>59</v>
      </c>
      <c r="F1183" t="str">
        <f t="shared" si="91"/>
        <v>adult</v>
      </c>
      <c r="G1183">
        <v>5</v>
      </c>
      <c r="H1183">
        <v>2</v>
      </c>
      <c r="I1183">
        <v>2</v>
      </c>
      <c r="J1183">
        <v>2</v>
      </c>
      <c r="K1183">
        <v>2</v>
      </c>
      <c r="L1183">
        <v>2</v>
      </c>
      <c r="M1183">
        <v>2</v>
      </c>
      <c r="N1183">
        <v>2</v>
      </c>
      <c r="O1183">
        <v>2</v>
      </c>
      <c r="Q1183">
        <v>1</v>
      </c>
      <c r="R1183" t="str">
        <f t="shared" si="92"/>
        <v>Married</v>
      </c>
      <c r="S1183">
        <v>4</v>
      </c>
      <c r="T1183">
        <v>2</v>
      </c>
      <c r="U1183" t="str">
        <f t="shared" si="93"/>
        <v>Female</v>
      </c>
      <c r="V1183">
        <v>0</v>
      </c>
      <c r="W1183">
        <v>0</v>
      </c>
      <c r="X1183">
        <v>303</v>
      </c>
      <c r="Y1183">
        <f t="shared" si="94"/>
        <v>303</v>
      </c>
    </row>
    <row r="1184" spans="1:25" x14ac:dyDescent="0.25">
      <c r="A1184">
        <v>1256406</v>
      </c>
      <c r="B1184">
        <v>49</v>
      </c>
      <c r="C1184" t="str">
        <f t="shared" si="90"/>
        <v>UT</v>
      </c>
      <c r="D1184">
        <v>19</v>
      </c>
      <c r="E1184">
        <v>24</v>
      </c>
      <c r="F1184" t="str">
        <f t="shared" si="91"/>
        <v>adult</v>
      </c>
      <c r="G1184">
        <v>1</v>
      </c>
      <c r="H1184">
        <v>1</v>
      </c>
      <c r="I1184">
        <v>2</v>
      </c>
      <c r="J1184">
        <v>2</v>
      </c>
      <c r="K1184">
        <v>2</v>
      </c>
      <c r="L1184">
        <v>2</v>
      </c>
      <c r="M1184">
        <v>2</v>
      </c>
      <c r="N1184">
        <v>2</v>
      </c>
      <c r="O1184">
        <v>1</v>
      </c>
      <c r="P1184">
        <v>15</v>
      </c>
      <c r="Q1184">
        <v>1</v>
      </c>
      <c r="R1184" t="str">
        <f t="shared" si="92"/>
        <v>Married</v>
      </c>
      <c r="S1184">
        <v>4</v>
      </c>
      <c r="T1184">
        <v>2</v>
      </c>
      <c r="U1184" t="str">
        <f t="shared" si="93"/>
        <v>Female</v>
      </c>
      <c r="V1184">
        <v>24000</v>
      </c>
      <c r="W1184">
        <v>24000</v>
      </c>
      <c r="X1184">
        <v>49</v>
      </c>
      <c r="Y1184" t="str">
        <f t="shared" si="94"/>
        <v>UT</v>
      </c>
    </row>
    <row r="1185" spans="1:25" x14ac:dyDescent="0.25">
      <c r="A1185">
        <v>1277388</v>
      </c>
      <c r="B1185">
        <v>49</v>
      </c>
      <c r="C1185" t="str">
        <f t="shared" si="90"/>
        <v>UT</v>
      </c>
      <c r="D1185">
        <v>96</v>
      </c>
      <c r="E1185">
        <v>65</v>
      </c>
      <c r="F1185" t="str">
        <f t="shared" si="91"/>
        <v>adult</v>
      </c>
      <c r="G1185">
        <v>1</v>
      </c>
      <c r="H1185">
        <v>2</v>
      </c>
      <c r="I1185">
        <v>2</v>
      </c>
      <c r="J1185">
        <v>1</v>
      </c>
      <c r="K1185">
        <v>1</v>
      </c>
      <c r="L1185">
        <v>2</v>
      </c>
      <c r="M1185">
        <v>2</v>
      </c>
      <c r="N1185">
        <v>2</v>
      </c>
      <c r="O1185">
        <v>1</v>
      </c>
      <c r="Q1185">
        <v>5</v>
      </c>
      <c r="R1185" t="str">
        <f t="shared" si="92"/>
        <v>NeverMarriedORUnder15</v>
      </c>
      <c r="S1185">
        <v>4</v>
      </c>
      <c r="T1185">
        <v>2</v>
      </c>
      <c r="U1185" t="str">
        <f t="shared" si="93"/>
        <v>Female</v>
      </c>
      <c r="V1185">
        <v>0</v>
      </c>
      <c r="W1185">
        <v>8600</v>
      </c>
      <c r="X1185">
        <v>9</v>
      </c>
      <c r="Y1185">
        <f t="shared" si="94"/>
        <v>9</v>
      </c>
    </row>
    <row r="1186" spans="1:25" x14ac:dyDescent="0.25">
      <c r="A1186">
        <v>696658</v>
      </c>
      <c r="B1186">
        <v>41</v>
      </c>
      <c r="C1186" t="str">
        <f t="shared" si="90"/>
        <v>OR</v>
      </c>
      <c r="D1186">
        <v>99</v>
      </c>
      <c r="E1186">
        <v>42</v>
      </c>
      <c r="F1186" t="str">
        <f t="shared" si="91"/>
        <v>adult</v>
      </c>
      <c r="G1186">
        <v>1</v>
      </c>
      <c r="H1186">
        <v>1</v>
      </c>
      <c r="I1186">
        <v>2</v>
      </c>
      <c r="J1186">
        <v>2</v>
      </c>
      <c r="K1186">
        <v>2</v>
      </c>
      <c r="L1186">
        <v>2</v>
      </c>
      <c r="M1186">
        <v>2</v>
      </c>
      <c r="N1186">
        <v>2</v>
      </c>
      <c r="O1186">
        <v>1</v>
      </c>
      <c r="P1186">
        <v>15</v>
      </c>
      <c r="Q1186">
        <v>1</v>
      </c>
      <c r="R1186" t="str">
        <f t="shared" si="92"/>
        <v>Married</v>
      </c>
      <c r="S1186">
        <v>4</v>
      </c>
      <c r="T1186">
        <v>1</v>
      </c>
      <c r="U1186" t="str">
        <f t="shared" si="93"/>
        <v>Male</v>
      </c>
      <c r="V1186">
        <v>43000</v>
      </c>
      <c r="W1186">
        <v>43000</v>
      </c>
      <c r="X1186">
        <v>12</v>
      </c>
      <c r="Y1186">
        <f t="shared" si="94"/>
        <v>12</v>
      </c>
    </row>
    <row r="1187" spans="1:25" x14ac:dyDescent="0.25">
      <c r="A1187">
        <v>718285</v>
      </c>
      <c r="B1187">
        <v>41</v>
      </c>
      <c r="C1187" t="str">
        <f t="shared" si="90"/>
        <v>OR</v>
      </c>
      <c r="D1187">
        <v>15</v>
      </c>
      <c r="E1187">
        <v>58</v>
      </c>
      <c r="F1187" t="str">
        <f t="shared" si="91"/>
        <v>adult</v>
      </c>
      <c r="G1187">
        <v>1</v>
      </c>
      <c r="H1187">
        <v>2</v>
      </c>
      <c r="I1187">
        <v>2</v>
      </c>
      <c r="J1187">
        <v>2</v>
      </c>
      <c r="K1187">
        <v>2</v>
      </c>
      <c r="L1187">
        <v>2</v>
      </c>
      <c r="M1187">
        <v>2</v>
      </c>
      <c r="N1187">
        <v>2</v>
      </c>
      <c r="O1187">
        <v>2</v>
      </c>
      <c r="Q1187">
        <v>3</v>
      </c>
      <c r="R1187" t="str">
        <f t="shared" si="92"/>
        <v>Divorced</v>
      </c>
      <c r="S1187">
        <v>4</v>
      </c>
      <c r="T1187">
        <v>1</v>
      </c>
      <c r="U1187" t="str">
        <f t="shared" si="93"/>
        <v>Male</v>
      </c>
      <c r="V1187">
        <v>500</v>
      </c>
      <c r="W1187">
        <v>500</v>
      </c>
      <c r="X1187">
        <v>41</v>
      </c>
      <c r="Y1187" t="str">
        <f t="shared" si="94"/>
        <v>OR</v>
      </c>
    </row>
    <row r="1188" spans="1:25" x14ac:dyDescent="0.25">
      <c r="A1188">
        <v>63484</v>
      </c>
      <c r="B1188">
        <v>30</v>
      </c>
      <c r="C1188" t="str">
        <f t="shared" si="90"/>
        <v>MT</v>
      </c>
      <c r="D1188">
        <v>131</v>
      </c>
      <c r="E1188">
        <v>5</v>
      </c>
      <c r="F1188" t="str">
        <f t="shared" si="91"/>
        <v>child</v>
      </c>
      <c r="G1188">
        <v>1</v>
      </c>
      <c r="H1188">
        <v>2</v>
      </c>
      <c r="I1188">
        <v>1</v>
      </c>
      <c r="J1188">
        <v>2</v>
      </c>
      <c r="K1188">
        <v>2</v>
      </c>
      <c r="L1188">
        <v>2</v>
      </c>
      <c r="M1188">
        <v>2</v>
      </c>
      <c r="N1188">
        <v>2</v>
      </c>
      <c r="O1188">
        <v>1</v>
      </c>
      <c r="Q1188">
        <v>5</v>
      </c>
      <c r="R1188" t="str">
        <f t="shared" si="92"/>
        <v>NeverMarriedORUnder15</v>
      </c>
      <c r="T1188">
        <v>2</v>
      </c>
      <c r="U1188" t="str">
        <f t="shared" si="93"/>
        <v>Female</v>
      </c>
      <c r="X1188">
        <v>30</v>
      </c>
      <c r="Y1188" t="str">
        <f t="shared" si="94"/>
        <v>MT</v>
      </c>
    </row>
    <row r="1189" spans="1:25" x14ac:dyDescent="0.25">
      <c r="A1189">
        <v>702568</v>
      </c>
      <c r="B1189">
        <v>41</v>
      </c>
      <c r="C1189" t="str">
        <f t="shared" si="90"/>
        <v>OR</v>
      </c>
      <c r="D1189">
        <v>151</v>
      </c>
      <c r="E1189">
        <v>46</v>
      </c>
      <c r="F1189" t="str">
        <f t="shared" si="91"/>
        <v>adult</v>
      </c>
      <c r="G1189">
        <v>5</v>
      </c>
      <c r="H1189">
        <v>1</v>
      </c>
      <c r="I1189">
        <v>2</v>
      </c>
      <c r="J1189">
        <v>2</v>
      </c>
      <c r="K1189">
        <v>2</v>
      </c>
      <c r="L1189">
        <v>2</v>
      </c>
      <c r="M1189">
        <v>2</v>
      </c>
      <c r="N1189">
        <v>2</v>
      </c>
      <c r="O1189">
        <v>1</v>
      </c>
      <c r="P1189">
        <v>5</v>
      </c>
      <c r="Q1189">
        <v>1</v>
      </c>
      <c r="R1189" t="str">
        <f t="shared" si="92"/>
        <v>Married</v>
      </c>
      <c r="S1189">
        <v>4</v>
      </c>
      <c r="T1189">
        <v>2</v>
      </c>
      <c r="U1189" t="str">
        <f t="shared" si="93"/>
        <v>Female</v>
      </c>
      <c r="V1189">
        <v>22000</v>
      </c>
      <c r="W1189">
        <v>22000</v>
      </c>
      <c r="X1189">
        <v>303</v>
      </c>
      <c r="Y1189">
        <f t="shared" si="94"/>
        <v>303</v>
      </c>
    </row>
    <row r="1190" spans="1:25" x14ac:dyDescent="0.25">
      <c r="A1190">
        <v>1421952</v>
      </c>
      <c r="B1190">
        <v>53</v>
      </c>
      <c r="C1190" t="str">
        <f t="shared" si="90"/>
        <v>WA</v>
      </c>
      <c r="D1190">
        <v>336</v>
      </c>
      <c r="E1190">
        <v>39</v>
      </c>
      <c r="F1190" t="str">
        <f t="shared" si="91"/>
        <v>adult</v>
      </c>
      <c r="G1190">
        <v>1</v>
      </c>
      <c r="H1190">
        <v>1</v>
      </c>
      <c r="I1190">
        <v>2</v>
      </c>
      <c r="J1190">
        <v>2</v>
      </c>
      <c r="K1190">
        <v>2</v>
      </c>
      <c r="L1190">
        <v>2</v>
      </c>
      <c r="M1190">
        <v>2</v>
      </c>
      <c r="N1190">
        <v>2</v>
      </c>
      <c r="O1190">
        <v>1</v>
      </c>
      <c r="P1190">
        <v>60</v>
      </c>
      <c r="Q1190">
        <v>3</v>
      </c>
      <c r="R1190" t="str">
        <f t="shared" si="92"/>
        <v>Divorced</v>
      </c>
      <c r="S1190">
        <v>4</v>
      </c>
      <c r="T1190">
        <v>1</v>
      </c>
      <c r="U1190" t="str">
        <f t="shared" si="93"/>
        <v>Male</v>
      </c>
      <c r="V1190">
        <v>105000</v>
      </c>
      <c r="W1190">
        <v>105000</v>
      </c>
      <c r="X1190">
        <v>53</v>
      </c>
      <c r="Y1190" t="str">
        <f t="shared" si="94"/>
        <v>WA</v>
      </c>
    </row>
    <row r="1191" spans="1:25" x14ac:dyDescent="0.25">
      <c r="A1191">
        <v>538017</v>
      </c>
      <c r="B1191">
        <v>38</v>
      </c>
      <c r="C1191" t="str">
        <f t="shared" si="90"/>
        <v>ND</v>
      </c>
      <c r="D1191">
        <v>37</v>
      </c>
      <c r="E1191">
        <v>70</v>
      </c>
      <c r="F1191" t="str">
        <f t="shared" si="91"/>
        <v>adult</v>
      </c>
      <c r="G1191">
        <v>1</v>
      </c>
      <c r="H1191">
        <v>2</v>
      </c>
      <c r="I1191">
        <v>2</v>
      </c>
      <c r="J1191">
        <v>1</v>
      </c>
      <c r="K1191">
        <v>2</v>
      </c>
      <c r="L1191">
        <v>2</v>
      </c>
      <c r="M1191">
        <v>2</v>
      </c>
      <c r="N1191">
        <v>2</v>
      </c>
      <c r="O1191">
        <v>1</v>
      </c>
      <c r="Q1191">
        <v>1</v>
      </c>
      <c r="R1191" t="str">
        <f t="shared" si="92"/>
        <v>Married</v>
      </c>
      <c r="S1191">
        <v>4</v>
      </c>
      <c r="T1191">
        <v>2</v>
      </c>
      <c r="U1191" t="str">
        <f t="shared" si="93"/>
        <v>Female</v>
      </c>
      <c r="V1191">
        <v>0</v>
      </c>
      <c r="W1191">
        <v>11540</v>
      </c>
      <c r="X1191">
        <v>26</v>
      </c>
      <c r="Y1191">
        <f t="shared" si="94"/>
        <v>26</v>
      </c>
    </row>
    <row r="1192" spans="1:25" x14ac:dyDescent="0.25">
      <c r="A1192">
        <v>706553</v>
      </c>
      <c r="B1192">
        <v>41</v>
      </c>
      <c r="C1192" t="str">
        <f t="shared" si="90"/>
        <v>OR</v>
      </c>
      <c r="D1192">
        <v>96</v>
      </c>
      <c r="E1192">
        <v>47</v>
      </c>
      <c r="F1192" t="str">
        <f t="shared" si="91"/>
        <v>adult</v>
      </c>
      <c r="G1192">
        <v>1</v>
      </c>
      <c r="H1192">
        <v>2</v>
      </c>
      <c r="I1192">
        <v>2</v>
      </c>
      <c r="J1192">
        <v>2</v>
      </c>
      <c r="K1192">
        <v>2</v>
      </c>
      <c r="L1192">
        <v>2</v>
      </c>
      <c r="M1192">
        <v>2</v>
      </c>
      <c r="N1192">
        <v>2</v>
      </c>
      <c r="O1192">
        <v>2</v>
      </c>
      <c r="P1192">
        <v>30</v>
      </c>
      <c r="Q1192">
        <v>3</v>
      </c>
      <c r="R1192" t="str">
        <f t="shared" si="92"/>
        <v>Divorced</v>
      </c>
      <c r="S1192">
        <v>4</v>
      </c>
      <c r="T1192">
        <v>2</v>
      </c>
      <c r="U1192" t="str">
        <f t="shared" si="93"/>
        <v>Female</v>
      </c>
      <c r="V1192">
        <v>15000</v>
      </c>
      <c r="W1192">
        <v>15000</v>
      </c>
      <c r="X1192">
        <v>48</v>
      </c>
      <c r="Y1192">
        <f t="shared" si="94"/>
        <v>48</v>
      </c>
    </row>
    <row r="1193" spans="1:25" x14ac:dyDescent="0.25">
      <c r="A1193">
        <v>1257337</v>
      </c>
      <c r="B1193">
        <v>49</v>
      </c>
      <c r="C1193" t="str">
        <f t="shared" si="90"/>
        <v>UT</v>
      </c>
      <c r="D1193">
        <v>146</v>
      </c>
      <c r="E1193">
        <v>45</v>
      </c>
      <c r="F1193" t="str">
        <f t="shared" si="91"/>
        <v>adult</v>
      </c>
      <c r="G1193">
        <v>1</v>
      </c>
      <c r="H1193">
        <v>1</v>
      </c>
      <c r="I1193">
        <v>2</v>
      </c>
      <c r="J1193">
        <v>2</v>
      </c>
      <c r="K1193">
        <v>2</v>
      </c>
      <c r="L1193">
        <v>2</v>
      </c>
      <c r="M1193">
        <v>2</v>
      </c>
      <c r="N1193">
        <v>2</v>
      </c>
      <c r="O1193">
        <v>1</v>
      </c>
      <c r="P1193">
        <v>30</v>
      </c>
      <c r="Q1193">
        <v>1</v>
      </c>
      <c r="R1193" t="str">
        <f t="shared" si="92"/>
        <v>Married</v>
      </c>
      <c r="S1193">
        <v>4</v>
      </c>
      <c r="T1193">
        <v>2</v>
      </c>
      <c r="U1193" t="str">
        <f t="shared" si="93"/>
        <v>Female</v>
      </c>
      <c r="V1193">
        <v>7000</v>
      </c>
      <c r="W1193">
        <v>10000</v>
      </c>
      <c r="X1193">
        <v>36</v>
      </c>
      <c r="Y1193">
        <f t="shared" si="94"/>
        <v>36</v>
      </c>
    </row>
    <row r="1194" spans="1:25" x14ac:dyDescent="0.25">
      <c r="A1194">
        <v>706023</v>
      </c>
      <c r="B1194">
        <v>41</v>
      </c>
      <c r="C1194" t="str">
        <f t="shared" si="90"/>
        <v>OR</v>
      </c>
      <c r="D1194">
        <v>104</v>
      </c>
      <c r="E1194">
        <v>50</v>
      </c>
      <c r="F1194" t="str">
        <f t="shared" si="91"/>
        <v>adult</v>
      </c>
      <c r="G1194">
        <v>1</v>
      </c>
      <c r="H1194">
        <v>2</v>
      </c>
      <c r="I1194">
        <v>2</v>
      </c>
      <c r="J1194">
        <v>2</v>
      </c>
      <c r="K1194">
        <v>1</v>
      </c>
      <c r="L1194">
        <v>2</v>
      </c>
      <c r="M1194">
        <v>2</v>
      </c>
      <c r="N1194">
        <v>2</v>
      </c>
      <c r="O1194">
        <v>1</v>
      </c>
      <c r="Q1194">
        <v>5</v>
      </c>
      <c r="R1194" t="str">
        <f t="shared" si="92"/>
        <v>NeverMarriedORUnder15</v>
      </c>
      <c r="S1194">
        <v>4</v>
      </c>
      <c r="T1194">
        <v>2</v>
      </c>
      <c r="U1194" t="str">
        <f t="shared" si="93"/>
        <v>Female</v>
      </c>
      <c r="V1194">
        <v>0</v>
      </c>
      <c r="W1194">
        <v>8800</v>
      </c>
      <c r="X1194">
        <v>6</v>
      </c>
      <c r="Y1194" t="str">
        <f t="shared" si="94"/>
        <v>CA</v>
      </c>
    </row>
    <row r="1195" spans="1:25" x14ac:dyDescent="0.25">
      <c r="A1195">
        <v>1396904</v>
      </c>
      <c r="B1195">
        <v>53</v>
      </c>
      <c r="C1195" t="str">
        <f t="shared" si="90"/>
        <v>WA</v>
      </c>
      <c r="D1195">
        <v>64</v>
      </c>
      <c r="E1195">
        <v>15</v>
      </c>
      <c r="F1195" t="str">
        <f t="shared" si="91"/>
        <v>child</v>
      </c>
      <c r="G1195">
        <v>1</v>
      </c>
      <c r="H1195">
        <v>2</v>
      </c>
      <c r="I1195">
        <v>2</v>
      </c>
      <c r="J1195">
        <v>2</v>
      </c>
      <c r="K1195">
        <v>1</v>
      </c>
      <c r="L1195">
        <v>2</v>
      </c>
      <c r="M1195">
        <v>2</v>
      </c>
      <c r="N1195">
        <v>2</v>
      </c>
      <c r="O1195">
        <v>1</v>
      </c>
      <c r="Q1195">
        <v>5</v>
      </c>
      <c r="R1195" t="str">
        <f t="shared" si="92"/>
        <v>NeverMarriedORUnder15</v>
      </c>
      <c r="T1195">
        <v>1</v>
      </c>
      <c r="U1195" t="str">
        <f t="shared" si="93"/>
        <v>Male</v>
      </c>
      <c r="V1195">
        <v>0</v>
      </c>
      <c r="W1195">
        <v>0</v>
      </c>
      <c r="X1195">
        <v>41</v>
      </c>
      <c r="Y1195" t="str">
        <f t="shared" si="94"/>
        <v>OR</v>
      </c>
    </row>
    <row r="1196" spans="1:25" x14ac:dyDescent="0.25">
      <c r="A1196">
        <v>1367725</v>
      </c>
      <c r="B1196">
        <v>53</v>
      </c>
      <c r="C1196" t="str">
        <f t="shared" si="90"/>
        <v>WA</v>
      </c>
      <c r="D1196">
        <v>38</v>
      </c>
      <c r="E1196">
        <v>90</v>
      </c>
      <c r="F1196" t="str">
        <f t="shared" si="91"/>
        <v>adult</v>
      </c>
      <c r="G1196">
        <v>1</v>
      </c>
      <c r="H1196">
        <v>2</v>
      </c>
      <c r="I1196">
        <v>2</v>
      </c>
      <c r="J1196">
        <v>1</v>
      </c>
      <c r="K1196">
        <v>2</v>
      </c>
      <c r="L1196">
        <v>2</v>
      </c>
      <c r="M1196">
        <v>2</v>
      </c>
      <c r="N1196">
        <v>2</v>
      </c>
      <c r="O1196">
        <v>1</v>
      </c>
      <c r="Q1196">
        <v>5</v>
      </c>
      <c r="R1196" t="str">
        <f t="shared" si="92"/>
        <v>NeverMarriedORUnder15</v>
      </c>
      <c r="S1196">
        <v>4</v>
      </c>
      <c r="T1196">
        <v>1</v>
      </c>
      <c r="U1196" t="str">
        <f t="shared" si="93"/>
        <v>Male</v>
      </c>
      <c r="V1196">
        <v>0</v>
      </c>
      <c r="W1196">
        <v>0</v>
      </c>
      <c r="X1196">
        <v>29</v>
      </c>
      <c r="Y1196">
        <f t="shared" si="94"/>
        <v>29</v>
      </c>
    </row>
    <row r="1197" spans="1:25" x14ac:dyDescent="0.25">
      <c r="A1197">
        <v>534471</v>
      </c>
      <c r="B1197">
        <v>38</v>
      </c>
      <c r="C1197" t="str">
        <f t="shared" si="90"/>
        <v>ND</v>
      </c>
      <c r="D1197">
        <v>131</v>
      </c>
      <c r="E1197">
        <v>65</v>
      </c>
      <c r="F1197" t="str">
        <f t="shared" si="91"/>
        <v>adult</v>
      </c>
      <c r="G1197">
        <v>1</v>
      </c>
      <c r="H1197">
        <v>2</v>
      </c>
      <c r="I1197">
        <v>1</v>
      </c>
      <c r="J1197">
        <v>1</v>
      </c>
      <c r="K1197">
        <v>2</v>
      </c>
      <c r="L1197">
        <v>2</v>
      </c>
      <c r="M1197">
        <v>2</v>
      </c>
      <c r="N1197">
        <v>2</v>
      </c>
      <c r="O1197">
        <v>1</v>
      </c>
      <c r="P1197">
        <v>20</v>
      </c>
      <c r="Q1197">
        <v>5</v>
      </c>
      <c r="R1197" t="str">
        <f t="shared" si="92"/>
        <v>NeverMarriedORUnder15</v>
      </c>
      <c r="S1197">
        <v>4</v>
      </c>
      <c r="T1197">
        <v>1</v>
      </c>
      <c r="U1197" t="str">
        <f t="shared" si="93"/>
        <v>Male</v>
      </c>
      <c r="V1197">
        <v>75000</v>
      </c>
      <c r="W1197">
        <v>86400</v>
      </c>
      <c r="X1197">
        <v>38</v>
      </c>
      <c r="Y1197" t="str">
        <f t="shared" si="94"/>
        <v>ND</v>
      </c>
    </row>
    <row r="1198" spans="1:25" x14ac:dyDescent="0.25">
      <c r="A1198">
        <v>1260072</v>
      </c>
      <c r="B1198">
        <v>49</v>
      </c>
      <c r="C1198" t="str">
        <f t="shared" si="90"/>
        <v>UT</v>
      </c>
      <c r="D1198">
        <v>65</v>
      </c>
      <c r="E1198">
        <v>50</v>
      </c>
      <c r="F1198" t="str">
        <f t="shared" si="91"/>
        <v>adult</v>
      </c>
      <c r="G1198">
        <v>1</v>
      </c>
      <c r="H1198">
        <v>2</v>
      </c>
      <c r="I1198">
        <v>1</v>
      </c>
      <c r="J1198">
        <v>2</v>
      </c>
      <c r="K1198">
        <v>2</v>
      </c>
      <c r="L1198">
        <v>2</v>
      </c>
      <c r="M1198">
        <v>2</v>
      </c>
      <c r="N1198">
        <v>2</v>
      </c>
      <c r="O1198">
        <v>1</v>
      </c>
      <c r="P1198">
        <v>3</v>
      </c>
      <c r="Q1198">
        <v>1</v>
      </c>
      <c r="R1198" t="str">
        <f t="shared" si="92"/>
        <v>Married</v>
      </c>
      <c r="S1198">
        <v>4</v>
      </c>
      <c r="T1198">
        <v>2</v>
      </c>
      <c r="U1198" t="str">
        <f t="shared" si="93"/>
        <v>Female</v>
      </c>
      <c r="V1198">
        <v>35000</v>
      </c>
      <c r="W1198">
        <v>35000</v>
      </c>
      <c r="X1198">
        <v>53</v>
      </c>
      <c r="Y1198" t="str">
        <f t="shared" si="94"/>
        <v>WA</v>
      </c>
    </row>
    <row r="1199" spans="1:25" x14ac:dyDescent="0.25">
      <c r="A1199">
        <v>702723</v>
      </c>
      <c r="B1199">
        <v>41</v>
      </c>
      <c r="C1199" t="str">
        <f t="shared" si="90"/>
        <v>OR</v>
      </c>
      <c r="D1199">
        <v>88</v>
      </c>
      <c r="E1199">
        <v>10</v>
      </c>
      <c r="F1199" t="str">
        <f t="shared" si="91"/>
        <v>child</v>
      </c>
      <c r="G1199">
        <v>1</v>
      </c>
      <c r="H1199">
        <v>1</v>
      </c>
      <c r="I1199">
        <v>2</v>
      </c>
      <c r="J1199">
        <v>2</v>
      </c>
      <c r="K1199">
        <v>2</v>
      </c>
      <c r="L1199">
        <v>2</v>
      </c>
      <c r="M1199">
        <v>2</v>
      </c>
      <c r="N1199">
        <v>2</v>
      </c>
      <c r="O1199">
        <v>1</v>
      </c>
      <c r="Q1199">
        <v>5</v>
      </c>
      <c r="R1199" t="str">
        <f t="shared" si="92"/>
        <v>NeverMarriedORUnder15</v>
      </c>
      <c r="T1199">
        <v>2</v>
      </c>
      <c r="U1199" t="str">
        <f t="shared" si="93"/>
        <v>Female</v>
      </c>
      <c r="X1199">
        <v>41</v>
      </c>
      <c r="Y1199" t="str">
        <f t="shared" si="94"/>
        <v>OR</v>
      </c>
    </row>
    <row r="1200" spans="1:25" x14ac:dyDescent="0.25">
      <c r="A1200">
        <v>723871</v>
      </c>
      <c r="B1200">
        <v>41</v>
      </c>
      <c r="C1200" t="str">
        <f t="shared" si="90"/>
        <v>OR</v>
      </c>
      <c r="D1200">
        <v>116</v>
      </c>
      <c r="E1200">
        <v>7</v>
      </c>
      <c r="F1200" t="str">
        <f t="shared" si="91"/>
        <v>child</v>
      </c>
      <c r="G1200">
        <v>1</v>
      </c>
      <c r="H1200">
        <v>1</v>
      </c>
      <c r="I1200">
        <v>2</v>
      </c>
      <c r="J1200">
        <v>2</v>
      </c>
      <c r="K1200">
        <v>2</v>
      </c>
      <c r="L1200">
        <v>2</v>
      </c>
      <c r="M1200">
        <v>2</v>
      </c>
      <c r="N1200">
        <v>2</v>
      </c>
      <c r="O1200">
        <v>1</v>
      </c>
      <c r="Q1200">
        <v>5</v>
      </c>
      <c r="R1200" t="str">
        <f t="shared" si="92"/>
        <v>NeverMarriedORUnder15</v>
      </c>
      <c r="T1200">
        <v>2</v>
      </c>
      <c r="U1200" t="str">
        <f t="shared" si="93"/>
        <v>Female</v>
      </c>
      <c r="X1200">
        <v>48</v>
      </c>
      <c r="Y1200">
        <f t="shared" si="94"/>
        <v>48</v>
      </c>
    </row>
    <row r="1201" spans="1:25" x14ac:dyDescent="0.25">
      <c r="A1201">
        <v>62557</v>
      </c>
      <c r="B1201">
        <v>30</v>
      </c>
      <c r="C1201" t="str">
        <f t="shared" si="90"/>
        <v>MT</v>
      </c>
      <c r="D1201">
        <v>33</v>
      </c>
      <c r="E1201">
        <v>51</v>
      </c>
      <c r="F1201" t="str">
        <f t="shared" si="91"/>
        <v>adult</v>
      </c>
      <c r="G1201">
        <v>1</v>
      </c>
      <c r="H1201">
        <v>1</v>
      </c>
      <c r="I1201">
        <v>2</v>
      </c>
      <c r="J1201">
        <v>2</v>
      </c>
      <c r="K1201">
        <v>2</v>
      </c>
      <c r="L1201">
        <v>2</v>
      </c>
      <c r="M1201">
        <v>2</v>
      </c>
      <c r="N1201">
        <v>2</v>
      </c>
      <c r="O1201">
        <v>1</v>
      </c>
      <c r="Q1201">
        <v>1</v>
      </c>
      <c r="R1201" t="str">
        <f t="shared" si="92"/>
        <v>Married</v>
      </c>
      <c r="S1201">
        <v>4</v>
      </c>
      <c r="T1201">
        <v>1</v>
      </c>
      <c r="U1201" t="str">
        <f t="shared" si="93"/>
        <v>Male</v>
      </c>
      <c r="V1201">
        <v>0</v>
      </c>
      <c r="W1201">
        <v>65000</v>
      </c>
      <c r="X1201">
        <v>30</v>
      </c>
      <c r="Y1201" t="str">
        <f t="shared" si="94"/>
        <v>MT</v>
      </c>
    </row>
    <row r="1202" spans="1:25" x14ac:dyDescent="0.25">
      <c r="A1202">
        <v>730335</v>
      </c>
      <c r="B1202">
        <v>41</v>
      </c>
      <c r="C1202" t="str">
        <f t="shared" si="90"/>
        <v>OR</v>
      </c>
      <c r="D1202">
        <v>25</v>
      </c>
      <c r="E1202">
        <v>9</v>
      </c>
      <c r="F1202" t="str">
        <f t="shared" si="91"/>
        <v>child</v>
      </c>
      <c r="G1202">
        <v>1</v>
      </c>
      <c r="H1202">
        <v>1</v>
      </c>
      <c r="I1202">
        <v>2</v>
      </c>
      <c r="J1202">
        <v>2</v>
      </c>
      <c r="K1202">
        <v>2</v>
      </c>
      <c r="L1202">
        <v>2</v>
      </c>
      <c r="M1202">
        <v>2</v>
      </c>
      <c r="N1202">
        <v>2</v>
      </c>
      <c r="O1202">
        <v>1</v>
      </c>
      <c r="Q1202">
        <v>5</v>
      </c>
      <c r="R1202" t="str">
        <f t="shared" si="92"/>
        <v>NeverMarriedORUnder15</v>
      </c>
      <c r="T1202">
        <v>2</v>
      </c>
      <c r="U1202" t="str">
        <f t="shared" si="93"/>
        <v>Female</v>
      </c>
      <c r="X1202">
        <v>41</v>
      </c>
      <c r="Y1202" t="str">
        <f t="shared" si="94"/>
        <v>OR</v>
      </c>
    </row>
    <row r="1203" spans="1:25" x14ac:dyDescent="0.25">
      <c r="A1203">
        <v>533679</v>
      </c>
      <c r="B1203">
        <v>38</v>
      </c>
      <c r="C1203" t="str">
        <f t="shared" si="90"/>
        <v>ND</v>
      </c>
      <c r="D1203">
        <v>33</v>
      </c>
      <c r="E1203">
        <v>21</v>
      </c>
      <c r="F1203" t="str">
        <f t="shared" si="91"/>
        <v>adult</v>
      </c>
      <c r="G1203">
        <v>1</v>
      </c>
      <c r="H1203">
        <v>2</v>
      </c>
      <c r="I1203">
        <v>2</v>
      </c>
      <c r="J1203">
        <v>2</v>
      </c>
      <c r="K1203">
        <v>2</v>
      </c>
      <c r="L1203">
        <v>2</v>
      </c>
      <c r="M1203">
        <v>2</v>
      </c>
      <c r="N1203">
        <v>2</v>
      </c>
      <c r="O1203">
        <v>2</v>
      </c>
      <c r="Q1203">
        <v>5</v>
      </c>
      <c r="R1203" t="str">
        <f t="shared" si="92"/>
        <v>NeverMarriedORUnder15</v>
      </c>
      <c r="S1203">
        <v>4</v>
      </c>
      <c r="T1203">
        <v>1</v>
      </c>
      <c r="U1203" t="str">
        <f t="shared" si="93"/>
        <v>Male</v>
      </c>
      <c r="V1203">
        <v>7000</v>
      </c>
      <c r="W1203">
        <v>7000</v>
      </c>
      <c r="X1203">
        <v>38</v>
      </c>
      <c r="Y1203" t="str">
        <f t="shared" si="94"/>
        <v>ND</v>
      </c>
    </row>
    <row r="1204" spans="1:25" x14ac:dyDescent="0.25">
      <c r="A1204">
        <v>1423444</v>
      </c>
      <c r="B1204">
        <v>53</v>
      </c>
      <c r="C1204" t="str">
        <f t="shared" si="90"/>
        <v>WA</v>
      </c>
      <c r="D1204">
        <v>136</v>
      </c>
      <c r="E1204">
        <v>63</v>
      </c>
      <c r="F1204" t="str">
        <f t="shared" si="91"/>
        <v>adult</v>
      </c>
      <c r="G1204">
        <v>1</v>
      </c>
      <c r="H1204">
        <v>1</v>
      </c>
      <c r="I1204">
        <v>2</v>
      </c>
      <c r="J1204">
        <v>2</v>
      </c>
      <c r="K1204">
        <v>2</v>
      </c>
      <c r="L1204">
        <v>2</v>
      </c>
      <c r="M1204">
        <v>2</v>
      </c>
      <c r="N1204">
        <v>2</v>
      </c>
      <c r="O1204">
        <v>1</v>
      </c>
      <c r="P1204">
        <v>20</v>
      </c>
      <c r="Q1204">
        <v>1</v>
      </c>
      <c r="R1204" t="str">
        <f t="shared" si="92"/>
        <v>Married</v>
      </c>
      <c r="S1204">
        <v>4</v>
      </c>
      <c r="T1204">
        <v>1</v>
      </c>
      <c r="U1204" t="str">
        <f t="shared" si="93"/>
        <v>Male</v>
      </c>
      <c r="V1204">
        <v>60000</v>
      </c>
      <c r="W1204">
        <v>60000</v>
      </c>
      <c r="X1204">
        <v>6</v>
      </c>
      <c r="Y1204" t="str">
        <f t="shared" si="94"/>
        <v>CA</v>
      </c>
    </row>
    <row r="1205" spans="1:25" x14ac:dyDescent="0.25">
      <c r="A1205">
        <v>1383947</v>
      </c>
      <c r="B1205">
        <v>53</v>
      </c>
      <c r="C1205" t="str">
        <f t="shared" si="90"/>
        <v>WA</v>
      </c>
      <c r="D1205">
        <v>68</v>
      </c>
      <c r="E1205">
        <v>57</v>
      </c>
      <c r="F1205" t="str">
        <f t="shared" si="91"/>
        <v>adult</v>
      </c>
      <c r="G1205">
        <v>1</v>
      </c>
      <c r="H1205">
        <v>1</v>
      </c>
      <c r="I1205">
        <v>2</v>
      </c>
      <c r="J1205">
        <v>2</v>
      </c>
      <c r="K1205">
        <v>2</v>
      </c>
      <c r="L1205">
        <v>2</v>
      </c>
      <c r="M1205">
        <v>2</v>
      </c>
      <c r="N1205">
        <v>2</v>
      </c>
      <c r="O1205">
        <v>1</v>
      </c>
      <c r="P1205">
        <v>60</v>
      </c>
      <c r="Q1205">
        <v>5</v>
      </c>
      <c r="R1205" t="str">
        <f t="shared" si="92"/>
        <v>NeverMarriedORUnder15</v>
      </c>
      <c r="S1205">
        <v>4</v>
      </c>
      <c r="T1205">
        <v>2</v>
      </c>
      <c r="U1205" t="str">
        <f t="shared" si="93"/>
        <v>Female</v>
      </c>
      <c r="V1205">
        <v>45000</v>
      </c>
      <c r="W1205">
        <v>45000</v>
      </c>
      <c r="X1205">
        <v>53</v>
      </c>
      <c r="Y1205" t="str">
        <f t="shared" si="94"/>
        <v>WA</v>
      </c>
    </row>
    <row r="1206" spans="1:25" x14ac:dyDescent="0.25">
      <c r="A1206">
        <v>1259366</v>
      </c>
      <c r="B1206">
        <v>49</v>
      </c>
      <c r="C1206" t="str">
        <f t="shared" si="90"/>
        <v>UT</v>
      </c>
      <c r="D1206">
        <v>42</v>
      </c>
      <c r="E1206">
        <v>42</v>
      </c>
      <c r="F1206" t="str">
        <f t="shared" si="91"/>
        <v>adult</v>
      </c>
      <c r="G1206">
        <v>1</v>
      </c>
      <c r="H1206">
        <v>2</v>
      </c>
      <c r="I1206">
        <v>2</v>
      </c>
      <c r="J1206">
        <v>2</v>
      </c>
      <c r="K1206">
        <v>2</v>
      </c>
      <c r="L1206">
        <v>2</v>
      </c>
      <c r="M1206">
        <v>2</v>
      </c>
      <c r="N1206">
        <v>2</v>
      </c>
      <c r="O1206">
        <v>2</v>
      </c>
      <c r="Q1206">
        <v>3</v>
      </c>
      <c r="R1206" t="str">
        <f t="shared" si="92"/>
        <v>Divorced</v>
      </c>
      <c r="S1206">
        <v>4</v>
      </c>
      <c r="T1206">
        <v>1</v>
      </c>
      <c r="U1206" t="str">
        <f t="shared" si="93"/>
        <v>Male</v>
      </c>
      <c r="V1206">
        <v>0</v>
      </c>
      <c r="W1206">
        <v>0</v>
      </c>
      <c r="X1206">
        <v>49</v>
      </c>
      <c r="Y1206" t="str">
        <f t="shared" si="94"/>
        <v>UT</v>
      </c>
    </row>
    <row r="1207" spans="1:25" x14ac:dyDescent="0.25">
      <c r="A1207">
        <v>1257521</v>
      </c>
      <c r="B1207">
        <v>49</v>
      </c>
      <c r="C1207" t="str">
        <f t="shared" si="90"/>
        <v>UT</v>
      </c>
      <c r="D1207">
        <v>101</v>
      </c>
      <c r="E1207">
        <v>3</v>
      </c>
      <c r="F1207" t="str">
        <f t="shared" si="91"/>
        <v>child</v>
      </c>
      <c r="G1207">
        <v>1</v>
      </c>
      <c r="H1207">
        <v>2</v>
      </c>
      <c r="I1207">
        <v>2</v>
      </c>
      <c r="J1207">
        <v>2</v>
      </c>
      <c r="K1207">
        <v>1</v>
      </c>
      <c r="L1207">
        <v>2</v>
      </c>
      <c r="M1207">
        <v>2</v>
      </c>
      <c r="N1207">
        <v>2</v>
      </c>
      <c r="O1207">
        <v>1</v>
      </c>
      <c r="Q1207">
        <v>5</v>
      </c>
      <c r="R1207" t="str">
        <f t="shared" si="92"/>
        <v>NeverMarriedORUnder15</v>
      </c>
      <c r="T1207">
        <v>1</v>
      </c>
      <c r="U1207" t="str">
        <f t="shared" si="93"/>
        <v>Male</v>
      </c>
      <c r="X1207">
        <v>49</v>
      </c>
      <c r="Y1207" t="str">
        <f t="shared" si="94"/>
        <v>UT</v>
      </c>
    </row>
    <row r="1208" spans="1:25" x14ac:dyDescent="0.25">
      <c r="A1208">
        <v>1390545</v>
      </c>
      <c r="B1208">
        <v>53</v>
      </c>
      <c r="C1208" t="str">
        <f t="shared" si="90"/>
        <v>WA</v>
      </c>
      <c r="D1208">
        <v>26</v>
      </c>
      <c r="E1208">
        <v>69</v>
      </c>
      <c r="F1208" t="str">
        <f t="shared" si="91"/>
        <v>adult</v>
      </c>
      <c r="G1208">
        <v>1</v>
      </c>
      <c r="H1208">
        <v>2</v>
      </c>
      <c r="I1208">
        <v>2</v>
      </c>
      <c r="J1208">
        <v>1</v>
      </c>
      <c r="K1208">
        <v>2</v>
      </c>
      <c r="L1208">
        <v>2</v>
      </c>
      <c r="M1208">
        <v>2</v>
      </c>
      <c r="N1208">
        <v>1</v>
      </c>
      <c r="O1208">
        <v>1</v>
      </c>
      <c r="Q1208">
        <v>2</v>
      </c>
      <c r="R1208" t="str">
        <f t="shared" si="92"/>
        <v>Widowed</v>
      </c>
      <c r="S1208">
        <v>4</v>
      </c>
      <c r="T1208">
        <v>2</v>
      </c>
      <c r="U1208" t="str">
        <f t="shared" si="93"/>
        <v>Female</v>
      </c>
      <c r="V1208">
        <v>0</v>
      </c>
      <c r="W1208">
        <v>8400</v>
      </c>
      <c r="X1208">
        <v>6</v>
      </c>
      <c r="Y1208" t="str">
        <f t="shared" si="94"/>
        <v>CA</v>
      </c>
    </row>
    <row r="1209" spans="1:25" x14ac:dyDescent="0.25">
      <c r="A1209">
        <v>1411499</v>
      </c>
      <c r="B1209">
        <v>53</v>
      </c>
      <c r="C1209" t="str">
        <f t="shared" si="90"/>
        <v>WA</v>
      </c>
      <c r="D1209">
        <v>73</v>
      </c>
      <c r="E1209">
        <v>74</v>
      </c>
      <c r="F1209" t="str">
        <f t="shared" si="91"/>
        <v>adult</v>
      </c>
      <c r="G1209">
        <v>1</v>
      </c>
      <c r="H1209">
        <v>2</v>
      </c>
      <c r="I1209">
        <v>2</v>
      </c>
      <c r="J1209">
        <v>1</v>
      </c>
      <c r="K1209">
        <v>2</v>
      </c>
      <c r="L1209">
        <v>2</v>
      </c>
      <c r="M1209">
        <v>2</v>
      </c>
      <c r="N1209">
        <v>2</v>
      </c>
      <c r="O1209">
        <v>1</v>
      </c>
      <c r="P1209">
        <v>25</v>
      </c>
      <c r="Q1209">
        <v>2</v>
      </c>
      <c r="R1209" t="str">
        <f t="shared" si="92"/>
        <v>Widowed</v>
      </c>
      <c r="S1209">
        <v>4</v>
      </c>
      <c r="T1209">
        <v>2</v>
      </c>
      <c r="U1209" t="str">
        <f t="shared" si="93"/>
        <v>Female</v>
      </c>
      <c r="V1209">
        <v>50000</v>
      </c>
      <c r="W1209">
        <v>75900</v>
      </c>
      <c r="X1209">
        <v>48</v>
      </c>
      <c r="Y1209">
        <f t="shared" si="94"/>
        <v>48</v>
      </c>
    </row>
    <row r="1210" spans="1:25" x14ac:dyDescent="0.25">
      <c r="A1210">
        <v>706227</v>
      </c>
      <c r="B1210">
        <v>41</v>
      </c>
      <c r="C1210" t="str">
        <f t="shared" si="90"/>
        <v>OR</v>
      </c>
      <c r="D1210">
        <v>337</v>
      </c>
      <c r="E1210">
        <v>59</v>
      </c>
      <c r="F1210" t="str">
        <f t="shared" si="91"/>
        <v>adult</v>
      </c>
      <c r="G1210">
        <v>5</v>
      </c>
      <c r="H1210">
        <v>1</v>
      </c>
      <c r="I1210">
        <v>2</v>
      </c>
      <c r="J1210">
        <v>2</v>
      </c>
      <c r="K1210">
        <v>2</v>
      </c>
      <c r="L1210">
        <v>2</v>
      </c>
      <c r="M1210">
        <v>2</v>
      </c>
      <c r="N1210">
        <v>2</v>
      </c>
      <c r="O1210">
        <v>1</v>
      </c>
      <c r="P1210">
        <v>45</v>
      </c>
      <c r="Q1210">
        <v>5</v>
      </c>
      <c r="R1210" t="str">
        <f t="shared" si="92"/>
        <v>NeverMarriedORUnder15</v>
      </c>
      <c r="S1210">
        <v>4</v>
      </c>
      <c r="T1210">
        <v>1</v>
      </c>
      <c r="U1210" t="str">
        <f t="shared" si="93"/>
        <v>Male</v>
      </c>
      <c r="V1210">
        <v>26000</v>
      </c>
      <c r="W1210">
        <v>26000</v>
      </c>
      <c r="X1210">
        <v>303</v>
      </c>
      <c r="Y1210">
        <f t="shared" si="94"/>
        <v>303</v>
      </c>
    </row>
    <row r="1211" spans="1:25" x14ac:dyDescent="0.25">
      <c r="A1211">
        <v>1259432</v>
      </c>
      <c r="B1211">
        <v>49</v>
      </c>
      <c r="C1211" t="str">
        <f t="shared" si="90"/>
        <v>UT</v>
      </c>
      <c r="D1211">
        <v>345</v>
      </c>
      <c r="E1211">
        <v>22</v>
      </c>
      <c r="F1211" t="str">
        <f t="shared" si="91"/>
        <v>adult</v>
      </c>
      <c r="G1211">
        <v>1</v>
      </c>
      <c r="H1211">
        <v>1</v>
      </c>
      <c r="I1211">
        <v>2</v>
      </c>
      <c r="J1211">
        <v>2</v>
      </c>
      <c r="K1211">
        <v>1</v>
      </c>
      <c r="L1211">
        <v>2</v>
      </c>
      <c r="M1211">
        <v>2</v>
      </c>
      <c r="N1211">
        <v>2</v>
      </c>
      <c r="O1211">
        <v>1</v>
      </c>
      <c r="P1211">
        <v>118</v>
      </c>
      <c r="Q1211">
        <v>5</v>
      </c>
      <c r="R1211" t="str">
        <f t="shared" si="92"/>
        <v>NeverMarriedORUnder15</v>
      </c>
      <c r="S1211">
        <v>4</v>
      </c>
      <c r="T1211">
        <v>2</v>
      </c>
      <c r="U1211" t="str">
        <f t="shared" si="93"/>
        <v>Female</v>
      </c>
      <c r="V1211">
        <v>2200</v>
      </c>
      <c r="W1211">
        <v>2200</v>
      </c>
      <c r="X1211">
        <v>33</v>
      </c>
      <c r="Y1211">
        <f t="shared" si="94"/>
        <v>33</v>
      </c>
    </row>
    <row r="1212" spans="1:25" x14ac:dyDescent="0.25">
      <c r="A1212">
        <v>1424055</v>
      </c>
      <c r="B1212">
        <v>53</v>
      </c>
      <c r="C1212" t="str">
        <f t="shared" si="90"/>
        <v>WA</v>
      </c>
      <c r="D1212">
        <v>103</v>
      </c>
      <c r="E1212">
        <v>3</v>
      </c>
      <c r="F1212" t="str">
        <f t="shared" si="91"/>
        <v>child</v>
      </c>
      <c r="G1212">
        <v>1</v>
      </c>
      <c r="H1212">
        <v>1</v>
      </c>
      <c r="I1212">
        <v>2</v>
      </c>
      <c r="J1212">
        <v>2</v>
      </c>
      <c r="K1212">
        <v>2</v>
      </c>
      <c r="L1212">
        <v>2</v>
      </c>
      <c r="M1212">
        <v>2</v>
      </c>
      <c r="N1212">
        <v>2</v>
      </c>
      <c r="O1212">
        <v>1</v>
      </c>
      <c r="Q1212">
        <v>5</v>
      </c>
      <c r="R1212" t="str">
        <f t="shared" si="92"/>
        <v>NeverMarriedORUnder15</v>
      </c>
      <c r="T1212">
        <v>2</v>
      </c>
      <c r="U1212" t="str">
        <f t="shared" si="93"/>
        <v>Female</v>
      </c>
      <c r="X1212">
        <v>53</v>
      </c>
      <c r="Y1212" t="str">
        <f t="shared" si="94"/>
        <v>WA</v>
      </c>
    </row>
    <row r="1213" spans="1:25" x14ac:dyDescent="0.25">
      <c r="A1213">
        <v>1390578</v>
      </c>
      <c r="B1213">
        <v>53</v>
      </c>
      <c r="C1213" t="str">
        <f t="shared" si="90"/>
        <v>WA</v>
      </c>
      <c r="D1213">
        <v>89</v>
      </c>
      <c r="E1213">
        <v>87</v>
      </c>
      <c r="F1213" t="str">
        <f t="shared" si="91"/>
        <v>adult</v>
      </c>
      <c r="G1213">
        <v>1</v>
      </c>
      <c r="H1213">
        <v>2</v>
      </c>
      <c r="I1213">
        <v>2</v>
      </c>
      <c r="J1213">
        <v>1</v>
      </c>
      <c r="K1213">
        <v>2</v>
      </c>
      <c r="L1213">
        <v>2</v>
      </c>
      <c r="M1213">
        <v>1</v>
      </c>
      <c r="N1213">
        <v>2</v>
      </c>
      <c r="O1213">
        <v>1</v>
      </c>
      <c r="Q1213">
        <v>2</v>
      </c>
      <c r="R1213" t="str">
        <f t="shared" si="92"/>
        <v>Widowed</v>
      </c>
      <c r="S1213">
        <v>2</v>
      </c>
      <c r="T1213">
        <v>1</v>
      </c>
      <c r="U1213" t="str">
        <f t="shared" si="93"/>
        <v>Male</v>
      </c>
      <c r="V1213">
        <v>0</v>
      </c>
      <c r="W1213">
        <v>16600</v>
      </c>
      <c r="X1213">
        <v>29</v>
      </c>
      <c r="Y1213">
        <f t="shared" si="94"/>
        <v>29</v>
      </c>
    </row>
    <row r="1214" spans="1:25" x14ac:dyDescent="0.25">
      <c r="A1214">
        <v>716114</v>
      </c>
      <c r="B1214">
        <v>41</v>
      </c>
      <c r="C1214" t="str">
        <f t="shared" si="90"/>
        <v>OR</v>
      </c>
      <c r="D1214">
        <v>119</v>
      </c>
      <c r="E1214">
        <v>81</v>
      </c>
      <c r="F1214" t="str">
        <f t="shared" si="91"/>
        <v>adult</v>
      </c>
      <c r="G1214">
        <v>1</v>
      </c>
      <c r="H1214">
        <v>2</v>
      </c>
      <c r="I1214">
        <v>2</v>
      </c>
      <c r="J1214">
        <v>1</v>
      </c>
      <c r="K1214">
        <v>2</v>
      </c>
      <c r="L1214">
        <v>2</v>
      </c>
      <c r="M1214">
        <v>2</v>
      </c>
      <c r="N1214">
        <v>2</v>
      </c>
      <c r="O1214">
        <v>1</v>
      </c>
      <c r="Q1214">
        <v>1</v>
      </c>
      <c r="R1214" t="str">
        <f t="shared" si="92"/>
        <v>Married</v>
      </c>
      <c r="S1214">
        <v>4</v>
      </c>
      <c r="T1214">
        <v>2</v>
      </c>
      <c r="U1214" t="str">
        <f t="shared" si="93"/>
        <v>Female</v>
      </c>
      <c r="V1214">
        <v>0</v>
      </c>
      <c r="W1214">
        <v>21600</v>
      </c>
      <c r="X1214">
        <v>55</v>
      </c>
      <c r="Y1214">
        <f t="shared" si="94"/>
        <v>55</v>
      </c>
    </row>
    <row r="1215" spans="1:25" x14ac:dyDescent="0.25">
      <c r="A1215">
        <v>1424676</v>
      </c>
      <c r="B1215">
        <v>53</v>
      </c>
      <c r="C1215" t="str">
        <f t="shared" si="90"/>
        <v>WA</v>
      </c>
      <c r="D1215">
        <v>179</v>
      </c>
      <c r="E1215">
        <v>21</v>
      </c>
      <c r="F1215" t="str">
        <f t="shared" si="91"/>
        <v>adult</v>
      </c>
      <c r="G1215">
        <v>1</v>
      </c>
      <c r="H1215">
        <v>2</v>
      </c>
      <c r="I1215">
        <v>2</v>
      </c>
      <c r="J1215">
        <v>2</v>
      </c>
      <c r="K1215">
        <v>2</v>
      </c>
      <c r="L1215">
        <v>2</v>
      </c>
      <c r="M1215">
        <v>2</v>
      </c>
      <c r="N1215">
        <v>2</v>
      </c>
      <c r="O1215">
        <v>2</v>
      </c>
      <c r="P1215">
        <v>15</v>
      </c>
      <c r="Q1215">
        <v>5</v>
      </c>
      <c r="R1215" t="str">
        <f t="shared" si="92"/>
        <v>NeverMarriedORUnder15</v>
      </c>
      <c r="S1215">
        <v>4</v>
      </c>
      <c r="T1215">
        <v>2</v>
      </c>
      <c r="U1215" t="str">
        <f t="shared" si="93"/>
        <v>Female</v>
      </c>
      <c r="V1215">
        <v>5000</v>
      </c>
      <c r="W1215">
        <v>5000</v>
      </c>
      <c r="X1215">
        <v>53</v>
      </c>
      <c r="Y1215" t="str">
        <f t="shared" si="94"/>
        <v>WA</v>
      </c>
    </row>
    <row r="1216" spans="1:25" x14ac:dyDescent="0.25">
      <c r="A1216">
        <v>727271</v>
      </c>
      <c r="B1216">
        <v>41</v>
      </c>
      <c r="C1216" t="str">
        <f t="shared" si="90"/>
        <v>OR</v>
      </c>
      <c r="D1216">
        <v>9</v>
      </c>
      <c r="E1216">
        <v>58</v>
      </c>
      <c r="F1216" t="str">
        <f t="shared" si="91"/>
        <v>adult</v>
      </c>
      <c r="G1216">
        <v>1</v>
      </c>
      <c r="H1216">
        <v>1</v>
      </c>
      <c r="I1216">
        <v>2</v>
      </c>
      <c r="J1216">
        <v>2</v>
      </c>
      <c r="K1216">
        <v>2</v>
      </c>
      <c r="L1216">
        <v>2</v>
      </c>
      <c r="M1216">
        <v>2</v>
      </c>
      <c r="N1216">
        <v>2</v>
      </c>
      <c r="O1216">
        <v>1</v>
      </c>
      <c r="Q1216">
        <v>1</v>
      </c>
      <c r="R1216" t="str">
        <f t="shared" si="92"/>
        <v>Married</v>
      </c>
      <c r="S1216">
        <v>4</v>
      </c>
      <c r="T1216">
        <v>2</v>
      </c>
      <c r="U1216" t="str">
        <f t="shared" si="93"/>
        <v>Female</v>
      </c>
      <c r="V1216">
        <v>0</v>
      </c>
      <c r="W1216">
        <v>15000</v>
      </c>
      <c r="X1216">
        <v>41</v>
      </c>
      <c r="Y1216" t="str">
        <f t="shared" si="94"/>
        <v>OR</v>
      </c>
    </row>
    <row r="1217" spans="1:25" x14ac:dyDescent="0.25">
      <c r="A1217">
        <v>726317</v>
      </c>
      <c r="B1217">
        <v>41</v>
      </c>
      <c r="C1217" t="str">
        <f t="shared" si="90"/>
        <v>OR</v>
      </c>
      <c r="D1217">
        <v>21</v>
      </c>
      <c r="E1217">
        <v>33</v>
      </c>
      <c r="F1217" t="str">
        <f t="shared" si="91"/>
        <v>adult</v>
      </c>
      <c r="G1217">
        <v>1</v>
      </c>
      <c r="H1217">
        <v>2</v>
      </c>
      <c r="I1217">
        <v>2</v>
      </c>
      <c r="J1217">
        <v>1</v>
      </c>
      <c r="K1217">
        <v>1</v>
      </c>
      <c r="L1217">
        <v>2</v>
      </c>
      <c r="M1217">
        <v>2</v>
      </c>
      <c r="N1217">
        <v>2</v>
      </c>
      <c r="O1217">
        <v>1</v>
      </c>
      <c r="Q1217">
        <v>5</v>
      </c>
      <c r="R1217" t="str">
        <f t="shared" si="92"/>
        <v>NeverMarriedORUnder15</v>
      </c>
      <c r="S1217">
        <v>4</v>
      </c>
      <c r="T1217">
        <v>1</v>
      </c>
      <c r="U1217" t="str">
        <f t="shared" si="93"/>
        <v>Male</v>
      </c>
      <c r="V1217">
        <v>0</v>
      </c>
      <c r="W1217">
        <v>8470</v>
      </c>
      <c r="X1217">
        <v>41</v>
      </c>
      <c r="Y1217" t="str">
        <f t="shared" si="94"/>
        <v>OR</v>
      </c>
    </row>
    <row r="1218" spans="1:25" x14ac:dyDescent="0.25">
      <c r="A1218">
        <v>1269748</v>
      </c>
      <c r="B1218">
        <v>49</v>
      </c>
      <c r="C1218" t="str">
        <f t="shared" si="90"/>
        <v>UT</v>
      </c>
      <c r="D1218">
        <v>79</v>
      </c>
      <c r="E1218">
        <v>50</v>
      </c>
      <c r="F1218" t="str">
        <f t="shared" si="91"/>
        <v>adult</v>
      </c>
      <c r="G1218">
        <v>1</v>
      </c>
      <c r="H1218">
        <v>2</v>
      </c>
      <c r="I1218">
        <v>2</v>
      </c>
      <c r="J1218">
        <v>2</v>
      </c>
      <c r="K1218">
        <v>2</v>
      </c>
      <c r="L1218">
        <v>2</v>
      </c>
      <c r="M1218">
        <v>2</v>
      </c>
      <c r="N1218">
        <v>2</v>
      </c>
      <c r="O1218">
        <v>2</v>
      </c>
      <c r="Q1218">
        <v>1</v>
      </c>
      <c r="R1218" t="str">
        <f t="shared" si="92"/>
        <v>Married</v>
      </c>
      <c r="S1218">
        <v>4</v>
      </c>
      <c r="T1218">
        <v>2</v>
      </c>
      <c r="U1218" t="str">
        <f t="shared" si="93"/>
        <v>Female</v>
      </c>
      <c r="V1218">
        <v>0</v>
      </c>
      <c r="W1218">
        <v>0</v>
      </c>
      <c r="X1218">
        <v>49</v>
      </c>
      <c r="Y1218" t="str">
        <f t="shared" si="94"/>
        <v>UT</v>
      </c>
    </row>
    <row r="1219" spans="1:25" x14ac:dyDescent="0.25">
      <c r="A1219">
        <v>700918</v>
      </c>
      <c r="B1219">
        <v>41</v>
      </c>
      <c r="C1219" t="str">
        <f t="shared" ref="C1219:C1282" si="95">IF(B1219=30,"MT",IF(B1219=38,"ND",IF(B1219=41,"OR",IF(B1219=49,"UT",IF(B1219=53,"WA","UnknownState")))))</f>
        <v>OR</v>
      </c>
      <c r="D1219">
        <v>93</v>
      </c>
      <c r="E1219">
        <v>50</v>
      </c>
      <c r="F1219" t="str">
        <f t="shared" ref="F1219:F1282" si="96">IF(E1219&lt;18,"child","adult")</f>
        <v>adult</v>
      </c>
      <c r="G1219">
        <v>1</v>
      </c>
      <c r="H1219">
        <v>2</v>
      </c>
      <c r="I1219">
        <v>2</v>
      </c>
      <c r="J1219">
        <v>2</v>
      </c>
      <c r="K1219">
        <v>1</v>
      </c>
      <c r="L1219">
        <v>2</v>
      </c>
      <c r="M1219">
        <v>2</v>
      </c>
      <c r="N1219">
        <v>1</v>
      </c>
      <c r="O1219">
        <v>1</v>
      </c>
      <c r="Q1219">
        <v>5</v>
      </c>
      <c r="R1219" t="str">
        <f t="shared" ref="R1219:R1282" si="97">IF(Q1219=1,"Married",IF(Q1219=2,"Widowed",IF(Q1219=3,"Divorced",IF(Q1219=4,"Separated",IF(Q1219=5,"NeverMarriedORUnder15","NA")))))</f>
        <v>NeverMarriedORUnder15</v>
      </c>
      <c r="S1219">
        <v>4</v>
      </c>
      <c r="T1219">
        <v>1</v>
      </c>
      <c r="U1219" t="str">
        <f t="shared" ref="U1219:U1282" si="98">IF(T1219=1,"Male",IF(T1219=2,"Female","NA"))</f>
        <v>Male</v>
      </c>
      <c r="V1219">
        <v>0</v>
      </c>
      <c r="W1219">
        <v>200</v>
      </c>
      <c r="X1219">
        <v>53</v>
      </c>
      <c r="Y1219" t="str">
        <f t="shared" ref="Y1219:Y1282" si="99">IF(X1219=30,"MT",IF(X1219=38,"ND",IF(X1219=41,"OR",IF(X1219=49,"UT",IF(X1219=53,"WA",IF(X1219=6,"CA",X1219))))))</f>
        <v>WA</v>
      </c>
    </row>
    <row r="1220" spans="1:25" x14ac:dyDescent="0.25">
      <c r="A1220">
        <v>1402318</v>
      </c>
      <c r="B1220">
        <v>53</v>
      </c>
      <c r="C1220" t="str">
        <f t="shared" si="95"/>
        <v>WA</v>
      </c>
      <c r="D1220">
        <v>31</v>
      </c>
      <c r="E1220">
        <v>2</v>
      </c>
      <c r="F1220" t="str">
        <f t="shared" si="96"/>
        <v>child</v>
      </c>
      <c r="G1220">
        <v>1</v>
      </c>
      <c r="H1220">
        <v>2</v>
      </c>
      <c r="I1220">
        <v>2</v>
      </c>
      <c r="J1220">
        <v>2</v>
      </c>
      <c r="K1220">
        <v>1</v>
      </c>
      <c r="L1220">
        <v>2</v>
      </c>
      <c r="M1220">
        <v>2</v>
      </c>
      <c r="N1220">
        <v>1</v>
      </c>
      <c r="O1220">
        <v>1</v>
      </c>
      <c r="Q1220">
        <v>5</v>
      </c>
      <c r="R1220" t="str">
        <f t="shared" si="97"/>
        <v>NeverMarriedORUnder15</v>
      </c>
      <c r="T1220">
        <v>2</v>
      </c>
      <c r="U1220" t="str">
        <f t="shared" si="98"/>
        <v>Female</v>
      </c>
      <c r="X1220">
        <v>53</v>
      </c>
      <c r="Y1220" t="str">
        <f t="shared" si="99"/>
        <v>WA</v>
      </c>
    </row>
    <row r="1221" spans="1:25" x14ac:dyDescent="0.25">
      <c r="A1221">
        <v>1420546</v>
      </c>
      <c r="B1221">
        <v>53</v>
      </c>
      <c r="C1221" t="str">
        <f t="shared" si="95"/>
        <v>WA</v>
      </c>
      <c r="D1221">
        <v>110</v>
      </c>
      <c r="E1221">
        <v>74</v>
      </c>
      <c r="F1221" t="str">
        <f t="shared" si="96"/>
        <v>adult</v>
      </c>
      <c r="G1221">
        <v>1</v>
      </c>
      <c r="H1221">
        <v>2</v>
      </c>
      <c r="I1221">
        <v>1</v>
      </c>
      <c r="J1221">
        <v>1</v>
      </c>
      <c r="K1221">
        <v>2</v>
      </c>
      <c r="L1221">
        <v>2</v>
      </c>
      <c r="M1221">
        <v>2</v>
      </c>
      <c r="N1221">
        <v>2</v>
      </c>
      <c r="O1221">
        <v>1</v>
      </c>
      <c r="Q1221">
        <v>1</v>
      </c>
      <c r="R1221" t="str">
        <f t="shared" si="97"/>
        <v>Married</v>
      </c>
      <c r="S1221">
        <v>2</v>
      </c>
      <c r="T1221">
        <v>1</v>
      </c>
      <c r="U1221" t="str">
        <f t="shared" si="98"/>
        <v>Male</v>
      </c>
      <c r="V1221">
        <v>0</v>
      </c>
      <c r="W1221">
        <v>78000</v>
      </c>
      <c r="X1221">
        <v>49</v>
      </c>
      <c r="Y1221" t="str">
        <f t="shared" si="99"/>
        <v>UT</v>
      </c>
    </row>
    <row r="1222" spans="1:25" x14ac:dyDescent="0.25">
      <c r="A1222">
        <v>731390</v>
      </c>
      <c r="B1222">
        <v>41</v>
      </c>
      <c r="C1222" t="str">
        <f t="shared" si="95"/>
        <v>OR</v>
      </c>
      <c r="D1222">
        <v>176</v>
      </c>
      <c r="E1222">
        <v>45</v>
      </c>
      <c r="F1222" t="str">
        <f t="shared" si="96"/>
        <v>adult</v>
      </c>
      <c r="G1222">
        <v>1</v>
      </c>
      <c r="H1222">
        <v>2</v>
      </c>
      <c r="I1222">
        <v>2</v>
      </c>
      <c r="J1222">
        <v>2</v>
      </c>
      <c r="K1222">
        <v>2</v>
      </c>
      <c r="L1222">
        <v>2</v>
      </c>
      <c r="M1222">
        <v>2</v>
      </c>
      <c r="N1222">
        <v>2</v>
      </c>
      <c r="O1222">
        <v>2</v>
      </c>
      <c r="P1222">
        <v>30</v>
      </c>
      <c r="Q1222">
        <v>1</v>
      </c>
      <c r="R1222" t="str">
        <f t="shared" si="97"/>
        <v>Married</v>
      </c>
      <c r="S1222">
        <v>4</v>
      </c>
      <c r="T1222">
        <v>2</v>
      </c>
      <c r="U1222" t="str">
        <f t="shared" si="98"/>
        <v>Female</v>
      </c>
      <c r="V1222">
        <v>24000</v>
      </c>
      <c r="W1222">
        <v>24300</v>
      </c>
      <c r="X1222">
        <v>48</v>
      </c>
      <c r="Y1222">
        <f t="shared" si="99"/>
        <v>48</v>
      </c>
    </row>
    <row r="1223" spans="1:25" x14ac:dyDescent="0.25">
      <c r="A1223">
        <v>1430351</v>
      </c>
      <c r="B1223">
        <v>53</v>
      </c>
      <c r="C1223" t="str">
        <f t="shared" si="95"/>
        <v>WA</v>
      </c>
      <c r="D1223">
        <v>4</v>
      </c>
      <c r="E1223">
        <v>18</v>
      </c>
      <c r="F1223" t="str">
        <f t="shared" si="96"/>
        <v>adult</v>
      </c>
      <c r="G1223">
        <v>1</v>
      </c>
      <c r="H1223">
        <v>2</v>
      </c>
      <c r="I1223">
        <v>2</v>
      </c>
      <c r="J1223">
        <v>2</v>
      </c>
      <c r="K1223">
        <v>1</v>
      </c>
      <c r="L1223">
        <v>2</v>
      </c>
      <c r="M1223">
        <v>2</v>
      </c>
      <c r="N1223">
        <v>2</v>
      </c>
      <c r="O1223">
        <v>1</v>
      </c>
      <c r="Q1223">
        <v>5</v>
      </c>
      <c r="R1223" t="str">
        <f t="shared" si="97"/>
        <v>NeverMarriedORUnder15</v>
      </c>
      <c r="S1223">
        <v>4</v>
      </c>
      <c r="T1223">
        <v>1</v>
      </c>
      <c r="U1223" t="str">
        <f t="shared" si="98"/>
        <v>Male</v>
      </c>
      <c r="V1223">
        <v>0</v>
      </c>
      <c r="W1223">
        <v>0</v>
      </c>
      <c r="X1223">
        <v>53</v>
      </c>
      <c r="Y1223" t="str">
        <f t="shared" si="99"/>
        <v>WA</v>
      </c>
    </row>
    <row r="1224" spans="1:25" x14ac:dyDescent="0.25">
      <c r="A1224">
        <v>1398238</v>
      </c>
      <c r="B1224">
        <v>53</v>
      </c>
      <c r="C1224" t="str">
        <f t="shared" si="95"/>
        <v>WA</v>
      </c>
      <c r="D1224">
        <v>114</v>
      </c>
      <c r="E1224">
        <v>75</v>
      </c>
      <c r="F1224" t="str">
        <f t="shared" si="96"/>
        <v>adult</v>
      </c>
      <c r="G1224">
        <v>1</v>
      </c>
      <c r="H1224">
        <v>2</v>
      </c>
      <c r="I1224">
        <v>2</v>
      </c>
      <c r="J1224">
        <v>1</v>
      </c>
      <c r="K1224">
        <v>2</v>
      </c>
      <c r="L1224">
        <v>2</v>
      </c>
      <c r="M1224">
        <v>2</v>
      </c>
      <c r="N1224">
        <v>2</v>
      </c>
      <c r="O1224">
        <v>1</v>
      </c>
      <c r="P1224">
        <v>20</v>
      </c>
      <c r="Q1224">
        <v>1</v>
      </c>
      <c r="R1224" t="str">
        <f t="shared" si="97"/>
        <v>Married</v>
      </c>
      <c r="S1224">
        <v>2</v>
      </c>
      <c r="T1224">
        <v>1</v>
      </c>
      <c r="U1224" t="str">
        <f t="shared" si="98"/>
        <v>Male</v>
      </c>
      <c r="V1224">
        <v>29700</v>
      </c>
      <c r="W1224">
        <v>62000</v>
      </c>
      <c r="X1224">
        <v>38</v>
      </c>
      <c r="Y1224" t="str">
        <f t="shared" si="99"/>
        <v>ND</v>
      </c>
    </row>
    <row r="1225" spans="1:25" x14ac:dyDescent="0.25">
      <c r="A1225">
        <v>702460</v>
      </c>
      <c r="B1225">
        <v>41</v>
      </c>
      <c r="C1225" t="str">
        <f t="shared" si="95"/>
        <v>OR</v>
      </c>
      <c r="D1225">
        <v>89</v>
      </c>
      <c r="E1225">
        <v>33</v>
      </c>
      <c r="F1225" t="str">
        <f t="shared" si="96"/>
        <v>adult</v>
      </c>
      <c r="G1225">
        <v>1</v>
      </c>
      <c r="H1225">
        <v>2</v>
      </c>
      <c r="I1225">
        <v>2</v>
      </c>
      <c r="J1225">
        <v>2</v>
      </c>
      <c r="K1225">
        <v>1</v>
      </c>
      <c r="L1225">
        <v>2</v>
      </c>
      <c r="M1225">
        <v>2</v>
      </c>
      <c r="N1225">
        <v>2</v>
      </c>
      <c r="O1225">
        <v>1</v>
      </c>
      <c r="P1225">
        <v>45</v>
      </c>
      <c r="Q1225">
        <v>1</v>
      </c>
      <c r="R1225" t="str">
        <f t="shared" si="97"/>
        <v>Married</v>
      </c>
      <c r="S1225">
        <v>4</v>
      </c>
      <c r="T1225">
        <v>2</v>
      </c>
      <c r="U1225" t="str">
        <f t="shared" si="98"/>
        <v>Female</v>
      </c>
      <c r="V1225">
        <v>3000</v>
      </c>
      <c r="W1225">
        <v>3000</v>
      </c>
      <c r="X1225">
        <v>6</v>
      </c>
      <c r="Y1225" t="str">
        <f t="shared" si="99"/>
        <v>CA</v>
      </c>
    </row>
    <row r="1226" spans="1:25" x14ac:dyDescent="0.25">
      <c r="A1226">
        <v>1377644</v>
      </c>
      <c r="B1226">
        <v>53</v>
      </c>
      <c r="C1226" t="str">
        <f t="shared" si="95"/>
        <v>WA</v>
      </c>
      <c r="D1226">
        <v>16</v>
      </c>
      <c r="E1226">
        <v>61</v>
      </c>
      <c r="F1226" t="str">
        <f t="shared" si="96"/>
        <v>adult</v>
      </c>
      <c r="G1226">
        <v>1</v>
      </c>
      <c r="H1226">
        <v>1</v>
      </c>
      <c r="I1226">
        <v>2</v>
      </c>
      <c r="J1226">
        <v>2</v>
      </c>
      <c r="K1226">
        <v>2</v>
      </c>
      <c r="L1226">
        <v>2</v>
      </c>
      <c r="M1226">
        <v>2</v>
      </c>
      <c r="N1226">
        <v>2</v>
      </c>
      <c r="O1226">
        <v>1</v>
      </c>
      <c r="P1226">
        <v>7</v>
      </c>
      <c r="Q1226">
        <v>1</v>
      </c>
      <c r="R1226" t="str">
        <f t="shared" si="97"/>
        <v>Married</v>
      </c>
      <c r="S1226">
        <v>4</v>
      </c>
      <c r="T1226">
        <v>2</v>
      </c>
      <c r="U1226" t="str">
        <f t="shared" si="98"/>
        <v>Female</v>
      </c>
      <c r="V1226">
        <v>41500</v>
      </c>
      <c r="W1226">
        <v>41520</v>
      </c>
      <c r="X1226">
        <v>54</v>
      </c>
      <c r="Y1226">
        <f t="shared" si="99"/>
        <v>54</v>
      </c>
    </row>
    <row r="1227" spans="1:25" x14ac:dyDescent="0.25">
      <c r="A1227">
        <v>707616</v>
      </c>
      <c r="B1227">
        <v>41</v>
      </c>
      <c r="C1227" t="str">
        <f t="shared" si="95"/>
        <v>OR</v>
      </c>
      <c r="D1227">
        <v>115</v>
      </c>
      <c r="E1227">
        <v>17</v>
      </c>
      <c r="F1227" t="str">
        <f t="shared" si="96"/>
        <v>child</v>
      </c>
      <c r="G1227">
        <v>1</v>
      </c>
      <c r="H1227">
        <v>2</v>
      </c>
      <c r="I1227">
        <v>2</v>
      </c>
      <c r="J1227">
        <v>2</v>
      </c>
      <c r="K1227">
        <v>1</v>
      </c>
      <c r="L1227">
        <v>2</v>
      </c>
      <c r="M1227">
        <v>2</v>
      </c>
      <c r="N1227">
        <v>2</v>
      </c>
      <c r="O1227">
        <v>1</v>
      </c>
      <c r="Q1227">
        <v>5</v>
      </c>
      <c r="R1227" t="str">
        <f t="shared" si="97"/>
        <v>NeverMarriedORUnder15</v>
      </c>
      <c r="S1227">
        <v>4</v>
      </c>
      <c r="T1227">
        <v>2</v>
      </c>
      <c r="U1227" t="str">
        <f t="shared" si="98"/>
        <v>Female</v>
      </c>
      <c r="V1227">
        <v>0</v>
      </c>
      <c r="W1227">
        <v>0</v>
      </c>
      <c r="X1227">
        <v>41</v>
      </c>
      <c r="Y1227" t="str">
        <f t="shared" si="99"/>
        <v>OR</v>
      </c>
    </row>
    <row r="1228" spans="1:25" x14ac:dyDescent="0.25">
      <c r="A1228">
        <v>1260995</v>
      </c>
      <c r="B1228">
        <v>49</v>
      </c>
      <c r="C1228" t="str">
        <f t="shared" si="95"/>
        <v>UT</v>
      </c>
      <c r="D1228">
        <v>33</v>
      </c>
      <c r="E1228">
        <v>61</v>
      </c>
      <c r="F1228" t="str">
        <f t="shared" si="96"/>
        <v>adult</v>
      </c>
      <c r="G1228">
        <v>1</v>
      </c>
      <c r="H1228">
        <v>1</v>
      </c>
      <c r="I1228">
        <v>2</v>
      </c>
      <c r="J1228">
        <v>2</v>
      </c>
      <c r="K1228">
        <v>2</v>
      </c>
      <c r="L1228">
        <v>2</v>
      </c>
      <c r="M1228">
        <v>2</v>
      </c>
      <c r="N1228">
        <v>2</v>
      </c>
      <c r="O1228">
        <v>1</v>
      </c>
      <c r="Q1228">
        <v>1</v>
      </c>
      <c r="R1228" t="str">
        <f t="shared" si="97"/>
        <v>Married</v>
      </c>
      <c r="S1228">
        <v>3</v>
      </c>
      <c r="T1228">
        <v>1</v>
      </c>
      <c r="U1228" t="str">
        <f t="shared" si="98"/>
        <v>Male</v>
      </c>
      <c r="V1228">
        <v>0</v>
      </c>
      <c r="W1228">
        <v>38000</v>
      </c>
      <c r="X1228">
        <v>49</v>
      </c>
      <c r="Y1228" t="str">
        <f t="shared" si="99"/>
        <v>UT</v>
      </c>
    </row>
    <row r="1229" spans="1:25" x14ac:dyDescent="0.25">
      <c r="A1229">
        <v>1258423</v>
      </c>
      <c r="B1229">
        <v>49</v>
      </c>
      <c r="C1229" t="str">
        <f t="shared" si="95"/>
        <v>UT</v>
      </c>
      <c r="D1229">
        <v>128</v>
      </c>
      <c r="E1229">
        <v>4</v>
      </c>
      <c r="F1229" t="str">
        <f t="shared" si="96"/>
        <v>child</v>
      </c>
      <c r="G1229">
        <v>1</v>
      </c>
      <c r="H1229">
        <v>2</v>
      </c>
      <c r="I1229">
        <v>1</v>
      </c>
      <c r="J1229">
        <v>2</v>
      </c>
      <c r="K1229">
        <v>2</v>
      </c>
      <c r="L1229">
        <v>2</v>
      </c>
      <c r="M1229">
        <v>2</v>
      </c>
      <c r="N1229">
        <v>2</v>
      </c>
      <c r="O1229">
        <v>1</v>
      </c>
      <c r="Q1229">
        <v>5</v>
      </c>
      <c r="R1229" t="str">
        <f t="shared" si="97"/>
        <v>NeverMarriedORUnder15</v>
      </c>
      <c r="T1229">
        <v>2</v>
      </c>
      <c r="U1229" t="str">
        <f t="shared" si="98"/>
        <v>Female</v>
      </c>
      <c r="X1229">
        <v>49</v>
      </c>
      <c r="Y1229" t="str">
        <f t="shared" si="99"/>
        <v>UT</v>
      </c>
    </row>
    <row r="1230" spans="1:25" x14ac:dyDescent="0.25">
      <c r="A1230">
        <v>1405249</v>
      </c>
      <c r="B1230">
        <v>53</v>
      </c>
      <c r="C1230" t="str">
        <f t="shared" si="95"/>
        <v>WA</v>
      </c>
      <c r="D1230">
        <v>127</v>
      </c>
      <c r="E1230">
        <v>61</v>
      </c>
      <c r="F1230" t="str">
        <f t="shared" si="96"/>
        <v>adult</v>
      </c>
      <c r="G1230">
        <v>1</v>
      </c>
      <c r="H1230">
        <v>2</v>
      </c>
      <c r="I1230">
        <v>2</v>
      </c>
      <c r="J1230">
        <v>2</v>
      </c>
      <c r="K1230">
        <v>2</v>
      </c>
      <c r="L1230">
        <v>2</v>
      </c>
      <c r="M1230">
        <v>2</v>
      </c>
      <c r="N1230">
        <v>2</v>
      </c>
      <c r="O1230">
        <v>2</v>
      </c>
      <c r="Q1230">
        <v>1</v>
      </c>
      <c r="R1230" t="str">
        <f t="shared" si="97"/>
        <v>Married</v>
      </c>
      <c r="S1230">
        <v>4</v>
      </c>
      <c r="T1230">
        <v>1</v>
      </c>
      <c r="U1230" t="str">
        <f t="shared" si="98"/>
        <v>Male</v>
      </c>
      <c r="V1230">
        <v>0</v>
      </c>
      <c r="W1230">
        <v>14500</v>
      </c>
      <c r="X1230">
        <v>49</v>
      </c>
      <c r="Y1230" t="str">
        <f t="shared" si="99"/>
        <v>UT</v>
      </c>
    </row>
    <row r="1231" spans="1:25" x14ac:dyDescent="0.25">
      <c r="A1231">
        <v>710547</v>
      </c>
      <c r="B1231">
        <v>41</v>
      </c>
      <c r="C1231" t="str">
        <f t="shared" si="95"/>
        <v>OR</v>
      </c>
      <c r="D1231">
        <v>112</v>
      </c>
      <c r="E1231">
        <v>25</v>
      </c>
      <c r="F1231" t="str">
        <f t="shared" si="96"/>
        <v>adult</v>
      </c>
      <c r="G1231">
        <v>1</v>
      </c>
      <c r="H1231">
        <v>1</v>
      </c>
      <c r="I1231">
        <v>2</v>
      </c>
      <c r="J1231">
        <v>2</v>
      </c>
      <c r="K1231">
        <v>2</v>
      </c>
      <c r="L1231">
        <v>1</v>
      </c>
      <c r="M1231">
        <v>1</v>
      </c>
      <c r="N1231">
        <v>2</v>
      </c>
      <c r="O1231">
        <v>1</v>
      </c>
      <c r="Q1231">
        <v>5</v>
      </c>
      <c r="R1231" t="str">
        <f t="shared" si="97"/>
        <v>NeverMarriedORUnder15</v>
      </c>
      <c r="S1231">
        <v>2</v>
      </c>
      <c r="T1231">
        <v>1</v>
      </c>
      <c r="U1231" t="str">
        <f t="shared" si="98"/>
        <v>Male</v>
      </c>
      <c r="V1231">
        <v>0</v>
      </c>
      <c r="W1231">
        <v>20000</v>
      </c>
      <c r="X1231">
        <v>39</v>
      </c>
      <c r="Y1231">
        <f t="shared" si="99"/>
        <v>39</v>
      </c>
    </row>
    <row r="1232" spans="1:25" x14ac:dyDescent="0.25">
      <c r="A1232">
        <v>1254519</v>
      </c>
      <c r="B1232">
        <v>49</v>
      </c>
      <c r="C1232" t="str">
        <f t="shared" si="95"/>
        <v>UT</v>
      </c>
      <c r="D1232">
        <v>88</v>
      </c>
      <c r="E1232">
        <v>5</v>
      </c>
      <c r="F1232" t="str">
        <f t="shared" si="96"/>
        <v>child</v>
      </c>
      <c r="G1232">
        <v>1</v>
      </c>
      <c r="H1232">
        <v>2</v>
      </c>
      <c r="I1232">
        <v>2</v>
      </c>
      <c r="J1232">
        <v>2</v>
      </c>
      <c r="K1232">
        <v>1</v>
      </c>
      <c r="L1232">
        <v>2</v>
      </c>
      <c r="M1232">
        <v>2</v>
      </c>
      <c r="N1232">
        <v>2</v>
      </c>
      <c r="O1232">
        <v>1</v>
      </c>
      <c r="Q1232">
        <v>5</v>
      </c>
      <c r="R1232" t="str">
        <f t="shared" si="97"/>
        <v>NeverMarriedORUnder15</v>
      </c>
      <c r="T1232">
        <v>1</v>
      </c>
      <c r="U1232" t="str">
        <f t="shared" si="98"/>
        <v>Male</v>
      </c>
      <c r="X1232">
        <v>49</v>
      </c>
      <c r="Y1232" t="str">
        <f t="shared" si="99"/>
        <v>UT</v>
      </c>
    </row>
    <row r="1233" spans="1:25" x14ac:dyDescent="0.25">
      <c r="A1233">
        <v>1416829</v>
      </c>
      <c r="B1233">
        <v>53</v>
      </c>
      <c r="C1233" t="str">
        <f t="shared" si="95"/>
        <v>WA</v>
      </c>
      <c r="D1233">
        <v>108</v>
      </c>
      <c r="E1233">
        <v>52</v>
      </c>
      <c r="F1233" t="str">
        <f t="shared" si="96"/>
        <v>adult</v>
      </c>
      <c r="G1233">
        <v>1</v>
      </c>
      <c r="H1233">
        <v>1</v>
      </c>
      <c r="I1233">
        <v>2</v>
      </c>
      <c r="J1233">
        <v>2</v>
      </c>
      <c r="K1233">
        <v>2</v>
      </c>
      <c r="L1233">
        <v>2</v>
      </c>
      <c r="M1233">
        <v>2</v>
      </c>
      <c r="N1233">
        <v>2</v>
      </c>
      <c r="O1233">
        <v>1</v>
      </c>
      <c r="P1233">
        <v>8</v>
      </c>
      <c r="Q1233">
        <v>5</v>
      </c>
      <c r="R1233" t="str">
        <f t="shared" si="97"/>
        <v>NeverMarriedORUnder15</v>
      </c>
      <c r="S1233">
        <v>4</v>
      </c>
      <c r="T1233">
        <v>2</v>
      </c>
      <c r="U1233" t="str">
        <f t="shared" si="98"/>
        <v>Female</v>
      </c>
      <c r="V1233">
        <v>69000</v>
      </c>
      <c r="W1233">
        <v>69000</v>
      </c>
      <c r="X1233">
        <v>53</v>
      </c>
      <c r="Y1233" t="str">
        <f t="shared" si="99"/>
        <v>WA</v>
      </c>
    </row>
    <row r="1234" spans="1:25" x14ac:dyDescent="0.25">
      <c r="A1234">
        <v>1382748</v>
      </c>
      <c r="B1234">
        <v>53</v>
      </c>
      <c r="C1234" t="str">
        <f t="shared" si="95"/>
        <v>WA</v>
      </c>
      <c r="D1234">
        <v>244</v>
      </c>
      <c r="E1234">
        <v>20</v>
      </c>
      <c r="F1234" t="str">
        <f t="shared" si="96"/>
        <v>adult</v>
      </c>
      <c r="G1234">
        <v>1</v>
      </c>
      <c r="H1234">
        <v>1</v>
      </c>
      <c r="I1234">
        <v>2</v>
      </c>
      <c r="J1234">
        <v>2</v>
      </c>
      <c r="K1234">
        <v>2</v>
      </c>
      <c r="L1234">
        <v>2</v>
      </c>
      <c r="M1234">
        <v>2</v>
      </c>
      <c r="N1234">
        <v>2</v>
      </c>
      <c r="O1234">
        <v>1</v>
      </c>
      <c r="Q1234">
        <v>5</v>
      </c>
      <c r="R1234" t="str">
        <f t="shared" si="97"/>
        <v>NeverMarriedORUnder15</v>
      </c>
      <c r="S1234">
        <v>4</v>
      </c>
      <c r="T1234">
        <v>1</v>
      </c>
      <c r="U1234" t="str">
        <f t="shared" si="98"/>
        <v>Male</v>
      </c>
      <c r="V1234">
        <v>0</v>
      </c>
      <c r="W1234">
        <v>0</v>
      </c>
      <c r="X1234">
        <v>53</v>
      </c>
      <c r="Y1234" t="str">
        <f t="shared" si="99"/>
        <v>WA</v>
      </c>
    </row>
    <row r="1235" spans="1:25" x14ac:dyDescent="0.25">
      <c r="A1235">
        <v>1406763</v>
      </c>
      <c r="B1235">
        <v>53</v>
      </c>
      <c r="C1235" t="str">
        <f t="shared" si="95"/>
        <v>WA</v>
      </c>
      <c r="D1235">
        <v>20</v>
      </c>
      <c r="E1235">
        <v>79</v>
      </c>
      <c r="F1235" t="str">
        <f t="shared" si="96"/>
        <v>adult</v>
      </c>
      <c r="G1235">
        <v>1</v>
      </c>
      <c r="H1235">
        <v>2</v>
      </c>
      <c r="I1235">
        <v>1</v>
      </c>
      <c r="J1235">
        <v>1</v>
      </c>
      <c r="K1235">
        <v>2</v>
      </c>
      <c r="L1235">
        <v>2</v>
      </c>
      <c r="M1235">
        <v>2</v>
      </c>
      <c r="N1235">
        <v>2</v>
      </c>
      <c r="O1235">
        <v>1</v>
      </c>
      <c r="Q1235">
        <v>1</v>
      </c>
      <c r="R1235" t="str">
        <f t="shared" si="97"/>
        <v>Married</v>
      </c>
      <c r="S1235">
        <v>4</v>
      </c>
      <c r="T1235">
        <v>2</v>
      </c>
      <c r="U1235" t="str">
        <f t="shared" si="98"/>
        <v>Female</v>
      </c>
      <c r="V1235">
        <v>0</v>
      </c>
      <c r="W1235">
        <v>15200</v>
      </c>
      <c r="X1235">
        <v>53</v>
      </c>
      <c r="Y1235" t="str">
        <f t="shared" si="99"/>
        <v>WA</v>
      </c>
    </row>
    <row r="1236" spans="1:25" x14ac:dyDescent="0.25">
      <c r="A1236">
        <v>1369962</v>
      </c>
      <c r="B1236">
        <v>53</v>
      </c>
      <c r="C1236" t="str">
        <f t="shared" si="95"/>
        <v>WA</v>
      </c>
      <c r="D1236">
        <v>81</v>
      </c>
      <c r="E1236">
        <v>37</v>
      </c>
      <c r="F1236" t="str">
        <f t="shared" si="96"/>
        <v>adult</v>
      </c>
      <c r="G1236">
        <v>1</v>
      </c>
      <c r="H1236">
        <v>1</v>
      </c>
      <c r="I1236">
        <v>2</v>
      </c>
      <c r="J1236">
        <v>2</v>
      </c>
      <c r="K1236">
        <v>2</v>
      </c>
      <c r="L1236">
        <v>2</v>
      </c>
      <c r="M1236">
        <v>2</v>
      </c>
      <c r="N1236">
        <v>2</v>
      </c>
      <c r="O1236">
        <v>1</v>
      </c>
      <c r="P1236">
        <v>50</v>
      </c>
      <c r="Q1236">
        <v>1</v>
      </c>
      <c r="R1236" t="str">
        <f t="shared" si="97"/>
        <v>Married</v>
      </c>
      <c r="S1236">
        <v>2</v>
      </c>
      <c r="T1236">
        <v>1</v>
      </c>
      <c r="U1236" t="str">
        <f t="shared" si="98"/>
        <v>Male</v>
      </c>
      <c r="V1236">
        <v>85000</v>
      </c>
      <c r="W1236">
        <v>85000</v>
      </c>
      <c r="X1236">
        <v>55</v>
      </c>
      <c r="Y1236">
        <f t="shared" si="99"/>
        <v>55</v>
      </c>
    </row>
    <row r="1237" spans="1:25" x14ac:dyDescent="0.25">
      <c r="A1237">
        <v>1429406</v>
      </c>
      <c r="B1237">
        <v>53</v>
      </c>
      <c r="C1237" t="str">
        <f t="shared" si="95"/>
        <v>WA</v>
      </c>
      <c r="D1237">
        <v>64</v>
      </c>
      <c r="E1237">
        <v>79</v>
      </c>
      <c r="F1237" t="str">
        <f t="shared" si="96"/>
        <v>adult</v>
      </c>
      <c r="G1237">
        <v>1</v>
      </c>
      <c r="H1237">
        <v>1</v>
      </c>
      <c r="I1237">
        <v>2</v>
      </c>
      <c r="J1237">
        <v>1</v>
      </c>
      <c r="K1237">
        <v>2</v>
      </c>
      <c r="L1237">
        <v>2</v>
      </c>
      <c r="M1237">
        <v>2</v>
      </c>
      <c r="N1237">
        <v>2</v>
      </c>
      <c r="O1237">
        <v>1</v>
      </c>
      <c r="Q1237">
        <v>1</v>
      </c>
      <c r="R1237" t="str">
        <f t="shared" si="97"/>
        <v>Married</v>
      </c>
      <c r="S1237">
        <v>2</v>
      </c>
      <c r="T1237">
        <v>1</v>
      </c>
      <c r="U1237" t="str">
        <f t="shared" si="98"/>
        <v>Male</v>
      </c>
      <c r="V1237">
        <v>0</v>
      </c>
      <c r="W1237">
        <v>28230</v>
      </c>
      <c r="X1237">
        <v>6</v>
      </c>
      <c r="Y1237" t="str">
        <f t="shared" si="99"/>
        <v>CA</v>
      </c>
    </row>
    <row r="1238" spans="1:25" x14ac:dyDescent="0.25">
      <c r="A1238">
        <v>732020</v>
      </c>
      <c r="B1238">
        <v>41</v>
      </c>
      <c r="C1238" t="str">
        <f t="shared" si="95"/>
        <v>OR</v>
      </c>
      <c r="D1238">
        <v>97</v>
      </c>
      <c r="E1238">
        <v>18</v>
      </c>
      <c r="F1238" t="str">
        <f t="shared" si="96"/>
        <v>adult</v>
      </c>
      <c r="G1238">
        <v>1</v>
      </c>
      <c r="H1238">
        <v>2</v>
      </c>
      <c r="I1238">
        <v>2</v>
      </c>
      <c r="J1238">
        <v>2</v>
      </c>
      <c r="K1238">
        <v>1</v>
      </c>
      <c r="L1238">
        <v>2</v>
      </c>
      <c r="M1238">
        <v>2</v>
      </c>
      <c r="N1238">
        <v>2</v>
      </c>
      <c r="O1238">
        <v>1</v>
      </c>
      <c r="Q1238">
        <v>5</v>
      </c>
      <c r="R1238" t="str">
        <f t="shared" si="97"/>
        <v>NeverMarriedORUnder15</v>
      </c>
      <c r="S1238">
        <v>4</v>
      </c>
      <c r="T1238">
        <v>1</v>
      </c>
      <c r="U1238" t="str">
        <f t="shared" si="98"/>
        <v>Male</v>
      </c>
      <c r="V1238">
        <v>1000</v>
      </c>
      <c r="W1238">
        <v>1000</v>
      </c>
      <c r="X1238">
        <v>41</v>
      </c>
      <c r="Y1238" t="str">
        <f t="shared" si="99"/>
        <v>OR</v>
      </c>
    </row>
    <row r="1239" spans="1:25" x14ac:dyDescent="0.25">
      <c r="A1239">
        <v>706815</v>
      </c>
      <c r="B1239">
        <v>41</v>
      </c>
      <c r="C1239" t="str">
        <f t="shared" si="95"/>
        <v>OR</v>
      </c>
      <c r="D1239">
        <v>44</v>
      </c>
      <c r="E1239">
        <v>35</v>
      </c>
      <c r="F1239" t="str">
        <f t="shared" si="96"/>
        <v>adult</v>
      </c>
      <c r="G1239">
        <v>5</v>
      </c>
      <c r="H1239">
        <v>1</v>
      </c>
      <c r="I1239">
        <v>2</v>
      </c>
      <c r="J1239">
        <v>2</v>
      </c>
      <c r="K1239">
        <v>2</v>
      </c>
      <c r="L1239">
        <v>2</v>
      </c>
      <c r="M1239">
        <v>2</v>
      </c>
      <c r="N1239">
        <v>2</v>
      </c>
      <c r="O1239">
        <v>1</v>
      </c>
      <c r="Q1239">
        <v>1</v>
      </c>
      <c r="R1239" t="str">
        <f t="shared" si="97"/>
        <v>Married</v>
      </c>
      <c r="S1239">
        <v>4</v>
      </c>
      <c r="T1239">
        <v>2</v>
      </c>
      <c r="U1239" t="str">
        <f t="shared" si="98"/>
        <v>Female</v>
      </c>
      <c r="V1239">
        <v>0</v>
      </c>
      <c r="W1239">
        <v>4</v>
      </c>
      <c r="X1239">
        <v>163</v>
      </c>
      <c r="Y1239">
        <f t="shared" si="99"/>
        <v>163</v>
      </c>
    </row>
    <row r="1240" spans="1:25" x14ac:dyDescent="0.25">
      <c r="A1240">
        <v>1389190</v>
      </c>
      <c r="B1240">
        <v>53</v>
      </c>
      <c r="C1240" t="str">
        <f t="shared" si="95"/>
        <v>WA</v>
      </c>
      <c r="D1240">
        <v>168</v>
      </c>
      <c r="E1240">
        <v>5</v>
      </c>
      <c r="F1240" t="str">
        <f t="shared" si="96"/>
        <v>child</v>
      </c>
      <c r="G1240">
        <v>1</v>
      </c>
      <c r="H1240">
        <v>1</v>
      </c>
      <c r="I1240">
        <v>2</v>
      </c>
      <c r="J1240">
        <v>2</v>
      </c>
      <c r="K1240">
        <v>1</v>
      </c>
      <c r="L1240">
        <v>2</v>
      </c>
      <c r="M1240">
        <v>2</v>
      </c>
      <c r="N1240">
        <v>2</v>
      </c>
      <c r="O1240">
        <v>1</v>
      </c>
      <c r="Q1240">
        <v>5</v>
      </c>
      <c r="R1240" t="str">
        <f t="shared" si="97"/>
        <v>NeverMarriedORUnder15</v>
      </c>
      <c r="T1240">
        <v>2</v>
      </c>
      <c r="U1240" t="str">
        <f t="shared" si="98"/>
        <v>Female</v>
      </c>
      <c r="X1240">
        <v>53</v>
      </c>
      <c r="Y1240" t="str">
        <f t="shared" si="99"/>
        <v>WA</v>
      </c>
    </row>
    <row r="1241" spans="1:25" x14ac:dyDescent="0.25">
      <c r="A1241">
        <v>1263687</v>
      </c>
      <c r="B1241">
        <v>49</v>
      </c>
      <c r="C1241" t="str">
        <f t="shared" si="95"/>
        <v>UT</v>
      </c>
      <c r="D1241">
        <v>100</v>
      </c>
      <c r="E1241">
        <v>1</v>
      </c>
      <c r="F1241" t="str">
        <f t="shared" si="96"/>
        <v>child</v>
      </c>
      <c r="G1241">
        <v>1</v>
      </c>
      <c r="H1241">
        <v>1</v>
      </c>
      <c r="I1241">
        <v>2</v>
      </c>
      <c r="J1241">
        <v>2</v>
      </c>
      <c r="K1241">
        <v>2</v>
      </c>
      <c r="L1241">
        <v>2</v>
      </c>
      <c r="M1241">
        <v>2</v>
      </c>
      <c r="N1241">
        <v>2</v>
      </c>
      <c r="O1241">
        <v>1</v>
      </c>
      <c r="Q1241">
        <v>5</v>
      </c>
      <c r="R1241" t="str">
        <f t="shared" si="97"/>
        <v>NeverMarriedORUnder15</v>
      </c>
      <c r="T1241">
        <v>1</v>
      </c>
      <c r="U1241" t="str">
        <f t="shared" si="98"/>
        <v>Male</v>
      </c>
      <c r="X1241">
        <v>49</v>
      </c>
      <c r="Y1241" t="str">
        <f t="shared" si="99"/>
        <v>UT</v>
      </c>
    </row>
    <row r="1242" spans="1:25" x14ac:dyDescent="0.25">
      <c r="A1242">
        <v>710260</v>
      </c>
      <c r="B1242">
        <v>41</v>
      </c>
      <c r="C1242" t="str">
        <f t="shared" si="95"/>
        <v>OR</v>
      </c>
      <c r="D1242">
        <v>124</v>
      </c>
      <c r="E1242">
        <v>84</v>
      </c>
      <c r="F1242" t="str">
        <f t="shared" si="96"/>
        <v>adult</v>
      </c>
      <c r="G1242">
        <v>1</v>
      </c>
      <c r="H1242">
        <v>1</v>
      </c>
      <c r="I1242">
        <v>1</v>
      </c>
      <c r="J1242">
        <v>1</v>
      </c>
      <c r="K1242">
        <v>2</v>
      </c>
      <c r="L1242">
        <v>2</v>
      </c>
      <c r="M1242">
        <v>2</v>
      </c>
      <c r="N1242">
        <v>2</v>
      </c>
      <c r="O1242">
        <v>1</v>
      </c>
      <c r="Q1242">
        <v>2</v>
      </c>
      <c r="R1242" t="str">
        <f t="shared" si="97"/>
        <v>Widowed</v>
      </c>
      <c r="S1242">
        <v>4</v>
      </c>
      <c r="T1242">
        <v>2</v>
      </c>
      <c r="U1242" t="str">
        <f t="shared" si="98"/>
        <v>Female</v>
      </c>
      <c r="V1242">
        <v>0</v>
      </c>
      <c r="W1242">
        <v>44100</v>
      </c>
      <c r="X1242">
        <v>53</v>
      </c>
      <c r="Y1242" t="str">
        <f t="shared" si="99"/>
        <v>WA</v>
      </c>
    </row>
    <row r="1243" spans="1:25" x14ac:dyDescent="0.25">
      <c r="A1243">
        <v>534273</v>
      </c>
      <c r="B1243">
        <v>38</v>
      </c>
      <c r="C1243" t="str">
        <f t="shared" si="95"/>
        <v>ND</v>
      </c>
      <c r="D1243">
        <v>74</v>
      </c>
      <c r="E1243">
        <v>31</v>
      </c>
      <c r="F1243" t="str">
        <f t="shared" si="96"/>
        <v>adult</v>
      </c>
      <c r="G1243">
        <v>1</v>
      </c>
      <c r="H1243">
        <v>1</v>
      </c>
      <c r="I1243">
        <v>2</v>
      </c>
      <c r="J1243">
        <v>2</v>
      </c>
      <c r="K1243">
        <v>2</v>
      </c>
      <c r="L1243">
        <v>2</v>
      </c>
      <c r="M1243">
        <v>2</v>
      </c>
      <c r="N1243">
        <v>2</v>
      </c>
      <c r="O1243">
        <v>1</v>
      </c>
      <c r="P1243">
        <v>34</v>
      </c>
      <c r="Q1243">
        <v>1</v>
      </c>
      <c r="R1243" t="str">
        <f t="shared" si="97"/>
        <v>Married</v>
      </c>
      <c r="S1243">
        <v>4</v>
      </c>
      <c r="T1243">
        <v>1</v>
      </c>
      <c r="U1243" t="str">
        <f t="shared" si="98"/>
        <v>Male</v>
      </c>
      <c r="V1243">
        <v>90000</v>
      </c>
      <c r="W1243">
        <v>90000</v>
      </c>
      <c r="X1243">
        <v>27</v>
      </c>
      <c r="Y1243">
        <f t="shared" si="99"/>
        <v>27</v>
      </c>
    </row>
    <row r="1244" spans="1:25" x14ac:dyDescent="0.25">
      <c r="A1244">
        <v>1254944</v>
      </c>
      <c r="B1244">
        <v>49</v>
      </c>
      <c r="C1244" t="str">
        <f t="shared" si="95"/>
        <v>UT</v>
      </c>
      <c r="D1244">
        <v>56</v>
      </c>
      <c r="E1244">
        <v>67</v>
      </c>
      <c r="F1244" t="str">
        <f t="shared" si="96"/>
        <v>adult</v>
      </c>
      <c r="G1244">
        <v>1</v>
      </c>
      <c r="H1244">
        <v>1</v>
      </c>
      <c r="I1244">
        <v>2</v>
      </c>
      <c r="J1244">
        <v>1</v>
      </c>
      <c r="K1244">
        <v>2</v>
      </c>
      <c r="L1244">
        <v>2</v>
      </c>
      <c r="M1244">
        <v>2</v>
      </c>
      <c r="N1244">
        <v>2</v>
      </c>
      <c r="O1244">
        <v>1</v>
      </c>
      <c r="Q1244">
        <v>2</v>
      </c>
      <c r="R1244" t="str">
        <f t="shared" si="97"/>
        <v>Widowed</v>
      </c>
      <c r="S1244">
        <v>4</v>
      </c>
      <c r="T1244">
        <v>2</v>
      </c>
      <c r="U1244" t="str">
        <f t="shared" si="98"/>
        <v>Female</v>
      </c>
      <c r="V1244">
        <v>0</v>
      </c>
      <c r="W1244">
        <v>27500</v>
      </c>
      <c r="X1244">
        <v>49</v>
      </c>
      <c r="Y1244" t="str">
        <f t="shared" si="99"/>
        <v>UT</v>
      </c>
    </row>
    <row r="1245" spans="1:25" x14ac:dyDescent="0.25">
      <c r="A1245">
        <v>1432835</v>
      </c>
      <c r="B1245">
        <v>53</v>
      </c>
      <c r="C1245" t="str">
        <f t="shared" si="95"/>
        <v>WA</v>
      </c>
      <c r="D1245">
        <v>30</v>
      </c>
      <c r="E1245">
        <v>23</v>
      </c>
      <c r="F1245" t="str">
        <f t="shared" si="96"/>
        <v>adult</v>
      </c>
      <c r="G1245">
        <v>3</v>
      </c>
      <c r="H1245">
        <v>1</v>
      </c>
      <c r="I1245">
        <v>2</v>
      </c>
      <c r="J1245">
        <v>2</v>
      </c>
      <c r="K1245">
        <v>2</v>
      </c>
      <c r="L1245">
        <v>2</v>
      </c>
      <c r="M1245">
        <v>2</v>
      </c>
      <c r="N1245">
        <v>2</v>
      </c>
      <c r="O1245">
        <v>1</v>
      </c>
      <c r="P1245">
        <v>45</v>
      </c>
      <c r="Q1245">
        <v>5</v>
      </c>
      <c r="R1245" t="str">
        <f t="shared" si="97"/>
        <v>NeverMarriedORUnder15</v>
      </c>
      <c r="S1245">
        <v>4</v>
      </c>
      <c r="T1245">
        <v>2</v>
      </c>
      <c r="U1245" t="str">
        <f t="shared" si="98"/>
        <v>Female</v>
      </c>
      <c r="V1245">
        <v>12500</v>
      </c>
      <c r="W1245">
        <v>12500</v>
      </c>
      <c r="X1245">
        <v>211</v>
      </c>
      <c r="Y1245">
        <f t="shared" si="99"/>
        <v>211</v>
      </c>
    </row>
    <row r="1246" spans="1:25" x14ac:dyDescent="0.25">
      <c r="A1246">
        <v>1383718</v>
      </c>
      <c r="B1246">
        <v>53</v>
      </c>
      <c r="C1246" t="str">
        <f t="shared" si="95"/>
        <v>WA</v>
      </c>
      <c r="D1246">
        <v>319</v>
      </c>
      <c r="E1246">
        <v>22</v>
      </c>
      <c r="F1246" t="str">
        <f t="shared" si="96"/>
        <v>adult</v>
      </c>
      <c r="G1246">
        <v>1</v>
      </c>
      <c r="H1246">
        <v>1</v>
      </c>
      <c r="I1246">
        <v>2</v>
      </c>
      <c r="J1246">
        <v>2</v>
      </c>
      <c r="K1246">
        <v>2</v>
      </c>
      <c r="L1246">
        <v>2</v>
      </c>
      <c r="M1246">
        <v>2</v>
      </c>
      <c r="N1246">
        <v>2</v>
      </c>
      <c r="O1246">
        <v>1</v>
      </c>
      <c r="P1246">
        <v>40</v>
      </c>
      <c r="Q1246">
        <v>5</v>
      </c>
      <c r="R1246" t="str">
        <f t="shared" si="97"/>
        <v>NeverMarriedORUnder15</v>
      </c>
      <c r="S1246">
        <v>4</v>
      </c>
      <c r="T1246">
        <v>1</v>
      </c>
      <c r="U1246" t="str">
        <f t="shared" si="98"/>
        <v>Male</v>
      </c>
      <c r="V1246">
        <v>2600</v>
      </c>
      <c r="W1246">
        <v>2600</v>
      </c>
      <c r="X1246">
        <v>53</v>
      </c>
      <c r="Y1246" t="str">
        <f t="shared" si="99"/>
        <v>WA</v>
      </c>
    </row>
    <row r="1247" spans="1:25" x14ac:dyDescent="0.25">
      <c r="A1247">
        <v>1380437</v>
      </c>
      <c r="B1247">
        <v>53</v>
      </c>
      <c r="C1247" t="str">
        <f t="shared" si="95"/>
        <v>WA</v>
      </c>
      <c r="D1247">
        <v>61</v>
      </c>
      <c r="E1247">
        <v>58</v>
      </c>
      <c r="F1247" t="str">
        <f t="shared" si="96"/>
        <v>adult</v>
      </c>
      <c r="G1247">
        <v>1</v>
      </c>
      <c r="H1247">
        <v>1</v>
      </c>
      <c r="I1247">
        <v>2</v>
      </c>
      <c r="J1247">
        <v>2</v>
      </c>
      <c r="K1247">
        <v>2</v>
      </c>
      <c r="L1247">
        <v>2</v>
      </c>
      <c r="M1247">
        <v>2</v>
      </c>
      <c r="N1247">
        <v>2</v>
      </c>
      <c r="O1247">
        <v>1</v>
      </c>
      <c r="P1247">
        <v>40</v>
      </c>
      <c r="Q1247">
        <v>1</v>
      </c>
      <c r="R1247" t="str">
        <f t="shared" si="97"/>
        <v>Married</v>
      </c>
      <c r="S1247">
        <v>4</v>
      </c>
      <c r="T1247">
        <v>2</v>
      </c>
      <c r="U1247" t="str">
        <f t="shared" si="98"/>
        <v>Female</v>
      </c>
      <c r="V1247">
        <v>113000</v>
      </c>
      <c r="W1247">
        <v>113000</v>
      </c>
      <c r="X1247">
        <v>17</v>
      </c>
      <c r="Y1247">
        <f t="shared" si="99"/>
        <v>17</v>
      </c>
    </row>
    <row r="1248" spans="1:25" x14ac:dyDescent="0.25">
      <c r="A1248">
        <v>706175</v>
      </c>
      <c r="B1248">
        <v>41</v>
      </c>
      <c r="C1248" t="str">
        <f t="shared" si="95"/>
        <v>OR</v>
      </c>
      <c r="D1248">
        <v>59</v>
      </c>
      <c r="E1248">
        <v>79</v>
      </c>
      <c r="F1248" t="str">
        <f t="shared" si="96"/>
        <v>adult</v>
      </c>
      <c r="G1248">
        <v>1</v>
      </c>
      <c r="H1248">
        <v>1</v>
      </c>
      <c r="I1248">
        <v>1</v>
      </c>
      <c r="J1248">
        <v>1</v>
      </c>
      <c r="K1248">
        <v>2</v>
      </c>
      <c r="L1248">
        <v>2</v>
      </c>
      <c r="M1248">
        <v>2</v>
      </c>
      <c r="N1248">
        <v>2</v>
      </c>
      <c r="O1248">
        <v>1</v>
      </c>
      <c r="Q1248">
        <v>1</v>
      </c>
      <c r="R1248" t="str">
        <f t="shared" si="97"/>
        <v>Married</v>
      </c>
      <c r="S1248">
        <v>4</v>
      </c>
      <c r="T1248">
        <v>1</v>
      </c>
      <c r="U1248" t="str">
        <f t="shared" si="98"/>
        <v>Male</v>
      </c>
      <c r="V1248">
        <v>0</v>
      </c>
      <c r="W1248">
        <v>61800</v>
      </c>
      <c r="X1248">
        <v>28</v>
      </c>
      <c r="Y1248">
        <f t="shared" si="99"/>
        <v>28</v>
      </c>
    </row>
    <row r="1249" spans="1:25" x14ac:dyDescent="0.25">
      <c r="A1249">
        <v>1406351</v>
      </c>
      <c r="B1249">
        <v>53</v>
      </c>
      <c r="C1249" t="str">
        <f t="shared" si="95"/>
        <v>WA</v>
      </c>
      <c r="D1249">
        <v>75</v>
      </c>
      <c r="E1249">
        <v>50</v>
      </c>
      <c r="F1249" t="str">
        <f t="shared" si="96"/>
        <v>adult</v>
      </c>
      <c r="G1249">
        <v>1</v>
      </c>
      <c r="H1249">
        <v>2</v>
      </c>
      <c r="I1249">
        <v>1</v>
      </c>
      <c r="J1249">
        <v>2</v>
      </c>
      <c r="K1249">
        <v>2</v>
      </c>
      <c r="L1249">
        <v>2</v>
      </c>
      <c r="M1249">
        <v>2</v>
      </c>
      <c r="N1249">
        <v>2</v>
      </c>
      <c r="O1249">
        <v>1</v>
      </c>
      <c r="P1249">
        <v>5</v>
      </c>
      <c r="Q1249">
        <v>1</v>
      </c>
      <c r="R1249" t="str">
        <f t="shared" si="97"/>
        <v>Married</v>
      </c>
      <c r="S1249">
        <v>4</v>
      </c>
      <c r="T1249">
        <v>2</v>
      </c>
      <c r="U1249" t="str">
        <f t="shared" si="98"/>
        <v>Female</v>
      </c>
      <c r="V1249">
        <v>0</v>
      </c>
      <c r="W1249">
        <v>10000</v>
      </c>
      <c r="X1249">
        <v>41</v>
      </c>
      <c r="Y1249" t="str">
        <f t="shared" si="99"/>
        <v>OR</v>
      </c>
    </row>
    <row r="1250" spans="1:25" x14ac:dyDescent="0.25">
      <c r="A1250">
        <v>733976</v>
      </c>
      <c r="B1250">
        <v>41</v>
      </c>
      <c r="C1250" t="str">
        <f t="shared" si="95"/>
        <v>OR</v>
      </c>
      <c r="D1250">
        <v>83</v>
      </c>
      <c r="E1250">
        <v>51</v>
      </c>
      <c r="F1250" t="str">
        <f t="shared" si="96"/>
        <v>adult</v>
      </c>
      <c r="G1250">
        <v>1</v>
      </c>
      <c r="H1250">
        <v>1</v>
      </c>
      <c r="I1250">
        <v>2</v>
      </c>
      <c r="J1250">
        <v>2</v>
      </c>
      <c r="K1250">
        <v>2</v>
      </c>
      <c r="L1250">
        <v>2</v>
      </c>
      <c r="M1250">
        <v>2</v>
      </c>
      <c r="N1250">
        <v>2</v>
      </c>
      <c r="O1250">
        <v>1</v>
      </c>
      <c r="P1250">
        <v>45</v>
      </c>
      <c r="Q1250">
        <v>1</v>
      </c>
      <c r="R1250" t="str">
        <f t="shared" si="97"/>
        <v>Married</v>
      </c>
      <c r="S1250">
        <v>4</v>
      </c>
      <c r="T1250">
        <v>1</v>
      </c>
      <c r="U1250" t="str">
        <f t="shared" si="98"/>
        <v>Male</v>
      </c>
      <c r="V1250">
        <v>45000</v>
      </c>
      <c r="W1250">
        <v>45000</v>
      </c>
      <c r="X1250">
        <v>6</v>
      </c>
      <c r="Y1250" t="str">
        <f t="shared" si="99"/>
        <v>CA</v>
      </c>
    </row>
    <row r="1251" spans="1:25" x14ac:dyDescent="0.25">
      <c r="A1251">
        <v>68686</v>
      </c>
      <c r="B1251">
        <v>30</v>
      </c>
      <c r="C1251" t="str">
        <f t="shared" si="95"/>
        <v>MT</v>
      </c>
      <c r="D1251">
        <v>81</v>
      </c>
      <c r="E1251">
        <v>15</v>
      </c>
      <c r="F1251" t="str">
        <f t="shared" si="96"/>
        <v>child</v>
      </c>
      <c r="G1251">
        <v>1</v>
      </c>
      <c r="H1251">
        <v>1</v>
      </c>
      <c r="I1251">
        <v>2</v>
      </c>
      <c r="J1251">
        <v>2</v>
      </c>
      <c r="K1251">
        <v>2</v>
      </c>
      <c r="L1251">
        <v>2</v>
      </c>
      <c r="M1251">
        <v>2</v>
      </c>
      <c r="N1251">
        <v>2</v>
      </c>
      <c r="O1251">
        <v>1</v>
      </c>
      <c r="Q1251">
        <v>5</v>
      </c>
      <c r="R1251" t="str">
        <f t="shared" si="97"/>
        <v>NeverMarriedORUnder15</v>
      </c>
      <c r="T1251">
        <v>1</v>
      </c>
      <c r="U1251" t="str">
        <f t="shared" si="98"/>
        <v>Male</v>
      </c>
      <c r="V1251">
        <v>0</v>
      </c>
      <c r="W1251">
        <v>2230</v>
      </c>
      <c r="X1251">
        <v>30</v>
      </c>
      <c r="Y1251" t="str">
        <f t="shared" si="99"/>
        <v>MT</v>
      </c>
    </row>
    <row r="1252" spans="1:25" x14ac:dyDescent="0.25">
      <c r="A1252">
        <v>1410280</v>
      </c>
      <c r="B1252">
        <v>53</v>
      </c>
      <c r="C1252" t="str">
        <f t="shared" si="95"/>
        <v>WA</v>
      </c>
      <c r="D1252">
        <v>282</v>
      </c>
      <c r="E1252">
        <v>12</v>
      </c>
      <c r="F1252" t="str">
        <f t="shared" si="96"/>
        <v>child</v>
      </c>
      <c r="G1252">
        <v>1</v>
      </c>
      <c r="H1252">
        <v>2</v>
      </c>
      <c r="I1252">
        <v>1</v>
      </c>
      <c r="J1252">
        <v>2</v>
      </c>
      <c r="K1252">
        <v>2</v>
      </c>
      <c r="L1252">
        <v>2</v>
      </c>
      <c r="M1252">
        <v>2</v>
      </c>
      <c r="N1252">
        <v>2</v>
      </c>
      <c r="O1252">
        <v>1</v>
      </c>
      <c r="Q1252">
        <v>5</v>
      </c>
      <c r="R1252" t="str">
        <f t="shared" si="97"/>
        <v>NeverMarriedORUnder15</v>
      </c>
      <c r="T1252">
        <v>1</v>
      </c>
      <c r="U1252" t="str">
        <f t="shared" si="98"/>
        <v>Male</v>
      </c>
      <c r="X1252">
        <v>53</v>
      </c>
      <c r="Y1252" t="str">
        <f t="shared" si="99"/>
        <v>WA</v>
      </c>
    </row>
    <row r="1253" spans="1:25" x14ac:dyDescent="0.25">
      <c r="A1253">
        <v>70254</v>
      </c>
      <c r="B1253">
        <v>30</v>
      </c>
      <c r="C1253" t="str">
        <f t="shared" si="95"/>
        <v>MT</v>
      </c>
      <c r="D1253">
        <v>39</v>
      </c>
      <c r="E1253">
        <v>7</v>
      </c>
      <c r="F1253" t="str">
        <f t="shared" si="96"/>
        <v>child</v>
      </c>
      <c r="G1253">
        <v>1</v>
      </c>
      <c r="H1253">
        <v>2</v>
      </c>
      <c r="I1253">
        <v>2</v>
      </c>
      <c r="J1253">
        <v>2</v>
      </c>
      <c r="K1253">
        <v>2</v>
      </c>
      <c r="L1253">
        <v>2</v>
      </c>
      <c r="M1253">
        <v>2</v>
      </c>
      <c r="N1253">
        <v>2</v>
      </c>
      <c r="O1253">
        <v>2</v>
      </c>
      <c r="Q1253">
        <v>5</v>
      </c>
      <c r="R1253" t="str">
        <f t="shared" si="97"/>
        <v>NeverMarriedORUnder15</v>
      </c>
      <c r="T1253">
        <v>2</v>
      </c>
      <c r="U1253" t="str">
        <f t="shared" si="98"/>
        <v>Female</v>
      </c>
      <c r="X1253">
        <v>30</v>
      </c>
      <c r="Y1253" t="str">
        <f t="shared" si="99"/>
        <v>MT</v>
      </c>
    </row>
    <row r="1254" spans="1:25" x14ac:dyDescent="0.25">
      <c r="A1254">
        <v>1406382</v>
      </c>
      <c r="B1254">
        <v>53</v>
      </c>
      <c r="C1254" t="str">
        <f t="shared" si="95"/>
        <v>WA</v>
      </c>
      <c r="D1254">
        <v>123</v>
      </c>
      <c r="E1254">
        <v>10</v>
      </c>
      <c r="F1254" t="str">
        <f t="shared" si="96"/>
        <v>child</v>
      </c>
      <c r="G1254">
        <v>1</v>
      </c>
      <c r="H1254">
        <v>1</v>
      </c>
      <c r="I1254">
        <v>2</v>
      </c>
      <c r="J1254">
        <v>2</v>
      </c>
      <c r="K1254">
        <v>2</v>
      </c>
      <c r="L1254">
        <v>2</v>
      </c>
      <c r="M1254">
        <v>2</v>
      </c>
      <c r="N1254">
        <v>2</v>
      </c>
      <c r="O1254">
        <v>1</v>
      </c>
      <c r="Q1254">
        <v>5</v>
      </c>
      <c r="R1254" t="str">
        <f t="shared" si="97"/>
        <v>NeverMarriedORUnder15</v>
      </c>
      <c r="T1254">
        <v>1</v>
      </c>
      <c r="U1254" t="str">
        <f t="shared" si="98"/>
        <v>Male</v>
      </c>
      <c r="X1254">
        <v>53</v>
      </c>
      <c r="Y1254" t="str">
        <f t="shared" si="99"/>
        <v>WA</v>
      </c>
    </row>
    <row r="1255" spans="1:25" x14ac:dyDescent="0.25">
      <c r="A1255">
        <v>1254084</v>
      </c>
      <c r="B1255">
        <v>49</v>
      </c>
      <c r="C1255" t="str">
        <f t="shared" si="95"/>
        <v>UT</v>
      </c>
      <c r="D1255">
        <v>40</v>
      </c>
      <c r="E1255">
        <v>11</v>
      </c>
      <c r="F1255" t="str">
        <f t="shared" si="96"/>
        <v>child</v>
      </c>
      <c r="G1255">
        <v>1</v>
      </c>
      <c r="H1255">
        <v>1</v>
      </c>
      <c r="I1255">
        <v>2</v>
      </c>
      <c r="J1255">
        <v>2</v>
      </c>
      <c r="K1255">
        <v>2</v>
      </c>
      <c r="L1255">
        <v>2</v>
      </c>
      <c r="M1255">
        <v>2</v>
      </c>
      <c r="N1255">
        <v>2</v>
      </c>
      <c r="O1255">
        <v>1</v>
      </c>
      <c r="Q1255">
        <v>5</v>
      </c>
      <c r="R1255" t="str">
        <f t="shared" si="97"/>
        <v>NeverMarriedORUnder15</v>
      </c>
      <c r="T1255">
        <v>1</v>
      </c>
      <c r="U1255" t="str">
        <f t="shared" si="98"/>
        <v>Male</v>
      </c>
      <c r="X1255">
        <v>49</v>
      </c>
      <c r="Y1255" t="str">
        <f t="shared" si="99"/>
        <v>UT</v>
      </c>
    </row>
    <row r="1256" spans="1:25" x14ac:dyDescent="0.25">
      <c r="A1256">
        <v>700262</v>
      </c>
      <c r="B1256">
        <v>41</v>
      </c>
      <c r="C1256" t="str">
        <f t="shared" si="95"/>
        <v>OR</v>
      </c>
      <c r="D1256">
        <v>19</v>
      </c>
      <c r="E1256">
        <v>70</v>
      </c>
      <c r="F1256" t="str">
        <f t="shared" si="96"/>
        <v>adult</v>
      </c>
      <c r="G1256">
        <v>1</v>
      </c>
      <c r="H1256">
        <v>2</v>
      </c>
      <c r="I1256">
        <v>2</v>
      </c>
      <c r="J1256">
        <v>1</v>
      </c>
      <c r="K1256">
        <v>2</v>
      </c>
      <c r="L1256">
        <v>2</v>
      </c>
      <c r="M1256">
        <v>2</v>
      </c>
      <c r="N1256">
        <v>2</v>
      </c>
      <c r="O1256">
        <v>1</v>
      </c>
      <c r="Q1256">
        <v>1</v>
      </c>
      <c r="R1256" t="str">
        <f t="shared" si="97"/>
        <v>Married</v>
      </c>
      <c r="S1256">
        <v>4</v>
      </c>
      <c r="T1256">
        <v>1</v>
      </c>
      <c r="U1256" t="str">
        <f t="shared" si="98"/>
        <v>Male</v>
      </c>
      <c r="V1256">
        <v>0</v>
      </c>
      <c r="W1256">
        <v>8500</v>
      </c>
      <c r="X1256">
        <v>55</v>
      </c>
      <c r="Y1256">
        <f t="shared" si="99"/>
        <v>55</v>
      </c>
    </row>
    <row r="1257" spans="1:25" x14ac:dyDescent="0.25">
      <c r="A1257">
        <v>1395254</v>
      </c>
      <c r="B1257">
        <v>53</v>
      </c>
      <c r="C1257" t="str">
        <f t="shared" si="95"/>
        <v>WA</v>
      </c>
      <c r="D1257">
        <v>543</v>
      </c>
      <c r="E1257">
        <v>52</v>
      </c>
      <c r="F1257" t="str">
        <f t="shared" si="96"/>
        <v>adult</v>
      </c>
      <c r="G1257">
        <v>1</v>
      </c>
      <c r="H1257">
        <v>2</v>
      </c>
      <c r="I1257">
        <v>2</v>
      </c>
      <c r="J1257">
        <v>2</v>
      </c>
      <c r="K1257">
        <v>2</v>
      </c>
      <c r="L1257">
        <v>2</v>
      </c>
      <c r="M1257">
        <v>2</v>
      </c>
      <c r="N1257">
        <v>2</v>
      </c>
      <c r="O1257">
        <v>2</v>
      </c>
      <c r="Q1257">
        <v>3</v>
      </c>
      <c r="R1257" t="str">
        <f t="shared" si="97"/>
        <v>Divorced</v>
      </c>
      <c r="S1257">
        <v>4</v>
      </c>
      <c r="T1257">
        <v>1</v>
      </c>
      <c r="U1257" t="str">
        <f t="shared" si="98"/>
        <v>Male</v>
      </c>
      <c r="V1257">
        <v>0</v>
      </c>
      <c r="W1257">
        <v>5400</v>
      </c>
      <c r="X1257">
        <v>6</v>
      </c>
      <c r="Y1257" t="str">
        <f t="shared" si="99"/>
        <v>CA</v>
      </c>
    </row>
    <row r="1258" spans="1:25" x14ac:dyDescent="0.25">
      <c r="A1258">
        <v>703203</v>
      </c>
      <c r="B1258">
        <v>41</v>
      </c>
      <c r="C1258" t="str">
        <f t="shared" si="95"/>
        <v>OR</v>
      </c>
      <c r="D1258">
        <v>84</v>
      </c>
      <c r="E1258">
        <v>55</v>
      </c>
      <c r="F1258" t="str">
        <f t="shared" si="96"/>
        <v>adult</v>
      </c>
      <c r="G1258">
        <v>1</v>
      </c>
      <c r="H1258">
        <v>2</v>
      </c>
      <c r="I1258">
        <v>1</v>
      </c>
      <c r="J1258">
        <v>2</v>
      </c>
      <c r="K1258">
        <v>1</v>
      </c>
      <c r="L1258">
        <v>2</v>
      </c>
      <c r="M1258">
        <v>2</v>
      </c>
      <c r="N1258">
        <v>2</v>
      </c>
      <c r="O1258">
        <v>1</v>
      </c>
      <c r="Q1258">
        <v>2</v>
      </c>
      <c r="R1258" t="str">
        <f t="shared" si="97"/>
        <v>Widowed</v>
      </c>
      <c r="S1258">
        <v>4</v>
      </c>
      <c r="T1258">
        <v>2</v>
      </c>
      <c r="U1258" t="str">
        <f t="shared" si="98"/>
        <v>Female</v>
      </c>
      <c r="V1258">
        <v>0</v>
      </c>
      <c r="W1258">
        <v>2600</v>
      </c>
      <c r="X1258">
        <v>41</v>
      </c>
      <c r="Y1258" t="str">
        <f t="shared" si="99"/>
        <v>OR</v>
      </c>
    </row>
    <row r="1259" spans="1:25" x14ac:dyDescent="0.25">
      <c r="A1259">
        <v>1416227</v>
      </c>
      <c r="B1259">
        <v>53</v>
      </c>
      <c r="C1259" t="str">
        <f t="shared" si="95"/>
        <v>WA</v>
      </c>
      <c r="D1259">
        <v>91</v>
      </c>
      <c r="E1259">
        <v>34</v>
      </c>
      <c r="F1259" t="str">
        <f t="shared" si="96"/>
        <v>adult</v>
      </c>
      <c r="G1259">
        <v>1</v>
      </c>
      <c r="H1259">
        <v>2</v>
      </c>
      <c r="I1259">
        <v>2</v>
      </c>
      <c r="J1259">
        <v>2</v>
      </c>
      <c r="K1259">
        <v>2</v>
      </c>
      <c r="L1259">
        <v>2</v>
      </c>
      <c r="M1259">
        <v>2</v>
      </c>
      <c r="N1259">
        <v>2</v>
      </c>
      <c r="O1259">
        <v>2</v>
      </c>
      <c r="Q1259">
        <v>1</v>
      </c>
      <c r="R1259" t="str">
        <f t="shared" si="97"/>
        <v>Married</v>
      </c>
      <c r="S1259">
        <v>4</v>
      </c>
      <c r="T1259">
        <v>2</v>
      </c>
      <c r="U1259" t="str">
        <f t="shared" si="98"/>
        <v>Female</v>
      </c>
      <c r="V1259">
        <v>0</v>
      </c>
      <c r="W1259">
        <v>0</v>
      </c>
      <c r="X1259">
        <v>53</v>
      </c>
      <c r="Y1259" t="str">
        <f t="shared" si="99"/>
        <v>WA</v>
      </c>
    </row>
    <row r="1260" spans="1:25" x14ac:dyDescent="0.25">
      <c r="A1260">
        <v>712607</v>
      </c>
      <c r="B1260">
        <v>41</v>
      </c>
      <c r="C1260" t="str">
        <f t="shared" si="95"/>
        <v>OR</v>
      </c>
      <c r="D1260">
        <v>89</v>
      </c>
      <c r="E1260">
        <v>70</v>
      </c>
      <c r="F1260" t="str">
        <f t="shared" si="96"/>
        <v>adult</v>
      </c>
      <c r="G1260">
        <v>1</v>
      </c>
      <c r="H1260">
        <v>2</v>
      </c>
      <c r="I1260">
        <v>2</v>
      </c>
      <c r="J1260">
        <v>1</v>
      </c>
      <c r="K1260">
        <v>2</v>
      </c>
      <c r="L1260">
        <v>2</v>
      </c>
      <c r="M1260">
        <v>2</v>
      </c>
      <c r="N1260">
        <v>2</v>
      </c>
      <c r="O1260">
        <v>1</v>
      </c>
      <c r="P1260">
        <v>10</v>
      </c>
      <c r="Q1260">
        <v>1</v>
      </c>
      <c r="R1260" t="str">
        <f t="shared" si="97"/>
        <v>Married</v>
      </c>
      <c r="S1260">
        <v>4</v>
      </c>
      <c r="T1260">
        <v>2</v>
      </c>
      <c r="U1260" t="str">
        <f t="shared" si="98"/>
        <v>Female</v>
      </c>
      <c r="V1260">
        <v>60000</v>
      </c>
      <c r="W1260">
        <v>82000</v>
      </c>
      <c r="X1260">
        <v>25</v>
      </c>
      <c r="Y1260">
        <f t="shared" si="99"/>
        <v>25</v>
      </c>
    </row>
    <row r="1261" spans="1:25" x14ac:dyDescent="0.25">
      <c r="A1261">
        <v>702435</v>
      </c>
      <c r="B1261">
        <v>41</v>
      </c>
      <c r="C1261" t="str">
        <f t="shared" si="95"/>
        <v>OR</v>
      </c>
      <c r="D1261">
        <v>69</v>
      </c>
      <c r="E1261">
        <v>4</v>
      </c>
      <c r="F1261" t="str">
        <f t="shared" si="96"/>
        <v>child</v>
      </c>
      <c r="G1261">
        <v>1</v>
      </c>
      <c r="H1261">
        <v>1</v>
      </c>
      <c r="I1261">
        <v>2</v>
      </c>
      <c r="J1261">
        <v>2</v>
      </c>
      <c r="K1261">
        <v>2</v>
      </c>
      <c r="L1261">
        <v>2</v>
      </c>
      <c r="M1261">
        <v>2</v>
      </c>
      <c r="N1261">
        <v>2</v>
      </c>
      <c r="O1261">
        <v>1</v>
      </c>
      <c r="Q1261">
        <v>5</v>
      </c>
      <c r="R1261" t="str">
        <f t="shared" si="97"/>
        <v>NeverMarriedORUnder15</v>
      </c>
      <c r="T1261">
        <v>1</v>
      </c>
      <c r="U1261" t="str">
        <f t="shared" si="98"/>
        <v>Male</v>
      </c>
      <c r="X1261">
        <v>41</v>
      </c>
      <c r="Y1261" t="str">
        <f t="shared" si="99"/>
        <v>OR</v>
      </c>
    </row>
    <row r="1262" spans="1:25" x14ac:dyDescent="0.25">
      <c r="A1262">
        <v>533012</v>
      </c>
      <c r="B1262">
        <v>38</v>
      </c>
      <c r="C1262" t="str">
        <f t="shared" si="95"/>
        <v>ND</v>
      </c>
      <c r="D1262">
        <v>94</v>
      </c>
      <c r="E1262">
        <v>53</v>
      </c>
      <c r="F1262" t="str">
        <f t="shared" si="96"/>
        <v>adult</v>
      </c>
      <c r="G1262">
        <v>1</v>
      </c>
      <c r="H1262">
        <v>1</v>
      </c>
      <c r="I1262">
        <v>2</v>
      </c>
      <c r="J1262">
        <v>2</v>
      </c>
      <c r="K1262">
        <v>2</v>
      </c>
      <c r="L1262">
        <v>2</v>
      </c>
      <c r="M1262">
        <v>2</v>
      </c>
      <c r="N1262">
        <v>2</v>
      </c>
      <c r="O1262">
        <v>1</v>
      </c>
      <c r="P1262">
        <v>7</v>
      </c>
      <c r="Q1262">
        <v>5</v>
      </c>
      <c r="R1262" t="str">
        <f t="shared" si="97"/>
        <v>NeverMarriedORUnder15</v>
      </c>
      <c r="S1262">
        <v>4</v>
      </c>
      <c r="T1262">
        <v>2</v>
      </c>
      <c r="U1262" t="str">
        <f t="shared" si="98"/>
        <v>Female</v>
      </c>
      <c r="V1262">
        <v>52000</v>
      </c>
      <c r="W1262">
        <v>52090</v>
      </c>
      <c r="X1262">
        <v>38</v>
      </c>
      <c r="Y1262" t="str">
        <f t="shared" si="99"/>
        <v>ND</v>
      </c>
    </row>
    <row r="1263" spans="1:25" x14ac:dyDescent="0.25">
      <c r="A1263">
        <v>1402836</v>
      </c>
      <c r="B1263">
        <v>53</v>
      </c>
      <c r="C1263" t="str">
        <f t="shared" si="95"/>
        <v>WA</v>
      </c>
      <c r="D1263">
        <v>79</v>
      </c>
      <c r="E1263">
        <v>66</v>
      </c>
      <c r="F1263" t="str">
        <f t="shared" si="96"/>
        <v>adult</v>
      </c>
      <c r="G1263">
        <v>1</v>
      </c>
      <c r="H1263">
        <v>2</v>
      </c>
      <c r="I1263">
        <v>1</v>
      </c>
      <c r="J1263">
        <v>1</v>
      </c>
      <c r="K1263">
        <v>2</v>
      </c>
      <c r="L1263">
        <v>2</v>
      </c>
      <c r="M1263">
        <v>2</v>
      </c>
      <c r="N1263">
        <v>2</v>
      </c>
      <c r="O1263">
        <v>1</v>
      </c>
      <c r="Q1263">
        <v>1</v>
      </c>
      <c r="R1263" t="str">
        <f t="shared" si="97"/>
        <v>Married</v>
      </c>
      <c r="S1263">
        <v>2</v>
      </c>
      <c r="T1263">
        <v>1</v>
      </c>
      <c r="U1263" t="str">
        <f t="shared" si="98"/>
        <v>Male</v>
      </c>
      <c r="V1263">
        <v>0</v>
      </c>
      <c r="W1263">
        <v>59100</v>
      </c>
      <c r="X1263">
        <v>31</v>
      </c>
      <c r="Y1263">
        <f t="shared" si="99"/>
        <v>31</v>
      </c>
    </row>
    <row r="1264" spans="1:25" x14ac:dyDescent="0.25">
      <c r="A1264">
        <v>1259953</v>
      </c>
      <c r="B1264">
        <v>49</v>
      </c>
      <c r="C1264" t="str">
        <f t="shared" si="95"/>
        <v>UT</v>
      </c>
      <c r="D1264">
        <v>80</v>
      </c>
      <c r="E1264">
        <v>9</v>
      </c>
      <c r="F1264" t="str">
        <f t="shared" si="96"/>
        <v>child</v>
      </c>
      <c r="G1264">
        <v>1</v>
      </c>
      <c r="H1264">
        <v>1</v>
      </c>
      <c r="I1264">
        <v>2</v>
      </c>
      <c r="J1264">
        <v>2</v>
      </c>
      <c r="K1264">
        <v>2</v>
      </c>
      <c r="L1264">
        <v>2</v>
      </c>
      <c r="M1264">
        <v>2</v>
      </c>
      <c r="N1264">
        <v>2</v>
      </c>
      <c r="O1264">
        <v>1</v>
      </c>
      <c r="Q1264">
        <v>5</v>
      </c>
      <c r="R1264" t="str">
        <f t="shared" si="97"/>
        <v>NeverMarriedORUnder15</v>
      </c>
      <c r="T1264">
        <v>1</v>
      </c>
      <c r="U1264" t="str">
        <f t="shared" si="98"/>
        <v>Male</v>
      </c>
      <c r="X1264">
        <v>49</v>
      </c>
      <c r="Y1264" t="str">
        <f t="shared" si="99"/>
        <v>UT</v>
      </c>
    </row>
    <row r="1265" spans="1:25" x14ac:dyDescent="0.25">
      <c r="A1265">
        <v>537382</v>
      </c>
      <c r="B1265">
        <v>38</v>
      </c>
      <c r="C1265" t="str">
        <f t="shared" si="95"/>
        <v>ND</v>
      </c>
      <c r="D1265">
        <v>49</v>
      </c>
      <c r="E1265">
        <v>82</v>
      </c>
      <c r="F1265" t="str">
        <f t="shared" si="96"/>
        <v>adult</v>
      </c>
      <c r="G1265">
        <v>1</v>
      </c>
      <c r="H1265">
        <v>2</v>
      </c>
      <c r="I1265">
        <v>1</v>
      </c>
      <c r="J1265">
        <v>1</v>
      </c>
      <c r="K1265">
        <v>2</v>
      </c>
      <c r="L1265">
        <v>2</v>
      </c>
      <c r="M1265">
        <v>2</v>
      </c>
      <c r="N1265">
        <v>2</v>
      </c>
      <c r="O1265">
        <v>1</v>
      </c>
      <c r="Q1265">
        <v>2</v>
      </c>
      <c r="R1265" t="str">
        <f t="shared" si="97"/>
        <v>Widowed</v>
      </c>
      <c r="S1265">
        <v>4</v>
      </c>
      <c r="T1265">
        <v>2</v>
      </c>
      <c r="U1265" t="str">
        <f t="shared" si="98"/>
        <v>Female</v>
      </c>
      <c r="V1265">
        <v>0</v>
      </c>
      <c r="W1265">
        <v>51900</v>
      </c>
      <c r="X1265">
        <v>38</v>
      </c>
      <c r="Y1265" t="str">
        <f t="shared" si="99"/>
        <v>ND</v>
      </c>
    </row>
    <row r="1266" spans="1:25" x14ac:dyDescent="0.25">
      <c r="A1266">
        <v>1411940</v>
      </c>
      <c r="B1266">
        <v>53</v>
      </c>
      <c r="C1266" t="str">
        <f t="shared" si="95"/>
        <v>WA</v>
      </c>
      <c r="D1266">
        <v>72</v>
      </c>
      <c r="E1266">
        <v>81</v>
      </c>
      <c r="F1266" t="str">
        <f t="shared" si="96"/>
        <v>adult</v>
      </c>
      <c r="G1266">
        <v>1</v>
      </c>
      <c r="H1266">
        <v>2</v>
      </c>
      <c r="I1266">
        <v>2</v>
      </c>
      <c r="J1266">
        <v>1</v>
      </c>
      <c r="K1266">
        <v>2</v>
      </c>
      <c r="L1266">
        <v>2</v>
      </c>
      <c r="M1266">
        <v>2</v>
      </c>
      <c r="N1266">
        <v>2</v>
      </c>
      <c r="O1266">
        <v>1</v>
      </c>
      <c r="Q1266">
        <v>2</v>
      </c>
      <c r="R1266" t="str">
        <f t="shared" si="97"/>
        <v>Widowed</v>
      </c>
      <c r="S1266">
        <v>4</v>
      </c>
      <c r="T1266">
        <v>2</v>
      </c>
      <c r="U1266" t="str">
        <f t="shared" si="98"/>
        <v>Female</v>
      </c>
      <c r="V1266">
        <v>0</v>
      </c>
      <c r="W1266">
        <v>27700</v>
      </c>
      <c r="X1266">
        <v>38</v>
      </c>
      <c r="Y1266" t="str">
        <f t="shared" si="99"/>
        <v>ND</v>
      </c>
    </row>
    <row r="1267" spans="1:25" x14ac:dyDescent="0.25">
      <c r="A1267">
        <v>61858</v>
      </c>
      <c r="B1267">
        <v>30</v>
      </c>
      <c r="C1267" t="str">
        <f t="shared" si="95"/>
        <v>MT</v>
      </c>
      <c r="D1267">
        <v>66</v>
      </c>
      <c r="E1267">
        <v>55</v>
      </c>
      <c r="F1267" t="str">
        <f t="shared" si="96"/>
        <v>adult</v>
      </c>
      <c r="G1267">
        <v>1</v>
      </c>
      <c r="H1267">
        <v>1</v>
      </c>
      <c r="I1267">
        <v>2</v>
      </c>
      <c r="J1267">
        <v>2</v>
      </c>
      <c r="K1267">
        <v>2</v>
      </c>
      <c r="L1267">
        <v>2</v>
      </c>
      <c r="M1267">
        <v>2</v>
      </c>
      <c r="N1267">
        <v>2</v>
      </c>
      <c r="O1267">
        <v>1</v>
      </c>
      <c r="P1267">
        <v>15</v>
      </c>
      <c r="Q1267">
        <v>1</v>
      </c>
      <c r="R1267" t="str">
        <f t="shared" si="97"/>
        <v>Married</v>
      </c>
      <c r="S1267">
        <v>4</v>
      </c>
      <c r="T1267">
        <v>2</v>
      </c>
      <c r="U1267" t="str">
        <f t="shared" si="98"/>
        <v>Female</v>
      </c>
      <c r="V1267">
        <v>45000</v>
      </c>
      <c r="W1267">
        <v>54000</v>
      </c>
      <c r="X1267">
        <v>16</v>
      </c>
      <c r="Y1267">
        <f t="shared" si="99"/>
        <v>16</v>
      </c>
    </row>
    <row r="1268" spans="1:25" x14ac:dyDescent="0.25">
      <c r="A1268">
        <v>701503</v>
      </c>
      <c r="B1268">
        <v>41</v>
      </c>
      <c r="C1268" t="str">
        <f t="shared" si="95"/>
        <v>OR</v>
      </c>
      <c r="D1268">
        <v>74</v>
      </c>
      <c r="E1268">
        <v>51</v>
      </c>
      <c r="F1268" t="str">
        <f t="shared" si="96"/>
        <v>adult</v>
      </c>
      <c r="G1268">
        <v>1</v>
      </c>
      <c r="H1268">
        <v>2</v>
      </c>
      <c r="I1268">
        <v>2</v>
      </c>
      <c r="J1268">
        <v>2</v>
      </c>
      <c r="K1268">
        <v>2</v>
      </c>
      <c r="L1268">
        <v>2</v>
      </c>
      <c r="M1268">
        <v>2</v>
      </c>
      <c r="N1268">
        <v>2</v>
      </c>
      <c r="O1268">
        <v>2</v>
      </c>
      <c r="P1268">
        <v>10</v>
      </c>
      <c r="Q1268">
        <v>5</v>
      </c>
      <c r="R1268" t="str">
        <f t="shared" si="97"/>
        <v>NeverMarriedORUnder15</v>
      </c>
      <c r="S1268">
        <v>4</v>
      </c>
      <c r="T1268">
        <v>1</v>
      </c>
      <c r="U1268" t="str">
        <f t="shared" si="98"/>
        <v>Male</v>
      </c>
      <c r="V1268">
        <v>50000</v>
      </c>
      <c r="W1268">
        <v>50000</v>
      </c>
      <c r="X1268">
        <v>41</v>
      </c>
      <c r="Y1268" t="str">
        <f t="shared" si="99"/>
        <v>OR</v>
      </c>
    </row>
    <row r="1269" spans="1:25" x14ac:dyDescent="0.25">
      <c r="A1269">
        <v>1391565</v>
      </c>
      <c r="B1269">
        <v>53</v>
      </c>
      <c r="C1269" t="str">
        <f t="shared" si="95"/>
        <v>WA</v>
      </c>
      <c r="D1269">
        <v>104</v>
      </c>
      <c r="E1269">
        <v>37</v>
      </c>
      <c r="F1269" t="str">
        <f t="shared" si="96"/>
        <v>adult</v>
      </c>
      <c r="G1269">
        <v>1</v>
      </c>
      <c r="H1269">
        <v>2</v>
      </c>
      <c r="I1269">
        <v>2</v>
      </c>
      <c r="J1269">
        <v>2</v>
      </c>
      <c r="K1269">
        <v>2</v>
      </c>
      <c r="L1269">
        <v>2</v>
      </c>
      <c r="M1269">
        <v>2</v>
      </c>
      <c r="N1269">
        <v>2</v>
      </c>
      <c r="O1269">
        <v>2</v>
      </c>
      <c r="P1269">
        <v>30</v>
      </c>
      <c r="Q1269">
        <v>5</v>
      </c>
      <c r="R1269" t="str">
        <f t="shared" si="97"/>
        <v>NeverMarriedORUnder15</v>
      </c>
      <c r="S1269">
        <v>4</v>
      </c>
      <c r="T1269">
        <v>1</v>
      </c>
      <c r="U1269" t="str">
        <f t="shared" si="98"/>
        <v>Male</v>
      </c>
      <c r="V1269">
        <v>146000</v>
      </c>
      <c r="W1269">
        <v>146000</v>
      </c>
      <c r="X1269">
        <v>2</v>
      </c>
      <c r="Y1269">
        <f t="shared" si="99"/>
        <v>2</v>
      </c>
    </row>
    <row r="1270" spans="1:25" x14ac:dyDescent="0.25">
      <c r="A1270">
        <v>1409668</v>
      </c>
      <c r="B1270">
        <v>53</v>
      </c>
      <c r="C1270" t="str">
        <f t="shared" si="95"/>
        <v>WA</v>
      </c>
      <c r="D1270">
        <v>82</v>
      </c>
      <c r="E1270">
        <v>0</v>
      </c>
      <c r="F1270" t="str">
        <f t="shared" si="96"/>
        <v>child</v>
      </c>
      <c r="G1270">
        <v>1</v>
      </c>
      <c r="H1270">
        <v>2</v>
      </c>
      <c r="I1270">
        <v>2</v>
      </c>
      <c r="J1270">
        <v>2</v>
      </c>
      <c r="K1270">
        <v>1</v>
      </c>
      <c r="L1270">
        <v>2</v>
      </c>
      <c r="M1270">
        <v>2</v>
      </c>
      <c r="N1270">
        <v>2</v>
      </c>
      <c r="O1270">
        <v>1</v>
      </c>
      <c r="Q1270">
        <v>5</v>
      </c>
      <c r="R1270" t="str">
        <f t="shared" si="97"/>
        <v>NeverMarriedORUnder15</v>
      </c>
      <c r="T1270">
        <v>2</v>
      </c>
      <c r="U1270" t="str">
        <f t="shared" si="98"/>
        <v>Female</v>
      </c>
      <c r="X1270">
        <v>53</v>
      </c>
      <c r="Y1270" t="str">
        <f t="shared" si="99"/>
        <v>WA</v>
      </c>
    </row>
    <row r="1271" spans="1:25" x14ac:dyDescent="0.25">
      <c r="A1271">
        <v>720359</v>
      </c>
      <c r="B1271">
        <v>41</v>
      </c>
      <c r="C1271" t="str">
        <f t="shared" si="95"/>
        <v>OR</v>
      </c>
      <c r="D1271">
        <v>66</v>
      </c>
      <c r="E1271">
        <v>66</v>
      </c>
      <c r="F1271" t="str">
        <f t="shared" si="96"/>
        <v>adult</v>
      </c>
      <c r="G1271">
        <v>1</v>
      </c>
      <c r="H1271">
        <v>1</v>
      </c>
      <c r="I1271">
        <v>2</v>
      </c>
      <c r="J1271">
        <v>1</v>
      </c>
      <c r="K1271">
        <v>2</v>
      </c>
      <c r="L1271">
        <v>2</v>
      </c>
      <c r="M1271">
        <v>2</v>
      </c>
      <c r="N1271">
        <v>2</v>
      </c>
      <c r="O1271">
        <v>1</v>
      </c>
      <c r="P1271">
        <v>45</v>
      </c>
      <c r="Q1271">
        <v>1</v>
      </c>
      <c r="R1271" t="str">
        <f t="shared" si="97"/>
        <v>Married</v>
      </c>
      <c r="S1271">
        <v>2</v>
      </c>
      <c r="T1271">
        <v>1</v>
      </c>
      <c r="U1271" t="str">
        <f t="shared" si="98"/>
        <v>Male</v>
      </c>
      <c r="V1271">
        <v>29600</v>
      </c>
      <c r="W1271">
        <v>36000</v>
      </c>
      <c r="X1271">
        <v>6</v>
      </c>
      <c r="Y1271" t="str">
        <f t="shared" si="99"/>
        <v>CA</v>
      </c>
    </row>
    <row r="1272" spans="1:25" x14ac:dyDescent="0.25">
      <c r="A1272">
        <v>1377708</v>
      </c>
      <c r="B1272">
        <v>53</v>
      </c>
      <c r="C1272" t="str">
        <f t="shared" si="95"/>
        <v>WA</v>
      </c>
      <c r="D1272">
        <v>62</v>
      </c>
      <c r="E1272">
        <v>39</v>
      </c>
      <c r="F1272" t="str">
        <f t="shared" si="96"/>
        <v>adult</v>
      </c>
      <c r="G1272">
        <v>1</v>
      </c>
      <c r="H1272">
        <v>1</v>
      </c>
      <c r="I1272">
        <v>2</v>
      </c>
      <c r="J1272">
        <v>2</v>
      </c>
      <c r="K1272">
        <v>2</v>
      </c>
      <c r="L1272">
        <v>2</v>
      </c>
      <c r="M1272">
        <v>2</v>
      </c>
      <c r="N1272">
        <v>2</v>
      </c>
      <c r="O1272">
        <v>1</v>
      </c>
      <c r="Q1272">
        <v>1</v>
      </c>
      <c r="R1272" t="str">
        <f t="shared" si="97"/>
        <v>Married</v>
      </c>
      <c r="S1272">
        <v>4</v>
      </c>
      <c r="T1272">
        <v>2</v>
      </c>
      <c r="U1272" t="str">
        <f t="shared" si="98"/>
        <v>Female</v>
      </c>
      <c r="V1272">
        <v>0</v>
      </c>
      <c r="W1272">
        <v>0</v>
      </c>
      <c r="X1272">
        <v>6</v>
      </c>
      <c r="Y1272" t="str">
        <f t="shared" si="99"/>
        <v>CA</v>
      </c>
    </row>
    <row r="1273" spans="1:25" x14ac:dyDescent="0.25">
      <c r="A1273">
        <v>1407876</v>
      </c>
      <c r="B1273">
        <v>53</v>
      </c>
      <c r="C1273" t="str">
        <f t="shared" si="95"/>
        <v>WA</v>
      </c>
      <c r="D1273">
        <v>65</v>
      </c>
      <c r="E1273">
        <v>9</v>
      </c>
      <c r="F1273" t="str">
        <f t="shared" si="96"/>
        <v>child</v>
      </c>
      <c r="G1273">
        <v>1</v>
      </c>
      <c r="H1273">
        <v>1</v>
      </c>
      <c r="I1273">
        <v>2</v>
      </c>
      <c r="J1273">
        <v>2</v>
      </c>
      <c r="K1273">
        <v>2</v>
      </c>
      <c r="L1273">
        <v>2</v>
      </c>
      <c r="M1273">
        <v>2</v>
      </c>
      <c r="N1273">
        <v>2</v>
      </c>
      <c r="O1273">
        <v>1</v>
      </c>
      <c r="Q1273">
        <v>5</v>
      </c>
      <c r="R1273" t="str">
        <f t="shared" si="97"/>
        <v>NeverMarriedORUnder15</v>
      </c>
      <c r="T1273">
        <v>2</v>
      </c>
      <c r="U1273" t="str">
        <f t="shared" si="98"/>
        <v>Female</v>
      </c>
      <c r="X1273">
        <v>53</v>
      </c>
      <c r="Y1273" t="str">
        <f t="shared" si="99"/>
        <v>WA</v>
      </c>
    </row>
    <row r="1274" spans="1:25" x14ac:dyDescent="0.25">
      <c r="A1274">
        <v>1421928</v>
      </c>
      <c r="B1274">
        <v>53</v>
      </c>
      <c r="C1274" t="str">
        <f t="shared" si="95"/>
        <v>WA</v>
      </c>
      <c r="D1274">
        <v>66</v>
      </c>
      <c r="E1274">
        <v>22</v>
      </c>
      <c r="F1274" t="str">
        <f t="shared" si="96"/>
        <v>adult</v>
      </c>
      <c r="G1274">
        <v>1</v>
      </c>
      <c r="H1274">
        <v>2</v>
      </c>
      <c r="I1274">
        <v>2</v>
      </c>
      <c r="J1274">
        <v>2</v>
      </c>
      <c r="K1274">
        <v>2</v>
      </c>
      <c r="L1274">
        <v>1</v>
      </c>
      <c r="M1274">
        <v>2</v>
      </c>
      <c r="N1274">
        <v>2</v>
      </c>
      <c r="O1274">
        <v>1</v>
      </c>
      <c r="P1274">
        <v>25</v>
      </c>
      <c r="Q1274">
        <v>1</v>
      </c>
      <c r="R1274" t="str">
        <f t="shared" si="97"/>
        <v>Married</v>
      </c>
      <c r="S1274">
        <v>1</v>
      </c>
      <c r="T1274">
        <v>1</v>
      </c>
      <c r="U1274" t="str">
        <f t="shared" si="98"/>
        <v>Male</v>
      </c>
      <c r="V1274">
        <v>36000</v>
      </c>
      <c r="W1274">
        <v>36000</v>
      </c>
      <c r="X1274">
        <v>32</v>
      </c>
      <c r="Y1274">
        <f t="shared" si="99"/>
        <v>32</v>
      </c>
    </row>
    <row r="1275" spans="1:25" x14ac:dyDescent="0.25">
      <c r="A1275">
        <v>1369798</v>
      </c>
      <c r="B1275">
        <v>53</v>
      </c>
      <c r="C1275" t="str">
        <f t="shared" si="95"/>
        <v>WA</v>
      </c>
      <c r="D1275">
        <v>231</v>
      </c>
      <c r="E1275">
        <v>58</v>
      </c>
      <c r="F1275" t="str">
        <f t="shared" si="96"/>
        <v>adult</v>
      </c>
      <c r="G1275">
        <v>1</v>
      </c>
      <c r="H1275">
        <v>1</v>
      </c>
      <c r="I1275">
        <v>2</v>
      </c>
      <c r="J1275">
        <v>2</v>
      </c>
      <c r="K1275">
        <v>2</v>
      </c>
      <c r="L1275">
        <v>2</v>
      </c>
      <c r="M1275">
        <v>2</v>
      </c>
      <c r="N1275">
        <v>2</v>
      </c>
      <c r="O1275">
        <v>1</v>
      </c>
      <c r="P1275">
        <v>10</v>
      </c>
      <c r="Q1275">
        <v>1</v>
      </c>
      <c r="R1275" t="str">
        <f t="shared" si="97"/>
        <v>Married</v>
      </c>
      <c r="S1275">
        <v>4</v>
      </c>
      <c r="T1275">
        <v>1</v>
      </c>
      <c r="U1275" t="str">
        <f t="shared" si="98"/>
        <v>Male</v>
      </c>
      <c r="V1275">
        <v>140000</v>
      </c>
      <c r="W1275">
        <v>140500</v>
      </c>
      <c r="X1275">
        <v>53</v>
      </c>
      <c r="Y1275" t="str">
        <f t="shared" si="99"/>
        <v>WA</v>
      </c>
    </row>
    <row r="1276" spans="1:25" x14ac:dyDescent="0.25">
      <c r="A1276">
        <v>63238</v>
      </c>
      <c r="B1276">
        <v>30</v>
      </c>
      <c r="C1276" t="str">
        <f t="shared" si="95"/>
        <v>MT</v>
      </c>
      <c r="D1276">
        <v>40</v>
      </c>
      <c r="E1276">
        <v>57</v>
      </c>
      <c r="F1276" t="str">
        <f t="shared" si="96"/>
        <v>adult</v>
      </c>
      <c r="G1276">
        <v>1</v>
      </c>
      <c r="H1276">
        <v>2</v>
      </c>
      <c r="I1276">
        <v>1</v>
      </c>
      <c r="J1276">
        <v>2</v>
      </c>
      <c r="K1276">
        <v>2</v>
      </c>
      <c r="L1276">
        <v>2</v>
      </c>
      <c r="M1276">
        <v>2</v>
      </c>
      <c r="N1276">
        <v>2</v>
      </c>
      <c r="O1276">
        <v>1</v>
      </c>
      <c r="P1276">
        <v>30</v>
      </c>
      <c r="Q1276">
        <v>1</v>
      </c>
      <c r="R1276" t="str">
        <f t="shared" si="97"/>
        <v>Married</v>
      </c>
      <c r="S1276">
        <v>4</v>
      </c>
      <c r="T1276">
        <v>2</v>
      </c>
      <c r="U1276" t="str">
        <f t="shared" si="98"/>
        <v>Female</v>
      </c>
      <c r="V1276">
        <v>23000</v>
      </c>
      <c r="W1276">
        <v>23000</v>
      </c>
      <c r="X1276">
        <v>30</v>
      </c>
      <c r="Y1276" t="str">
        <f t="shared" si="99"/>
        <v>MT</v>
      </c>
    </row>
    <row r="1277" spans="1:25" x14ac:dyDescent="0.25">
      <c r="A1277">
        <v>1421703</v>
      </c>
      <c r="B1277">
        <v>53</v>
      </c>
      <c r="C1277" t="str">
        <f t="shared" si="95"/>
        <v>WA</v>
      </c>
      <c r="D1277">
        <v>192</v>
      </c>
      <c r="E1277">
        <v>27</v>
      </c>
      <c r="F1277" t="str">
        <f t="shared" si="96"/>
        <v>adult</v>
      </c>
      <c r="G1277">
        <v>5</v>
      </c>
      <c r="H1277">
        <v>2</v>
      </c>
      <c r="I1277">
        <v>2</v>
      </c>
      <c r="J1277">
        <v>2</v>
      </c>
      <c r="K1277">
        <v>2</v>
      </c>
      <c r="L1277">
        <v>2</v>
      </c>
      <c r="M1277">
        <v>2</v>
      </c>
      <c r="N1277">
        <v>2</v>
      </c>
      <c r="O1277">
        <v>2</v>
      </c>
      <c r="P1277">
        <v>45</v>
      </c>
      <c r="Q1277">
        <v>1</v>
      </c>
      <c r="R1277" t="str">
        <f t="shared" si="97"/>
        <v>Married</v>
      </c>
      <c r="S1277">
        <v>4</v>
      </c>
      <c r="T1277">
        <v>1</v>
      </c>
      <c r="U1277" t="str">
        <f t="shared" si="98"/>
        <v>Male</v>
      </c>
      <c r="V1277">
        <v>25000</v>
      </c>
      <c r="W1277">
        <v>25000</v>
      </c>
      <c r="X1277">
        <v>303</v>
      </c>
      <c r="Y1277">
        <f t="shared" si="99"/>
        <v>303</v>
      </c>
    </row>
    <row r="1278" spans="1:25" x14ac:dyDescent="0.25">
      <c r="A1278">
        <v>707794</v>
      </c>
      <c r="B1278">
        <v>41</v>
      </c>
      <c r="C1278" t="str">
        <f t="shared" si="95"/>
        <v>OR</v>
      </c>
      <c r="D1278">
        <v>52</v>
      </c>
      <c r="E1278">
        <v>17</v>
      </c>
      <c r="F1278" t="str">
        <f t="shared" si="96"/>
        <v>child</v>
      </c>
      <c r="G1278">
        <v>1</v>
      </c>
      <c r="H1278">
        <v>1</v>
      </c>
      <c r="I1278">
        <v>2</v>
      </c>
      <c r="J1278">
        <v>2</v>
      </c>
      <c r="K1278">
        <v>2</v>
      </c>
      <c r="L1278">
        <v>2</v>
      </c>
      <c r="M1278">
        <v>2</v>
      </c>
      <c r="N1278">
        <v>2</v>
      </c>
      <c r="O1278">
        <v>1</v>
      </c>
      <c r="P1278">
        <v>20</v>
      </c>
      <c r="Q1278">
        <v>5</v>
      </c>
      <c r="R1278" t="str">
        <f t="shared" si="97"/>
        <v>NeverMarriedORUnder15</v>
      </c>
      <c r="S1278">
        <v>4</v>
      </c>
      <c r="T1278">
        <v>2</v>
      </c>
      <c r="U1278" t="str">
        <f t="shared" si="98"/>
        <v>Female</v>
      </c>
      <c r="V1278">
        <v>5000</v>
      </c>
      <c r="W1278">
        <v>5000</v>
      </c>
      <c r="X1278">
        <v>41</v>
      </c>
      <c r="Y1278" t="str">
        <f t="shared" si="99"/>
        <v>OR</v>
      </c>
    </row>
    <row r="1279" spans="1:25" x14ac:dyDescent="0.25">
      <c r="A1279">
        <v>1411062</v>
      </c>
      <c r="B1279">
        <v>53</v>
      </c>
      <c r="C1279" t="str">
        <f t="shared" si="95"/>
        <v>WA</v>
      </c>
      <c r="D1279">
        <v>46</v>
      </c>
      <c r="E1279">
        <v>66</v>
      </c>
      <c r="F1279" t="str">
        <f t="shared" si="96"/>
        <v>adult</v>
      </c>
      <c r="G1279">
        <v>4</v>
      </c>
      <c r="H1279">
        <v>1</v>
      </c>
      <c r="I1279">
        <v>1</v>
      </c>
      <c r="J1279">
        <v>1</v>
      </c>
      <c r="K1279">
        <v>2</v>
      </c>
      <c r="L1279">
        <v>2</v>
      </c>
      <c r="M1279">
        <v>2</v>
      </c>
      <c r="N1279">
        <v>2</v>
      </c>
      <c r="O1279">
        <v>1</v>
      </c>
      <c r="P1279">
        <v>2</v>
      </c>
      <c r="Q1279">
        <v>1</v>
      </c>
      <c r="R1279" t="str">
        <f t="shared" si="97"/>
        <v>Married</v>
      </c>
      <c r="S1279">
        <v>4</v>
      </c>
      <c r="T1279">
        <v>2</v>
      </c>
      <c r="U1279" t="str">
        <f t="shared" si="98"/>
        <v>Female</v>
      </c>
      <c r="V1279">
        <v>19600</v>
      </c>
      <c r="W1279">
        <v>37000</v>
      </c>
      <c r="X1279">
        <v>233</v>
      </c>
      <c r="Y1279">
        <f t="shared" si="99"/>
        <v>233</v>
      </c>
    </row>
    <row r="1280" spans="1:25" x14ac:dyDescent="0.25">
      <c r="A1280">
        <v>701840</v>
      </c>
      <c r="B1280">
        <v>41</v>
      </c>
      <c r="C1280" t="str">
        <f t="shared" si="95"/>
        <v>OR</v>
      </c>
      <c r="D1280">
        <v>98</v>
      </c>
      <c r="E1280">
        <v>24</v>
      </c>
      <c r="F1280" t="str">
        <f t="shared" si="96"/>
        <v>adult</v>
      </c>
      <c r="G1280">
        <v>1</v>
      </c>
      <c r="H1280">
        <v>2</v>
      </c>
      <c r="I1280">
        <v>2</v>
      </c>
      <c r="J1280">
        <v>2</v>
      </c>
      <c r="K1280">
        <v>1</v>
      </c>
      <c r="L1280">
        <v>2</v>
      </c>
      <c r="M1280">
        <v>2</v>
      </c>
      <c r="N1280">
        <v>2</v>
      </c>
      <c r="O1280">
        <v>1</v>
      </c>
      <c r="Q1280">
        <v>5</v>
      </c>
      <c r="R1280" t="str">
        <f t="shared" si="97"/>
        <v>NeverMarriedORUnder15</v>
      </c>
      <c r="S1280">
        <v>4</v>
      </c>
      <c r="T1280">
        <v>2</v>
      </c>
      <c r="U1280" t="str">
        <f t="shared" si="98"/>
        <v>Female</v>
      </c>
      <c r="V1280">
        <v>0</v>
      </c>
      <c r="W1280">
        <v>8500</v>
      </c>
      <c r="X1280">
        <v>41</v>
      </c>
      <c r="Y1280" t="str">
        <f t="shared" si="99"/>
        <v>OR</v>
      </c>
    </row>
    <row r="1281" spans="1:25" x14ac:dyDescent="0.25">
      <c r="A1281">
        <v>1385925</v>
      </c>
      <c r="B1281">
        <v>53</v>
      </c>
      <c r="C1281" t="str">
        <f t="shared" si="95"/>
        <v>WA</v>
      </c>
      <c r="D1281">
        <v>72</v>
      </c>
      <c r="E1281">
        <v>21</v>
      </c>
      <c r="F1281" t="str">
        <f t="shared" si="96"/>
        <v>adult</v>
      </c>
      <c r="G1281">
        <v>1</v>
      </c>
      <c r="H1281">
        <v>2</v>
      </c>
      <c r="I1281">
        <v>1</v>
      </c>
      <c r="J1281">
        <v>2</v>
      </c>
      <c r="K1281">
        <v>2</v>
      </c>
      <c r="L1281">
        <v>2</v>
      </c>
      <c r="M1281">
        <v>2</v>
      </c>
      <c r="N1281">
        <v>2</v>
      </c>
      <c r="O1281">
        <v>1</v>
      </c>
      <c r="Q1281">
        <v>5</v>
      </c>
      <c r="R1281" t="str">
        <f t="shared" si="97"/>
        <v>NeverMarriedORUnder15</v>
      </c>
      <c r="S1281">
        <v>4</v>
      </c>
      <c r="T1281">
        <v>1</v>
      </c>
      <c r="U1281" t="str">
        <f t="shared" si="98"/>
        <v>Male</v>
      </c>
      <c r="V1281">
        <v>2000</v>
      </c>
      <c r="W1281">
        <v>2000</v>
      </c>
      <c r="X1281">
        <v>53</v>
      </c>
      <c r="Y1281" t="str">
        <f t="shared" si="99"/>
        <v>WA</v>
      </c>
    </row>
    <row r="1282" spans="1:25" x14ac:dyDescent="0.25">
      <c r="A1282">
        <v>1416515</v>
      </c>
      <c r="B1282">
        <v>53</v>
      </c>
      <c r="C1282" t="str">
        <f t="shared" si="95"/>
        <v>WA</v>
      </c>
      <c r="D1282">
        <v>45</v>
      </c>
      <c r="E1282">
        <v>33</v>
      </c>
      <c r="F1282" t="str">
        <f t="shared" si="96"/>
        <v>adult</v>
      </c>
      <c r="G1282">
        <v>1</v>
      </c>
      <c r="H1282">
        <v>1</v>
      </c>
      <c r="I1282">
        <v>2</v>
      </c>
      <c r="J1282">
        <v>2</v>
      </c>
      <c r="K1282">
        <v>2</v>
      </c>
      <c r="L1282">
        <v>2</v>
      </c>
      <c r="M1282">
        <v>2</v>
      </c>
      <c r="N1282">
        <v>2</v>
      </c>
      <c r="O1282">
        <v>1</v>
      </c>
      <c r="P1282">
        <v>10</v>
      </c>
      <c r="Q1282">
        <v>1</v>
      </c>
      <c r="R1282" t="str">
        <f t="shared" si="97"/>
        <v>Married</v>
      </c>
      <c r="S1282">
        <v>4</v>
      </c>
      <c r="T1282">
        <v>2</v>
      </c>
      <c r="U1282" t="str">
        <f t="shared" si="98"/>
        <v>Female</v>
      </c>
      <c r="V1282">
        <v>44800</v>
      </c>
      <c r="W1282">
        <v>50200</v>
      </c>
      <c r="X1282">
        <v>53</v>
      </c>
      <c r="Y1282" t="str">
        <f t="shared" si="99"/>
        <v>WA</v>
      </c>
    </row>
    <row r="1283" spans="1:25" x14ac:dyDescent="0.25">
      <c r="A1283">
        <v>710468</v>
      </c>
      <c r="B1283">
        <v>41</v>
      </c>
      <c r="C1283" t="str">
        <f t="shared" ref="C1283:C1346" si="100">IF(B1283=30,"MT",IF(B1283=38,"ND",IF(B1283=41,"OR",IF(B1283=49,"UT",IF(B1283=53,"WA","UnknownState")))))</f>
        <v>OR</v>
      </c>
      <c r="D1283">
        <v>68</v>
      </c>
      <c r="E1283">
        <v>35</v>
      </c>
      <c r="F1283" t="str">
        <f t="shared" ref="F1283:F1346" si="101">IF(E1283&lt;18,"child","adult")</f>
        <v>adult</v>
      </c>
      <c r="G1283">
        <v>1</v>
      </c>
      <c r="H1283">
        <v>2</v>
      </c>
      <c r="I1283">
        <v>2</v>
      </c>
      <c r="J1283">
        <v>2</v>
      </c>
      <c r="K1283">
        <v>2</v>
      </c>
      <c r="L1283">
        <v>2</v>
      </c>
      <c r="M1283">
        <v>2</v>
      </c>
      <c r="N1283">
        <v>2</v>
      </c>
      <c r="O1283">
        <v>2</v>
      </c>
      <c r="Q1283">
        <v>5</v>
      </c>
      <c r="R1283" t="str">
        <f t="shared" ref="R1283:R1346" si="102">IF(Q1283=1,"Married",IF(Q1283=2,"Widowed",IF(Q1283=3,"Divorced",IF(Q1283=4,"Separated",IF(Q1283=5,"NeverMarriedORUnder15","NA")))))</f>
        <v>NeverMarriedORUnder15</v>
      </c>
      <c r="S1283">
        <v>4</v>
      </c>
      <c r="T1283">
        <v>1</v>
      </c>
      <c r="U1283" t="str">
        <f t="shared" ref="U1283:U1346" si="103">IF(T1283=1,"Male",IF(T1283=2,"Female","NA"))</f>
        <v>Male</v>
      </c>
      <c r="V1283">
        <v>15000</v>
      </c>
      <c r="W1283">
        <v>18600</v>
      </c>
      <c r="X1283">
        <v>41</v>
      </c>
      <c r="Y1283" t="str">
        <f t="shared" ref="Y1283:Y1346" si="104">IF(X1283=30,"MT",IF(X1283=38,"ND",IF(X1283=41,"OR",IF(X1283=49,"UT",IF(X1283=53,"WA",IF(X1283=6,"CA",X1283))))))</f>
        <v>OR</v>
      </c>
    </row>
    <row r="1284" spans="1:25" x14ac:dyDescent="0.25">
      <c r="A1284">
        <v>539260</v>
      </c>
      <c r="B1284">
        <v>38</v>
      </c>
      <c r="C1284" t="str">
        <f t="shared" si="100"/>
        <v>ND</v>
      </c>
      <c r="D1284">
        <v>24</v>
      </c>
      <c r="E1284">
        <v>84</v>
      </c>
      <c r="F1284" t="str">
        <f t="shared" si="101"/>
        <v>adult</v>
      </c>
      <c r="G1284">
        <v>1</v>
      </c>
      <c r="H1284">
        <v>2</v>
      </c>
      <c r="I1284">
        <v>2</v>
      </c>
      <c r="J1284">
        <v>1</v>
      </c>
      <c r="K1284">
        <v>2</v>
      </c>
      <c r="L1284">
        <v>2</v>
      </c>
      <c r="M1284">
        <v>2</v>
      </c>
      <c r="N1284">
        <v>2</v>
      </c>
      <c r="O1284">
        <v>1</v>
      </c>
      <c r="Q1284">
        <v>2</v>
      </c>
      <c r="R1284" t="str">
        <f t="shared" si="102"/>
        <v>Widowed</v>
      </c>
      <c r="S1284">
        <v>4</v>
      </c>
      <c r="T1284">
        <v>2</v>
      </c>
      <c r="U1284" t="str">
        <f t="shared" si="103"/>
        <v>Female</v>
      </c>
      <c r="V1284">
        <v>0</v>
      </c>
      <c r="W1284">
        <v>7200</v>
      </c>
      <c r="X1284">
        <v>38</v>
      </c>
      <c r="Y1284" t="str">
        <f t="shared" si="104"/>
        <v>ND</v>
      </c>
    </row>
    <row r="1285" spans="1:25" x14ac:dyDescent="0.25">
      <c r="A1285">
        <v>538219</v>
      </c>
      <c r="B1285">
        <v>38</v>
      </c>
      <c r="C1285" t="str">
        <f t="shared" si="100"/>
        <v>ND</v>
      </c>
      <c r="D1285">
        <v>124</v>
      </c>
      <c r="E1285">
        <v>22</v>
      </c>
      <c r="F1285" t="str">
        <f t="shared" si="101"/>
        <v>adult</v>
      </c>
      <c r="G1285">
        <v>1</v>
      </c>
      <c r="H1285">
        <v>1</v>
      </c>
      <c r="I1285">
        <v>2</v>
      </c>
      <c r="J1285">
        <v>2</v>
      </c>
      <c r="K1285">
        <v>2</v>
      </c>
      <c r="L1285">
        <v>2</v>
      </c>
      <c r="M1285">
        <v>2</v>
      </c>
      <c r="N1285">
        <v>2</v>
      </c>
      <c r="O1285">
        <v>1</v>
      </c>
      <c r="Q1285">
        <v>5</v>
      </c>
      <c r="R1285" t="str">
        <f t="shared" si="102"/>
        <v>NeverMarriedORUnder15</v>
      </c>
      <c r="S1285">
        <v>4</v>
      </c>
      <c r="T1285">
        <v>1</v>
      </c>
      <c r="U1285" t="str">
        <f t="shared" si="103"/>
        <v>Male</v>
      </c>
      <c r="V1285">
        <v>10400</v>
      </c>
      <c r="W1285">
        <v>10410</v>
      </c>
      <c r="X1285">
        <v>17</v>
      </c>
      <c r="Y1285">
        <f t="shared" si="104"/>
        <v>17</v>
      </c>
    </row>
    <row r="1286" spans="1:25" x14ac:dyDescent="0.25">
      <c r="A1286">
        <v>1368494</v>
      </c>
      <c r="B1286">
        <v>53</v>
      </c>
      <c r="C1286" t="str">
        <f t="shared" si="100"/>
        <v>WA</v>
      </c>
      <c r="D1286">
        <v>95</v>
      </c>
      <c r="E1286">
        <v>3</v>
      </c>
      <c r="F1286" t="str">
        <f t="shared" si="101"/>
        <v>child</v>
      </c>
      <c r="G1286">
        <v>1</v>
      </c>
      <c r="H1286">
        <v>1</v>
      </c>
      <c r="I1286">
        <v>2</v>
      </c>
      <c r="J1286">
        <v>2</v>
      </c>
      <c r="K1286">
        <v>2</v>
      </c>
      <c r="L1286">
        <v>2</v>
      </c>
      <c r="M1286">
        <v>2</v>
      </c>
      <c r="N1286">
        <v>2</v>
      </c>
      <c r="O1286">
        <v>1</v>
      </c>
      <c r="Q1286">
        <v>5</v>
      </c>
      <c r="R1286" t="str">
        <f t="shared" si="102"/>
        <v>NeverMarriedORUnder15</v>
      </c>
      <c r="T1286">
        <v>2</v>
      </c>
      <c r="U1286" t="str">
        <f t="shared" si="103"/>
        <v>Female</v>
      </c>
      <c r="X1286">
        <v>53</v>
      </c>
      <c r="Y1286" t="str">
        <f t="shared" si="104"/>
        <v>WA</v>
      </c>
    </row>
    <row r="1287" spans="1:25" x14ac:dyDescent="0.25">
      <c r="A1287">
        <v>707311</v>
      </c>
      <c r="B1287">
        <v>41</v>
      </c>
      <c r="C1287" t="str">
        <f t="shared" si="100"/>
        <v>OR</v>
      </c>
      <c r="D1287">
        <v>44</v>
      </c>
      <c r="E1287">
        <v>5</v>
      </c>
      <c r="F1287" t="str">
        <f t="shared" si="101"/>
        <v>child</v>
      </c>
      <c r="G1287">
        <v>1</v>
      </c>
      <c r="H1287">
        <v>2</v>
      </c>
      <c r="I1287">
        <v>2</v>
      </c>
      <c r="J1287">
        <v>2</v>
      </c>
      <c r="K1287">
        <v>1</v>
      </c>
      <c r="L1287">
        <v>2</v>
      </c>
      <c r="M1287">
        <v>2</v>
      </c>
      <c r="N1287">
        <v>2</v>
      </c>
      <c r="O1287">
        <v>1</v>
      </c>
      <c r="Q1287">
        <v>5</v>
      </c>
      <c r="R1287" t="str">
        <f t="shared" si="102"/>
        <v>NeverMarriedORUnder15</v>
      </c>
      <c r="T1287">
        <v>1</v>
      </c>
      <c r="U1287" t="str">
        <f t="shared" si="103"/>
        <v>Male</v>
      </c>
      <c r="X1287">
        <v>16</v>
      </c>
      <c r="Y1287">
        <f t="shared" si="104"/>
        <v>16</v>
      </c>
    </row>
    <row r="1288" spans="1:25" x14ac:dyDescent="0.25">
      <c r="A1288">
        <v>1400456</v>
      </c>
      <c r="B1288">
        <v>53</v>
      </c>
      <c r="C1288" t="str">
        <f t="shared" si="100"/>
        <v>WA</v>
      </c>
      <c r="D1288">
        <v>82</v>
      </c>
      <c r="E1288">
        <v>65</v>
      </c>
      <c r="F1288" t="str">
        <f t="shared" si="101"/>
        <v>adult</v>
      </c>
      <c r="G1288">
        <v>1</v>
      </c>
      <c r="H1288">
        <v>1</v>
      </c>
      <c r="I1288">
        <v>2</v>
      </c>
      <c r="J1288">
        <v>1</v>
      </c>
      <c r="K1288">
        <v>2</v>
      </c>
      <c r="L1288">
        <v>2</v>
      </c>
      <c r="M1288">
        <v>2</v>
      </c>
      <c r="N1288">
        <v>2</v>
      </c>
      <c r="O1288">
        <v>1</v>
      </c>
      <c r="Q1288">
        <v>1</v>
      </c>
      <c r="R1288" t="str">
        <f t="shared" si="102"/>
        <v>Married</v>
      </c>
      <c r="S1288">
        <v>4</v>
      </c>
      <c r="T1288">
        <v>1</v>
      </c>
      <c r="U1288" t="str">
        <f t="shared" si="103"/>
        <v>Male</v>
      </c>
      <c r="V1288">
        <v>0</v>
      </c>
      <c r="W1288">
        <v>15000</v>
      </c>
      <c r="X1288">
        <v>17</v>
      </c>
      <c r="Y1288">
        <f t="shared" si="104"/>
        <v>17</v>
      </c>
    </row>
    <row r="1289" spans="1:25" x14ac:dyDescent="0.25">
      <c r="A1289">
        <v>1432212</v>
      </c>
      <c r="B1289">
        <v>53</v>
      </c>
      <c r="C1289" t="str">
        <f t="shared" si="100"/>
        <v>WA</v>
      </c>
      <c r="D1289">
        <v>68</v>
      </c>
      <c r="E1289">
        <v>47</v>
      </c>
      <c r="F1289" t="str">
        <f t="shared" si="101"/>
        <v>adult</v>
      </c>
      <c r="G1289">
        <v>3</v>
      </c>
      <c r="H1289">
        <v>1</v>
      </c>
      <c r="I1289">
        <v>2</v>
      </c>
      <c r="J1289">
        <v>2</v>
      </c>
      <c r="K1289">
        <v>2</v>
      </c>
      <c r="L1289">
        <v>2</v>
      </c>
      <c r="M1289">
        <v>2</v>
      </c>
      <c r="N1289">
        <v>2</v>
      </c>
      <c r="O1289">
        <v>1</v>
      </c>
      <c r="Q1289">
        <v>1</v>
      </c>
      <c r="R1289" t="str">
        <f t="shared" si="102"/>
        <v>Married</v>
      </c>
      <c r="S1289">
        <v>4</v>
      </c>
      <c r="T1289">
        <v>2</v>
      </c>
      <c r="U1289" t="str">
        <f t="shared" si="103"/>
        <v>Female</v>
      </c>
      <c r="V1289">
        <v>0</v>
      </c>
      <c r="W1289">
        <v>180</v>
      </c>
      <c r="X1289">
        <v>110</v>
      </c>
      <c r="Y1289">
        <f t="shared" si="104"/>
        <v>110</v>
      </c>
    </row>
    <row r="1290" spans="1:25" x14ac:dyDescent="0.25">
      <c r="A1290">
        <v>714190</v>
      </c>
      <c r="B1290">
        <v>41</v>
      </c>
      <c r="C1290" t="str">
        <f t="shared" si="100"/>
        <v>OR</v>
      </c>
      <c r="D1290">
        <v>104</v>
      </c>
      <c r="E1290">
        <v>52</v>
      </c>
      <c r="F1290" t="str">
        <f t="shared" si="101"/>
        <v>adult</v>
      </c>
      <c r="G1290">
        <v>1</v>
      </c>
      <c r="H1290">
        <v>1</v>
      </c>
      <c r="I1290">
        <v>2</v>
      </c>
      <c r="J1290">
        <v>2</v>
      </c>
      <c r="K1290">
        <v>2</v>
      </c>
      <c r="L1290">
        <v>2</v>
      </c>
      <c r="M1290">
        <v>2</v>
      </c>
      <c r="N1290">
        <v>2</v>
      </c>
      <c r="O1290">
        <v>1</v>
      </c>
      <c r="P1290">
        <v>30</v>
      </c>
      <c r="Q1290">
        <v>1</v>
      </c>
      <c r="R1290" t="str">
        <f t="shared" si="102"/>
        <v>Married</v>
      </c>
      <c r="S1290">
        <v>4</v>
      </c>
      <c r="T1290">
        <v>2</v>
      </c>
      <c r="U1290" t="str">
        <f t="shared" si="103"/>
        <v>Female</v>
      </c>
      <c r="V1290">
        <v>12400</v>
      </c>
      <c r="W1290">
        <v>12400</v>
      </c>
      <c r="X1290">
        <v>53</v>
      </c>
      <c r="Y1290" t="str">
        <f t="shared" si="104"/>
        <v>WA</v>
      </c>
    </row>
    <row r="1291" spans="1:25" x14ac:dyDescent="0.25">
      <c r="A1291">
        <v>1394544</v>
      </c>
      <c r="B1291">
        <v>53</v>
      </c>
      <c r="C1291" t="str">
        <f t="shared" si="100"/>
        <v>WA</v>
      </c>
      <c r="D1291">
        <v>165</v>
      </c>
      <c r="E1291">
        <v>66</v>
      </c>
      <c r="F1291" t="str">
        <f t="shared" si="101"/>
        <v>adult</v>
      </c>
      <c r="G1291">
        <v>1</v>
      </c>
      <c r="H1291">
        <v>2</v>
      </c>
      <c r="I1291">
        <v>2</v>
      </c>
      <c r="J1291">
        <v>1</v>
      </c>
      <c r="K1291">
        <v>2</v>
      </c>
      <c r="L1291">
        <v>2</v>
      </c>
      <c r="M1291">
        <v>2</v>
      </c>
      <c r="N1291">
        <v>2</v>
      </c>
      <c r="O1291">
        <v>1</v>
      </c>
      <c r="Q1291">
        <v>1</v>
      </c>
      <c r="R1291" t="str">
        <f t="shared" si="102"/>
        <v>Married</v>
      </c>
      <c r="S1291">
        <v>4</v>
      </c>
      <c r="T1291">
        <v>1</v>
      </c>
      <c r="U1291" t="str">
        <f t="shared" si="103"/>
        <v>Male</v>
      </c>
      <c r="V1291">
        <v>0</v>
      </c>
      <c r="W1291">
        <v>28500</v>
      </c>
      <c r="X1291">
        <v>55</v>
      </c>
      <c r="Y1291">
        <f t="shared" si="104"/>
        <v>55</v>
      </c>
    </row>
    <row r="1292" spans="1:25" x14ac:dyDescent="0.25">
      <c r="A1292">
        <v>67026</v>
      </c>
      <c r="B1292">
        <v>30</v>
      </c>
      <c r="C1292" t="str">
        <f t="shared" si="100"/>
        <v>MT</v>
      </c>
      <c r="D1292">
        <v>75</v>
      </c>
      <c r="E1292">
        <v>84</v>
      </c>
      <c r="F1292" t="str">
        <f t="shared" si="101"/>
        <v>adult</v>
      </c>
      <c r="G1292">
        <v>1</v>
      </c>
      <c r="H1292">
        <v>2</v>
      </c>
      <c r="I1292">
        <v>1</v>
      </c>
      <c r="J1292">
        <v>1</v>
      </c>
      <c r="K1292">
        <v>2</v>
      </c>
      <c r="L1292">
        <v>2</v>
      </c>
      <c r="M1292">
        <v>2</v>
      </c>
      <c r="N1292">
        <v>2</v>
      </c>
      <c r="O1292">
        <v>1</v>
      </c>
      <c r="Q1292">
        <v>2</v>
      </c>
      <c r="R1292" t="str">
        <f t="shared" si="102"/>
        <v>Widowed</v>
      </c>
      <c r="S1292">
        <v>4</v>
      </c>
      <c r="T1292">
        <v>2</v>
      </c>
      <c r="U1292" t="str">
        <f t="shared" si="103"/>
        <v>Female</v>
      </c>
      <c r="V1292">
        <v>0</v>
      </c>
      <c r="W1292">
        <v>11000</v>
      </c>
      <c r="X1292">
        <v>30</v>
      </c>
      <c r="Y1292" t="str">
        <f t="shared" si="104"/>
        <v>MT</v>
      </c>
    </row>
    <row r="1293" spans="1:25" x14ac:dyDescent="0.25">
      <c r="A1293">
        <v>1372967</v>
      </c>
      <c r="B1293">
        <v>53</v>
      </c>
      <c r="C1293" t="str">
        <f t="shared" si="100"/>
        <v>WA</v>
      </c>
      <c r="D1293">
        <v>197</v>
      </c>
      <c r="E1293">
        <v>73</v>
      </c>
      <c r="F1293" t="str">
        <f t="shared" si="101"/>
        <v>adult</v>
      </c>
      <c r="G1293">
        <v>1</v>
      </c>
      <c r="H1293">
        <v>2</v>
      </c>
      <c r="I1293">
        <v>2</v>
      </c>
      <c r="J1293">
        <v>1</v>
      </c>
      <c r="K1293">
        <v>2</v>
      </c>
      <c r="L1293">
        <v>2</v>
      </c>
      <c r="M1293">
        <v>2</v>
      </c>
      <c r="N1293">
        <v>2</v>
      </c>
      <c r="O1293">
        <v>1</v>
      </c>
      <c r="Q1293">
        <v>1</v>
      </c>
      <c r="R1293" t="str">
        <f t="shared" si="102"/>
        <v>Married</v>
      </c>
      <c r="S1293">
        <v>4</v>
      </c>
      <c r="T1293">
        <v>2</v>
      </c>
      <c r="U1293" t="str">
        <f t="shared" si="103"/>
        <v>Female</v>
      </c>
      <c r="V1293">
        <v>0</v>
      </c>
      <c r="W1293">
        <v>1700</v>
      </c>
      <c r="X1293">
        <v>56</v>
      </c>
      <c r="Y1293">
        <f t="shared" si="104"/>
        <v>56</v>
      </c>
    </row>
    <row r="1294" spans="1:25" x14ac:dyDescent="0.25">
      <c r="A1294">
        <v>1411675</v>
      </c>
      <c r="B1294">
        <v>53</v>
      </c>
      <c r="C1294" t="str">
        <f t="shared" si="100"/>
        <v>WA</v>
      </c>
      <c r="D1294">
        <v>65</v>
      </c>
      <c r="E1294">
        <v>19</v>
      </c>
      <c r="F1294" t="str">
        <f t="shared" si="101"/>
        <v>adult</v>
      </c>
      <c r="G1294">
        <v>1</v>
      </c>
      <c r="H1294">
        <v>2</v>
      </c>
      <c r="I1294">
        <v>1</v>
      </c>
      <c r="J1294">
        <v>2</v>
      </c>
      <c r="K1294">
        <v>2</v>
      </c>
      <c r="L1294">
        <v>2</v>
      </c>
      <c r="M1294">
        <v>2</v>
      </c>
      <c r="N1294">
        <v>2</v>
      </c>
      <c r="O1294">
        <v>1</v>
      </c>
      <c r="Q1294">
        <v>5</v>
      </c>
      <c r="R1294" t="str">
        <f t="shared" si="102"/>
        <v>NeverMarriedORUnder15</v>
      </c>
      <c r="S1294">
        <v>4</v>
      </c>
      <c r="T1294">
        <v>1</v>
      </c>
      <c r="U1294" t="str">
        <f t="shared" si="103"/>
        <v>Male</v>
      </c>
      <c r="V1294">
        <v>300</v>
      </c>
      <c r="W1294">
        <v>310</v>
      </c>
      <c r="X1294">
        <v>53</v>
      </c>
      <c r="Y1294" t="str">
        <f t="shared" si="104"/>
        <v>WA</v>
      </c>
    </row>
    <row r="1295" spans="1:25" x14ac:dyDescent="0.25">
      <c r="A1295">
        <v>1250610</v>
      </c>
      <c r="B1295">
        <v>49</v>
      </c>
      <c r="C1295" t="str">
        <f t="shared" si="100"/>
        <v>UT</v>
      </c>
      <c r="D1295">
        <v>69</v>
      </c>
      <c r="E1295">
        <v>55</v>
      </c>
      <c r="F1295" t="str">
        <f t="shared" si="101"/>
        <v>adult</v>
      </c>
      <c r="G1295">
        <v>1</v>
      </c>
      <c r="H1295">
        <v>1</v>
      </c>
      <c r="I1295">
        <v>2</v>
      </c>
      <c r="J1295">
        <v>2</v>
      </c>
      <c r="K1295">
        <v>2</v>
      </c>
      <c r="L1295">
        <v>2</v>
      </c>
      <c r="M1295">
        <v>2</v>
      </c>
      <c r="N1295">
        <v>2</v>
      </c>
      <c r="O1295">
        <v>1</v>
      </c>
      <c r="P1295">
        <v>10</v>
      </c>
      <c r="Q1295">
        <v>1</v>
      </c>
      <c r="R1295" t="str">
        <f t="shared" si="102"/>
        <v>Married</v>
      </c>
      <c r="S1295">
        <v>4</v>
      </c>
      <c r="T1295">
        <v>2</v>
      </c>
      <c r="U1295" t="str">
        <f t="shared" si="103"/>
        <v>Female</v>
      </c>
      <c r="V1295">
        <v>30100</v>
      </c>
      <c r="W1295">
        <v>30100</v>
      </c>
      <c r="X1295">
        <v>49</v>
      </c>
      <c r="Y1295" t="str">
        <f t="shared" si="104"/>
        <v>UT</v>
      </c>
    </row>
    <row r="1296" spans="1:25" x14ac:dyDescent="0.25">
      <c r="A1296">
        <v>712266</v>
      </c>
      <c r="B1296">
        <v>41</v>
      </c>
      <c r="C1296" t="str">
        <f t="shared" si="100"/>
        <v>OR</v>
      </c>
      <c r="D1296">
        <v>46</v>
      </c>
      <c r="E1296">
        <v>51</v>
      </c>
      <c r="F1296" t="str">
        <f t="shared" si="101"/>
        <v>adult</v>
      </c>
      <c r="G1296">
        <v>1</v>
      </c>
      <c r="H1296">
        <v>1</v>
      </c>
      <c r="I1296">
        <v>2</v>
      </c>
      <c r="J1296">
        <v>2</v>
      </c>
      <c r="K1296">
        <v>2</v>
      </c>
      <c r="L1296">
        <v>2</v>
      </c>
      <c r="M1296">
        <v>2</v>
      </c>
      <c r="N1296">
        <v>2</v>
      </c>
      <c r="O1296">
        <v>1</v>
      </c>
      <c r="P1296">
        <v>20</v>
      </c>
      <c r="Q1296">
        <v>1</v>
      </c>
      <c r="R1296" t="str">
        <f t="shared" si="102"/>
        <v>Married</v>
      </c>
      <c r="S1296">
        <v>4</v>
      </c>
      <c r="T1296">
        <v>1</v>
      </c>
      <c r="U1296" t="str">
        <f t="shared" si="103"/>
        <v>Male</v>
      </c>
      <c r="V1296">
        <v>26600</v>
      </c>
      <c r="W1296">
        <v>36800</v>
      </c>
      <c r="X1296">
        <v>41</v>
      </c>
      <c r="Y1296" t="str">
        <f t="shared" si="104"/>
        <v>OR</v>
      </c>
    </row>
    <row r="1297" spans="1:25" x14ac:dyDescent="0.25">
      <c r="A1297">
        <v>710978</v>
      </c>
      <c r="B1297">
        <v>41</v>
      </c>
      <c r="C1297" t="str">
        <f t="shared" si="100"/>
        <v>OR</v>
      </c>
      <c r="D1297">
        <v>67</v>
      </c>
      <c r="E1297">
        <v>29</v>
      </c>
      <c r="F1297" t="str">
        <f t="shared" si="101"/>
        <v>adult</v>
      </c>
      <c r="G1297">
        <v>1</v>
      </c>
      <c r="H1297">
        <v>1</v>
      </c>
      <c r="I1297">
        <v>2</v>
      </c>
      <c r="J1297">
        <v>2</v>
      </c>
      <c r="K1297">
        <v>2</v>
      </c>
      <c r="L1297">
        <v>2</v>
      </c>
      <c r="M1297">
        <v>2</v>
      </c>
      <c r="N1297">
        <v>2</v>
      </c>
      <c r="O1297">
        <v>1</v>
      </c>
      <c r="P1297">
        <v>20</v>
      </c>
      <c r="Q1297">
        <v>1</v>
      </c>
      <c r="R1297" t="str">
        <f t="shared" si="102"/>
        <v>Married</v>
      </c>
      <c r="S1297">
        <v>4</v>
      </c>
      <c r="T1297">
        <v>2</v>
      </c>
      <c r="U1297" t="str">
        <f t="shared" si="103"/>
        <v>Female</v>
      </c>
      <c r="V1297">
        <v>65000</v>
      </c>
      <c r="W1297">
        <v>286000</v>
      </c>
      <c r="X1297">
        <v>37</v>
      </c>
      <c r="Y1297">
        <f t="shared" si="104"/>
        <v>37</v>
      </c>
    </row>
    <row r="1298" spans="1:25" x14ac:dyDescent="0.25">
      <c r="A1298">
        <v>711858</v>
      </c>
      <c r="B1298">
        <v>41</v>
      </c>
      <c r="C1298" t="str">
        <f t="shared" si="100"/>
        <v>OR</v>
      </c>
      <c r="D1298">
        <v>324</v>
      </c>
      <c r="E1298">
        <v>14</v>
      </c>
      <c r="F1298" t="str">
        <f t="shared" si="101"/>
        <v>child</v>
      </c>
      <c r="G1298">
        <v>5</v>
      </c>
      <c r="H1298">
        <v>1</v>
      </c>
      <c r="I1298">
        <v>2</v>
      </c>
      <c r="J1298">
        <v>2</v>
      </c>
      <c r="K1298">
        <v>2</v>
      </c>
      <c r="L1298">
        <v>2</v>
      </c>
      <c r="M1298">
        <v>2</v>
      </c>
      <c r="N1298">
        <v>2</v>
      </c>
      <c r="O1298">
        <v>1</v>
      </c>
      <c r="Q1298">
        <v>5</v>
      </c>
      <c r="R1298" t="str">
        <f t="shared" si="102"/>
        <v>NeverMarriedORUnder15</v>
      </c>
      <c r="T1298">
        <v>2</v>
      </c>
      <c r="U1298" t="str">
        <f t="shared" si="103"/>
        <v>Female</v>
      </c>
      <c r="X1298">
        <v>215</v>
      </c>
      <c r="Y1298">
        <f t="shared" si="104"/>
        <v>215</v>
      </c>
    </row>
    <row r="1299" spans="1:25" x14ac:dyDescent="0.25">
      <c r="A1299">
        <v>1387291</v>
      </c>
      <c r="B1299">
        <v>53</v>
      </c>
      <c r="C1299" t="str">
        <f t="shared" si="100"/>
        <v>WA</v>
      </c>
      <c r="D1299">
        <v>53</v>
      </c>
      <c r="E1299">
        <v>90</v>
      </c>
      <c r="F1299" t="str">
        <f t="shared" si="101"/>
        <v>adult</v>
      </c>
      <c r="G1299">
        <v>1</v>
      </c>
      <c r="H1299">
        <v>2</v>
      </c>
      <c r="I1299">
        <v>2</v>
      </c>
      <c r="J1299">
        <v>1</v>
      </c>
      <c r="K1299">
        <v>2</v>
      </c>
      <c r="L1299">
        <v>2</v>
      </c>
      <c r="M1299">
        <v>2</v>
      </c>
      <c r="N1299">
        <v>2</v>
      </c>
      <c r="O1299">
        <v>1</v>
      </c>
      <c r="Q1299">
        <v>2</v>
      </c>
      <c r="R1299" t="str">
        <f t="shared" si="102"/>
        <v>Widowed</v>
      </c>
      <c r="S1299">
        <v>4</v>
      </c>
      <c r="T1299">
        <v>2</v>
      </c>
      <c r="U1299" t="str">
        <f t="shared" si="103"/>
        <v>Female</v>
      </c>
      <c r="V1299">
        <v>0</v>
      </c>
      <c r="W1299">
        <v>13660</v>
      </c>
      <c r="X1299">
        <v>42</v>
      </c>
      <c r="Y1299">
        <f t="shared" si="104"/>
        <v>42</v>
      </c>
    </row>
    <row r="1300" spans="1:25" x14ac:dyDescent="0.25">
      <c r="A1300">
        <v>1251109</v>
      </c>
      <c r="B1300">
        <v>49</v>
      </c>
      <c r="C1300" t="str">
        <f t="shared" si="100"/>
        <v>UT</v>
      </c>
      <c r="D1300">
        <v>135</v>
      </c>
      <c r="E1300">
        <v>9</v>
      </c>
      <c r="F1300" t="str">
        <f t="shared" si="101"/>
        <v>child</v>
      </c>
      <c r="G1300">
        <v>1</v>
      </c>
      <c r="H1300">
        <v>1</v>
      </c>
      <c r="I1300">
        <v>2</v>
      </c>
      <c r="J1300">
        <v>2</v>
      </c>
      <c r="K1300">
        <v>2</v>
      </c>
      <c r="L1300">
        <v>2</v>
      </c>
      <c r="M1300">
        <v>2</v>
      </c>
      <c r="N1300">
        <v>2</v>
      </c>
      <c r="O1300">
        <v>1</v>
      </c>
      <c r="Q1300">
        <v>5</v>
      </c>
      <c r="R1300" t="str">
        <f t="shared" si="102"/>
        <v>NeverMarriedORUnder15</v>
      </c>
      <c r="T1300">
        <v>2</v>
      </c>
      <c r="U1300" t="str">
        <f t="shared" si="103"/>
        <v>Female</v>
      </c>
      <c r="X1300">
        <v>49</v>
      </c>
      <c r="Y1300" t="str">
        <f t="shared" si="104"/>
        <v>UT</v>
      </c>
    </row>
    <row r="1301" spans="1:25" x14ac:dyDescent="0.25">
      <c r="A1301">
        <v>717813</v>
      </c>
      <c r="B1301">
        <v>41</v>
      </c>
      <c r="C1301" t="str">
        <f t="shared" si="100"/>
        <v>OR</v>
      </c>
      <c r="D1301">
        <v>109</v>
      </c>
      <c r="E1301">
        <v>15</v>
      </c>
      <c r="F1301" t="str">
        <f t="shared" si="101"/>
        <v>child</v>
      </c>
      <c r="G1301">
        <v>4</v>
      </c>
      <c r="H1301">
        <v>1</v>
      </c>
      <c r="I1301">
        <v>2</v>
      </c>
      <c r="J1301">
        <v>2</v>
      </c>
      <c r="K1301">
        <v>2</v>
      </c>
      <c r="L1301">
        <v>2</v>
      </c>
      <c r="M1301">
        <v>2</v>
      </c>
      <c r="N1301">
        <v>2</v>
      </c>
      <c r="O1301">
        <v>1</v>
      </c>
      <c r="Q1301">
        <v>5</v>
      </c>
      <c r="R1301" t="str">
        <f t="shared" si="102"/>
        <v>NeverMarriedORUnder15</v>
      </c>
      <c r="T1301">
        <v>2</v>
      </c>
      <c r="U1301" t="str">
        <f t="shared" si="103"/>
        <v>Female</v>
      </c>
      <c r="V1301">
        <v>0</v>
      </c>
      <c r="W1301">
        <v>0</v>
      </c>
      <c r="X1301">
        <v>210</v>
      </c>
      <c r="Y1301">
        <f t="shared" si="104"/>
        <v>210</v>
      </c>
    </row>
    <row r="1302" spans="1:25" x14ac:dyDescent="0.25">
      <c r="A1302">
        <v>724073</v>
      </c>
      <c r="B1302">
        <v>41</v>
      </c>
      <c r="C1302" t="str">
        <f t="shared" si="100"/>
        <v>OR</v>
      </c>
      <c r="D1302">
        <v>94</v>
      </c>
      <c r="E1302">
        <v>1</v>
      </c>
      <c r="F1302" t="str">
        <f t="shared" si="101"/>
        <v>child</v>
      </c>
      <c r="G1302">
        <v>1</v>
      </c>
      <c r="H1302">
        <v>1</v>
      </c>
      <c r="I1302">
        <v>2</v>
      </c>
      <c r="J1302">
        <v>2</v>
      </c>
      <c r="K1302">
        <v>2</v>
      </c>
      <c r="L1302">
        <v>2</v>
      </c>
      <c r="M1302">
        <v>2</v>
      </c>
      <c r="N1302">
        <v>2</v>
      </c>
      <c r="O1302">
        <v>1</v>
      </c>
      <c r="Q1302">
        <v>5</v>
      </c>
      <c r="R1302" t="str">
        <f t="shared" si="102"/>
        <v>NeverMarriedORUnder15</v>
      </c>
      <c r="T1302">
        <v>2</v>
      </c>
      <c r="U1302" t="str">
        <f t="shared" si="103"/>
        <v>Female</v>
      </c>
      <c r="X1302">
        <v>41</v>
      </c>
      <c r="Y1302" t="str">
        <f t="shared" si="104"/>
        <v>OR</v>
      </c>
    </row>
    <row r="1303" spans="1:25" x14ac:dyDescent="0.25">
      <c r="A1303">
        <v>1432095</v>
      </c>
      <c r="B1303">
        <v>53</v>
      </c>
      <c r="C1303" t="str">
        <f t="shared" si="100"/>
        <v>WA</v>
      </c>
      <c r="D1303">
        <v>26</v>
      </c>
      <c r="E1303">
        <v>63</v>
      </c>
      <c r="F1303" t="str">
        <f t="shared" si="101"/>
        <v>adult</v>
      </c>
      <c r="G1303">
        <v>1</v>
      </c>
      <c r="H1303">
        <v>1</v>
      </c>
      <c r="I1303">
        <v>2</v>
      </c>
      <c r="J1303">
        <v>2</v>
      </c>
      <c r="K1303">
        <v>2</v>
      </c>
      <c r="L1303">
        <v>2</v>
      </c>
      <c r="M1303">
        <v>2</v>
      </c>
      <c r="N1303">
        <v>2</v>
      </c>
      <c r="O1303">
        <v>1</v>
      </c>
      <c r="P1303">
        <v>15</v>
      </c>
      <c r="Q1303">
        <v>1</v>
      </c>
      <c r="R1303" t="str">
        <f t="shared" si="102"/>
        <v>Married</v>
      </c>
      <c r="S1303">
        <v>4</v>
      </c>
      <c r="T1303">
        <v>1</v>
      </c>
      <c r="U1303" t="str">
        <f t="shared" si="103"/>
        <v>Male</v>
      </c>
      <c r="V1303">
        <v>48000</v>
      </c>
      <c r="W1303">
        <v>48000</v>
      </c>
      <c r="X1303">
        <v>53</v>
      </c>
      <c r="Y1303" t="str">
        <f t="shared" si="104"/>
        <v>WA</v>
      </c>
    </row>
    <row r="1304" spans="1:25" x14ac:dyDescent="0.25">
      <c r="A1304">
        <v>1252242</v>
      </c>
      <c r="B1304">
        <v>49</v>
      </c>
      <c r="C1304" t="str">
        <f t="shared" si="100"/>
        <v>UT</v>
      </c>
      <c r="D1304">
        <v>112</v>
      </c>
      <c r="E1304">
        <v>67</v>
      </c>
      <c r="F1304" t="str">
        <f t="shared" si="101"/>
        <v>adult</v>
      </c>
      <c r="G1304">
        <v>1</v>
      </c>
      <c r="H1304">
        <v>1</v>
      </c>
      <c r="I1304">
        <v>2</v>
      </c>
      <c r="J1304">
        <v>1</v>
      </c>
      <c r="K1304">
        <v>2</v>
      </c>
      <c r="L1304">
        <v>2</v>
      </c>
      <c r="M1304">
        <v>2</v>
      </c>
      <c r="N1304">
        <v>2</v>
      </c>
      <c r="O1304">
        <v>1</v>
      </c>
      <c r="Q1304">
        <v>1</v>
      </c>
      <c r="R1304" t="str">
        <f t="shared" si="102"/>
        <v>Married</v>
      </c>
      <c r="S1304">
        <v>4</v>
      </c>
      <c r="T1304">
        <v>2</v>
      </c>
      <c r="U1304" t="str">
        <f t="shared" si="103"/>
        <v>Female</v>
      </c>
      <c r="V1304">
        <v>0</v>
      </c>
      <c r="W1304">
        <v>35990</v>
      </c>
      <c r="X1304">
        <v>49</v>
      </c>
      <c r="Y1304" t="str">
        <f t="shared" si="104"/>
        <v>UT</v>
      </c>
    </row>
    <row r="1305" spans="1:25" x14ac:dyDescent="0.25">
      <c r="A1305">
        <v>1249150</v>
      </c>
      <c r="B1305">
        <v>49</v>
      </c>
      <c r="C1305" t="str">
        <f t="shared" si="100"/>
        <v>UT</v>
      </c>
      <c r="D1305">
        <v>164</v>
      </c>
      <c r="E1305">
        <v>33</v>
      </c>
      <c r="F1305" t="str">
        <f t="shared" si="101"/>
        <v>adult</v>
      </c>
      <c r="G1305">
        <v>5</v>
      </c>
      <c r="H1305">
        <v>2</v>
      </c>
      <c r="I1305">
        <v>2</v>
      </c>
      <c r="J1305">
        <v>2</v>
      </c>
      <c r="K1305">
        <v>2</v>
      </c>
      <c r="L1305">
        <v>2</v>
      </c>
      <c r="M1305">
        <v>2</v>
      </c>
      <c r="N1305">
        <v>2</v>
      </c>
      <c r="O1305">
        <v>2</v>
      </c>
      <c r="P1305">
        <v>5</v>
      </c>
      <c r="Q1305">
        <v>1</v>
      </c>
      <c r="R1305" t="str">
        <f t="shared" si="102"/>
        <v>Married</v>
      </c>
      <c r="S1305">
        <v>4</v>
      </c>
      <c r="T1305">
        <v>2</v>
      </c>
      <c r="U1305" t="str">
        <f t="shared" si="103"/>
        <v>Female</v>
      </c>
      <c r="V1305">
        <v>12000</v>
      </c>
      <c r="W1305">
        <v>12000</v>
      </c>
      <c r="X1305">
        <v>303</v>
      </c>
      <c r="Y1305">
        <f t="shared" si="104"/>
        <v>303</v>
      </c>
    </row>
    <row r="1306" spans="1:25" x14ac:dyDescent="0.25">
      <c r="A1306">
        <v>1422307</v>
      </c>
      <c r="B1306">
        <v>53</v>
      </c>
      <c r="C1306" t="str">
        <f t="shared" si="100"/>
        <v>WA</v>
      </c>
      <c r="D1306">
        <v>247</v>
      </c>
      <c r="E1306">
        <v>49</v>
      </c>
      <c r="F1306" t="str">
        <f t="shared" si="101"/>
        <v>adult</v>
      </c>
      <c r="G1306">
        <v>5</v>
      </c>
      <c r="H1306">
        <v>2</v>
      </c>
      <c r="I1306">
        <v>2</v>
      </c>
      <c r="J1306">
        <v>2</v>
      </c>
      <c r="K1306">
        <v>2</v>
      </c>
      <c r="L1306">
        <v>2</v>
      </c>
      <c r="M1306">
        <v>2</v>
      </c>
      <c r="N1306">
        <v>2</v>
      </c>
      <c r="O1306">
        <v>2</v>
      </c>
      <c r="P1306">
        <v>40</v>
      </c>
      <c r="Q1306">
        <v>5</v>
      </c>
      <c r="R1306" t="str">
        <f t="shared" si="102"/>
        <v>NeverMarriedORUnder15</v>
      </c>
      <c r="S1306">
        <v>4</v>
      </c>
      <c r="T1306">
        <v>1</v>
      </c>
      <c r="U1306" t="str">
        <f t="shared" si="103"/>
        <v>Male</v>
      </c>
      <c r="V1306">
        <v>0</v>
      </c>
      <c r="W1306">
        <v>20000</v>
      </c>
      <c r="X1306">
        <v>129</v>
      </c>
      <c r="Y1306">
        <f t="shared" si="104"/>
        <v>129</v>
      </c>
    </row>
    <row r="1307" spans="1:25" x14ac:dyDescent="0.25">
      <c r="A1307">
        <v>717614</v>
      </c>
      <c r="B1307">
        <v>41</v>
      </c>
      <c r="C1307" t="str">
        <f t="shared" si="100"/>
        <v>OR</v>
      </c>
      <c r="D1307">
        <v>100</v>
      </c>
      <c r="E1307">
        <v>39</v>
      </c>
      <c r="F1307" t="str">
        <f t="shared" si="101"/>
        <v>adult</v>
      </c>
      <c r="G1307">
        <v>1</v>
      </c>
      <c r="H1307">
        <v>1</v>
      </c>
      <c r="I1307">
        <v>2</v>
      </c>
      <c r="J1307">
        <v>2</v>
      </c>
      <c r="K1307">
        <v>2</v>
      </c>
      <c r="L1307">
        <v>2</v>
      </c>
      <c r="M1307">
        <v>2</v>
      </c>
      <c r="N1307">
        <v>2</v>
      </c>
      <c r="O1307">
        <v>1</v>
      </c>
      <c r="P1307">
        <v>20</v>
      </c>
      <c r="Q1307">
        <v>5</v>
      </c>
      <c r="R1307" t="str">
        <f t="shared" si="102"/>
        <v>NeverMarriedORUnder15</v>
      </c>
      <c r="S1307">
        <v>4</v>
      </c>
      <c r="T1307">
        <v>1</v>
      </c>
      <c r="U1307" t="str">
        <f t="shared" si="103"/>
        <v>Male</v>
      </c>
      <c r="V1307">
        <v>30000</v>
      </c>
      <c r="W1307">
        <v>30000</v>
      </c>
      <c r="X1307">
        <v>34</v>
      </c>
      <c r="Y1307">
        <f t="shared" si="104"/>
        <v>34</v>
      </c>
    </row>
    <row r="1308" spans="1:25" x14ac:dyDescent="0.25">
      <c r="A1308">
        <v>1378989</v>
      </c>
      <c r="B1308">
        <v>53</v>
      </c>
      <c r="C1308" t="str">
        <f t="shared" si="100"/>
        <v>WA</v>
      </c>
      <c r="D1308">
        <v>60</v>
      </c>
      <c r="E1308">
        <v>51</v>
      </c>
      <c r="F1308" t="str">
        <f t="shared" si="101"/>
        <v>adult</v>
      </c>
      <c r="G1308">
        <v>1</v>
      </c>
      <c r="H1308">
        <v>1</v>
      </c>
      <c r="I1308">
        <v>2</v>
      </c>
      <c r="J1308">
        <v>2</v>
      </c>
      <c r="K1308">
        <v>2</v>
      </c>
      <c r="L1308">
        <v>2</v>
      </c>
      <c r="M1308">
        <v>2</v>
      </c>
      <c r="N1308">
        <v>2</v>
      </c>
      <c r="O1308">
        <v>1</v>
      </c>
      <c r="P1308">
        <v>10</v>
      </c>
      <c r="Q1308">
        <v>1</v>
      </c>
      <c r="R1308" t="str">
        <f t="shared" si="102"/>
        <v>Married</v>
      </c>
      <c r="S1308">
        <v>4</v>
      </c>
      <c r="T1308">
        <v>1</v>
      </c>
      <c r="U1308" t="str">
        <f t="shared" si="103"/>
        <v>Male</v>
      </c>
      <c r="V1308">
        <v>26000</v>
      </c>
      <c r="W1308">
        <v>26010</v>
      </c>
      <c r="X1308">
        <v>6</v>
      </c>
      <c r="Y1308" t="str">
        <f t="shared" si="104"/>
        <v>CA</v>
      </c>
    </row>
    <row r="1309" spans="1:25" x14ac:dyDescent="0.25">
      <c r="A1309">
        <v>1377301</v>
      </c>
      <c r="B1309">
        <v>53</v>
      </c>
      <c r="C1309" t="str">
        <f t="shared" si="100"/>
        <v>WA</v>
      </c>
      <c r="D1309">
        <v>66</v>
      </c>
      <c r="E1309">
        <v>48</v>
      </c>
      <c r="F1309" t="str">
        <f t="shared" si="101"/>
        <v>adult</v>
      </c>
      <c r="G1309">
        <v>1</v>
      </c>
      <c r="H1309">
        <v>1</v>
      </c>
      <c r="I1309">
        <v>2</v>
      </c>
      <c r="J1309">
        <v>2</v>
      </c>
      <c r="K1309">
        <v>2</v>
      </c>
      <c r="L1309">
        <v>2</v>
      </c>
      <c r="M1309">
        <v>2</v>
      </c>
      <c r="N1309">
        <v>2</v>
      </c>
      <c r="O1309">
        <v>1</v>
      </c>
      <c r="P1309">
        <v>60</v>
      </c>
      <c r="Q1309">
        <v>1</v>
      </c>
      <c r="R1309" t="str">
        <f t="shared" si="102"/>
        <v>Married</v>
      </c>
      <c r="S1309">
        <v>4</v>
      </c>
      <c r="T1309">
        <v>1</v>
      </c>
      <c r="U1309" t="str">
        <f t="shared" si="103"/>
        <v>Male</v>
      </c>
      <c r="V1309">
        <v>120000</v>
      </c>
      <c r="W1309">
        <v>120070</v>
      </c>
      <c r="X1309">
        <v>30</v>
      </c>
      <c r="Y1309" t="str">
        <f t="shared" si="104"/>
        <v>MT</v>
      </c>
    </row>
    <row r="1310" spans="1:25" x14ac:dyDescent="0.25">
      <c r="A1310">
        <v>1376836</v>
      </c>
      <c r="B1310">
        <v>53</v>
      </c>
      <c r="C1310" t="str">
        <f t="shared" si="100"/>
        <v>WA</v>
      </c>
      <c r="D1310">
        <v>128</v>
      </c>
      <c r="E1310">
        <v>36</v>
      </c>
      <c r="F1310" t="str">
        <f t="shared" si="101"/>
        <v>adult</v>
      </c>
      <c r="G1310">
        <v>5</v>
      </c>
      <c r="H1310">
        <v>2</v>
      </c>
      <c r="I1310">
        <v>2</v>
      </c>
      <c r="J1310">
        <v>2</v>
      </c>
      <c r="K1310">
        <v>2</v>
      </c>
      <c r="L1310">
        <v>2</v>
      </c>
      <c r="M1310">
        <v>2</v>
      </c>
      <c r="N1310">
        <v>2</v>
      </c>
      <c r="O1310">
        <v>2</v>
      </c>
      <c r="P1310">
        <v>15</v>
      </c>
      <c r="Q1310">
        <v>1</v>
      </c>
      <c r="R1310" t="str">
        <f t="shared" si="102"/>
        <v>Married</v>
      </c>
      <c r="S1310">
        <v>4</v>
      </c>
      <c r="T1310">
        <v>2</v>
      </c>
      <c r="U1310" t="str">
        <f t="shared" si="103"/>
        <v>Female</v>
      </c>
      <c r="V1310">
        <v>14000</v>
      </c>
      <c r="W1310">
        <v>14000</v>
      </c>
      <c r="X1310">
        <v>303</v>
      </c>
      <c r="Y1310">
        <f t="shared" si="104"/>
        <v>303</v>
      </c>
    </row>
    <row r="1311" spans="1:25" x14ac:dyDescent="0.25">
      <c r="A1311">
        <v>70633</v>
      </c>
      <c r="B1311">
        <v>30</v>
      </c>
      <c r="C1311" t="str">
        <f t="shared" si="100"/>
        <v>MT</v>
      </c>
      <c r="D1311">
        <v>181</v>
      </c>
      <c r="E1311">
        <v>10</v>
      </c>
      <c r="F1311" t="str">
        <f t="shared" si="101"/>
        <v>child</v>
      </c>
      <c r="G1311">
        <v>1</v>
      </c>
      <c r="H1311">
        <v>2</v>
      </c>
      <c r="I1311">
        <v>2</v>
      </c>
      <c r="J1311">
        <v>2</v>
      </c>
      <c r="K1311">
        <v>1</v>
      </c>
      <c r="L1311">
        <v>2</v>
      </c>
      <c r="M1311">
        <v>2</v>
      </c>
      <c r="N1311">
        <v>2</v>
      </c>
      <c r="O1311">
        <v>1</v>
      </c>
      <c r="Q1311">
        <v>5</v>
      </c>
      <c r="R1311" t="str">
        <f t="shared" si="102"/>
        <v>NeverMarriedORUnder15</v>
      </c>
      <c r="T1311">
        <v>1</v>
      </c>
      <c r="U1311" t="str">
        <f t="shared" si="103"/>
        <v>Male</v>
      </c>
      <c r="X1311">
        <v>30</v>
      </c>
      <c r="Y1311" t="str">
        <f t="shared" si="104"/>
        <v>MT</v>
      </c>
    </row>
    <row r="1312" spans="1:25" x14ac:dyDescent="0.25">
      <c r="A1312">
        <v>1415050</v>
      </c>
      <c r="B1312">
        <v>53</v>
      </c>
      <c r="C1312" t="str">
        <f t="shared" si="100"/>
        <v>WA</v>
      </c>
      <c r="D1312">
        <v>14</v>
      </c>
      <c r="E1312">
        <v>94</v>
      </c>
      <c r="F1312" t="str">
        <f t="shared" si="101"/>
        <v>adult</v>
      </c>
      <c r="G1312">
        <v>1</v>
      </c>
      <c r="H1312">
        <v>2</v>
      </c>
      <c r="I1312">
        <v>2</v>
      </c>
      <c r="J1312">
        <v>1</v>
      </c>
      <c r="K1312">
        <v>2</v>
      </c>
      <c r="L1312">
        <v>2</v>
      </c>
      <c r="M1312">
        <v>2</v>
      </c>
      <c r="N1312">
        <v>2</v>
      </c>
      <c r="O1312">
        <v>1</v>
      </c>
      <c r="Q1312">
        <v>2</v>
      </c>
      <c r="R1312" t="str">
        <f t="shared" si="102"/>
        <v>Widowed</v>
      </c>
      <c r="S1312">
        <v>4</v>
      </c>
      <c r="T1312">
        <v>2</v>
      </c>
      <c r="U1312" t="str">
        <f t="shared" si="103"/>
        <v>Female</v>
      </c>
      <c r="V1312">
        <v>0</v>
      </c>
      <c r="W1312">
        <v>23800</v>
      </c>
      <c r="X1312">
        <v>30</v>
      </c>
      <c r="Y1312" t="str">
        <f t="shared" si="104"/>
        <v>MT</v>
      </c>
    </row>
    <row r="1313" spans="1:25" x14ac:dyDescent="0.25">
      <c r="A1313">
        <v>1258686</v>
      </c>
      <c r="B1313">
        <v>49</v>
      </c>
      <c r="C1313" t="str">
        <f t="shared" si="100"/>
        <v>UT</v>
      </c>
      <c r="D1313">
        <v>68</v>
      </c>
      <c r="E1313">
        <v>46</v>
      </c>
      <c r="F1313" t="str">
        <f t="shared" si="101"/>
        <v>adult</v>
      </c>
      <c r="G1313">
        <v>1</v>
      </c>
      <c r="H1313">
        <v>1</v>
      </c>
      <c r="I1313">
        <v>2</v>
      </c>
      <c r="J1313">
        <v>2</v>
      </c>
      <c r="K1313">
        <v>2</v>
      </c>
      <c r="L1313">
        <v>2</v>
      </c>
      <c r="M1313">
        <v>2</v>
      </c>
      <c r="N1313">
        <v>2</v>
      </c>
      <c r="O1313">
        <v>1</v>
      </c>
      <c r="P1313">
        <v>20</v>
      </c>
      <c r="Q1313">
        <v>5</v>
      </c>
      <c r="R1313" t="str">
        <f t="shared" si="102"/>
        <v>NeverMarriedORUnder15</v>
      </c>
      <c r="S1313">
        <v>4</v>
      </c>
      <c r="T1313">
        <v>2</v>
      </c>
      <c r="U1313" t="str">
        <f t="shared" si="103"/>
        <v>Female</v>
      </c>
      <c r="V1313">
        <v>48000</v>
      </c>
      <c r="W1313">
        <v>48000</v>
      </c>
      <c r="X1313">
        <v>42</v>
      </c>
      <c r="Y1313">
        <f t="shared" si="104"/>
        <v>42</v>
      </c>
    </row>
    <row r="1314" spans="1:25" x14ac:dyDescent="0.25">
      <c r="A1314">
        <v>70485</v>
      </c>
      <c r="B1314">
        <v>30</v>
      </c>
      <c r="C1314" t="str">
        <f t="shared" si="100"/>
        <v>MT</v>
      </c>
      <c r="D1314">
        <v>57</v>
      </c>
      <c r="E1314">
        <v>14</v>
      </c>
      <c r="F1314" t="str">
        <f t="shared" si="101"/>
        <v>child</v>
      </c>
      <c r="G1314">
        <v>1</v>
      </c>
      <c r="H1314">
        <v>2</v>
      </c>
      <c r="I1314">
        <v>2</v>
      </c>
      <c r="J1314">
        <v>2</v>
      </c>
      <c r="K1314">
        <v>2</v>
      </c>
      <c r="L1314">
        <v>2</v>
      </c>
      <c r="M1314">
        <v>2</v>
      </c>
      <c r="N1314">
        <v>1</v>
      </c>
      <c r="O1314">
        <v>2</v>
      </c>
      <c r="Q1314">
        <v>5</v>
      </c>
      <c r="R1314" t="str">
        <f t="shared" si="102"/>
        <v>NeverMarriedORUnder15</v>
      </c>
      <c r="T1314">
        <v>1</v>
      </c>
      <c r="U1314" t="str">
        <f t="shared" si="103"/>
        <v>Male</v>
      </c>
      <c r="X1314">
        <v>30</v>
      </c>
      <c r="Y1314" t="str">
        <f t="shared" si="104"/>
        <v>MT</v>
      </c>
    </row>
    <row r="1315" spans="1:25" x14ac:dyDescent="0.25">
      <c r="A1315">
        <v>1269772</v>
      </c>
      <c r="B1315">
        <v>49</v>
      </c>
      <c r="C1315" t="str">
        <f t="shared" si="100"/>
        <v>UT</v>
      </c>
      <c r="D1315">
        <v>55</v>
      </c>
      <c r="E1315">
        <v>0</v>
      </c>
      <c r="F1315" t="str">
        <f t="shared" si="101"/>
        <v>child</v>
      </c>
      <c r="G1315">
        <v>1</v>
      </c>
      <c r="H1315">
        <v>1</v>
      </c>
      <c r="I1315">
        <v>2</v>
      </c>
      <c r="J1315">
        <v>2</v>
      </c>
      <c r="K1315">
        <v>2</v>
      </c>
      <c r="L1315">
        <v>2</v>
      </c>
      <c r="M1315">
        <v>2</v>
      </c>
      <c r="N1315">
        <v>2</v>
      </c>
      <c r="O1315">
        <v>1</v>
      </c>
      <c r="Q1315">
        <v>5</v>
      </c>
      <c r="R1315" t="str">
        <f t="shared" si="102"/>
        <v>NeverMarriedORUnder15</v>
      </c>
      <c r="T1315">
        <v>1</v>
      </c>
      <c r="U1315" t="str">
        <f t="shared" si="103"/>
        <v>Male</v>
      </c>
      <c r="X1315">
        <v>49</v>
      </c>
      <c r="Y1315" t="str">
        <f t="shared" si="104"/>
        <v>UT</v>
      </c>
    </row>
    <row r="1316" spans="1:25" x14ac:dyDescent="0.25">
      <c r="A1316">
        <v>537065</v>
      </c>
      <c r="B1316">
        <v>38</v>
      </c>
      <c r="C1316" t="str">
        <f t="shared" si="100"/>
        <v>ND</v>
      </c>
      <c r="D1316">
        <v>235</v>
      </c>
      <c r="E1316">
        <v>86</v>
      </c>
      <c r="F1316" t="str">
        <f t="shared" si="101"/>
        <v>adult</v>
      </c>
      <c r="G1316">
        <v>1</v>
      </c>
      <c r="H1316">
        <v>2</v>
      </c>
      <c r="I1316">
        <v>2</v>
      </c>
      <c r="J1316">
        <v>1</v>
      </c>
      <c r="K1316">
        <v>2</v>
      </c>
      <c r="L1316">
        <v>2</v>
      </c>
      <c r="M1316">
        <v>2</v>
      </c>
      <c r="N1316">
        <v>2</v>
      </c>
      <c r="O1316">
        <v>1</v>
      </c>
      <c r="Q1316">
        <v>2</v>
      </c>
      <c r="R1316" t="str">
        <f t="shared" si="102"/>
        <v>Widowed</v>
      </c>
      <c r="S1316">
        <v>4</v>
      </c>
      <c r="T1316">
        <v>2</v>
      </c>
      <c r="U1316" t="str">
        <f t="shared" si="103"/>
        <v>Female</v>
      </c>
      <c r="V1316">
        <v>0</v>
      </c>
      <c r="W1316">
        <v>18300</v>
      </c>
      <c r="X1316">
        <v>38</v>
      </c>
      <c r="Y1316" t="str">
        <f t="shared" si="104"/>
        <v>ND</v>
      </c>
    </row>
    <row r="1317" spans="1:25" x14ac:dyDescent="0.25">
      <c r="A1317">
        <v>1275635</v>
      </c>
      <c r="B1317">
        <v>49</v>
      </c>
      <c r="C1317" t="str">
        <f t="shared" si="100"/>
        <v>UT</v>
      </c>
      <c r="D1317">
        <v>73</v>
      </c>
      <c r="E1317">
        <v>12</v>
      </c>
      <c r="F1317" t="str">
        <f t="shared" si="101"/>
        <v>child</v>
      </c>
      <c r="G1317">
        <v>1</v>
      </c>
      <c r="H1317">
        <v>1</v>
      </c>
      <c r="I1317">
        <v>2</v>
      </c>
      <c r="J1317">
        <v>2</v>
      </c>
      <c r="K1317">
        <v>2</v>
      </c>
      <c r="L1317">
        <v>2</v>
      </c>
      <c r="M1317">
        <v>2</v>
      </c>
      <c r="N1317">
        <v>2</v>
      </c>
      <c r="O1317">
        <v>1</v>
      </c>
      <c r="Q1317">
        <v>5</v>
      </c>
      <c r="R1317" t="str">
        <f t="shared" si="102"/>
        <v>NeverMarriedORUnder15</v>
      </c>
      <c r="T1317">
        <v>2</v>
      </c>
      <c r="U1317" t="str">
        <f t="shared" si="103"/>
        <v>Female</v>
      </c>
      <c r="X1317">
        <v>49</v>
      </c>
      <c r="Y1317" t="str">
        <f t="shared" si="104"/>
        <v>UT</v>
      </c>
    </row>
    <row r="1318" spans="1:25" x14ac:dyDescent="0.25">
      <c r="A1318">
        <v>1255404</v>
      </c>
      <c r="B1318">
        <v>49</v>
      </c>
      <c r="C1318" t="str">
        <f t="shared" si="100"/>
        <v>UT</v>
      </c>
      <c r="D1318">
        <v>456</v>
      </c>
      <c r="E1318">
        <v>40</v>
      </c>
      <c r="F1318" t="str">
        <f t="shared" si="101"/>
        <v>adult</v>
      </c>
      <c r="G1318">
        <v>1</v>
      </c>
      <c r="H1318">
        <v>2</v>
      </c>
      <c r="I1318">
        <v>2</v>
      </c>
      <c r="J1318">
        <v>2</v>
      </c>
      <c r="K1318">
        <v>2</v>
      </c>
      <c r="L1318">
        <v>2</v>
      </c>
      <c r="M1318">
        <v>2</v>
      </c>
      <c r="N1318">
        <v>2</v>
      </c>
      <c r="O1318">
        <v>2</v>
      </c>
      <c r="P1318">
        <v>5</v>
      </c>
      <c r="Q1318">
        <v>3</v>
      </c>
      <c r="R1318" t="str">
        <f t="shared" si="102"/>
        <v>Divorced</v>
      </c>
      <c r="S1318">
        <v>4</v>
      </c>
      <c r="T1318">
        <v>1</v>
      </c>
      <c r="U1318" t="str">
        <f t="shared" si="103"/>
        <v>Male</v>
      </c>
      <c r="V1318">
        <v>5000</v>
      </c>
      <c r="W1318">
        <v>5000</v>
      </c>
      <c r="X1318">
        <v>49</v>
      </c>
      <c r="Y1318" t="str">
        <f t="shared" si="104"/>
        <v>UT</v>
      </c>
    </row>
    <row r="1319" spans="1:25" x14ac:dyDescent="0.25">
      <c r="A1319">
        <v>1376003</v>
      </c>
      <c r="B1319">
        <v>53</v>
      </c>
      <c r="C1319" t="str">
        <f t="shared" si="100"/>
        <v>WA</v>
      </c>
      <c r="D1319">
        <v>28</v>
      </c>
      <c r="E1319">
        <v>60</v>
      </c>
      <c r="F1319" t="str">
        <f t="shared" si="101"/>
        <v>adult</v>
      </c>
      <c r="G1319">
        <v>1</v>
      </c>
      <c r="H1319">
        <v>2</v>
      </c>
      <c r="I1319">
        <v>1</v>
      </c>
      <c r="J1319">
        <v>1</v>
      </c>
      <c r="K1319">
        <v>2</v>
      </c>
      <c r="L1319">
        <v>2</v>
      </c>
      <c r="M1319">
        <v>2</v>
      </c>
      <c r="N1319">
        <v>2</v>
      </c>
      <c r="O1319">
        <v>1</v>
      </c>
      <c r="Q1319">
        <v>2</v>
      </c>
      <c r="R1319" t="str">
        <f t="shared" si="102"/>
        <v>Widowed</v>
      </c>
      <c r="S1319">
        <v>4</v>
      </c>
      <c r="T1319">
        <v>2</v>
      </c>
      <c r="U1319" t="str">
        <f t="shared" si="103"/>
        <v>Female</v>
      </c>
      <c r="V1319">
        <v>0</v>
      </c>
      <c r="W1319">
        <v>16800</v>
      </c>
      <c r="X1319">
        <v>53</v>
      </c>
      <c r="Y1319" t="str">
        <f t="shared" si="104"/>
        <v>WA</v>
      </c>
    </row>
    <row r="1320" spans="1:25" x14ac:dyDescent="0.25">
      <c r="A1320">
        <v>1378575</v>
      </c>
      <c r="B1320">
        <v>53</v>
      </c>
      <c r="C1320" t="str">
        <f t="shared" si="100"/>
        <v>WA</v>
      </c>
      <c r="D1320">
        <v>102</v>
      </c>
      <c r="E1320">
        <v>35</v>
      </c>
      <c r="F1320" t="str">
        <f t="shared" si="101"/>
        <v>adult</v>
      </c>
      <c r="G1320">
        <v>1</v>
      </c>
      <c r="H1320">
        <v>1</v>
      </c>
      <c r="I1320">
        <v>2</v>
      </c>
      <c r="J1320">
        <v>2</v>
      </c>
      <c r="K1320">
        <v>2</v>
      </c>
      <c r="L1320">
        <v>2</v>
      </c>
      <c r="M1320">
        <v>2</v>
      </c>
      <c r="N1320">
        <v>2</v>
      </c>
      <c r="O1320">
        <v>1</v>
      </c>
      <c r="P1320">
        <v>20</v>
      </c>
      <c r="Q1320">
        <v>1</v>
      </c>
      <c r="R1320" t="str">
        <f t="shared" si="102"/>
        <v>Married</v>
      </c>
      <c r="S1320">
        <v>4</v>
      </c>
      <c r="T1320">
        <v>2</v>
      </c>
      <c r="U1320" t="str">
        <f t="shared" si="103"/>
        <v>Female</v>
      </c>
      <c r="V1320">
        <v>44000</v>
      </c>
      <c r="W1320">
        <v>44000</v>
      </c>
      <c r="X1320">
        <v>53</v>
      </c>
      <c r="Y1320" t="str">
        <f t="shared" si="104"/>
        <v>WA</v>
      </c>
    </row>
    <row r="1321" spans="1:25" x14ac:dyDescent="0.25">
      <c r="A1321">
        <v>1270313</v>
      </c>
      <c r="B1321">
        <v>49</v>
      </c>
      <c r="C1321" t="str">
        <f t="shared" si="100"/>
        <v>UT</v>
      </c>
      <c r="D1321">
        <v>44</v>
      </c>
      <c r="E1321">
        <v>4</v>
      </c>
      <c r="F1321" t="str">
        <f t="shared" si="101"/>
        <v>child</v>
      </c>
      <c r="G1321">
        <v>1</v>
      </c>
      <c r="H1321">
        <v>2</v>
      </c>
      <c r="I1321">
        <v>2</v>
      </c>
      <c r="J1321">
        <v>2</v>
      </c>
      <c r="K1321">
        <v>1</v>
      </c>
      <c r="L1321">
        <v>2</v>
      </c>
      <c r="M1321">
        <v>2</v>
      </c>
      <c r="N1321">
        <v>2</v>
      </c>
      <c r="O1321">
        <v>1</v>
      </c>
      <c r="Q1321">
        <v>5</v>
      </c>
      <c r="R1321" t="str">
        <f t="shared" si="102"/>
        <v>NeverMarriedORUnder15</v>
      </c>
      <c r="T1321">
        <v>2</v>
      </c>
      <c r="U1321" t="str">
        <f t="shared" si="103"/>
        <v>Female</v>
      </c>
      <c r="X1321">
        <v>49</v>
      </c>
      <c r="Y1321" t="str">
        <f t="shared" si="104"/>
        <v>UT</v>
      </c>
    </row>
    <row r="1322" spans="1:25" x14ac:dyDescent="0.25">
      <c r="A1322">
        <v>1411787</v>
      </c>
      <c r="B1322">
        <v>53</v>
      </c>
      <c r="C1322" t="str">
        <f t="shared" si="100"/>
        <v>WA</v>
      </c>
      <c r="D1322">
        <v>33</v>
      </c>
      <c r="E1322">
        <v>26</v>
      </c>
      <c r="F1322" t="str">
        <f t="shared" si="101"/>
        <v>adult</v>
      </c>
      <c r="G1322">
        <v>1</v>
      </c>
      <c r="H1322">
        <v>2</v>
      </c>
      <c r="I1322">
        <v>2</v>
      </c>
      <c r="J1322">
        <v>2</v>
      </c>
      <c r="K1322">
        <v>2</v>
      </c>
      <c r="L1322">
        <v>2</v>
      </c>
      <c r="M1322">
        <v>2</v>
      </c>
      <c r="N1322">
        <v>2</v>
      </c>
      <c r="O1322">
        <v>2</v>
      </c>
      <c r="P1322">
        <v>10</v>
      </c>
      <c r="Q1322">
        <v>5</v>
      </c>
      <c r="R1322" t="str">
        <f t="shared" si="102"/>
        <v>NeverMarriedORUnder15</v>
      </c>
      <c r="S1322">
        <v>4</v>
      </c>
      <c r="T1322">
        <v>1</v>
      </c>
      <c r="U1322" t="str">
        <f t="shared" si="103"/>
        <v>Male</v>
      </c>
      <c r="V1322">
        <v>45500</v>
      </c>
      <c r="W1322">
        <v>52700</v>
      </c>
      <c r="X1322">
        <v>41</v>
      </c>
      <c r="Y1322" t="str">
        <f t="shared" si="104"/>
        <v>OR</v>
      </c>
    </row>
    <row r="1323" spans="1:25" x14ac:dyDescent="0.25">
      <c r="A1323">
        <v>1272318</v>
      </c>
      <c r="B1323">
        <v>49</v>
      </c>
      <c r="C1323" t="str">
        <f t="shared" si="100"/>
        <v>UT</v>
      </c>
      <c r="D1323">
        <v>13</v>
      </c>
      <c r="E1323">
        <v>58</v>
      </c>
      <c r="F1323" t="str">
        <f t="shared" si="101"/>
        <v>adult</v>
      </c>
      <c r="G1323">
        <v>1</v>
      </c>
      <c r="H1323">
        <v>1</v>
      </c>
      <c r="I1323">
        <v>2</v>
      </c>
      <c r="J1323">
        <v>2</v>
      </c>
      <c r="K1323">
        <v>2</v>
      </c>
      <c r="L1323">
        <v>2</v>
      </c>
      <c r="M1323">
        <v>2</v>
      </c>
      <c r="N1323">
        <v>2</v>
      </c>
      <c r="O1323">
        <v>1</v>
      </c>
      <c r="P1323">
        <v>1</v>
      </c>
      <c r="Q1323">
        <v>1</v>
      </c>
      <c r="R1323" t="str">
        <f t="shared" si="102"/>
        <v>Married</v>
      </c>
      <c r="S1323">
        <v>4</v>
      </c>
      <c r="T1323">
        <v>1</v>
      </c>
      <c r="U1323" t="str">
        <f t="shared" si="103"/>
        <v>Male</v>
      </c>
      <c r="V1323">
        <v>61000</v>
      </c>
      <c r="W1323">
        <v>61070</v>
      </c>
      <c r="X1323">
        <v>6</v>
      </c>
      <c r="Y1323" t="str">
        <f t="shared" si="104"/>
        <v>CA</v>
      </c>
    </row>
    <row r="1324" spans="1:25" x14ac:dyDescent="0.25">
      <c r="A1324">
        <v>1417618</v>
      </c>
      <c r="B1324">
        <v>53</v>
      </c>
      <c r="C1324" t="str">
        <f t="shared" si="100"/>
        <v>WA</v>
      </c>
      <c r="D1324">
        <v>154</v>
      </c>
      <c r="E1324">
        <v>72</v>
      </c>
      <c r="F1324" t="str">
        <f t="shared" si="101"/>
        <v>adult</v>
      </c>
      <c r="G1324">
        <v>1</v>
      </c>
      <c r="H1324">
        <v>1</v>
      </c>
      <c r="I1324">
        <v>2</v>
      </c>
      <c r="J1324">
        <v>1</v>
      </c>
      <c r="K1324">
        <v>2</v>
      </c>
      <c r="L1324">
        <v>2</v>
      </c>
      <c r="M1324">
        <v>2</v>
      </c>
      <c r="N1324">
        <v>2</v>
      </c>
      <c r="O1324">
        <v>1</v>
      </c>
      <c r="Q1324">
        <v>1</v>
      </c>
      <c r="R1324" t="str">
        <f t="shared" si="102"/>
        <v>Married</v>
      </c>
      <c r="S1324">
        <v>4</v>
      </c>
      <c r="T1324">
        <v>1</v>
      </c>
      <c r="U1324" t="str">
        <f t="shared" si="103"/>
        <v>Male</v>
      </c>
      <c r="V1324">
        <v>0</v>
      </c>
      <c r="W1324">
        <v>44600</v>
      </c>
      <c r="X1324">
        <v>53</v>
      </c>
      <c r="Y1324" t="str">
        <f t="shared" si="104"/>
        <v>WA</v>
      </c>
    </row>
    <row r="1325" spans="1:25" x14ac:dyDescent="0.25">
      <c r="A1325">
        <v>1258456</v>
      </c>
      <c r="B1325">
        <v>49</v>
      </c>
      <c r="C1325" t="str">
        <f t="shared" si="100"/>
        <v>UT</v>
      </c>
      <c r="D1325">
        <v>129</v>
      </c>
      <c r="E1325">
        <v>48</v>
      </c>
      <c r="F1325" t="str">
        <f t="shared" si="101"/>
        <v>adult</v>
      </c>
      <c r="G1325">
        <v>1</v>
      </c>
      <c r="H1325">
        <v>2</v>
      </c>
      <c r="I1325">
        <v>1</v>
      </c>
      <c r="J1325">
        <v>2</v>
      </c>
      <c r="K1325">
        <v>2</v>
      </c>
      <c r="L1325">
        <v>2</v>
      </c>
      <c r="M1325">
        <v>2</v>
      </c>
      <c r="N1325">
        <v>2</v>
      </c>
      <c r="O1325">
        <v>1</v>
      </c>
      <c r="P1325">
        <v>15</v>
      </c>
      <c r="Q1325">
        <v>1</v>
      </c>
      <c r="R1325" t="str">
        <f t="shared" si="102"/>
        <v>Married</v>
      </c>
      <c r="S1325">
        <v>4</v>
      </c>
      <c r="T1325">
        <v>1</v>
      </c>
      <c r="U1325" t="str">
        <f t="shared" si="103"/>
        <v>Male</v>
      </c>
      <c r="V1325">
        <v>150000</v>
      </c>
      <c r="W1325">
        <v>150000</v>
      </c>
      <c r="X1325">
        <v>36</v>
      </c>
      <c r="Y1325">
        <f t="shared" si="104"/>
        <v>36</v>
      </c>
    </row>
    <row r="1326" spans="1:25" x14ac:dyDescent="0.25">
      <c r="A1326">
        <v>1419998</v>
      </c>
      <c r="B1326">
        <v>53</v>
      </c>
      <c r="C1326" t="str">
        <f t="shared" si="100"/>
        <v>WA</v>
      </c>
      <c r="D1326">
        <v>116</v>
      </c>
      <c r="E1326">
        <v>29</v>
      </c>
      <c r="F1326" t="str">
        <f t="shared" si="101"/>
        <v>adult</v>
      </c>
      <c r="G1326">
        <v>1</v>
      </c>
      <c r="H1326">
        <v>2</v>
      </c>
      <c r="I1326">
        <v>2</v>
      </c>
      <c r="J1326">
        <v>2</v>
      </c>
      <c r="K1326">
        <v>2</v>
      </c>
      <c r="L1326">
        <v>2</v>
      </c>
      <c r="M1326">
        <v>2</v>
      </c>
      <c r="N1326">
        <v>2</v>
      </c>
      <c r="O1326">
        <v>2</v>
      </c>
      <c r="P1326">
        <v>30</v>
      </c>
      <c r="Q1326">
        <v>5</v>
      </c>
      <c r="R1326" t="str">
        <f t="shared" si="102"/>
        <v>NeverMarriedORUnder15</v>
      </c>
      <c r="S1326">
        <v>4</v>
      </c>
      <c r="T1326">
        <v>2</v>
      </c>
      <c r="U1326" t="str">
        <f t="shared" si="103"/>
        <v>Female</v>
      </c>
      <c r="V1326">
        <v>20000</v>
      </c>
      <c r="W1326">
        <v>20000</v>
      </c>
      <c r="X1326">
        <v>16</v>
      </c>
      <c r="Y1326">
        <f t="shared" si="104"/>
        <v>16</v>
      </c>
    </row>
    <row r="1327" spans="1:25" x14ac:dyDescent="0.25">
      <c r="A1327">
        <v>1408251</v>
      </c>
      <c r="B1327">
        <v>53</v>
      </c>
      <c r="C1327" t="str">
        <f t="shared" si="100"/>
        <v>WA</v>
      </c>
      <c r="D1327">
        <v>94</v>
      </c>
      <c r="E1327">
        <v>39</v>
      </c>
      <c r="F1327" t="str">
        <f t="shared" si="101"/>
        <v>adult</v>
      </c>
      <c r="G1327">
        <v>1</v>
      </c>
      <c r="H1327">
        <v>1</v>
      </c>
      <c r="I1327">
        <v>2</v>
      </c>
      <c r="J1327">
        <v>2</v>
      </c>
      <c r="K1327">
        <v>2</v>
      </c>
      <c r="L1327">
        <v>2</v>
      </c>
      <c r="M1327">
        <v>2</v>
      </c>
      <c r="N1327">
        <v>2</v>
      </c>
      <c r="O1327">
        <v>1</v>
      </c>
      <c r="P1327">
        <v>10</v>
      </c>
      <c r="Q1327">
        <v>1</v>
      </c>
      <c r="R1327" t="str">
        <f t="shared" si="102"/>
        <v>Married</v>
      </c>
      <c r="S1327">
        <v>4</v>
      </c>
      <c r="T1327">
        <v>1</v>
      </c>
      <c r="U1327" t="str">
        <f t="shared" si="103"/>
        <v>Male</v>
      </c>
      <c r="V1327">
        <v>76000</v>
      </c>
      <c r="W1327">
        <v>76000</v>
      </c>
      <c r="X1327">
        <v>34</v>
      </c>
      <c r="Y1327">
        <f t="shared" si="104"/>
        <v>34</v>
      </c>
    </row>
    <row r="1328" spans="1:25" x14ac:dyDescent="0.25">
      <c r="A1328">
        <v>1251959</v>
      </c>
      <c r="B1328">
        <v>49</v>
      </c>
      <c r="C1328" t="str">
        <f t="shared" si="100"/>
        <v>UT</v>
      </c>
      <c r="D1328">
        <v>126</v>
      </c>
      <c r="E1328">
        <v>65</v>
      </c>
      <c r="F1328" t="str">
        <f t="shared" si="101"/>
        <v>adult</v>
      </c>
      <c r="G1328">
        <v>1</v>
      </c>
      <c r="H1328">
        <v>1</v>
      </c>
      <c r="I1328">
        <v>2</v>
      </c>
      <c r="J1328">
        <v>1</v>
      </c>
      <c r="K1328">
        <v>2</v>
      </c>
      <c r="L1328">
        <v>2</v>
      </c>
      <c r="M1328">
        <v>2</v>
      </c>
      <c r="N1328">
        <v>2</v>
      </c>
      <c r="O1328">
        <v>1</v>
      </c>
      <c r="P1328">
        <v>20</v>
      </c>
      <c r="Q1328">
        <v>1</v>
      </c>
      <c r="R1328" t="str">
        <f t="shared" si="102"/>
        <v>Married</v>
      </c>
      <c r="S1328">
        <v>4</v>
      </c>
      <c r="T1328">
        <v>2</v>
      </c>
      <c r="U1328" t="str">
        <f t="shared" si="103"/>
        <v>Female</v>
      </c>
      <c r="V1328">
        <v>34000</v>
      </c>
      <c r="W1328">
        <v>34000</v>
      </c>
      <c r="X1328">
        <v>49</v>
      </c>
      <c r="Y1328" t="str">
        <f t="shared" si="104"/>
        <v>UT</v>
      </c>
    </row>
    <row r="1329" spans="1:25" x14ac:dyDescent="0.25">
      <c r="A1329">
        <v>1249729</v>
      </c>
      <c r="B1329">
        <v>49</v>
      </c>
      <c r="C1329" t="str">
        <f t="shared" si="100"/>
        <v>UT</v>
      </c>
      <c r="D1329">
        <v>43</v>
      </c>
      <c r="E1329">
        <v>26</v>
      </c>
      <c r="F1329" t="str">
        <f t="shared" si="101"/>
        <v>adult</v>
      </c>
      <c r="G1329">
        <v>1</v>
      </c>
      <c r="H1329">
        <v>2</v>
      </c>
      <c r="I1329">
        <v>2</v>
      </c>
      <c r="J1329">
        <v>2</v>
      </c>
      <c r="K1329">
        <v>2</v>
      </c>
      <c r="L1329">
        <v>2</v>
      </c>
      <c r="M1329">
        <v>2</v>
      </c>
      <c r="N1329">
        <v>2</v>
      </c>
      <c r="O1329">
        <v>2</v>
      </c>
      <c r="Q1329">
        <v>1</v>
      </c>
      <c r="R1329" t="str">
        <f t="shared" si="102"/>
        <v>Married</v>
      </c>
      <c r="S1329">
        <v>4</v>
      </c>
      <c r="T1329">
        <v>2</v>
      </c>
      <c r="U1329" t="str">
        <f t="shared" si="103"/>
        <v>Female</v>
      </c>
      <c r="V1329">
        <v>0</v>
      </c>
      <c r="W1329">
        <v>0</v>
      </c>
      <c r="X1329">
        <v>32</v>
      </c>
      <c r="Y1329">
        <f t="shared" si="104"/>
        <v>32</v>
      </c>
    </row>
    <row r="1330" spans="1:25" x14ac:dyDescent="0.25">
      <c r="A1330">
        <v>1383582</v>
      </c>
      <c r="B1330">
        <v>53</v>
      </c>
      <c r="C1330" t="str">
        <f t="shared" si="100"/>
        <v>WA</v>
      </c>
      <c r="D1330">
        <v>124</v>
      </c>
      <c r="E1330">
        <v>83</v>
      </c>
      <c r="F1330" t="str">
        <f t="shared" si="101"/>
        <v>adult</v>
      </c>
      <c r="G1330">
        <v>1</v>
      </c>
      <c r="H1330">
        <v>2</v>
      </c>
      <c r="I1330">
        <v>2</v>
      </c>
      <c r="J1330">
        <v>1</v>
      </c>
      <c r="K1330">
        <v>2</v>
      </c>
      <c r="L1330">
        <v>2</v>
      </c>
      <c r="M1330">
        <v>2</v>
      </c>
      <c r="N1330">
        <v>2</v>
      </c>
      <c r="O1330">
        <v>1</v>
      </c>
      <c r="Q1330">
        <v>1</v>
      </c>
      <c r="R1330" t="str">
        <f t="shared" si="102"/>
        <v>Married</v>
      </c>
      <c r="S1330">
        <v>2</v>
      </c>
      <c r="T1330">
        <v>1</v>
      </c>
      <c r="U1330" t="str">
        <f t="shared" si="103"/>
        <v>Male</v>
      </c>
      <c r="V1330">
        <v>0</v>
      </c>
      <c r="W1330">
        <v>44520</v>
      </c>
      <c r="X1330">
        <v>29</v>
      </c>
      <c r="Y1330">
        <f t="shared" si="104"/>
        <v>29</v>
      </c>
    </row>
    <row r="1331" spans="1:25" x14ac:dyDescent="0.25">
      <c r="A1331">
        <v>1276163</v>
      </c>
      <c r="B1331">
        <v>49</v>
      </c>
      <c r="C1331" t="str">
        <f t="shared" si="100"/>
        <v>UT</v>
      </c>
      <c r="D1331">
        <v>86</v>
      </c>
      <c r="E1331">
        <v>52</v>
      </c>
      <c r="F1331" t="str">
        <f t="shared" si="101"/>
        <v>adult</v>
      </c>
      <c r="G1331">
        <v>1</v>
      </c>
      <c r="H1331">
        <v>1</v>
      </c>
      <c r="I1331">
        <v>2</v>
      </c>
      <c r="J1331">
        <v>2</v>
      </c>
      <c r="K1331">
        <v>2</v>
      </c>
      <c r="L1331">
        <v>2</v>
      </c>
      <c r="M1331">
        <v>2</v>
      </c>
      <c r="N1331">
        <v>2</v>
      </c>
      <c r="O1331">
        <v>1</v>
      </c>
      <c r="P1331">
        <v>10</v>
      </c>
      <c r="Q1331">
        <v>1</v>
      </c>
      <c r="R1331" t="str">
        <f t="shared" si="102"/>
        <v>Married</v>
      </c>
      <c r="S1331">
        <v>4</v>
      </c>
      <c r="T1331">
        <v>1</v>
      </c>
      <c r="U1331" t="str">
        <f t="shared" si="103"/>
        <v>Male</v>
      </c>
      <c r="V1331">
        <v>170000</v>
      </c>
      <c r="W1331">
        <v>431000</v>
      </c>
      <c r="X1331">
        <v>6</v>
      </c>
      <c r="Y1331" t="str">
        <f t="shared" si="104"/>
        <v>CA</v>
      </c>
    </row>
    <row r="1332" spans="1:25" x14ac:dyDescent="0.25">
      <c r="A1332">
        <v>1258068</v>
      </c>
      <c r="B1332">
        <v>49</v>
      </c>
      <c r="C1332" t="str">
        <f t="shared" si="100"/>
        <v>UT</v>
      </c>
      <c r="D1332">
        <v>63</v>
      </c>
      <c r="E1332">
        <v>70</v>
      </c>
      <c r="F1332" t="str">
        <f t="shared" si="101"/>
        <v>adult</v>
      </c>
      <c r="G1332">
        <v>1</v>
      </c>
      <c r="H1332">
        <v>2</v>
      </c>
      <c r="I1332">
        <v>2</v>
      </c>
      <c r="J1332">
        <v>1</v>
      </c>
      <c r="K1332">
        <v>2</v>
      </c>
      <c r="L1332">
        <v>2</v>
      </c>
      <c r="M1332">
        <v>2</v>
      </c>
      <c r="N1332">
        <v>2</v>
      </c>
      <c r="O1332">
        <v>1</v>
      </c>
      <c r="Q1332">
        <v>1</v>
      </c>
      <c r="R1332" t="str">
        <f t="shared" si="102"/>
        <v>Married</v>
      </c>
      <c r="S1332">
        <v>4</v>
      </c>
      <c r="T1332">
        <v>2</v>
      </c>
      <c r="U1332" t="str">
        <f t="shared" si="103"/>
        <v>Female</v>
      </c>
      <c r="V1332">
        <v>0</v>
      </c>
      <c r="W1332">
        <v>19200</v>
      </c>
      <c r="X1332">
        <v>49</v>
      </c>
      <c r="Y1332" t="str">
        <f t="shared" si="104"/>
        <v>UT</v>
      </c>
    </row>
    <row r="1333" spans="1:25" x14ac:dyDescent="0.25">
      <c r="A1333">
        <v>703606</v>
      </c>
      <c r="B1333">
        <v>41</v>
      </c>
      <c r="C1333" t="str">
        <f t="shared" si="100"/>
        <v>OR</v>
      </c>
      <c r="D1333">
        <v>49</v>
      </c>
      <c r="E1333">
        <v>34</v>
      </c>
      <c r="F1333" t="str">
        <f t="shared" si="101"/>
        <v>adult</v>
      </c>
      <c r="G1333">
        <v>1</v>
      </c>
      <c r="H1333">
        <v>1</v>
      </c>
      <c r="I1333">
        <v>2</v>
      </c>
      <c r="J1333">
        <v>2</v>
      </c>
      <c r="K1333">
        <v>2</v>
      </c>
      <c r="L1333">
        <v>2</v>
      </c>
      <c r="M1333">
        <v>2</v>
      </c>
      <c r="N1333">
        <v>2</v>
      </c>
      <c r="O1333">
        <v>1</v>
      </c>
      <c r="P1333">
        <v>12</v>
      </c>
      <c r="Q1333">
        <v>1</v>
      </c>
      <c r="R1333" t="str">
        <f t="shared" si="102"/>
        <v>Married</v>
      </c>
      <c r="S1333">
        <v>4</v>
      </c>
      <c r="T1333">
        <v>1</v>
      </c>
      <c r="U1333" t="str">
        <f t="shared" si="103"/>
        <v>Male</v>
      </c>
      <c r="V1333">
        <v>23000</v>
      </c>
      <c r="W1333">
        <v>23000</v>
      </c>
      <c r="X1333">
        <v>6</v>
      </c>
      <c r="Y1333" t="str">
        <f t="shared" si="104"/>
        <v>CA</v>
      </c>
    </row>
    <row r="1334" spans="1:25" x14ac:dyDescent="0.25">
      <c r="A1334">
        <v>723605</v>
      </c>
      <c r="B1334">
        <v>41</v>
      </c>
      <c r="C1334" t="str">
        <f t="shared" si="100"/>
        <v>OR</v>
      </c>
      <c r="D1334">
        <v>46</v>
      </c>
      <c r="E1334">
        <v>45</v>
      </c>
      <c r="F1334" t="str">
        <f t="shared" si="101"/>
        <v>adult</v>
      </c>
      <c r="G1334">
        <v>5</v>
      </c>
      <c r="H1334">
        <v>2</v>
      </c>
      <c r="I1334">
        <v>2</v>
      </c>
      <c r="J1334">
        <v>2</v>
      </c>
      <c r="K1334">
        <v>2</v>
      </c>
      <c r="L1334">
        <v>2</v>
      </c>
      <c r="M1334">
        <v>2</v>
      </c>
      <c r="N1334">
        <v>2</v>
      </c>
      <c r="O1334">
        <v>2</v>
      </c>
      <c r="P1334">
        <v>25</v>
      </c>
      <c r="Q1334">
        <v>1</v>
      </c>
      <c r="R1334" t="str">
        <f t="shared" si="102"/>
        <v>Married</v>
      </c>
      <c r="S1334">
        <v>4</v>
      </c>
      <c r="T1334">
        <v>1</v>
      </c>
      <c r="U1334" t="str">
        <f t="shared" si="103"/>
        <v>Male</v>
      </c>
      <c r="V1334">
        <v>22000</v>
      </c>
      <c r="W1334">
        <v>22000</v>
      </c>
      <c r="X1334">
        <v>303</v>
      </c>
      <c r="Y1334">
        <f t="shared" si="104"/>
        <v>303</v>
      </c>
    </row>
    <row r="1335" spans="1:25" x14ac:dyDescent="0.25">
      <c r="A1335">
        <v>64866</v>
      </c>
      <c r="B1335">
        <v>30</v>
      </c>
      <c r="C1335" t="str">
        <f t="shared" si="100"/>
        <v>MT</v>
      </c>
      <c r="D1335">
        <v>138</v>
      </c>
      <c r="E1335">
        <v>48</v>
      </c>
      <c r="F1335" t="str">
        <f t="shared" si="101"/>
        <v>adult</v>
      </c>
      <c r="G1335">
        <v>1</v>
      </c>
      <c r="H1335">
        <v>1</v>
      </c>
      <c r="I1335">
        <v>2</v>
      </c>
      <c r="J1335">
        <v>2</v>
      </c>
      <c r="K1335">
        <v>2</v>
      </c>
      <c r="L1335">
        <v>2</v>
      </c>
      <c r="M1335">
        <v>2</v>
      </c>
      <c r="N1335">
        <v>2</v>
      </c>
      <c r="O1335">
        <v>1</v>
      </c>
      <c r="P1335">
        <v>10</v>
      </c>
      <c r="Q1335">
        <v>1</v>
      </c>
      <c r="R1335" t="str">
        <f t="shared" si="102"/>
        <v>Married</v>
      </c>
      <c r="S1335">
        <v>4</v>
      </c>
      <c r="T1335">
        <v>2</v>
      </c>
      <c r="U1335" t="str">
        <f t="shared" si="103"/>
        <v>Female</v>
      </c>
      <c r="V1335">
        <v>20000</v>
      </c>
      <c r="W1335">
        <v>20000</v>
      </c>
      <c r="X1335">
        <v>30</v>
      </c>
      <c r="Y1335" t="str">
        <f t="shared" si="104"/>
        <v>MT</v>
      </c>
    </row>
    <row r="1336" spans="1:25" x14ac:dyDescent="0.25">
      <c r="A1336">
        <v>1256093</v>
      </c>
      <c r="B1336">
        <v>49</v>
      </c>
      <c r="C1336" t="str">
        <f t="shared" si="100"/>
        <v>UT</v>
      </c>
      <c r="D1336">
        <v>157</v>
      </c>
      <c r="E1336">
        <v>16</v>
      </c>
      <c r="F1336" t="str">
        <f t="shared" si="101"/>
        <v>child</v>
      </c>
      <c r="G1336">
        <v>1</v>
      </c>
      <c r="H1336">
        <v>2</v>
      </c>
      <c r="I1336">
        <v>2</v>
      </c>
      <c r="J1336">
        <v>2</v>
      </c>
      <c r="K1336">
        <v>1</v>
      </c>
      <c r="L1336">
        <v>2</v>
      </c>
      <c r="M1336">
        <v>2</v>
      </c>
      <c r="N1336">
        <v>2</v>
      </c>
      <c r="O1336">
        <v>1</v>
      </c>
      <c r="Q1336">
        <v>5</v>
      </c>
      <c r="R1336" t="str">
        <f t="shared" si="102"/>
        <v>NeverMarriedORUnder15</v>
      </c>
      <c r="T1336">
        <v>2</v>
      </c>
      <c r="U1336" t="str">
        <f t="shared" si="103"/>
        <v>Female</v>
      </c>
      <c r="V1336">
        <v>0</v>
      </c>
      <c r="W1336">
        <v>0</v>
      </c>
      <c r="X1336">
        <v>49</v>
      </c>
      <c r="Y1336" t="str">
        <f t="shared" si="104"/>
        <v>UT</v>
      </c>
    </row>
    <row r="1337" spans="1:25" x14ac:dyDescent="0.25">
      <c r="A1337">
        <v>1273027</v>
      </c>
      <c r="B1337">
        <v>49</v>
      </c>
      <c r="C1337" t="str">
        <f t="shared" si="100"/>
        <v>UT</v>
      </c>
      <c r="D1337">
        <v>156</v>
      </c>
      <c r="E1337">
        <v>30</v>
      </c>
      <c r="F1337" t="str">
        <f t="shared" si="101"/>
        <v>adult</v>
      </c>
      <c r="G1337">
        <v>1</v>
      </c>
      <c r="H1337">
        <v>2</v>
      </c>
      <c r="I1337">
        <v>2</v>
      </c>
      <c r="J1337">
        <v>2</v>
      </c>
      <c r="K1337">
        <v>2</v>
      </c>
      <c r="L1337">
        <v>2</v>
      </c>
      <c r="M1337">
        <v>2</v>
      </c>
      <c r="N1337">
        <v>2</v>
      </c>
      <c r="O1337">
        <v>2</v>
      </c>
      <c r="Q1337">
        <v>5</v>
      </c>
      <c r="R1337" t="str">
        <f t="shared" si="102"/>
        <v>NeverMarriedORUnder15</v>
      </c>
      <c r="S1337">
        <v>4</v>
      </c>
      <c r="T1337">
        <v>2</v>
      </c>
      <c r="U1337" t="str">
        <f t="shared" si="103"/>
        <v>Female</v>
      </c>
      <c r="V1337">
        <v>16000</v>
      </c>
      <c r="W1337">
        <v>16600</v>
      </c>
      <c r="X1337">
        <v>20</v>
      </c>
      <c r="Y1337">
        <f t="shared" si="104"/>
        <v>20</v>
      </c>
    </row>
    <row r="1338" spans="1:25" x14ac:dyDescent="0.25">
      <c r="A1338">
        <v>1380978</v>
      </c>
      <c r="B1338">
        <v>53</v>
      </c>
      <c r="C1338" t="str">
        <f t="shared" si="100"/>
        <v>WA</v>
      </c>
      <c r="D1338">
        <v>67</v>
      </c>
      <c r="E1338">
        <v>68</v>
      </c>
      <c r="F1338" t="str">
        <f t="shared" si="101"/>
        <v>adult</v>
      </c>
      <c r="G1338">
        <v>1</v>
      </c>
      <c r="H1338">
        <v>1</v>
      </c>
      <c r="I1338">
        <v>2</v>
      </c>
      <c r="J1338">
        <v>1</v>
      </c>
      <c r="K1338">
        <v>1</v>
      </c>
      <c r="L1338">
        <v>2</v>
      </c>
      <c r="M1338">
        <v>2</v>
      </c>
      <c r="N1338">
        <v>2</v>
      </c>
      <c r="O1338">
        <v>1</v>
      </c>
      <c r="Q1338">
        <v>3</v>
      </c>
      <c r="R1338" t="str">
        <f t="shared" si="102"/>
        <v>Divorced</v>
      </c>
      <c r="S1338">
        <v>4</v>
      </c>
      <c r="T1338">
        <v>2</v>
      </c>
      <c r="U1338" t="str">
        <f t="shared" si="103"/>
        <v>Female</v>
      </c>
      <c r="V1338">
        <v>0</v>
      </c>
      <c r="W1338">
        <v>41000</v>
      </c>
      <c r="X1338">
        <v>39</v>
      </c>
      <c r="Y1338">
        <f t="shared" si="104"/>
        <v>39</v>
      </c>
    </row>
    <row r="1339" spans="1:25" x14ac:dyDescent="0.25">
      <c r="A1339">
        <v>697654</v>
      </c>
      <c r="B1339">
        <v>41</v>
      </c>
      <c r="C1339" t="str">
        <f t="shared" si="100"/>
        <v>OR</v>
      </c>
      <c r="D1339">
        <v>92</v>
      </c>
      <c r="E1339">
        <v>65</v>
      </c>
      <c r="F1339" t="str">
        <f t="shared" si="101"/>
        <v>adult</v>
      </c>
      <c r="G1339">
        <v>1</v>
      </c>
      <c r="H1339">
        <v>1</v>
      </c>
      <c r="I1339">
        <v>2</v>
      </c>
      <c r="J1339">
        <v>1</v>
      </c>
      <c r="K1339">
        <v>2</v>
      </c>
      <c r="L1339">
        <v>2</v>
      </c>
      <c r="M1339">
        <v>2</v>
      </c>
      <c r="N1339">
        <v>2</v>
      </c>
      <c r="O1339">
        <v>1</v>
      </c>
      <c r="Q1339">
        <v>1</v>
      </c>
      <c r="R1339" t="str">
        <f t="shared" si="102"/>
        <v>Married</v>
      </c>
      <c r="S1339">
        <v>4</v>
      </c>
      <c r="T1339">
        <v>2</v>
      </c>
      <c r="U1339" t="str">
        <f t="shared" si="103"/>
        <v>Female</v>
      </c>
      <c r="V1339">
        <v>0</v>
      </c>
      <c r="W1339">
        <v>63800</v>
      </c>
      <c r="X1339">
        <v>41</v>
      </c>
      <c r="Y1339" t="str">
        <f t="shared" si="104"/>
        <v>OR</v>
      </c>
    </row>
    <row r="1340" spans="1:25" x14ac:dyDescent="0.25">
      <c r="A1340">
        <v>1375782</v>
      </c>
      <c r="B1340">
        <v>53</v>
      </c>
      <c r="C1340" t="str">
        <f t="shared" si="100"/>
        <v>WA</v>
      </c>
      <c r="D1340">
        <v>49</v>
      </c>
      <c r="E1340">
        <v>22</v>
      </c>
      <c r="F1340" t="str">
        <f t="shared" si="101"/>
        <v>adult</v>
      </c>
      <c r="G1340">
        <v>1</v>
      </c>
      <c r="H1340">
        <v>2</v>
      </c>
      <c r="I1340">
        <v>2</v>
      </c>
      <c r="J1340">
        <v>2</v>
      </c>
      <c r="K1340">
        <v>2</v>
      </c>
      <c r="L1340">
        <v>2</v>
      </c>
      <c r="M1340">
        <v>2</v>
      </c>
      <c r="N1340">
        <v>2</v>
      </c>
      <c r="O1340">
        <v>2</v>
      </c>
      <c r="P1340">
        <v>20</v>
      </c>
      <c r="Q1340">
        <v>5</v>
      </c>
      <c r="R1340" t="str">
        <f t="shared" si="102"/>
        <v>NeverMarriedORUnder15</v>
      </c>
      <c r="S1340">
        <v>4</v>
      </c>
      <c r="T1340">
        <v>2</v>
      </c>
      <c r="U1340" t="str">
        <f t="shared" si="103"/>
        <v>Female</v>
      </c>
      <c r="V1340">
        <v>6900</v>
      </c>
      <c r="W1340">
        <v>6900</v>
      </c>
      <c r="X1340">
        <v>53</v>
      </c>
      <c r="Y1340" t="str">
        <f t="shared" si="104"/>
        <v>WA</v>
      </c>
    </row>
    <row r="1341" spans="1:25" x14ac:dyDescent="0.25">
      <c r="A1341">
        <v>1259295</v>
      </c>
      <c r="B1341">
        <v>49</v>
      </c>
      <c r="C1341" t="str">
        <f t="shared" si="100"/>
        <v>UT</v>
      </c>
      <c r="D1341">
        <v>64</v>
      </c>
      <c r="E1341">
        <v>38</v>
      </c>
      <c r="F1341" t="str">
        <f t="shared" si="101"/>
        <v>adult</v>
      </c>
      <c r="G1341">
        <v>1</v>
      </c>
      <c r="H1341">
        <v>1</v>
      </c>
      <c r="I1341">
        <v>2</v>
      </c>
      <c r="J1341">
        <v>2</v>
      </c>
      <c r="K1341">
        <v>2</v>
      </c>
      <c r="L1341">
        <v>2</v>
      </c>
      <c r="M1341">
        <v>2</v>
      </c>
      <c r="N1341">
        <v>2</v>
      </c>
      <c r="O1341">
        <v>1</v>
      </c>
      <c r="Q1341">
        <v>1</v>
      </c>
      <c r="R1341" t="str">
        <f t="shared" si="102"/>
        <v>Married</v>
      </c>
      <c r="S1341">
        <v>4</v>
      </c>
      <c r="T1341">
        <v>2</v>
      </c>
      <c r="U1341" t="str">
        <f t="shared" si="103"/>
        <v>Female</v>
      </c>
      <c r="V1341">
        <v>0</v>
      </c>
      <c r="W1341">
        <v>-4200</v>
      </c>
      <c r="X1341">
        <v>49</v>
      </c>
      <c r="Y1341" t="str">
        <f t="shared" si="104"/>
        <v>UT</v>
      </c>
    </row>
    <row r="1342" spans="1:25" x14ac:dyDescent="0.25">
      <c r="A1342">
        <v>1411637</v>
      </c>
      <c r="B1342">
        <v>53</v>
      </c>
      <c r="C1342" t="str">
        <f t="shared" si="100"/>
        <v>WA</v>
      </c>
      <c r="D1342">
        <v>72</v>
      </c>
      <c r="E1342">
        <v>12</v>
      </c>
      <c r="F1342" t="str">
        <f t="shared" si="101"/>
        <v>child</v>
      </c>
      <c r="G1342">
        <v>1</v>
      </c>
      <c r="H1342">
        <v>1</v>
      </c>
      <c r="I1342">
        <v>2</v>
      </c>
      <c r="J1342">
        <v>2</v>
      </c>
      <c r="K1342">
        <v>2</v>
      </c>
      <c r="L1342">
        <v>2</v>
      </c>
      <c r="M1342">
        <v>2</v>
      </c>
      <c r="N1342">
        <v>2</v>
      </c>
      <c r="O1342">
        <v>1</v>
      </c>
      <c r="Q1342">
        <v>5</v>
      </c>
      <c r="R1342" t="str">
        <f t="shared" si="102"/>
        <v>NeverMarriedORUnder15</v>
      </c>
      <c r="T1342">
        <v>1</v>
      </c>
      <c r="U1342" t="str">
        <f t="shared" si="103"/>
        <v>Male</v>
      </c>
      <c r="X1342">
        <v>53</v>
      </c>
      <c r="Y1342" t="str">
        <f t="shared" si="104"/>
        <v>WA</v>
      </c>
    </row>
    <row r="1343" spans="1:25" x14ac:dyDescent="0.25">
      <c r="A1343">
        <v>696757</v>
      </c>
      <c r="B1343">
        <v>41</v>
      </c>
      <c r="C1343" t="str">
        <f t="shared" si="100"/>
        <v>OR</v>
      </c>
      <c r="D1343">
        <v>73</v>
      </c>
      <c r="E1343">
        <v>67</v>
      </c>
      <c r="F1343" t="str">
        <f t="shared" si="101"/>
        <v>adult</v>
      </c>
      <c r="G1343">
        <v>1</v>
      </c>
      <c r="H1343">
        <v>1</v>
      </c>
      <c r="I1343">
        <v>2</v>
      </c>
      <c r="J1343">
        <v>1</v>
      </c>
      <c r="K1343">
        <v>2</v>
      </c>
      <c r="L1343">
        <v>2</v>
      </c>
      <c r="M1343">
        <v>1</v>
      </c>
      <c r="N1343">
        <v>2</v>
      </c>
      <c r="O1343">
        <v>1</v>
      </c>
      <c r="Q1343">
        <v>1</v>
      </c>
      <c r="R1343" t="str">
        <f t="shared" si="102"/>
        <v>Married</v>
      </c>
      <c r="S1343">
        <v>2</v>
      </c>
      <c r="T1343">
        <v>1</v>
      </c>
      <c r="U1343" t="str">
        <f t="shared" si="103"/>
        <v>Male</v>
      </c>
      <c r="V1343">
        <v>50000</v>
      </c>
      <c r="W1343">
        <v>104700</v>
      </c>
      <c r="X1343">
        <v>53</v>
      </c>
      <c r="Y1343" t="str">
        <f t="shared" si="104"/>
        <v>WA</v>
      </c>
    </row>
    <row r="1344" spans="1:25" x14ac:dyDescent="0.25">
      <c r="A1344">
        <v>1418745</v>
      </c>
      <c r="B1344">
        <v>53</v>
      </c>
      <c r="C1344" t="str">
        <f t="shared" si="100"/>
        <v>WA</v>
      </c>
      <c r="D1344">
        <v>80</v>
      </c>
      <c r="E1344">
        <v>26</v>
      </c>
      <c r="F1344" t="str">
        <f t="shared" si="101"/>
        <v>adult</v>
      </c>
      <c r="G1344">
        <v>5</v>
      </c>
      <c r="H1344">
        <v>2</v>
      </c>
      <c r="I1344">
        <v>2</v>
      </c>
      <c r="J1344">
        <v>2</v>
      </c>
      <c r="K1344">
        <v>2</v>
      </c>
      <c r="L1344">
        <v>2</v>
      </c>
      <c r="M1344">
        <v>2</v>
      </c>
      <c r="N1344">
        <v>2</v>
      </c>
      <c r="O1344">
        <v>2</v>
      </c>
      <c r="Q1344">
        <v>5</v>
      </c>
      <c r="R1344" t="str">
        <f t="shared" si="102"/>
        <v>NeverMarriedORUnder15</v>
      </c>
      <c r="S1344">
        <v>4</v>
      </c>
      <c r="T1344">
        <v>1</v>
      </c>
      <c r="U1344" t="str">
        <f t="shared" si="103"/>
        <v>Male</v>
      </c>
      <c r="V1344">
        <v>0</v>
      </c>
      <c r="W1344">
        <v>0</v>
      </c>
      <c r="X1344">
        <v>207</v>
      </c>
      <c r="Y1344">
        <f t="shared" si="104"/>
        <v>207</v>
      </c>
    </row>
    <row r="1345" spans="1:25" x14ac:dyDescent="0.25">
      <c r="A1345">
        <v>1263802</v>
      </c>
      <c r="B1345">
        <v>49</v>
      </c>
      <c r="C1345" t="str">
        <f t="shared" si="100"/>
        <v>UT</v>
      </c>
      <c r="D1345">
        <v>59</v>
      </c>
      <c r="E1345">
        <v>57</v>
      </c>
      <c r="F1345" t="str">
        <f t="shared" si="101"/>
        <v>adult</v>
      </c>
      <c r="G1345">
        <v>1</v>
      </c>
      <c r="H1345">
        <v>2</v>
      </c>
      <c r="I1345">
        <v>2</v>
      </c>
      <c r="J1345">
        <v>2</v>
      </c>
      <c r="K1345">
        <v>2</v>
      </c>
      <c r="L1345">
        <v>2</v>
      </c>
      <c r="M1345">
        <v>2</v>
      </c>
      <c r="N1345">
        <v>2</v>
      </c>
      <c r="O1345">
        <v>2</v>
      </c>
      <c r="Q1345">
        <v>3</v>
      </c>
      <c r="R1345" t="str">
        <f t="shared" si="102"/>
        <v>Divorced</v>
      </c>
      <c r="S1345">
        <v>4</v>
      </c>
      <c r="T1345">
        <v>1</v>
      </c>
      <c r="U1345" t="str">
        <f t="shared" si="103"/>
        <v>Male</v>
      </c>
      <c r="V1345">
        <v>650</v>
      </c>
      <c r="W1345">
        <v>650</v>
      </c>
      <c r="X1345">
        <v>49</v>
      </c>
      <c r="Y1345" t="str">
        <f t="shared" si="104"/>
        <v>UT</v>
      </c>
    </row>
    <row r="1346" spans="1:25" x14ac:dyDescent="0.25">
      <c r="A1346">
        <v>1256647</v>
      </c>
      <c r="B1346">
        <v>49</v>
      </c>
      <c r="C1346" t="str">
        <f t="shared" si="100"/>
        <v>UT</v>
      </c>
      <c r="D1346">
        <v>150</v>
      </c>
      <c r="E1346">
        <v>77</v>
      </c>
      <c r="F1346" t="str">
        <f t="shared" si="101"/>
        <v>adult</v>
      </c>
      <c r="G1346">
        <v>4</v>
      </c>
      <c r="H1346">
        <v>1</v>
      </c>
      <c r="I1346">
        <v>2</v>
      </c>
      <c r="J1346">
        <v>1</v>
      </c>
      <c r="K1346">
        <v>2</v>
      </c>
      <c r="L1346">
        <v>2</v>
      </c>
      <c r="M1346">
        <v>2</v>
      </c>
      <c r="N1346">
        <v>2</v>
      </c>
      <c r="O1346">
        <v>1</v>
      </c>
      <c r="Q1346">
        <v>1</v>
      </c>
      <c r="R1346" t="str">
        <f t="shared" si="102"/>
        <v>Married</v>
      </c>
      <c r="S1346">
        <v>2</v>
      </c>
      <c r="T1346">
        <v>1</v>
      </c>
      <c r="U1346" t="str">
        <f t="shared" si="103"/>
        <v>Male</v>
      </c>
      <c r="V1346">
        <v>0</v>
      </c>
      <c r="W1346">
        <v>105800</v>
      </c>
      <c r="X1346">
        <v>128</v>
      </c>
      <c r="Y1346">
        <f t="shared" si="104"/>
        <v>128</v>
      </c>
    </row>
    <row r="1347" spans="1:25" x14ac:dyDescent="0.25">
      <c r="A1347">
        <v>711360</v>
      </c>
      <c r="B1347">
        <v>41</v>
      </c>
      <c r="C1347" t="str">
        <f t="shared" ref="C1347:C1410" si="105">IF(B1347=30,"MT",IF(B1347=38,"ND",IF(B1347=41,"OR",IF(B1347=49,"UT",IF(B1347=53,"WA","UnknownState")))))</f>
        <v>OR</v>
      </c>
      <c r="D1347">
        <v>74</v>
      </c>
      <c r="E1347">
        <v>34</v>
      </c>
      <c r="F1347" t="str">
        <f t="shared" ref="F1347:F1410" si="106">IF(E1347&lt;18,"child","adult")</f>
        <v>adult</v>
      </c>
      <c r="G1347">
        <v>1</v>
      </c>
      <c r="H1347">
        <v>1</v>
      </c>
      <c r="I1347">
        <v>2</v>
      </c>
      <c r="J1347">
        <v>2</v>
      </c>
      <c r="K1347">
        <v>2</v>
      </c>
      <c r="L1347">
        <v>2</v>
      </c>
      <c r="M1347">
        <v>2</v>
      </c>
      <c r="N1347">
        <v>2</v>
      </c>
      <c r="O1347">
        <v>1</v>
      </c>
      <c r="P1347">
        <v>20</v>
      </c>
      <c r="Q1347">
        <v>1</v>
      </c>
      <c r="R1347" t="str">
        <f t="shared" ref="R1347:R1410" si="107">IF(Q1347=1,"Married",IF(Q1347=2,"Widowed",IF(Q1347=3,"Divorced",IF(Q1347=4,"Separated",IF(Q1347=5,"NeverMarriedORUnder15","NA")))))</f>
        <v>Married</v>
      </c>
      <c r="S1347">
        <v>4</v>
      </c>
      <c r="T1347">
        <v>1</v>
      </c>
      <c r="U1347" t="str">
        <f t="shared" ref="U1347:U1410" si="108">IF(T1347=1,"Male",IF(T1347=2,"Female","NA"))</f>
        <v>Male</v>
      </c>
      <c r="V1347">
        <v>42000</v>
      </c>
      <c r="W1347">
        <v>42000</v>
      </c>
      <c r="X1347">
        <v>41</v>
      </c>
      <c r="Y1347" t="str">
        <f t="shared" ref="Y1347:Y1410" si="109">IF(X1347=30,"MT",IF(X1347=38,"ND",IF(X1347=41,"OR",IF(X1347=49,"UT",IF(X1347=53,"WA",IF(X1347=6,"CA",X1347))))))</f>
        <v>OR</v>
      </c>
    </row>
    <row r="1348" spans="1:25" x14ac:dyDescent="0.25">
      <c r="A1348">
        <v>1399584</v>
      </c>
      <c r="B1348">
        <v>53</v>
      </c>
      <c r="C1348" t="str">
        <f t="shared" si="105"/>
        <v>WA</v>
      </c>
      <c r="D1348">
        <v>12</v>
      </c>
      <c r="E1348">
        <v>13</v>
      </c>
      <c r="F1348" t="str">
        <f t="shared" si="106"/>
        <v>child</v>
      </c>
      <c r="G1348">
        <v>1</v>
      </c>
      <c r="H1348">
        <v>2</v>
      </c>
      <c r="I1348">
        <v>1</v>
      </c>
      <c r="J1348">
        <v>2</v>
      </c>
      <c r="K1348">
        <v>2</v>
      </c>
      <c r="L1348">
        <v>2</v>
      </c>
      <c r="M1348">
        <v>2</v>
      </c>
      <c r="N1348">
        <v>2</v>
      </c>
      <c r="O1348">
        <v>1</v>
      </c>
      <c r="Q1348">
        <v>5</v>
      </c>
      <c r="R1348" t="str">
        <f t="shared" si="107"/>
        <v>NeverMarriedORUnder15</v>
      </c>
      <c r="T1348">
        <v>1</v>
      </c>
      <c r="U1348" t="str">
        <f t="shared" si="108"/>
        <v>Male</v>
      </c>
      <c r="X1348">
        <v>53</v>
      </c>
      <c r="Y1348" t="str">
        <f t="shared" si="109"/>
        <v>WA</v>
      </c>
    </row>
    <row r="1349" spans="1:25" x14ac:dyDescent="0.25">
      <c r="A1349">
        <v>1374429</v>
      </c>
      <c r="B1349">
        <v>53</v>
      </c>
      <c r="C1349" t="str">
        <f t="shared" si="105"/>
        <v>WA</v>
      </c>
      <c r="D1349">
        <v>49</v>
      </c>
      <c r="E1349">
        <v>19</v>
      </c>
      <c r="F1349" t="str">
        <f t="shared" si="106"/>
        <v>adult</v>
      </c>
      <c r="G1349">
        <v>1</v>
      </c>
      <c r="H1349">
        <v>2</v>
      </c>
      <c r="I1349">
        <v>1</v>
      </c>
      <c r="J1349">
        <v>2</v>
      </c>
      <c r="K1349">
        <v>2</v>
      </c>
      <c r="L1349">
        <v>2</v>
      </c>
      <c r="M1349">
        <v>2</v>
      </c>
      <c r="N1349">
        <v>2</v>
      </c>
      <c r="O1349">
        <v>1</v>
      </c>
      <c r="Q1349">
        <v>5</v>
      </c>
      <c r="R1349" t="str">
        <f t="shared" si="107"/>
        <v>NeverMarriedORUnder15</v>
      </c>
      <c r="S1349">
        <v>4</v>
      </c>
      <c r="T1349">
        <v>2</v>
      </c>
      <c r="U1349" t="str">
        <f t="shared" si="108"/>
        <v>Female</v>
      </c>
      <c r="V1349">
        <v>0</v>
      </c>
      <c r="W1349">
        <v>0</v>
      </c>
      <c r="X1349">
        <v>53</v>
      </c>
      <c r="Y1349" t="str">
        <f t="shared" si="109"/>
        <v>WA</v>
      </c>
    </row>
    <row r="1350" spans="1:25" x14ac:dyDescent="0.25">
      <c r="A1350">
        <v>1431769</v>
      </c>
      <c r="B1350">
        <v>53</v>
      </c>
      <c r="C1350" t="str">
        <f t="shared" si="105"/>
        <v>WA</v>
      </c>
      <c r="D1350">
        <v>220</v>
      </c>
      <c r="E1350">
        <v>57</v>
      </c>
      <c r="F1350" t="str">
        <f t="shared" si="106"/>
        <v>adult</v>
      </c>
      <c r="G1350">
        <v>1</v>
      </c>
      <c r="H1350">
        <v>2</v>
      </c>
      <c r="I1350">
        <v>2</v>
      </c>
      <c r="J1350">
        <v>2</v>
      </c>
      <c r="K1350">
        <v>2</v>
      </c>
      <c r="L1350">
        <v>1</v>
      </c>
      <c r="M1350">
        <v>2</v>
      </c>
      <c r="N1350">
        <v>2</v>
      </c>
      <c r="O1350">
        <v>1</v>
      </c>
      <c r="P1350">
        <v>15</v>
      </c>
      <c r="Q1350">
        <v>4</v>
      </c>
      <c r="R1350" t="str">
        <f t="shared" si="107"/>
        <v>Separated</v>
      </c>
      <c r="S1350">
        <v>2</v>
      </c>
      <c r="T1350">
        <v>2</v>
      </c>
      <c r="U1350" t="str">
        <f t="shared" si="108"/>
        <v>Female</v>
      </c>
      <c r="V1350">
        <v>0</v>
      </c>
      <c r="W1350">
        <v>32600</v>
      </c>
      <c r="X1350">
        <v>54</v>
      </c>
      <c r="Y1350">
        <f t="shared" si="109"/>
        <v>54</v>
      </c>
    </row>
    <row r="1351" spans="1:25" x14ac:dyDescent="0.25">
      <c r="A1351">
        <v>725864</v>
      </c>
      <c r="B1351">
        <v>41</v>
      </c>
      <c r="C1351" t="str">
        <f t="shared" si="105"/>
        <v>OR</v>
      </c>
      <c r="D1351">
        <v>59</v>
      </c>
      <c r="E1351">
        <v>69</v>
      </c>
      <c r="F1351" t="str">
        <f t="shared" si="106"/>
        <v>adult</v>
      </c>
      <c r="G1351">
        <v>1</v>
      </c>
      <c r="H1351">
        <v>2</v>
      </c>
      <c r="I1351">
        <v>2</v>
      </c>
      <c r="J1351">
        <v>1</v>
      </c>
      <c r="K1351">
        <v>2</v>
      </c>
      <c r="L1351">
        <v>2</v>
      </c>
      <c r="M1351">
        <v>2</v>
      </c>
      <c r="N1351">
        <v>2</v>
      </c>
      <c r="O1351">
        <v>1</v>
      </c>
      <c r="Q1351">
        <v>1</v>
      </c>
      <c r="R1351" t="str">
        <f t="shared" si="107"/>
        <v>Married</v>
      </c>
      <c r="S1351">
        <v>2</v>
      </c>
      <c r="T1351">
        <v>1</v>
      </c>
      <c r="U1351" t="str">
        <f t="shared" si="108"/>
        <v>Male</v>
      </c>
      <c r="V1351">
        <v>0</v>
      </c>
      <c r="W1351">
        <v>28600</v>
      </c>
      <c r="X1351">
        <v>6</v>
      </c>
      <c r="Y1351" t="str">
        <f t="shared" si="109"/>
        <v>CA</v>
      </c>
    </row>
    <row r="1352" spans="1:25" x14ac:dyDescent="0.25">
      <c r="A1352">
        <v>719830</v>
      </c>
      <c r="B1352">
        <v>41</v>
      </c>
      <c r="C1352" t="str">
        <f t="shared" si="105"/>
        <v>OR</v>
      </c>
      <c r="D1352">
        <v>63</v>
      </c>
      <c r="E1352">
        <v>43</v>
      </c>
      <c r="F1352" t="str">
        <f t="shared" si="106"/>
        <v>adult</v>
      </c>
      <c r="G1352">
        <v>4</v>
      </c>
      <c r="H1352">
        <v>1</v>
      </c>
      <c r="I1352">
        <v>2</v>
      </c>
      <c r="J1352">
        <v>2</v>
      </c>
      <c r="K1352">
        <v>2</v>
      </c>
      <c r="L1352">
        <v>2</v>
      </c>
      <c r="M1352">
        <v>2</v>
      </c>
      <c r="N1352">
        <v>2</v>
      </c>
      <c r="O1352">
        <v>1</v>
      </c>
      <c r="P1352">
        <v>30</v>
      </c>
      <c r="Q1352">
        <v>1</v>
      </c>
      <c r="R1352" t="str">
        <f t="shared" si="107"/>
        <v>Married</v>
      </c>
      <c r="S1352">
        <v>4</v>
      </c>
      <c r="T1352">
        <v>2</v>
      </c>
      <c r="U1352" t="str">
        <f t="shared" si="108"/>
        <v>Female</v>
      </c>
      <c r="V1352">
        <v>10000</v>
      </c>
      <c r="W1352">
        <v>22000</v>
      </c>
      <c r="X1352">
        <v>163</v>
      </c>
      <c r="Y1352">
        <f t="shared" si="109"/>
        <v>163</v>
      </c>
    </row>
    <row r="1353" spans="1:25" x14ac:dyDescent="0.25">
      <c r="A1353">
        <v>1413489</v>
      </c>
      <c r="B1353">
        <v>53</v>
      </c>
      <c r="C1353" t="str">
        <f t="shared" si="105"/>
        <v>WA</v>
      </c>
      <c r="D1353">
        <v>70</v>
      </c>
      <c r="E1353">
        <v>60</v>
      </c>
      <c r="F1353" t="str">
        <f t="shared" si="106"/>
        <v>adult</v>
      </c>
      <c r="G1353">
        <v>5</v>
      </c>
      <c r="H1353">
        <v>2</v>
      </c>
      <c r="I1353">
        <v>1</v>
      </c>
      <c r="J1353">
        <v>2</v>
      </c>
      <c r="K1353">
        <v>2</v>
      </c>
      <c r="L1353">
        <v>2</v>
      </c>
      <c r="M1353">
        <v>2</v>
      </c>
      <c r="N1353">
        <v>2</v>
      </c>
      <c r="O1353">
        <v>1</v>
      </c>
      <c r="Q1353">
        <v>1</v>
      </c>
      <c r="R1353" t="str">
        <f t="shared" si="107"/>
        <v>Married</v>
      </c>
      <c r="S1353">
        <v>4</v>
      </c>
      <c r="T1353">
        <v>2</v>
      </c>
      <c r="U1353" t="str">
        <f t="shared" si="108"/>
        <v>Female</v>
      </c>
      <c r="V1353">
        <v>6700</v>
      </c>
      <c r="W1353">
        <v>6700</v>
      </c>
      <c r="X1353">
        <v>303</v>
      </c>
      <c r="Y1353">
        <f t="shared" si="109"/>
        <v>303</v>
      </c>
    </row>
    <row r="1354" spans="1:25" x14ac:dyDescent="0.25">
      <c r="A1354">
        <v>730811</v>
      </c>
      <c r="B1354">
        <v>41</v>
      </c>
      <c r="C1354" t="str">
        <f t="shared" si="105"/>
        <v>OR</v>
      </c>
      <c r="D1354">
        <v>233</v>
      </c>
      <c r="E1354">
        <v>66</v>
      </c>
      <c r="F1354" t="str">
        <f t="shared" si="106"/>
        <v>adult</v>
      </c>
      <c r="G1354">
        <v>4</v>
      </c>
      <c r="H1354">
        <v>2</v>
      </c>
      <c r="I1354">
        <v>2</v>
      </c>
      <c r="J1354">
        <v>1</v>
      </c>
      <c r="K1354">
        <v>2</v>
      </c>
      <c r="L1354">
        <v>2</v>
      </c>
      <c r="M1354">
        <v>2</v>
      </c>
      <c r="N1354">
        <v>2</v>
      </c>
      <c r="O1354">
        <v>1</v>
      </c>
      <c r="P1354">
        <v>20</v>
      </c>
      <c r="Q1354">
        <v>1</v>
      </c>
      <c r="R1354" t="str">
        <f t="shared" si="107"/>
        <v>Married</v>
      </c>
      <c r="S1354">
        <v>4</v>
      </c>
      <c r="T1354">
        <v>1</v>
      </c>
      <c r="U1354" t="str">
        <f t="shared" si="108"/>
        <v>Male</v>
      </c>
      <c r="V1354">
        <v>6500</v>
      </c>
      <c r="W1354">
        <v>17100</v>
      </c>
      <c r="X1354">
        <v>212</v>
      </c>
      <c r="Y1354">
        <f t="shared" si="109"/>
        <v>212</v>
      </c>
    </row>
    <row r="1355" spans="1:25" x14ac:dyDescent="0.25">
      <c r="A1355">
        <v>1393971</v>
      </c>
      <c r="B1355">
        <v>53</v>
      </c>
      <c r="C1355" t="str">
        <f t="shared" si="105"/>
        <v>WA</v>
      </c>
      <c r="D1355">
        <v>32</v>
      </c>
      <c r="E1355">
        <v>78</v>
      </c>
      <c r="F1355" t="str">
        <f t="shared" si="106"/>
        <v>adult</v>
      </c>
      <c r="G1355">
        <v>1</v>
      </c>
      <c r="H1355">
        <v>2</v>
      </c>
      <c r="I1355">
        <v>1</v>
      </c>
      <c r="J1355">
        <v>1</v>
      </c>
      <c r="K1355">
        <v>2</v>
      </c>
      <c r="L1355">
        <v>2</v>
      </c>
      <c r="M1355">
        <v>2</v>
      </c>
      <c r="N1355">
        <v>2</v>
      </c>
      <c r="O1355">
        <v>1</v>
      </c>
      <c r="P1355">
        <v>5</v>
      </c>
      <c r="Q1355">
        <v>2</v>
      </c>
      <c r="R1355" t="str">
        <f t="shared" si="107"/>
        <v>Widowed</v>
      </c>
      <c r="S1355">
        <v>4</v>
      </c>
      <c r="T1355">
        <v>2</v>
      </c>
      <c r="U1355" t="str">
        <f t="shared" si="108"/>
        <v>Female</v>
      </c>
      <c r="V1355">
        <v>0</v>
      </c>
      <c r="W1355">
        <v>38960</v>
      </c>
      <c r="X1355">
        <v>53</v>
      </c>
      <c r="Y1355" t="str">
        <f t="shared" si="109"/>
        <v>WA</v>
      </c>
    </row>
    <row r="1356" spans="1:25" x14ac:dyDescent="0.25">
      <c r="A1356">
        <v>1375893</v>
      </c>
      <c r="B1356">
        <v>53</v>
      </c>
      <c r="C1356" t="str">
        <f t="shared" si="105"/>
        <v>WA</v>
      </c>
      <c r="D1356">
        <v>65</v>
      </c>
      <c r="E1356">
        <v>56</v>
      </c>
      <c r="F1356" t="str">
        <f t="shared" si="106"/>
        <v>adult</v>
      </c>
      <c r="G1356">
        <v>1</v>
      </c>
      <c r="H1356">
        <v>1</v>
      </c>
      <c r="I1356">
        <v>2</v>
      </c>
      <c r="J1356">
        <v>2</v>
      </c>
      <c r="K1356">
        <v>2</v>
      </c>
      <c r="L1356">
        <v>2</v>
      </c>
      <c r="M1356">
        <v>2</v>
      </c>
      <c r="N1356">
        <v>2</v>
      </c>
      <c r="O1356">
        <v>1</v>
      </c>
      <c r="P1356">
        <v>10</v>
      </c>
      <c r="Q1356">
        <v>1</v>
      </c>
      <c r="R1356" t="str">
        <f t="shared" si="107"/>
        <v>Married</v>
      </c>
      <c r="S1356">
        <v>4</v>
      </c>
      <c r="T1356">
        <v>2</v>
      </c>
      <c r="U1356" t="str">
        <f t="shared" si="108"/>
        <v>Female</v>
      </c>
      <c r="V1356">
        <v>96000</v>
      </c>
      <c r="W1356">
        <v>96200</v>
      </c>
      <c r="X1356">
        <v>53</v>
      </c>
      <c r="Y1356" t="str">
        <f t="shared" si="109"/>
        <v>WA</v>
      </c>
    </row>
    <row r="1357" spans="1:25" x14ac:dyDescent="0.25">
      <c r="A1357">
        <v>1395747</v>
      </c>
      <c r="B1357">
        <v>53</v>
      </c>
      <c r="C1357" t="str">
        <f t="shared" si="105"/>
        <v>WA</v>
      </c>
      <c r="D1357">
        <v>67</v>
      </c>
      <c r="E1357">
        <v>20</v>
      </c>
      <c r="F1357" t="str">
        <f t="shared" si="106"/>
        <v>adult</v>
      </c>
      <c r="G1357">
        <v>1</v>
      </c>
      <c r="H1357">
        <v>1</v>
      </c>
      <c r="I1357">
        <v>2</v>
      </c>
      <c r="J1357">
        <v>2</v>
      </c>
      <c r="K1357">
        <v>2</v>
      </c>
      <c r="L1357">
        <v>2</v>
      </c>
      <c r="M1357">
        <v>2</v>
      </c>
      <c r="N1357">
        <v>2</v>
      </c>
      <c r="O1357">
        <v>1</v>
      </c>
      <c r="Q1357">
        <v>5</v>
      </c>
      <c r="R1357" t="str">
        <f t="shared" si="107"/>
        <v>NeverMarriedORUnder15</v>
      </c>
      <c r="S1357">
        <v>4</v>
      </c>
      <c r="T1357">
        <v>1</v>
      </c>
      <c r="U1357" t="str">
        <f t="shared" si="108"/>
        <v>Male</v>
      </c>
      <c r="V1357">
        <v>12200</v>
      </c>
      <c r="W1357">
        <v>12840</v>
      </c>
      <c r="X1357">
        <v>53</v>
      </c>
      <c r="Y1357" t="str">
        <f t="shared" si="109"/>
        <v>WA</v>
      </c>
    </row>
    <row r="1358" spans="1:25" x14ac:dyDescent="0.25">
      <c r="A1358">
        <v>722682</v>
      </c>
      <c r="B1358">
        <v>41</v>
      </c>
      <c r="C1358" t="str">
        <f t="shared" si="105"/>
        <v>OR</v>
      </c>
      <c r="D1358">
        <v>78</v>
      </c>
      <c r="E1358">
        <v>61</v>
      </c>
      <c r="F1358" t="str">
        <f t="shared" si="106"/>
        <v>adult</v>
      </c>
      <c r="G1358">
        <v>1</v>
      </c>
      <c r="H1358">
        <v>1</v>
      </c>
      <c r="I1358">
        <v>2</v>
      </c>
      <c r="J1358">
        <v>2</v>
      </c>
      <c r="K1358">
        <v>2</v>
      </c>
      <c r="L1358">
        <v>2</v>
      </c>
      <c r="M1358">
        <v>2</v>
      </c>
      <c r="N1358">
        <v>2</v>
      </c>
      <c r="O1358">
        <v>1</v>
      </c>
      <c r="P1358">
        <v>20</v>
      </c>
      <c r="Q1358">
        <v>1</v>
      </c>
      <c r="R1358" t="str">
        <f t="shared" si="107"/>
        <v>Married</v>
      </c>
      <c r="S1358">
        <v>4</v>
      </c>
      <c r="T1358">
        <v>2</v>
      </c>
      <c r="U1358" t="str">
        <f t="shared" si="108"/>
        <v>Female</v>
      </c>
      <c r="V1358">
        <v>100000</v>
      </c>
      <c r="W1358">
        <v>100000</v>
      </c>
      <c r="X1358">
        <v>41</v>
      </c>
      <c r="Y1358" t="str">
        <f t="shared" si="109"/>
        <v>OR</v>
      </c>
    </row>
    <row r="1359" spans="1:25" x14ac:dyDescent="0.25">
      <c r="A1359">
        <v>1405278</v>
      </c>
      <c r="B1359">
        <v>53</v>
      </c>
      <c r="C1359" t="str">
        <f t="shared" si="105"/>
        <v>WA</v>
      </c>
      <c r="D1359">
        <v>129</v>
      </c>
      <c r="E1359">
        <v>66</v>
      </c>
      <c r="F1359" t="str">
        <f t="shared" si="106"/>
        <v>adult</v>
      </c>
      <c r="G1359">
        <v>1</v>
      </c>
      <c r="H1359">
        <v>2</v>
      </c>
      <c r="I1359">
        <v>1</v>
      </c>
      <c r="J1359">
        <v>1</v>
      </c>
      <c r="K1359">
        <v>2</v>
      </c>
      <c r="L1359">
        <v>2</v>
      </c>
      <c r="M1359">
        <v>2</v>
      </c>
      <c r="N1359">
        <v>2</v>
      </c>
      <c r="O1359">
        <v>1</v>
      </c>
      <c r="Q1359">
        <v>1</v>
      </c>
      <c r="R1359" t="str">
        <f t="shared" si="107"/>
        <v>Married</v>
      </c>
      <c r="S1359">
        <v>2</v>
      </c>
      <c r="T1359">
        <v>1</v>
      </c>
      <c r="U1359" t="str">
        <f t="shared" si="108"/>
        <v>Male</v>
      </c>
      <c r="V1359">
        <v>0</v>
      </c>
      <c r="W1359">
        <v>57190</v>
      </c>
      <c r="X1359">
        <v>53</v>
      </c>
      <c r="Y1359" t="str">
        <f t="shared" si="109"/>
        <v>WA</v>
      </c>
    </row>
    <row r="1360" spans="1:25" x14ac:dyDescent="0.25">
      <c r="A1360">
        <v>1266015</v>
      </c>
      <c r="B1360">
        <v>49</v>
      </c>
      <c r="C1360" t="str">
        <f t="shared" si="105"/>
        <v>UT</v>
      </c>
      <c r="D1360">
        <v>62</v>
      </c>
      <c r="E1360">
        <v>73</v>
      </c>
      <c r="F1360" t="str">
        <f t="shared" si="106"/>
        <v>adult</v>
      </c>
      <c r="G1360">
        <v>1</v>
      </c>
      <c r="H1360">
        <v>2</v>
      </c>
      <c r="I1360">
        <v>1</v>
      </c>
      <c r="J1360">
        <v>1</v>
      </c>
      <c r="K1360">
        <v>2</v>
      </c>
      <c r="L1360">
        <v>2</v>
      </c>
      <c r="M1360">
        <v>2</v>
      </c>
      <c r="N1360">
        <v>2</v>
      </c>
      <c r="O1360">
        <v>1</v>
      </c>
      <c r="Q1360">
        <v>2</v>
      </c>
      <c r="R1360" t="str">
        <f t="shared" si="107"/>
        <v>Widowed</v>
      </c>
      <c r="S1360">
        <v>4</v>
      </c>
      <c r="T1360">
        <v>2</v>
      </c>
      <c r="U1360" t="str">
        <f t="shared" si="108"/>
        <v>Female</v>
      </c>
      <c r="V1360">
        <v>0</v>
      </c>
      <c r="W1360">
        <v>15800</v>
      </c>
      <c r="X1360">
        <v>49</v>
      </c>
      <c r="Y1360" t="str">
        <f t="shared" si="109"/>
        <v>UT</v>
      </c>
    </row>
    <row r="1361" spans="1:25" x14ac:dyDescent="0.25">
      <c r="A1361">
        <v>1391385</v>
      </c>
      <c r="B1361">
        <v>53</v>
      </c>
      <c r="C1361" t="str">
        <f t="shared" si="105"/>
        <v>WA</v>
      </c>
      <c r="D1361">
        <v>65</v>
      </c>
      <c r="E1361">
        <v>40</v>
      </c>
      <c r="F1361" t="str">
        <f t="shared" si="106"/>
        <v>adult</v>
      </c>
      <c r="G1361">
        <v>4</v>
      </c>
      <c r="H1361">
        <v>1</v>
      </c>
      <c r="I1361">
        <v>2</v>
      </c>
      <c r="J1361">
        <v>2</v>
      </c>
      <c r="K1361">
        <v>2</v>
      </c>
      <c r="L1361">
        <v>2</v>
      </c>
      <c r="M1361">
        <v>2</v>
      </c>
      <c r="N1361">
        <v>2</v>
      </c>
      <c r="O1361">
        <v>1</v>
      </c>
      <c r="P1361">
        <v>13</v>
      </c>
      <c r="Q1361">
        <v>1</v>
      </c>
      <c r="R1361" t="str">
        <f t="shared" si="107"/>
        <v>Married</v>
      </c>
      <c r="S1361">
        <v>4</v>
      </c>
      <c r="T1361">
        <v>1</v>
      </c>
      <c r="U1361" t="str">
        <f t="shared" si="108"/>
        <v>Male</v>
      </c>
      <c r="V1361">
        <v>45600</v>
      </c>
      <c r="W1361">
        <v>45600</v>
      </c>
      <c r="X1361">
        <v>233</v>
      </c>
      <c r="Y1361">
        <f t="shared" si="109"/>
        <v>233</v>
      </c>
    </row>
    <row r="1362" spans="1:25" x14ac:dyDescent="0.25">
      <c r="A1362">
        <v>536808</v>
      </c>
      <c r="B1362">
        <v>38</v>
      </c>
      <c r="C1362" t="str">
        <f t="shared" si="105"/>
        <v>ND</v>
      </c>
      <c r="D1362">
        <v>110</v>
      </c>
      <c r="E1362">
        <v>8</v>
      </c>
      <c r="F1362" t="str">
        <f t="shared" si="106"/>
        <v>child</v>
      </c>
      <c r="G1362">
        <v>1</v>
      </c>
      <c r="H1362">
        <v>1</v>
      </c>
      <c r="I1362">
        <v>2</v>
      </c>
      <c r="J1362">
        <v>2</v>
      </c>
      <c r="K1362">
        <v>2</v>
      </c>
      <c r="L1362">
        <v>2</v>
      </c>
      <c r="M1362">
        <v>2</v>
      </c>
      <c r="N1362">
        <v>2</v>
      </c>
      <c r="O1362">
        <v>1</v>
      </c>
      <c r="Q1362">
        <v>5</v>
      </c>
      <c r="R1362" t="str">
        <f t="shared" si="107"/>
        <v>NeverMarriedORUnder15</v>
      </c>
      <c r="T1362">
        <v>2</v>
      </c>
      <c r="U1362" t="str">
        <f t="shared" si="108"/>
        <v>Female</v>
      </c>
      <c r="X1362">
        <v>38</v>
      </c>
      <c r="Y1362" t="str">
        <f t="shared" si="109"/>
        <v>ND</v>
      </c>
    </row>
    <row r="1363" spans="1:25" x14ac:dyDescent="0.25">
      <c r="A1363">
        <v>1387831</v>
      </c>
      <c r="B1363">
        <v>53</v>
      </c>
      <c r="C1363" t="str">
        <f t="shared" si="105"/>
        <v>WA</v>
      </c>
      <c r="D1363">
        <v>111</v>
      </c>
      <c r="E1363">
        <v>50</v>
      </c>
      <c r="F1363" t="str">
        <f t="shared" si="106"/>
        <v>adult</v>
      </c>
      <c r="G1363">
        <v>1</v>
      </c>
      <c r="H1363">
        <v>1</v>
      </c>
      <c r="I1363">
        <v>2</v>
      </c>
      <c r="J1363">
        <v>2</v>
      </c>
      <c r="K1363">
        <v>2</v>
      </c>
      <c r="L1363">
        <v>2</v>
      </c>
      <c r="M1363">
        <v>2</v>
      </c>
      <c r="N1363">
        <v>2</v>
      </c>
      <c r="O1363">
        <v>1</v>
      </c>
      <c r="P1363">
        <v>60</v>
      </c>
      <c r="Q1363">
        <v>3</v>
      </c>
      <c r="R1363" t="str">
        <f t="shared" si="107"/>
        <v>Divorced</v>
      </c>
      <c r="S1363">
        <v>4</v>
      </c>
      <c r="T1363">
        <v>2</v>
      </c>
      <c r="U1363" t="str">
        <f t="shared" si="108"/>
        <v>Female</v>
      </c>
      <c r="V1363">
        <v>47000</v>
      </c>
      <c r="W1363">
        <v>47000</v>
      </c>
      <c r="X1363">
        <v>53</v>
      </c>
      <c r="Y1363" t="str">
        <f t="shared" si="109"/>
        <v>WA</v>
      </c>
    </row>
    <row r="1364" spans="1:25" x14ac:dyDescent="0.25">
      <c r="A1364">
        <v>1418140</v>
      </c>
      <c r="B1364">
        <v>53</v>
      </c>
      <c r="C1364" t="str">
        <f t="shared" si="105"/>
        <v>WA</v>
      </c>
      <c r="D1364">
        <v>81</v>
      </c>
      <c r="E1364">
        <v>42</v>
      </c>
      <c r="F1364" t="str">
        <f t="shared" si="106"/>
        <v>adult</v>
      </c>
      <c r="G1364">
        <v>4</v>
      </c>
      <c r="H1364">
        <v>2</v>
      </c>
      <c r="I1364">
        <v>2</v>
      </c>
      <c r="J1364">
        <v>2</v>
      </c>
      <c r="K1364">
        <v>2</v>
      </c>
      <c r="L1364">
        <v>2</v>
      </c>
      <c r="M1364">
        <v>2</v>
      </c>
      <c r="N1364">
        <v>2</v>
      </c>
      <c r="O1364">
        <v>2</v>
      </c>
      <c r="Q1364">
        <v>1</v>
      </c>
      <c r="R1364" t="str">
        <f t="shared" si="107"/>
        <v>Married</v>
      </c>
      <c r="S1364">
        <v>4</v>
      </c>
      <c r="T1364">
        <v>2</v>
      </c>
      <c r="U1364" t="str">
        <f t="shared" si="108"/>
        <v>Female</v>
      </c>
      <c r="V1364">
        <v>0</v>
      </c>
      <c r="W1364">
        <v>400</v>
      </c>
      <c r="X1364">
        <v>511</v>
      </c>
      <c r="Y1364">
        <f t="shared" si="109"/>
        <v>511</v>
      </c>
    </row>
    <row r="1365" spans="1:25" x14ac:dyDescent="0.25">
      <c r="A1365">
        <v>1400936</v>
      </c>
      <c r="B1365">
        <v>53</v>
      </c>
      <c r="C1365" t="str">
        <f t="shared" si="105"/>
        <v>WA</v>
      </c>
      <c r="D1365">
        <v>26</v>
      </c>
      <c r="E1365">
        <v>34</v>
      </c>
      <c r="F1365" t="str">
        <f t="shared" si="106"/>
        <v>adult</v>
      </c>
      <c r="G1365">
        <v>1</v>
      </c>
      <c r="H1365">
        <v>2</v>
      </c>
      <c r="I1365">
        <v>2</v>
      </c>
      <c r="J1365">
        <v>2</v>
      </c>
      <c r="K1365">
        <v>2</v>
      </c>
      <c r="L1365">
        <v>2</v>
      </c>
      <c r="M1365">
        <v>2</v>
      </c>
      <c r="N1365">
        <v>2</v>
      </c>
      <c r="O1365">
        <v>2</v>
      </c>
      <c r="Q1365">
        <v>1</v>
      </c>
      <c r="R1365" t="str">
        <f t="shared" si="107"/>
        <v>Married</v>
      </c>
      <c r="S1365">
        <v>4</v>
      </c>
      <c r="T1365">
        <v>1</v>
      </c>
      <c r="U1365" t="str">
        <f t="shared" si="108"/>
        <v>Male</v>
      </c>
      <c r="V1365">
        <v>70000</v>
      </c>
      <c r="W1365">
        <v>70000</v>
      </c>
      <c r="X1365">
        <v>41</v>
      </c>
      <c r="Y1365" t="str">
        <f t="shared" si="109"/>
        <v>OR</v>
      </c>
    </row>
    <row r="1366" spans="1:25" x14ac:dyDescent="0.25">
      <c r="A1366">
        <v>1425470</v>
      </c>
      <c r="B1366">
        <v>53</v>
      </c>
      <c r="C1366" t="str">
        <f t="shared" si="105"/>
        <v>WA</v>
      </c>
      <c r="D1366">
        <v>129</v>
      </c>
      <c r="E1366">
        <v>20</v>
      </c>
      <c r="F1366" t="str">
        <f t="shared" si="106"/>
        <v>adult</v>
      </c>
      <c r="G1366">
        <v>1</v>
      </c>
      <c r="H1366">
        <v>2</v>
      </c>
      <c r="I1366">
        <v>2</v>
      </c>
      <c r="J1366">
        <v>2</v>
      </c>
      <c r="K1366">
        <v>2</v>
      </c>
      <c r="L1366">
        <v>2</v>
      </c>
      <c r="M1366">
        <v>2</v>
      </c>
      <c r="N1366">
        <v>2</v>
      </c>
      <c r="O1366">
        <v>2</v>
      </c>
      <c r="Q1366">
        <v>5</v>
      </c>
      <c r="R1366" t="str">
        <f t="shared" si="107"/>
        <v>NeverMarriedORUnder15</v>
      </c>
      <c r="S1366">
        <v>4</v>
      </c>
      <c r="T1366">
        <v>1</v>
      </c>
      <c r="U1366" t="str">
        <f t="shared" si="108"/>
        <v>Male</v>
      </c>
      <c r="V1366">
        <v>1000</v>
      </c>
      <c r="W1366">
        <v>1000</v>
      </c>
      <c r="X1366">
        <v>6</v>
      </c>
      <c r="Y1366" t="str">
        <f t="shared" si="109"/>
        <v>CA</v>
      </c>
    </row>
    <row r="1367" spans="1:25" x14ac:dyDescent="0.25">
      <c r="A1367">
        <v>1425285</v>
      </c>
      <c r="B1367">
        <v>53</v>
      </c>
      <c r="C1367" t="str">
        <f t="shared" si="105"/>
        <v>WA</v>
      </c>
      <c r="D1367">
        <v>69</v>
      </c>
      <c r="E1367">
        <v>28</v>
      </c>
      <c r="F1367" t="str">
        <f t="shared" si="106"/>
        <v>adult</v>
      </c>
      <c r="G1367">
        <v>1</v>
      </c>
      <c r="H1367">
        <v>1</v>
      </c>
      <c r="I1367">
        <v>2</v>
      </c>
      <c r="J1367">
        <v>2</v>
      </c>
      <c r="K1367">
        <v>2</v>
      </c>
      <c r="L1367">
        <v>2</v>
      </c>
      <c r="M1367">
        <v>2</v>
      </c>
      <c r="N1367">
        <v>2</v>
      </c>
      <c r="O1367">
        <v>1</v>
      </c>
      <c r="P1367">
        <v>15</v>
      </c>
      <c r="Q1367">
        <v>1</v>
      </c>
      <c r="R1367" t="str">
        <f t="shared" si="107"/>
        <v>Married</v>
      </c>
      <c r="S1367">
        <v>4</v>
      </c>
      <c r="T1367">
        <v>2</v>
      </c>
      <c r="U1367" t="str">
        <f t="shared" si="108"/>
        <v>Female</v>
      </c>
      <c r="V1367">
        <v>35000</v>
      </c>
      <c r="W1367">
        <v>35000</v>
      </c>
      <c r="X1367">
        <v>51</v>
      </c>
      <c r="Y1367">
        <f t="shared" si="109"/>
        <v>51</v>
      </c>
    </row>
    <row r="1368" spans="1:25" x14ac:dyDescent="0.25">
      <c r="A1368">
        <v>1266424</v>
      </c>
      <c r="B1368">
        <v>49</v>
      </c>
      <c r="C1368" t="str">
        <f t="shared" si="105"/>
        <v>UT</v>
      </c>
      <c r="D1368">
        <v>107</v>
      </c>
      <c r="E1368">
        <v>4</v>
      </c>
      <c r="F1368" t="str">
        <f t="shared" si="106"/>
        <v>child</v>
      </c>
      <c r="G1368">
        <v>1</v>
      </c>
      <c r="H1368">
        <v>2</v>
      </c>
      <c r="I1368">
        <v>2</v>
      </c>
      <c r="J1368">
        <v>2</v>
      </c>
      <c r="K1368">
        <v>2</v>
      </c>
      <c r="L1368">
        <v>2</v>
      </c>
      <c r="M1368">
        <v>2</v>
      </c>
      <c r="N1368">
        <v>2</v>
      </c>
      <c r="O1368">
        <v>2</v>
      </c>
      <c r="Q1368">
        <v>5</v>
      </c>
      <c r="R1368" t="str">
        <f t="shared" si="107"/>
        <v>NeverMarriedORUnder15</v>
      </c>
      <c r="T1368">
        <v>1</v>
      </c>
      <c r="U1368" t="str">
        <f t="shared" si="108"/>
        <v>Male</v>
      </c>
      <c r="X1368">
        <v>49</v>
      </c>
      <c r="Y1368" t="str">
        <f t="shared" si="109"/>
        <v>UT</v>
      </c>
    </row>
    <row r="1369" spans="1:25" x14ac:dyDescent="0.25">
      <c r="A1369">
        <v>1270638</v>
      </c>
      <c r="B1369">
        <v>49</v>
      </c>
      <c r="C1369" t="str">
        <f t="shared" si="105"/>
        <v>UT</v>
      </c>
      <c r="D1369">
        <v>18</v>
      </c>
      <c r="E1369">
        <v>3</v>
      </c>
      <c r="F1369" t="str">
        <f t="shared" si="106"/>
        <v>child</v>
      </c>
      <c r="G1369">
        <v>1</v>
      </c>
      <c r="H1369">
        <v>2</v>
      </c>
      <c r="I1369">
        <v>2</v>
      </c>
      <c r="J1369">
        <v>2</v>
      </c>
      <c r="K1369">
        <v>2</v>
      </c>
      <c r="L1369">
        <v>2</v>
      </c>
      <c r="M1369">
        <v>2</v>
      </c>
      <c r="N1369">
        <v>2</v>
      </c>
      <c r="O1369">
        <v>2</v>
      </c>
      <c r="Q1369">
        <v>5</v>
      </c>
      <c r="R1369" t="str">
        <f t="shared" si="107"/>
        <v>NeverMarriedORUnder15</v>
      </c>
      <c r="T1369">
        <v>1</v>
      </c>
      <c r="U1369" t="str">
        <f t="shared" si="108"/>
        <v>Male</v>
      </c>
      <c r="X1369">
        <v>49</v>
      </c>
      <c r="Y1369" t="str">
        <f t="shared" si="109"/>
        <v>UT</v>
      </c>
    </row>
    <row r="1370" spans="1:25" x14ac:dyDescent="0.25">
      <c r="A1370">
        <v>1409854</v>
      </c>
      <c r="B1370">
        <v>53</v>
      </c>
      <c r="C1370" t="str">
        <f t="shared" si="105"/>
        <v>WA</v>
      </c>
      <c r="D1370">
        <v>38</v>
      </c>
      <c r="E1370">
        <v>26</v>
      </c>
      <c r="F1370" t="str">
        <f t="shared" si="106"/>
        <v>adult</v>
      </c>
      <c r="G1370">
        <v>1</v>
      </c>
      <c r="H1370">
        <v>1</v>
      </c>
      <c r="I1370">
        <v>2</v>
      </c>
      <c r="J1370">
        <v>2</v>
      </c>
      <c r="K1370">
        <v>2</v>
      </c>
      <c r="L1370">
        <v>1</v>
      </c>
      <c r="M1370">
        <v>2</v>
      </c>
      <c r="N1370">
        <v>2</v>
      </c>
      <c r="O1370">
        <v>1</v>
      </c>
      <c r="Q1370">
        <v>1</v>
      </c>
      <c r="R1370" t="str">
        <f t="shared" si="107"/>
        <v>Married</v>
      </c>
      <c r="S1370">
        <v>4</v>
      </c>
      <c r="T1370">
        <v>2</v>
      </c>
      <c r="U1370" t="str">
        <f t="shared" si="108"/>
        <v>Female</v>
      </c>
      <c r="V1370">
        <v>4500</v>
      </c>
      <c r="W1370">
        <v>4500</v>
      </c>
      <c r="X1370">
        <v>21</v>
      </c>
      <c r="Y1370">
        <f t="shared" si="109"/>
        <v>21</v>
      </c>
    </row>
    <row r="1371" spans="1:25" x14ac:dyDescent="0.25">
      <c r="A1371">
        <v>1271005</v>
      </c>
      <c r="B1371">
        <v>49</v>
      </c>
      <c r="C1371" t="str">
        <f t="shared" si="105"/>
        <v>UT</v>
      </c>
      <c r="D1371">
        <v>86</v>
      </c>
      <c r="E1371">
        <v>20</v>
      </c>
      <c r="F1371" t="str">
        <f t="shared" si="106"/>
        <v>adult</v>
      </c>
      <c r="G1371">
        <v>1</v>
      </c>
      <c r="H1371">
        <v>1</v>
      </c>
      <c r="I1371">
        <v>2</v>
      </c>
      <c r="J1371">
        <v>2</v>
      </c>
      <c r="K1371">
        <v>2</v>
      </c>
      <c r="L1371">
        <v>2</v>
      </c>
      <c r="M1371">
        <v>2</v>
      </c>
      <c r="N1371">
        <v>2</v>
      </c>
      <c r="O1371">
        <v>1</v>
      </c>
      <c r="P1371">
        <v>25</v>
      </c>
      <c r="Q1371">
        <v>5</v>
      </c>
      <c r="R1371" t="str">
        <f t="shared" si="107"/>
        <v>NeverMarriedORUnder15</v>
      </c>
      <c r="S1371">
        <v>4</v>
      </c>
      <c r="T1371">
        <v>2</v>
      </c>
      <c r="U1371" t="str">
        <f t="shared" si="108"/>
        <v>Female</v>
      </c>
      <c r="V1371">
        <v>3500</v>
      </c>
      <c r="W1371">
        <v>3500</v>
      </c>
      <c r="X1371">
        <v>49</v>
      </c>
      <c r="Y1371" t="str">
        <f t="shared" si="109"/>
        <v>UT</v>
      </c>
    </row>
    <row r="1372" spans="1:25" x14ac:dyDescent="0.25">
      <c r="A1372">
        <v>534787</v>
      </c>
      <c r="B1372">
        <v>38</v>
      </c>
      <c r="C1372" t="str">
        <f t="shared" si="105"/>
        <v>ND</v>
      </c>
      <c r="D1372">
        <v>132</v>
      </c>
      <c r="E1372">
        <v>73</v>
      </c>
      <c r="F1372" t="str">
        <f t="shared" si="106"/>
        <v>adult</v>
      </c>
      <c r="G1372">
        <v>1</v>
      </c>
      <c r="H1372">
        <v>2</v>
      </c>
      <c r="I1372">
        <v>2</v>
      </c>
      <c r="J1372">
        <v>1</v>
      </c>
      <c r="K1372">
        <v>2</v>
      </c>
      <c r="L1372">
        <v>2</v>
      </c>
      <c r="M1372">
        <v>2</v>
      </c>
      <c r="N1372">
        <v>2</v>
      </c>
      <c r="O1372">
        <v>1</v>
      </c>
      <c r="Q1372">
        <v>3</v>
      </c>
      <c r="R1372" t="str">
        <f t="shared" si="107"/>
        <v>Divorced</v>
      </c>
      <c r="S1372">
        <v>4</v>
      </c>
      <c r="T1372">
        <v>2</v>
      </c>
      <c r="U1372" t="str">
        <f t="shared" si="108"/>
        <v>Female</v>
      </c>
      <c r="V1372">
        <v>0</v>
      </c>
      <c r="W1372">
        <v>14300</v>
      </c>
      <c r="X1372">
        <v>38</v>
      </c>
      <c r="Y1372" t="str">
        <f t="shared" si="109"/>
        <v>ND</v>
      </c>
    </row>
    <row r="1373" spans="1:25" x14ac:dyDescent="0.25">
      <c r="A1373">
        <v>1275330</v>
      </c>
      <c r="B1373">
        <v>49</v>
      </c>
      <c r="C1373" t="str">
        <f t="shared" si="105"/>
        <v>UT</v>
      </c>
      <c r="D1373">
        <v>69</v>
      </c>
      <c r="E1373">
        <v>41</v>
      </c>
      <c r="F1373" t="str">
        <f t="shared" si="106"/>
        <v>adult</v>
      </c>
      <c r="G1373">
        <v>1</v>
      </c>
      <c r="H1373">
        <v>1</v>
      </c>
      <c r="I1373">
        <v>2</v>
      </c>
      <c r="J1373">
        <v>2</v>
      </c>
      <c r="K1373">
        <v>2</v>
      </c>
      <c r="L1373">
        <v>2</v>
      </c>
      <c r="M1373">
        <v>2</v>
      </c>
      <c r="N1373">
        <v>2</v>
      </c>
      <c r="O1373">
        <v>1</v>
      </c>
      <c r="P1373">
        <v>15</v>
      </c>
      <c r="Q1373">
        <v>1</v>
      </c>
      <c r="R1373" t="str">
        <f t="shared" si="107"/>
        <v>Married</v>
      </c>
      <c r="S1373">
        <v>4</v>
      </c>
      <c r="T1373">
        <v>1</v>
      </c>
      <c r="U1373" t="str">
        <f t="shared" si="108"/>
        <v>Male</v>
      </c>
      <c r="V1373">
        <v>24000</v>
      </c>
      <c r="W1373">
        <v>24000</v>
      </c>
      <c r="X1373">
        <v>49</v>
      </c>
      <c r="Y1373" t="str">
        <f t="shared" si="109"/>
        <v>UT</v>
      </c>
    </row>
    <row r="1374" spans="1:25" x14ac:dyDescent="0.25">
      <c r="A1374">
        <v>1257267</v>
      </c>
      <c r="B1374">
        <v>49</v>
      </c>
      <c r="C1374" t="str">
        <f t="shared" si="105"/>
        <v>UT</v>
      </c>
      <c r="D1374">
        <v>65</v>
      </c>
      <c r="E1374">
        <v>56</v>
      </c>
      <c r="F1374" t="str">
        <f t="shared" si="106"/>
        <v>adult</v>
      </c>
      <c r="G1374">
        <v>1</v>
      </c>
      <c r="H1374">
        <v>1</v>
      </c>
      <c r="I1374">
        <v>2</v>
      </c>
      <c r="J1374">
        <v>2</v>
      </c>
      <c r="K1374">
        <v>2</v>
      </c>
      <c r="L1374">
        <v>2</v>
      </c>
      <c r="M1374">
        <v>2</v>
      </c>
      <c r="N1374">
        <v>2</v>
      </c>
      <c r="O1374">
        <v>1</v>
      </c>
      <c r="P1374">
        <v>5</v>
      </c>
      <c r="Q1374">
        <v>1</v>
      </c>
      <c r="R1374" t="str">
        <f t="shared" si="107"/>
        <v>Married</v>
      </c>
      <c r="S1374">
        <v>4</v>
      </c>
      <c r="T1374">
        <v>1</v>
      </c>
      <c r="U1374" t="str">
        <f t="shared" si="108"/>
        <v>Male</v>
      </c>
      <c r="V1374">
        <v>308000</v>
      </c>
      <c r="W1374">
        <v>312400</v>
      </c>
      <c r="X1374">
        <v>49</v>
      </c>
      <c r="Y1374" t="str">
        <f t="shared" si="109"/>
        <v>UT</v>
      </c>
    </row>
    <row r="1375" spans="1:25" x14ac:dyDescent="0.25">
      <c r="A1375">
        <v>734077</v>
      </c>
      <c r="B1375">
        <v>41</v>
      </c>
      <c r="C1375" t="str">
        <f t="shared" si="105"/>
        <v>OR</v>
      </c>
      <c r="D1375">
        <v>84</v>
      </c>
      <c r="E1375">
        <v>8</v>
      </c>
      <c r="F1375" t="str">
        <f t="shared" si="106"/>
        <v>child</v>
      </c>
      <c r="G1375">
        <v>1</v>
      </c>
      <c r="H1375">
        <v>2</v>
      </c>
      <c r="I1375">
        <v>2</v>
      </c>
      <c r="J1375">
        <v>2</v>
      </c>
      <c r="K1375">
        <v>1</v>
      </c>
      <c r="L1375">
        <v>2</v>
      </c>
      <c r="M1375">
        <v>2</v>
      </c>
      <c r="N1375">
        <v>2</v>
      </c>
      <c r="O1375">
        <v>1</v>
      </c>
      <c r="Q1375">
        <v>5</v>
      </c>
      <c r="R1375" t="str">
        <f t="shared" si="107"/>
        <v>NeverMarriedORUnder15</v>
      </c>
      <c r="T1375">
        <v>2</v>
      </c>
      <c r="U1375" t="str">
        <f t="shared" si="108"/>
        <v>Female</v>
      </c>
      <c r="X1375">
        <v>41</v>
      </c>
      <c r="Y1375" t="str">
        <f t="shared" si="109"/>
        <v>OR</v>
      </c>
    </row>
    <row r="1376" spans="1:25" x14ac:dyDescent="0.25">
      <c r="A1376">
        <v>1409275</v>
      </c>
      <c r="B1376">
        <v>53</v>
      </c>
      <c r="C1376" t="str">
        <f t="shared" si="105"/>
        <v>WA</v>
      </c>
      <c r="D1376">
        <v>25</v>
      </c>
      <c r="E1376">
        <v>74</v>
      </c>
      <c r="F1376" t="str">
        <f t="shared" si="106"/>
        <v>adult</v>
      </c>
      <c r="G1376">
        <v>1</v>
      </c>
      <c r="H1376">
        <v>2</v>
      </c>
      <c r="I1376">
        <v>1</v>
      </c>
      <c r="J1376">
        <v>1</v>
      </c>
      <c r="K1376">
        <v>1</v>
      </c>
      <c r="L1376">
        <v>2</v>
      </c>
      <c r="M1376">
        <v>2</v>
      </c>
      <c r="N1376">
        <v>2</v>
      </c>
      <c r="O1376">
        <v>1</v>
      </c>
      <c r="Q1376">
        <v>3</v>
      </c>
      <c r="R1376" t="str">
        <f t="shared" si="107"/>
        <v>Divorced</v>
      </c>
      <c r="S1376">
        <v>4</v>
      </c>
      <c r="T1376">
        <v>2</v>
      </c>
      <c r="U1376" t="str">
        <f t="shared" si="108"/>
        <v>Female</v>
      </c>
      <c r="V1376">
        <v>0</v>
      </c>
      <c r="W1376">
        <v>13800</v>
      </c>
      <c r="X1376">
        <v>27</v>
      </c>
      <c r="Y1376">
        <f t="shared" si="109"/>
        <v>27</v>
      </c>
    </row>
    <row r="1377" spans="1:25" x14ac:dyDescent="0.25">
      <c r="A1377">
        <v>1251901</v>
      </c>
      <c r="B1377">
        <v>49</v>
      </c>
      <c r="C1377" t="str">
        <f t="shared" si="105"/>
        <v>UT</v>
      </c>
      <c r="D1377">
        <v>72</v>
      </c>
      <c r="E1377">
        <v>17</v>
      </c>
      <c r="F1377" t="str">
        <f t="shared" si="106"/>
        <v>child</v>
      </c>
      <c r="G1377">
        <v>1</v>
      </c>
      <c r="H1377">
        <v>1</v>
      </c>
      <c r="I1377">
        <v>2</v>
      </c>
      <c r="J1377">
        <v>2</v>
      </c>
      <c r="K1377">
        <v>2</v>
      </c>
      <c r="L1377">
        <v>2</v>
      </c>
      <c r="M1377">
        <v>2</v>
      </c>
      <c r="N1377">
        <v>2</v>
      </c>
      <c r="O1377">
        <v>1</v>
      </c>
      <c r="Q1377">
        <v>5</v>
      </c>
      <c r="R1377" t="str">
        <f t="shared" si="107"/>
        <v>NeverMarriedORUnder15</v>
      </c>
      <c r="S1377">
        <v>4</v>
      </c>
      <c r="T1377">
        <v>2</v>
      </c>
      <c r="U1377" t="str">
        <f t="shared" si="108"/>
        <v>Female</v>
      </c>
      <c r="V1377">
        <v>500</v>
      </c>
      <c r="W1377">
        <v>500</v>
      </c>
      <c r="X1377">
        <v>49</v>
      </c>
      <c r="Y1377" t="str">
        <f t="shared" si="109"/>
        <v>UT</v>
      </c>
    </row>
    <row r="1378" spans="1:25" x14ac:dyDescent="0.25">
      <c r="A1378">
        <v>1394744</v>
      </c>
      <c r="B1378">
        <v>53</v>
      </c>
      <c r="C1378" t="str">
        <f t="shared" si="105"/>
        <v>WA</v>
      </c>
      <c r="D1378">
        <v>209</v>
      </c>
      <c r="E1378">
        <v>56</v>
      </c>
      <c r="F1378" t="str">
        <f t="shared" si="106"/>
        <v>adult</v>
      </c>
      <c r="G1378">
        <v>1</v>
      </c>
      <c r="H1378">
        <v>2</v>
      </c>
      <c r="I1378">
        <v>1</v>
      </c>
      <c r="J1378">
        <v>2</v>
      </c>
      <c r="K1378">
        <v>2</v>
      </c>
      <c r="L1378">
        <v>2</v>
      </c>
      <c r="M1378">
        <v>2</v>
      </c>
      <c r="N1378">
        <v>2</v>
      </c>
      <c r="O1378">
        <v>1</v>
      </c>
      <c r="Q1378">
        <v>1</v>
      </c>
      <c r="R1378" t="str">
        <f t="shared" si="107"/>
        <v>Married</v>
      </c>
      <c r="S1378">
        <v>4</v>
      </c>
      <c r="T1378">
        <v>1</v>
      </c>
      <c r="U1378" t="str">
        <f t="shared" si="108"/>
        <v>Male</v>
      </c>
      <c r="V1378">
        <v>0</v>
      </c>
      <c r="W1378">
        <v>286600</v>
      </c>
      <c r="X1378">
        <v>42</v>
      </c>
      <c r="Y1378">
        <f t="shared" si="109"/>
        <v>42</v>
      </c>
    </row>
    <row r="1379" spans="1:25" x14ac:dyDescent="0.25">
      <c r="A1379">
        <v>64117</v>
      </c>
      <c r="B1379">
        <v>30</v>
      </c>
      <c r="C1379" t="str">
        <f t="shared" si="105"/>
        <v>MT</v>
      </c>
      <c r="D1379">
        <v>52</v>
      </c>
      <c r="E1379">
        <v>7</v>
      </c>
      <c r="F1379" t="str">
        <f t="shared" si="106"/>
        <v>child</v>
      </c>
      <c r="G1379">
        <v>1</v>
      </c>
      <c r="H1379">
        <v>1</v>
      </c>
      <c r="I1379">
        <v>2</v>
      </c>
      <c r="J1379">
        <v>2</v>
      </c>
      <c r="K1379">
        <v>2</v>
      </c>
      <c r="L1379">
        <v>2</v>
      </c>
      <c r="M1379">
        <v>2</v>
      </c>
      <c r="N1379">
        <v>2</v>
      </c>
      <c r="O1379">
        <v>1</v>
      </c>
      <c r="Q1379">
        <v>5</v>
      </c>
      <c r="R1379" t="str">
        <f t="shared" si="107"/>
        <v>NeverMarriedORUnder15</v>
      </c>
      <c r="T1379">
        <v>2</v>
      </c>
      <c r="U1379" t="str">
        <f t="shared" si="108"/>
        <v>Female</v>
      </c>
      <c r="X1379">
        <v>30</v>
      </c>
      <c r="Y1379" t="str">
        <f t="shared" si="109"/>
        <v>MT</v>
      </c>
    </row>
    <row r="1380" spans="1:25" x14ac:dyDescent="0.25">
      <c r="A1380">
        <v>726642</v>
      </c>
      <c r="B1380">
        <v>41</v>
      </c>
      <c r="C1380" t="str">
        <f t="shared" si="105"/>
        <v>OR</v>
      </c>
      <c r="D1380">
        <v>102</v>
      </c>
      <c r="E1380">
        <v>57</v>
      </c>
      <c r="F1380" t="str">
        <f t="shared" si="106"/>
        <v>adult</v>
      </c>
      <c r="G1380">
        <v>4</v>
      </c>
      <c r="H1380">
        <v>2</v>
      </c>
      <c r="I1380">
        <v>1</v>
      </c>
      <c r="J1380">
        <v>2</v>
      </c>
      <c r="K1380">
        <v>2</v>
      </c>
      <c r="L1380">
        <v>2</v>
      </c>
      <c r="M1380">
        <v>2</v>
      </c>
      <c r="N1380">
        <v>2</v>
      </c>
      <c r="O1380">
        <v>1</v>
      </c>
      <c r="Q1380">
        <v>1</v>
      </c>
      <c r="R1380" t="str">
        <f t="shared" si="107"/>
        <v>Married</v>
      </c>
      <c r="S1380">
        <v>4</v>
      </c>
      <c r="T1380">
        <v>2</v>
      </c>
      <c r="U1380" t="str">
        <f t="shared" si="108"/>
        <v>Female</v>
      </c>
      <c r="V1380">
        <v>0</v>
      </c>
      <c r="W1380">
        <v>14401</v>
      </c>
      <c r="X1380">
        <v>207</v>
      </c>
      <c r="Y1380">
        <f t="shared" si="109"/>
        <v>207</v>
      </c>
    </row>
    <row r="1381" spans="1:25" x14ac:dyDescent="0.25">
      <c r="A1381">
        <v>1433791</v>
      </c>
      <c r="B1381">
        <v>53</v>
      </c>
      <c r="C1381" t="str">
        <f t="shared" si="105"/>
        <v>WA</v>
      </c>
      <c r="D1381">
        <v>91</v>
      </c>
      <c r="E1381">
        <v>65</v>
      </c>
      <c r="F1381" t="str">
        <f t="shared" si="106"/>
        <v>adult</v>
      </c>
      <c r="G1381">
        <v>4</v>
      </c>
      <c r="H1381">
        <v>1</v>
      </c>
      <c r="I1381">
        <v>2</v>
      </c>
      <c r="J1381">
        <v>2</v>
      </c>
      <c r="K1381">
        <v>2</v>
      </c>
      <c r="L1381">
        <v>2</v>
      </c>
      <c r="M1381">
        <v>2</v>
      </c>
      <c r="N1381">
        <v>2</v>
      </c>
      <c r="O1381">
        <v>1</v>
      </c>
      <c r="P1381">
        <v>20</v>
      </c>
      <c r="Q1381">
        <v>1</v>
      </c>
      <c r="R1381" t="str">
        <f t="shared" si="107"/>
        <v>Married</v>
      </c>
      <c r="S1381">
        <v>4</v>
      </c>
      <c r="T1381">
        <v>1</v>
      </c>
      <c r="U1381" t="str">
        <f t="shared" si="108"/>
        <v>Male</v>
      </c>
      <c r="V1381">
        <v>68000</v>
      </c>
      <c r="W1381">
        <v>68000</v>
      </c>
      <c r="X1381">
        <v>164</v>
      </c>
      <c r="Y1381">
        <f t="shared" si="109"/>
        <v>164</v>
      </c>
    </row>
    <row r="1382" spans="1:25" x14ac:dyDescent="0.25">
      <c r="A1382">
        <v>1398560</v>
      </c>
      <c r="B1382">
        <v>53</v>
      </c>
      <c r="C1382" t="str">
        <f t="shared" si="105"/>
        <v>WA</v>
      </c>
      <c r="D1382">
        <v>122</v>
      </c>
      <c r="E1382">
        <v>77</v>
      </c>
      <c r="F1382" t="str">
        <f t="shared" si="106"/>
        <v>adult</v>
      </c>
      <c r="G1382">
        <v>1</v>
      </c>
      <c r="H1382">
        <v>2</v>
      </c>
      <c r="I1382">
        <v>2</v>
      </c>
      <c r="J1382">
        <v>1</v>
      </c>
      <c r="K1382">
        <v>2</v>
      </c>
      <c r="L1382">
        <v>2</v>
      </c>
      <c r="M1382">
        <v>2</v>
      </c>
      <c r="N1382">
        <v>2</v>
      </c>
      <c r="O1382">
        <v>1</v>
      </c>
      <c r="Q1382">
        <v>2</v>
      </c>
      <c r="R1382" t="str">
        <f t="shared" si="107"/>
        <v>Widowed</v>
      </c>
      <c r="S1382">
        <v>4</v>
      </c>
      <c r="T1382">
        <v>2</v>
      </c>
      <c r="U1382" t="str">
        <f t="shared" si="108"/>
        <v>Female</v>
      </c>
      <c r="V1382">
        <v>0</v>
      </c>
      <c r="W1382">
        <v>28500</v>
      </c>
      <c r="X1382">
        <v>53</v>
      </c>
      <c r="Y1382" t="str">
        <f t="shared" si="109"/>
        <v>WA</v>
      </c>
    </row>
    <row r="1383" spans="1:25" x14ac:dyDescent="0.25">
      <c r="A1383">
        <v>1391159</v>
      </c>
      <c r="B1383">
        <v>53</v>
      </c>
      <c r="C1383" t="str">
        <f t="shared" si="105"/>
        <v>WA</v>
      </c>
      <c r="D1383">
        <v>24</v>
      </c>
      <c r="E1383">
        <v>63</v>
      </c>
      <c r="F1383" t="str">
        <f t="shared" si="106"/>
        <v>adult</v>
      </c>
      <c r="G1383">
        <v>1</v>
      </c>
      <c r="H1383">
        <v>2</v>
      </c>
      <c r="I1383">
        <v>2</v>
      </c>
      <c r="J1383">
        <v>2</v>
      </c>
      <c r="K1383">
        <v>2</v>
      </c>
      <c r="L1383">
        <v>1</v>
      </c>
      <c r="M1383">
        <v>2</v>
      </c>
      <c r="N1383">
        <v>2</v>
      </c>
      <c r="O1383">
        <v>1</v>
      </c>
      <c r="Q1383">
        <v>1</v>
      </c>
      <c r="R1383" t="str">
        <f t="shared" si="107"/>
        <v>Married</v>
      </c>
      <c r="S1383">
        <v>2</v>
      </c>
      <c r="T1383">
        <v>2</v>
      </c>
      <c r="U1383" t="str">
        <f t="shared" si="108"/>
        <v>Female</v>
      </c>
      <c r="V1383">
        <v>0</v>
      </c>
      <c r="W1383">
        <v>42700</v>
      </c>
      <c r="X1383">
        <v>30</v>
      </c>
      <c r="Y1383" t="str">
        <f t="shared" si="109"/>
        <v>MT</v>
      </c>
    </row>
    <row r="1384" spans="1:25" x14ac:dyDescent="0.25">
      <c r="A1384">
        <v>1381429</v>
      </c>
      <c r="B1384">
        <v>53</v>
      </c>
      <c r="C1384" t="str">
        <f t="shared" si="105"/>
        <v>WA</v>
      </c>
      <c r="D1384">
        <v>103</v>
      </c>
      <c r="E1384">
        <v>55</v>
      </c>
      <c r="F1384" t="str">
        <f t="shared" si="106"/>
        <v>adult</v>
      </c>
      <c r="G1384">
        <v>1</v>
      </c>
      <c r="H1384">
        <v>1</v>
      </c>
      <c r="I1384">
        <v>2</v>
      </c>
      <c r="J1384">
        <v>2</v>
      </c>
      <c r="K1384">
        <v>2</v>
      </c>
      <c r="L1384">
        <v>2</v>
      </c>
      <c r="M1384">
        <v>2</v>
      </c>
      <c r="N1384">
        <v>2</v>
      </c>
      <c r="O1384">
        <v>1</v>
      </c>
      <c r="P1384">
        <v>30</v>
      </c>
      <c r="Q1384">
        <v>1</v>
      </c>
      <c r="R1384" t="str">
        <f t="shared" si="107"/>
        <v>Married</v>
      </c>
      <c r="S1384">
        <v>4</v>
      </c>
      <c r="T1384">
        <v>1</v>
      </c>
      <c r="U1384" t="str">
        <f t="shared" si="108"/>
        <v>Male</v>
      </c>
      <c r="V1384">
        <v>70000</v>
      </c>
      <c r="W1384">
        <v>70000</v>
      </c>
      <c r="X1384">
        <v>5</v>
      </c>
      <c r="Y1384">
        <f t="shared" si="109"/>
        <v>5</v>
      </c>
    </row>
    <row r="1385" spans="1:25" x14ac:dyDescent="0.25">
      <c r="A1385">
        <v>1401635</v>
      </c>
      <c r="B1385">
        <v>53</v>
      </c>
      <c r="C1385" t="str">
        <f t="shared" si="105"/>
        <v>WA</v>
      </c>
      <c r="D1385">
        <v>108</v>
      </c>
      <c r="E1385">
        <v>40</v>
      </c>
      <c r="F1385" t="str">
        <f t="shared" si="106"/>
        <v>adult</v>
      </c>
      <c r="G1385">
        <v>1</v>
      </c>
      <c r="H1385">
        <v>1</v>
      </c>
      <c r="I1385">
        <v>2</v>
      </c>
      <c r="J1385">
        <v>2</v>
      </c>
      <c r="K1385">
        <v>2</v>
      </c>
      <c r="L1385">
        <v>2</v>
      </c>
      <c r="M1385">
        <v>2</v>
      </c>
      <c r="N1385">
        <v>2</v>
      </c>
      <c r="O1385">
        <v>1</v>
      </c>
      <c r="Q1385">
        <v>1</v>
      </c>
      <c r="R1385" t="str">
        <f t="shared" si="107"/>
        <v>Married</v>
      </c>
      <c r="S1385">
        <v>4</v>
      </c>
      <c r="T1385">
        <v>2</v>
      </c>
      <c r="U1385" t="str">
        <f t="shared" si="108"/>
        <v>Female</v>
      </c>
      <c r="V1385">
        <v>0</v>
      </c>
      <c r="W1385">
        <v>0</v>
      </c>
      <c r="X1385">
        <v>53</v>
      </c>
      <c r="Y1385" t="str">
        <f t="shared" si="109"/>
        <v>WA</v>
      </c>
    </row>
    <row r="1386" spans="1:25" x14ac:dyDescent="0.25">
      <c r="A1386">
        <v>1370999</v>
      </c>
      <c r="B1386">
        <v>53</v>
      </c>
      <c r="C1386" t="str">
        <f t="shared" si="105"/>
        <v>WA</v>
      </c>
      <c r="D1386">
        <v>97</v>
      </c>
      <c r="E1386">
        <v>17</v>
      </c>
      <c r="F1386" t="str">
        <f t="shared" si="106"/>
        <v>child</v>
      </c>
      <c r="G1386">
        <v>5</v>
      </c>
      <c r="H1386">
        <v>2</v>
      </c>
      <c r="I1386">
        <v>1</v>
      </c>
      <c r="J1386">
        <v>2</v>
      </c>
      <c r="K1386">
        <v>2</v>
      </c>
      <c r="L1386">
        <v>2</v>
      </c>
      <c r="M1386">
        <v>2</v>
      </c>
      <c r="N1386">
        <v>2</v>
      </c>
      <c r="O1386">
        <v>1</v>
      </c>
      <c r="Q1386">
        <v>5</v>
      </c>
      <c r="R1386" t="str">
        <f t="shared" si="107"/>
        <v>NeverMarriedORUnder15</v>
      </c>
      <c r="S1386">
        <v>4</v>
      </c>
      <c r="T1386">
        <v>1</v>
      </c>
      <c r="U1386" t="str">
        <f t="shared" si="108"/>
        <v>Male</v>
      </c>
      <c r="V1386">
        <v>0</v>
      </c>
      <c r="W1386">
        <v>0</v>
      </c>
      <c r="X1386">
        <v>207</v>
      </c>
      <c r="Y1386">
        <f t="shared" si="109"/>
        <v>207</v>
      </c>
    </row>
    <row r="1387" spans="1:25" x14ac:dyDescent="0.25">
      <c r="A1387">
        <v>1387033</v>
      </c>
      <c r="B1387">
        <v>53</v>
      </c>
      <c r="C1387" t="str">
        <f t="shared" si="105"/>
        <v>WA</v>
      </c>
      <c r="D1387">
        <v>99</v>
      </c>
      <c r="E1387">
        <v>45</v>
      </c>
      <c r="F1387" t="str">
        <f t="shared" si="106"/>
        <v>adult</v>
      </c>
      <c r="G1387">
        <v>1</v>
      </c>
      <c r="H1387">
        <v>1</v>
      </c>
      <c r="I1387">
        <v>2</v>
      </c>
      <c r="J1387">
        <v>2</v>
      </c>
      <c r="K1387">
        <v>2</v>
      </c>
      <c r="L1387">
        <v>2</v>
      </c>
      <c r="M1387">
        <v>2</v>
      </c>
      <c r="N1387">
        <v>2</v>
      </c>
      <c r="O1387">
        <v>1</v>
      </c>
      <c r="P1387">
        <v>15</v>
      </c>
      <c r="Q1387">
        <v>1</v>
      </c>
      <c r="R1387" t="str">
        <f t="shared" si="107"/>
        <v>Married</v>
      </c>
      <c r="S1387">
        <v>4</v>
      </c>
      <c r="T1387">
        <v>2</v>
      </c>
      <c r="U1387" t="str">
        <f t="shared" si="108"/>
        <v>Female</v>
      </c>
      <c r="V1387">
        <v>90000</v>
      </c>
      <c r="W1387">
        <v>96020</v>
      </c>
      <c r="X1387">
        <v>53</v>
      </c>
      <c r="Y1387" t="str">
        <f t="shared" si="109"/>
        <v>WA</v>
      </c>
    </row>
    <row r="1388" spans="1:25" x14ac:dyDescent="0.25">
      <c r="A1388">
        <v>718535</v>
      </c>
      <c r="B1388">
        <v>41</v>
      </c>
      <c r="C1388" t="str">
        <f t="shared" si="105"/>
        <v>OR</v>
      </c>
      <c r="D1388">
        <v>74</v>
      </c>
      <c r="E1388">
        <v>64</v>
      </c>
      <c r="F1388" t="str">
        <f t="shared" si="106"/>
        <v>adult</v>
      </c>
      <c r="G1388">
        <v>1</v>
      </c>
      <c r="H1388">
        <v>1</v>
      </c>
      <c r="I1388">
        <v>2</v>
      </c>
      <c r="J1388">
        <v>2</v>
      </c>
      <c r="K1388">
        <v>2</v>
      </c>
      <c r="L1388">
        <v>2</v>
      </c>
      <c r="M1388">
        <v>2</v>
      </c>
      <c r="N1388">
        <v>2</v>
      </c>
      <c r="O1388">
        <v>1</v>
      </c>
      <c r="P1388">
        <v>15</v>
      </c>
      <c r="Q1388">
        <v>3</v>
      </c>
      <c r="R1388" t="str">
        <f t="shared" si="107"/>
        <v>Divorced</v>
      </c>
      <c r="S1388">
        <v>4</v>
      </c>
      <c r="T1388">
        <v>2</v>
      </c>
      <c r="U1388" t="str">
        <f t="shared" si="108"/>
        <v>Female</v>
      </c>
      <c r="V1388">
        <v>27000</v>
      </c>
      <c r="W1388">
        <v>27000</v>
      </c>
      <c r="X1388">
        <v>41</v>
      </c>
      <c r="Y1388" t="str">
        <f t="shared" si="109"/>
        <v>OR</v>
      </c>
    </row>
    <row r="1389" spans="1:25" x14ac:dyDescent="0.25">
      <c r="A1389">
        <v>1411470</v>
      </c>
      <c r="B1389">
        <v>53</v>
      </c>
      <c r="C1389" t="str">
        <f t="shared" si="105"/>
        <v>WA</v>
      </c>
      <c r="D1389">
        <v>45</v>
      </c>
      <c r="E1389">
        <v>23</v>
      </c>
      <c r="F1389" t="str">
        <f t="shared" si="106"/>
        <v>adult</v>
      </c>
      <c r="G1389">
        <v>1</v>
      </c>
      <c r="H1389">
        <v>1</v>
      </c>
      <c r="I1389">
        <v>2</v>
      </c>
      <c r="J1389">
        <v>2</v>
      </c>
      <c r="K1389">
        <v>2</v>
      </c>
      <c r="L1389">
        <v>2</v>
      </c>
      <c r="M1389">
        <v>2</v>
      </c>
      <c r="N1389">
        <v>2</v>
      </c>
      <c r="O1389">
        <v>1</v>
      </c>
      <c r="Q1389">
        <v>5</v>
      </c>
      <c r="R1389" t="str">
        <f t="shared" si="107"/>
        <v>NeverMarriedORUnder15</v>
      </c>
      <c r="S1389">
        <v>4</v>
      </c>
      <c r="T1389">
        <v>1</v>
      </c>
      <c r="U1389" t="str">
        <f t="shared" si="108"/>
        <v>Male</v>
      </c>
      <c r="V1389">
        <v>11000</v>
      </c>
      <c r="W1389">
        <v>11000</v>
      </c>
      <c r="X1389">
        <v>53</v>
      </c>
      <c r="Y1389" t="str">
        <f t="shared" si="109"/>
        <v>WA</v>
      </c>
    </row>
    <row r="1390" spans="1:25" x14ac:dyDescent="0.25">
      <c r="A1390">
        <v>1267163</v>
      </c>
      <c r="B1390">
        <v>49</v>
      </c>
      <c r="C1390" t="str">
        <f t="shared" si="105"/>
        <v>UT</v>
      </c>
      <c r="D1390">
        <v>94</v>
      </c>
      <c r="E1390">
        <v>13</v>
      </c>
      <c r="F1390" t="str">
        <f t="shared" si="106"/>
        <v>child</v>
      </c>
      <c r="G1390">
        <v>1</v>
      </c>
      <c r="H1390">
        <v>2</v>
      </c>
      <c r="I1390">
        <v>1</v>
      </c>
      <c r="J1390">
        <v>2</v>
      </c>
      <c r="K1390">
        <v>2</v>
      </c>
      <c r="L1390">
        <v>2</v>
      </c>
      <c r="M1390">
        <v>2</v>
      </c>
      <c r="N1390">
        <v>2</v>
      </c>
      <c r="O1390">
        <v>1</v>
      </c>
      <c r="Q1390">
        <v>5</v>
      </c>
      <c r="R1390" t="str">
        <f t="shared" si="107"/>
        <v>NeverMarriedORUnder15</v>
      </c>
      <c r="T1390">
        <v>1</v>
      </c>
      <c r="U1390" t="str">
        <f t="shared" si="108"/>
        <v>Male</v>
      </c>
      <c r="X1390">
        <v>49</v>
      </c>
      <c r="Y1390" t="str">
        <f t="shared" si="109"/>
        <v>UT</v>
      </c>
    </row>
    <row r="1391" spans="1:25" x14ac:dyDescent="0.25">
      <c r="A1391">
        <v>68261</v>
      </c>
      <c r="B1391">
        <v>30</v>
      </c>
      <c r="C1391" t="str">
        <f t="shared" si="105"/>
        <v>MT</v>
      </c>
      <c r="D1391">
        <v>77</v>
      </c>
      <c r="E1391">
        <v>34</v>
      </c>
      <c r="F1391" t="str">
        <f t="shared" si="106"/>
        <v>adult</v>
      </c>
      <c r="G1391">
        <v>1</v>
      </c>
      <c r="H1391">
        <v>2</v>
      </c>
      <c r="I1391">
        <v>2</v>
      </c>
      <c r="J1391">
        <v>2</v>
      </c>
      <c r="K1391">
        <v>2</v>
      </c>
      <c r="L1391">
        <v>2</v>
      </c>
      <c r="M1391">
        <v>2</v>
      </c>
      <c r="N1391">
        <v>2</v>
      </c>
      <c r="O1391">
        <v>2</v>
      </c>
      <c r="Q1391">
        <v>5</v>
      </c>
      <c r="R1391" t="str">
        <f t="shared" si="107"/>
        <v>NeverMarriedORUnder15</v>
      </c>
      <c r="S1391">
        <v>4</v>
      </c>
      <c r="T1391">
        <v>1</v>
      </c>
      <c r="U1391" t="str">
        <f t="shared" si="108"/>
        <v>Male</v>
      </c>
      <c r="V1391">
        <v>23000</v>
      </c>
      <c r="W1391">
        <v>23000</v>
      </c>
      <c r="X1391">
        <v>6</v>
      </c>
      <c r="Y1391" t="str">
        <f t="shared" si="109"/>
        <v>CA</v>
      </c>
    </row>
    <row r="1392" spans="1:25" x14ac:dyDescent="0.25">
      <c r="A1392">
        <v>716449</v>
      </c>
      <c r="B1392">
        <v>41</v>
      </c>
      <c r="C1392" t="str">
        <f t="shared" si="105"/>
        <v>OR</v>
      </c>
      <c r="D1392">
        <v>61</v>
      </c>
      <c r="E1392">
        <v>51</v>
      </c>
      <c r="F1392" t="str">
        <f t="shared" si="106"/>
        <v>adult</v>
      </c>
      <c r="G1392">
        <v>1</v>
      </c>
      <c r="H1392">
        <v>2</v>
      </c>
      <c r="I1392">
        <v>1</v>
      </c>
      <c r="J1392">
        <v>2</v>
      </c>
      <c r="K1392">
        <v>2</v>
      </c>
      <c r="L1392">
        <v>2</v>
      </c>
      <c r="M1392">
        <v>2</v>
      </c>
      <c r="N1392">
        <v>2</v>
      </c>
      <c r="O1392">
        <v>1</v>
      </c>
      <c r="Q1392">
        <v>3</v>
      </c>
      <c r="R1392" t="str">
        <f t="shared" si="107"/>
        <v>Divorced</v>
      </c>
      <c r="S1392">
        <v>4</v>
      </c>
      <c r="T1392">
        <v>2</v>
      </c>
      <c r="U1392" t="str">
        <f t="shared" si="108"/>
        <v>Female</v>
      </c>
      <c r="V1392">
        <v>48000</v>
      </c>
      <c r="W1392">
        <v>62400</v>
      </c>
      <c r="X1392">
        <v>6</v>
      </c>
      <c r="Y1392" t="str">
        <f t="shared" si="109"/>
        <v>CA</v>
      </c>
    </row>
    <row r="1393" spans="1:25" x14ac:dyDescent="0.25">
      <c r="A1393">
        <v>1408790</v>
      </c>
      <c r="B1393">
        <v>53</v>
      </c>
      <c r="C1393" t="str">
        <f t="shared" si="105"/>
        <v>WA</v>
      </c>
      <c r="D1393">
        <v>125</v>
      </c>
      <c r="E1393">
        <v>46</v>
      </c>
      <c r="F1393" t="str">
        <f t="shared" si="106"/>
        <v>adult</v>
      </c>
      <c r="G1393">
        <v>1</v>
      </c>
      <c r="H1393">
        <v>1</v>
      </c>
      <c r="I1393">
        <v>2</v>
      </c>
      <c r="J1393">
        <v>2</v>
      </c>
      <c r="K1393">
        <v>2</v>
      </c>
      <c r="L1393">
        <v>2</v>
      </c>
      <c r="M1393">
        <v>2</v>
      </c>
      <c r="N1393">
        <v>2</v>
      </c>
      <c r="O1393">
        <v>1</v>
      </c>
      <c r="P1393">
        <v>60</v>
      </c>
      <c r="Q1393">
        <v>1</v>
      </c>
      <c r="R1393" t="str">
        <f t="shared" si="107"/>
        <v>Married</v>
      </c>
      <c r="S1393">
        <v>4</v>
      </c>
      <c r="T1393">
        <v>1</v>
      </c>
      <c r="U1393" t="str">
        <f t="shared" si="108"/>
        <v>Male</v>
      </c>
      <c r="V1393">
        <v>68000</v>
      </c>
      <c r="W1393">
        <v>68010</v>
      </c>
      <c r="X1393">
        <v>41</v>
      </c>
      <c r="Y1393" t="str">
        <f t="shared" si="109"/>
        <v>OR</v>
      </c>
    </row>
    <row r="1394" spans="1:25" x14ac:dyDescent="0.25">
      <c r="A1394">
        <v>1385920</v>
      </c>
      <c r="B1394">
        <v>53</v>
      </c>
      <c r="C1394" t="str">
        <f t="shared" si="105"/>
        <v>WA</v>
      </c>
      <c r="D1394">
        <v>96</v>
      </c>
      <c r="E1394">
        <v>56</v>
      </c>
      <c r="F1394" t="str">
        <f t="shared" si="106"/>
        <v>adult</v>
      </c>
      <c r="G1394">
        <v>1</v>
      </c>
      <c r="H1394">
        <v>1</v>
      </c>
      <c r="I1394">
        <v>2</v>
      </c>
      <c r="J1394">
        <v>2</v>
      </c>
      <c r="K1394">
        <v>2</v>
      </c>
      <c r="L1394">
        <v>2</v>
      </c>
      <c r="M1394">
        <v>2</v>
      </c>
      <c r="N1394">
        <v>2</v>
      </c>
      <c r="O1394">
        <v>1</v>
      </c>
      <c r="P1394">
        <v>3</v>
      </c>
      <c r="Q1394">
        <v>1</v>
      </c>
      <c r="R1394" t="str">
        <f t="shared" si="107"/>
        <v>Married</v>
      </c>
      <c r="S1394">
        <v>4</v>
      </c>
      <c r="T1394">
        <v>1</v>
      </c>
      <c r="U1394" t="str">
        <f t="shared" si="108"/>
        <v>Male</v>
      </c>
      <c r="V1394">
        <v>50000</v>
      </c>
      <c r="W1394">
        <v>50000</v>
      </c>
      <c r="X1394">
        <v>6</v>
      </c>
      <c r="Y1394" t="str">
        <f t="shared" si="109"/>
        <v>CA</v>
      </c>
    </row>
    <row r="1395" spans="1:25" x14ac:dyDescent="0.25">
      <c r="A1395">
        <v>1385748</v>
      </c>
      <c r="B1395">
        <v>53</v>
      </c>
      <c r="C1395" t="str">
        <f t="shared" si="105"/>
        <v>WA</v>
      </c>
      <c r="D1395">
        <v>78</v>
      </c>
      <c r="E1395">
        <v>41</v>
      </c>
      <c r="F1395" t="str">
        <f t="shared" si="106"/>
        <v>adult</v>
      </c>
      <c r="G1395">
        <v>1</v>
      </c>
      <c r="H1395">
        <v>1</v>
      </c>
      <c r="I1395">
        <v>2</v>
      </c>
      <c r="J1395">
        <v>2</v>
      </c>
      <c r="K1395">
        <v>2</v>
      </c>
      <c r="L1395">
        <v>2</v>
      </c>
      <c r="M1395">
        <v>2</v>
      </c>
      <c r="N1395">
        <v>2</v>
      </c>
      <c r="O1395">
        <v>1</v>
      </c>
      <c r="Q1395">
        <v>1</v>
      </c>
      <c r="R1395" t="str">
        <f t="shared" si="107"/>
        <v>Married</v>
      </c>
      <c r="S1395">
        <v>4</v>
      </c>
      <c r="T1395">
        <v>1</v>
      </c>
      <c r="U1395" t="str">
        <f t="shared" si="108"/>
        <v>Male</v>
      </c>
      <c r="V1395">
        <v>200000</v>
      </c>
      <c r="W1395">
        <v>200000</v>
      </c>
      <c r="X1395">
        <v>51</v>
      </c>
      <c r="Y1395">
        <f t="shared" si="109"/>
        <v>51</v>
      </c>
    </row>
    <row r="1396" spans="1:25" x14ac:dyDescent="0.25">
      <c r="A1396">
        <v>1258339</v>
      </c>
      <c r="B1396">
        <v>49</v>
      </c>
      <c r="C1396" t="str">
        <f t="shared" si="105"/>
        <v>UT</v>
      </c>
      <c r="D1396">
        <v>60</v>
      </c>
      <c r="E1396">
        <v>73</v>
      </c>
      <c r="F1396" t="str">
        <f t="shared" si="106"/>
        <v>adult</v>
      </c>
      <c r="G1396">
        <v>5</v>
      </c>
      <c r="H1396">
        <v>2</v>
      </c>
      <c r="I1396">
        <v>2</v>
      </c>
      <c r="J1396">
        <v>1</v>
      </c>
      <c r="K1396">
        <v>2</v>
      </c>
      <c r="L1396">
        <v>2</v>
      </c>
      <c r="M1396">
        <v>2</v>
      </c>
      <c r="N1396">
        <v>2</v>
      </c>
      <c r="O1396">
        <v>1</v>
      </c>
      <c r="Q1396">
        <v>3</v>
      </c>
      <c r="R1396" t="str">
        <f t="shared" si="107"/>
        <v>Divorced</v>
      </c>
      <c r="S1396">
        <v>4</v>
      </c>
      <c r="T1396">
        <v>1</v>
      </c>
      <c r="U1396" t="str">
        <f t="shared" si="108"/>
        <v>Male</v>
      </c>
      <c r="V1396">
        <v>0</v>
      </c>
      <c r="W1396">
        <v>1400</v>
      </c>
      <c r="X1396">
        <v>303</v>
      </c>
      <c r="Y1396">
        <f t="shared" si="109"/>
        <v>303</v>
      </c>
    </row>
    <row r="1397" spans="1:25" x14ac:dyDescent="0.25">
      <c r="A1397">
        <v>715732</v>
      </c>
      <c r="B1397">
        <v>41</v>
      </c>
      <c r="C1397" t="str">
        <f t="shared" si="105"/>
        <v>OR</v>
      </c>
      <c r="D1397">
        <v>110</v>
      </c>
      <c r="E1397">
        <v>13</v>
      </c>
      <c r="F1397" t="str">
        <f t="shared" si="106"/>
        <v>child</v>
      </c>
      <c r="G1397">
        <v>1</v>
      </c>
      <c r="H1397">
        <v>2</v>
      </c>
      <c r="I1397">
        <v>2</v>
      </c>
      <c r="J1397">
        <v>2</v>
      </c>
      <c r="K1397">
        <v>2</v>
      </c>
      <c r="L1397">
        <v>2</v>
      </c>
      <c r="M1397">
        <v>2</v>
      </c>
      <c r="N1397">
        <v>2</v>
      </c>
      <c r="O1397">
        <v>2</v>
      </c>
      <c r="Q1397">
        <v>5</v>
      </c>
      <c r="R1397" t="str">
        <f t="shared" si="107"/>
        <v>NeverMarriedORUnder15</v>
      </c>
      <c r="T1397">
        <v>1</v>
      </c>
      <c r="U1397" t="str">
        <f t="shared" si="108"/>
        <v>Male</v>
      </c>
      <c r="X1397">
        <v>41</v>
      </c>
      <c r="Y1397" t="str">
        <f t="shared" si="109"/>
        <v>OR</v>
      </c>
    </row>
    <row r="1398" spans="1:25" x14ac:dyDescent="0.25">
      <c r="A1398">
        <v>1249756</v>
      </c>
      <c r="B1398">
        <v>49</v>
      </c>
      <c r="C1398" t="str">
        <f t="shared" si="105"/>
        <v>UT</v>
      </c>
      <c r="D1398">
        <v>81</v>
      </c>
      <c r="E1398">
        <v>70</v>
      </c>
      <c r="F1398" t="str">
        <f t="shared" si="106"/>
        <v>adult</v>
      </c>
      <c r="G1398">
        <v>1</v>
      </c>
      <c r="H1398">
        <v>2</v>
      </c>
      <c r="I1398">
        <v>2</v>
      </c>
      <c r="J1398">
        <v>1</v>
      </c>
      <c r="K1398">
        <v>2</v>
      </c>
      <c r="L1398">
        <v>2</v>
      </c>
      <c r="M1398">
        <v>2</v>
      </c>
      <c r="N1398">
        <v>2</v>
      </c>
      <c r="O1398">
        <v>1</v>
      </c>
      <c r="Q1398">
        <v>1</v>
      </c>
      <c r="R1398" t="str">
        <f t="shared" si="107"/>
        <v>Married</v>
      </c>
      <c r="S1398">
        <v>4</v>
      </c>
      <c r="T1398">
        <v>1</v>
      </c>
      <c r="U1398" t="str">
        <f t="shared" si="108"/>
        <v>Male</v>
      </c>
      <c r="V1398">
        <v>0</v>
      </c>
      <c r="W1398">
        <v>29000</v>
      </c>
      <c r="X1398">
        <v>6</v>
      </c>
      <c r="Y1398" t="str">
        <f t="shared" si="109"/>
        <v>CA</v>
      </c>
    </row>
    <row r="1399" spans="1:25" x14ac:dyDescent="0.25">
      <c r="A1399">
        <v>1401700</v>
      </c>
      <c r="B1399">
        <v>53</v>
      </c>
      <c r="C1399" t="str">
        <f t="shared" si="105"/>
        <v>WA</v>
      </c>
      <c r="D1399">
        <v>96</v>
      </c>
      <c r="E1399">
        <v>94</v>
      </c>
      <c r="F1399" t="str">
        <f t="shared" si="106"/>
        <v>adult</v>
      </c>
      <c r="G1399">
        <v>1</v>
      </c>
      <c r="H1399">
        <v>2</v>
      </c>
      <c r="I1399">
        <v>2</v>
      </c>
      <c r="J1399">
        <v>1</v>
      </c>
      <c r="K1399">
        <v>1</v>
      </c>
      <c r="L1399">
        <v>2</v>
      </c>
      <c r="M1399">
        <v>2</v>
      </c>
      <c r="N1399">
        <v>2</v>
      </c>
      <c r="O1399">
        <v>1</v>
      </c>
      <c r="Q1399">
        <v>2</v>
      </c>
      <c r="R1399" t="str">
        <f t="shared" si="107"/>
        <v>Widowed</v>
      </c>
      <c r="S1399">
        <v>4</v>
      </c>
      <c r="T1399">
        <v>2</v>
      </c>
      <c r="U1399" t="str">
        <f t="shared" si="108"/>
        <v>Female</v>
      </c>
      <c r="V1399">
        <v>0</v>
      </c>
      <c r="W1399">
        <v>14400</v>
      </c>
      <c r="X1399">
        <v>36</v>
      </c>
      <c r="Y1399">
        <f t="shared" si="109"/>
        <v>36</v>
      </c>
    </row>
    <row r="1400" spans="1:25" x14ac:dyDescent="0.25">
      <c r="A1400">
        <v>700842</v>
      </c>
      <c r="B1400">
        <v>41</v>
      </c>
      <c r="C1400" t="str">
        <f t="shared" si="105"/>
        <v>OR</v>
      </c>
      <c r="D1400">
        <v>18</v>
      </c>
      <c r="E1400">
        <v>54</v>
      </c>
      <c r="F1400" t="str">
        <f t="shared" si="106"/>
        <v>adult</v>
      </c>
      <c r="G1400">
        <v>1</v>
      </c>
      <c r="H1400">
        <v>1</v>
      </c>
      <c r="I1400">
        <v>2</v>
      </c>
      <c r="J1400">
        <v>2</v>
      </c>
      <c r="K1400">
        <v>2</v>
      </c>
      <c r="L1400">
        <v>2</v>
      </c>
      <c r="M1400">
        <v>2</v>
      </c>
      <c r="N1400">
        <v>2</v>
      </c>
      <c r="O1400">
        <v>1</v>
      </c>
      <c r="P1400">
        <v>2</v>
      </c>
      <c r="Q1400">
        <v>1</v>
      </c>
      <c r="R1400" t="str">
        <f t="shared" si="107"/>
        <v>Married</v>
      </c>
      <c r="S1400">
        <v>4</v>
      </c>
      <c r="T1400">
        <v>2</v>
      </c>
      <c r="U1400" t="str">
        <f t="shared" si="108"/>
        <v>Female</v>
      </c>
      <c r="V1400">
        <v>42000</v>
      </c>
      <c r="W1400">
        <v>42000</v>
      </c>
      <c r="X1400">
        <v>6</v>
      </c>
      <c r="Y1400" t="str">
        <f t="shared" si="109"/>
        <v>CA</v>
      </c>
    </row>
    <row r="1401" spans="1:25" x14ac:dyDescent="0.25">
      <c r="A1401">
        <v>725820</v>
      </c>
      <c r="B1401">
        <v>41</v>
      </c>
      <c r="C1401" t="str">
        <f t="shared" si="105"/>
        <v>OR</v>
      </c>
      <c r="D1401">
        <v>42</v>
      </c>
      <c r="E1401">
        <v>25</v>
      </c>
      <c r="F1401" t="str">
        <f t="shared" si="106"/>
        <v>adult</v>
      </c>
      <c r="G1401">
        <v>1</v>
      </c>
      <c r="H1401">
        <v>1</v>
      </c>
      <c r="I1401">
        <v>2</v>
      </c>
      <c r="J1401">
        <v>2</v>
      </c>
      <c r="K1401">
        <v>2</v>
      </c>
      <c r="L1401">
        <v>2</v>
      </c>
      <c r="M1401">
        <v>2</v>
      </c>
      <c r="N1401">
        <v>2</v>
      </c>
      <c r="O1401">
        <v>1</v>
      </c>
      <c r="P1401">
        <v>5</v>
      </c>
      <c r="Q1401">
        <v>1</v>
      </c>
      <c r="R1401" t="str">
        <f t="shared" si="107"/>
        <v>Married</v>
      </c>
      <c r="S1401">
        <v>4</v>
      </c>
      <c r="T1401">
        <v>2</v>
      </c>
      <c r="U1401" t="str">
        <f t="shared" si="108"/>
        <v>Female</v>
      </c>
      <c r="V1401">
        <v>16000</v>
      </c>
      <c r="W1401">
        <v>16000</v>
      </c>
      <c r="X1401">
        <v>41</v>
      </c>
      <c r="Y1401" t="str">
        <f t="shared" si="109"/>
        <v>OR</v>
      </c>
    </row>
    <row r="1402" spans="1:25" x14ac:dyDescent="0.25">
      <c r="A1402">
        <v>722749</v>
      </c>
      <c r="B1402">
        <v>41</v>
      </c>
      <c r="C1402" t="str">
        <f t="shared" si="105"/>
        <v>OR</v>
      </c>
      <c r="D1402">
        <v>73</v>
      </c>
      <c r="E1402">
        <v>32</v>
      </c>
      <c r="F1402" t="str">
        <f t="shared" si="106"/>
        <v>adult</v>
      </c>
      <c r="G1402">
        <v>1</v>
      </c>
      <c r="H1402">
        <v>1</v>
      </c>
      <c r="I1402">
        <v>2</v>
      </c>
      <c r="J1402">
        <v>2</v>
      </c>
      <c r="K1402">
        <v>2</v>
      </c>
      <c r="L1402">
        <v>2</v>
      </c>
      <c r="M1402">
        <v>2</v>
      </c>
      <c r="N1402">
        <v>2</v>
      </c>
      <c r="O1402">
        <v>1</v>
      </c>
      <c r="P1402">
        <v>60</v>
      </c>
      <c r="Q1402">
        <v>1</v>
      </c>
      <c r="R1402" t="str">
        <f t="shared" si="107"/>
        <v>Married</v>
      </c>
      <c r="S1402">
        <v>4</v>
      </c>
      <c r="T1402">
        <v>2</v>
      </c>
      <c r="U1402" t="str">
        <f t="shared" si="108"/>
        <v>Female</v>
      </c>
      <c r="V1402">
        <v>101000</v>
      </c>
      <c r="W1402">
        <v>101000</v>
      </c>
      <c r="X1402">
        <v>35</v>
      </c>
      <c r="Y1402">
        <f t="shared" si="109"/>
        <v>35</v>
      </c>
    </row>
    <row r="1403" spans="1:25" x14ac:dyDescent="0.25">
      <c r="A1403">
        <v>711437</v>
      </c>
      <c r="B1403">
        <v>41</v>
      </c>
      <c r="C1403" t="str">
        <f t="shared" si="105"/>
        <v>OR</v>
      </c>
      <c r="D1403">
        <v>210</v>
      </c>
      <c r="E1403">
        <v>44</v>
      </c>
      <c r="F1403" t="str">
        <f t="shared" si="106"/>
        <v>adult</v>
      </c>
      <c r="G1403">
        <v>4</v>
      </c>
      <c r="H1403">
        <v>1</v>
      </c>
      <c r="I1403">
        <v>2</v>
      </c>
      <c r="J1403">
        <v>2</v>
      </c>
      <c r="K1403">
        <v>2</v>
      </c>
      <c r="L1403">
        <v>2</v>
      </c>
      <c r="M1403">
        <v>2</v>
      </c>
      <c r="N1403">
        <v>2</v>
      </c>
      <c r="O1403">
        <v>1</v>
      </c>
      <c r="P1403">
        <v>25</v>
      </c>
      <c r="Q1403">
        <v>3</v>
      </c>
      <c r="R1403" t="str">
        <f t="shared" si="107"/>
        <v>Divorced</v>
      </c>
      <c r="S1403">
        <v>4</v>
      </c>
      <c r="T1403">
        <v>2</v>
      </c>
      <c r="U1403" t="str">
        <f t="shared" si="108"/>
        <v>Female</v>
      </c>
      <c r="V1403">
        <v>30000</v>
      </c>
      <c r="W1403">
        <v>30000</v>
      </c>
      <c r="X1403">
        <v>303</v>
      </c>
      <c r="Y1403">
        <f t="shared" si="109"/>
        <v>303</v>
      </c>
    </row>
    <row r="1404" spans="1:25" x14ac:dyDescent="0.25">
      <c r="A1404">
        <v>1265917</v>
      </c>
      <c r="B1404">
        <v>49</v>
      </c>
      <c r="C1404" t="str">
        <f t="shared" si="105"/>
        <v>UT</v>
      </c>
      <c r="D1404">
        <v>50</v>
      </c>
      <c r="E1404">
        <v>1</v>
      </c>
      <c r="F1404" t="str">
        <f t="shared" si="106"/>
        <v>child</v>
      </c>
      <c r="G1404">
        <v>1</v>
      </c>
      <c r="H1404">
        <v>2</v>
      </c>
      <c r="I1404">
        <v>2</v>
      </c>
      <c r="J1404">
        <v>2</v>
      </c>
      <c r="K1404">
        <v>1</v>
      </c>
      <c r="L1404">
        <v>2</v>
      </c>
      <c r="M1404">
        <v>2</v>
      </c>
      <c r="N1404">
        <v>2</v>
      </c>
      <c r="O1404">
        <v>1</v>
      </c>
      <c r="Q1404">
        <v>5</v>
      </c>
      <c r="R1404" t="str">
        <f t="shared" si="107"/>
        <v>NeverMarriedORUnder15</v>
      </c>
      <c r="T1404">
        <v>2</v>
      </c>
      <c r="U1404" t="str">
        <f t="shared" si="108"/>
        <v>Female</v>
      </c>
      <c r="X1404">
        <v>49</v>
      </c>
      <c r="Y1404" t="str">
        <f t="shared" si="109"/>
        <v>UT</v>
      </c>
    </row>
    <row r="1405" spans="1:25" x14ac:dyDescent="0.25">
      <c r="A1405">
        <v>715950</v>
      </c>
      <c r="B1405">
        <v>41</v>
      </c>
      <c r="C1405" t="str">
        <f t="shared" si="105"/>
        <v>OR</v>
      </c>
      <c r="D1405">
        <v>68</v>
      </c>
      <c r="E1405">
        <v>16</v>
      </c>
      <c r="F1405" t="str">
        <f t="shared" si="106"/>
        <v>child</v>
      </c>
      <c r="G1405">
        <v>5</v>
      </c>
      <c r="H1405">
        <v>2</v>
      </c>
      <c r="I1405">
        <v>2</v>
      </c>
      <c r="J1405">
        <v>2</v>
      </c>
      <c r="K1405">
        <v>2</v>
      </c>
      <c r="L1405">
        <v>2</v>
      </c>
      <c r="M1405">
        <v>2</v>
      </c>
      <c r="N1405">
        <v>2</v>
      </c>
      <c r="O1405">
        <v>2</v>
      </c>
      <c r="Q1405">
        <v>5</v>
      </c>
      <c r="R1405" t="str">
        <f t="shared" si="107"/>
        <v>NeverMarriedORUnder15</v>
      </c>
      <c r="T1405">
        <v>2</v>
      </c>
      <c r="U1405" t="str">
        <f t="shared" si="108"/>
        <v>Female</v>
      </c>
      <c r="V1405">
        <v>0</v>
      </c>
      <c r="W1405">
        <v>0</v>
      </c>
      <c r="X1405">
        <v>303</v>
      </c>
      <c r="Y1405">
        <f t="shared" si="109"/>
        <v>303</v>
      </c>
    </row>
    <row r="1406" spans="1:25" x14ac:dyDescent="0.25">
      <c r="A1406">
        <v>1250251</v>
      </c>
      <c r="B1406">
        <v>49</v>
      </c>
      <c r="C1406" t="str">
        <f t="shared" si="105"/>
        <v>UT</v>
      </c>
      <c r="D1406">
        <v>368</v>
      </c>
      <c r="E1406">
        <v>49</v>
      </c>
      <c r="F1406" t="str">
        <f t="shared" si="106"/>
        <v>adult</v>
      </c>
      <c r="G1406">
        <v>1</v>
      </c>
      <c r="H1406">
        <v>1</v>
      </c>
      <c r="I1406">
        <v>2</v>
      </c>
      <c r="J1406">
        <v>2</v>
      </c>
      <c r="K1406">
        <v>2</v>
      </c>
      <c r="L1406">
        <v>2</v>
      </c>
      <c r="M1406">
        <v>2</v>
      </c>
      <c r="N1406">
        <v>2</v>
      </c>
      <c r="O1406">
        <v>1</v>
      </c>
      <c r="P1406">
        <v>10</v>
      </c>
      <c r="Q1406">
        <v>1</v>
      </c>
      <c r="R1406" t="str">
        <f t="shared" si="107"/>
        <v>Married</v>
      </c>
      <c r="S1406">
        <v>4</v>
      </c>
      <c r="T1406">
        <v>1</v>
      </c>
      <c r="U1406" t="str">
        <f t="shared" si="108"/>
        <v>Male</v>
      </c>
      <c r="V1406">
        <v>90000</v>
      </c>
      <c r="W1406">
        <v>90000</v>
      </c>
      <c r="X1406">
        <v>49</v>
      </c>
      <c r="Y1406" t="str">
        <f t="shared" si="109"/>
        <v>UT</v>
      </c>
    </row>
    <row r="1407" spans="1:25" x14ac:dyDescent="0.25">
      <c r="A1407">
        <v>1434082</v>
      </c>
      <c r="B1407">
        <v>53</v>
      </c>
      <c r="C1407" t="str">
        <f t="shared" si="105"/>
        <v>WA</v>
      </c>
      <c r="D1407">
        <v>69</v>
      </c>
      <c r="E1407">
        <v>55</v>
      </c>
      <c r="F1407" t="str">
        <f t="shared" si="106"/>
        <v>adult</v>
      </c>
      <c r="G1407">
        <v>1</v>
      </c>
      <c r="H1407">
        <v>1</v>
      </c>
      <c r="I1407">
        <v>2</v>
      </c>
      <c r="J1407">
        <v>2</v>
      </c>
      <c r="K1407">
        <v>2</v>
      </c>
      <c r="L1407">
        <v>2</v>
      </c>
      <c r="M1407">
        <v>2</v>
      </c>
      <c r="N1407">
        <v>2</v>
      </c>
      <c r="O1407">
        <v>1</v>
      </c>
      <c r="P1407">
        <v>35</v>
      </c>
      <c r="Q1407">
        <v>3</v>
      </c>
      <c r="R1407" t="str">
        <f t="shared" si="107"/>
        <v>Divorced</v>
      </c>
      <c r="S1407">
        <v>4</v>
      </c>
      <c r="T1407">
        <v>2</v>
      </c>
      <c r="U1407" t="str">
        <f t="shared" si="108"/>
        <v>Female</v>
      </c>
      <c r="V1407">
        <v>36000</v>
      </c>
      <c r="W1407">
        <v>36000</v>
      </c>
      <c r="X1407">
        <v>53</v>
      </c>
      <c r="Y1407" t="str">
        <f t="shared" si="109"/>
        <v>WA</v>
      </c>
    </row>
    <row r="1408" spans="1:25" x14ac:dyDescent="0.25">
      <c r="A1408">
        <v>1276784</v>
      </c>
      <c r="B1408">
        <v>49</v>
      </c>
      <c r="C1408" t="str">
        <f t="shared" si="105"/>
        <v>UT</v>
      </c>
      <c r="D1408">
        <v>50</v>
      </c>
      <c r="E1408">
        <v>27</v>
      </c>
      <c r="F1408" t="str">
        <f t="shared" si="106"/>
        <v>adult</v>
      </c>
      <c r="G1408">
        <v>1</v>
      </c>
      <c r="H1408">
        <v>1</v>
      </c>
      <c r="I1408">
        <v>2</v>
      </c>
      <c r="J1408">
        <v>2</v>
      </c>
      <c r="K1408">
        <v>2</v>
      </c>
      <c r="L1408">
        <v>2</v>
      </c>
      <c r="M1408">
        <v>2</v>
      </c>
      <c r="N1408">
        <v>2</v>
      </c>
      <c r="O1408">
        <v>1</v>
      </c>
      <c r="P1408">
        <v>20</v>
      </c>
      <c r="Q1408">
        <v>1</v>
      </c>
      <c r="R1408" t="str">
        <f t="shared" si="107"/>
        <v>Married</v>
      </c>
      <c r="S1408">
        <v>4</v>
      </c>
      <c r="T1408">
        <v>1</v>
      </c>
      <c r="U1408" t="str">
        <f t="shared" si="108"/>
        <v>Male</v>
      </c>
      <c r="V1408">
        <v>36000</v>
      </c>
      <c r="W1408">
        <v>36000</v>
      </c>
      <c r="X1408">
        <v>49</v>
      </c>
      <c r="Y1408" t="str">
        <f t="shared" si="109"/>
        <v>UT</v>
      </c>
    </row>
    <row r="1409" spans="1:25" x14ac:dyDescent="0.25">
      <c r="A1409">
        <v>1249610</v>
      </c>
      <c r="B1409">
        <v>49</v>
      </c>
      <c r="C1409" t="str">
        <f t="shared" si="105"/>
        <v>UT</v>
      </c>
      <c r="D1409">
        <v>419</v>
      </c>
      <c r="E1409">
        <v>14</v>
      </c>
      <c r="F1409" t="str">
        <f t="shared" si="106"/>
        <v>child</v>
      </c>
      <c r="G1409">
        <v>1</v>
      </c>
      <c r="H1409">
        <v>1</v>
      </c>
      <c r="I1409">
        <v>2</v>
      </c>
      <c r="J1409">
        <v>2</v>
      </c>
      <c r="K1409">
        <v>2</v>
      </c>
      <c r="L1409">
        <v>2</v>
      </c>
      <c r="M1409">
        <v>2</v>
      </c>
      <c r="N1409">
        <v>2</v>
      </c>
      <c r="O1409">
        <v>1</v>
      </c>
      <c r="Q1409">
        <v>5</v>
      </c>
      <c r="R1409" t="str">
        <f t="shared" si="107"/>
        <v>NeverMarriedORUnder15</v>
      </c>
      <c r="T1409">
        <v>2</v>
      </c>
      <c r="U1409" t="str">
        <f t="shared" si="108"/>
        <v>Female</v>
      </c>
      <c r="X1409">
        <v>49</v>
      </c>
      <c r="Y1409" t="str">
        <f t="shared" si="109"/>
        <v>UT</v>
      </c>
    </row>
    <row r="1410" spans="1:25" x14ac:dyDescent="0.25">
      <c r="A1410">
        <v>1401320</v>
      </c>
      <c r="B1410">
        <v>53</v>
      </c>
      <c r="C1410" t="str">
        <f t="shared" si="105"/>
        <v>WA</v>
      </c>
      <c r="D1410">
        <v>61</v>
      </c>
      <c r="E1410">
        <v>65</v>
      </c>
      <c r="F1410" t="str">
        <f t="shared" si="106"/>
        <v>adult</v>
      </c>
      <c r="G1410">
        <v>1</v>
      </c>
      <c r="H1410">
        <v>2</v>
      </c>
      <c r="I1410">
        <v>2</v>
      </c>
      <c r="J1410">
        <v>1</v>
      </c>
      <c r="K1410">
        <v>2</v>
      </c>
      <c r="L1410">
        <v>2</v>
      </c>
      <c r="M1410">
        <v>2</v>
      </c>
      <c r="N1410">
        <v>2</v>
      </c>
      <c r="O1410">
        <v>1</v>
      </c>
      <c r="Q1410">
        <v>3</v>
      </c>
      <c r="R1410" t="str">
        <f t="shared" si="107"/>
        <v>Divorced</v>
      </c>
      <c r="S1410">
        <v>4</v>
      </c>
      <c r="T1410">
        <v>2</v>
      </c>
      <c r="U1410" t="str">
        <f t="shared" si="108"/>
        <v>Female</v>
      </c>
      <c r="V1410">
        <v>0</v>
      </c>
      <c r="W1410">
        <v>94000</v>
      </c>
      <c r="X1410">
        <v>15</v>
      </c>
      <c r="Y1410">
        <f t="shared" si="109"/>
        <v>15</v>
      </c>
    </row>
    <row r="1411" spans="1:25" x14ac:dyDescent="0.25">
      <c r="A1411">
        <v>725488</v>
      </c>
      <c r="B1411">
        <v>41</v>
      </c>
      <c r="C1411" t="str">
        <f t="shared" ref="C1411:C1474" si="110">IF(B1411=30,"MT",IF(B1411=38,"ND",IF(B1411=41,"OR",IF(B1411=49,"UT",IF(B1411=53,"WA","UnknownState")))))</f>
        <v>OR</v>
      </c>
      <c r="D1411">
        <v>172</v>
      </c>
      <c r="E1411">
        <v>63</v>
      </c>
      <c r="F1411" t="str">
        <f t="shared" ref="F1411:F1474" si="111">IF(E1411&lt;18,"child","adult")</f>
        <v>adult</v>
      </c>
      <c r="G1411">
        <v>1</v>
      </c>
      <c r="H1411">
        <v>1</v>
      </c>
      <c r="I1411">
        <v>2</v>
      </c>
      <c r="J1411">
        <v>2</v>
      </c>
      <c r="K1411">
        <v>2</v>
      </c>
      <c r="L1411">
        <v>2</v>
      </c>
      <c r="M1411">
        <v>2</v>
      </c>
      <c r="N1411">
        <v>2</v>
      </c>
      <c r="O1411">
        <v>1</v>
      </c>
      <c r="Q1411">
        <v>1</v>
      </c>
      <c r="R1411" t="str">
        <f t="shared" ref="R1411:R1474" si="112">IF(Q1411=1,"Married",IF(Q1411=2,"Widowed",IF(Q1411=3,"Divorced",IF(Q1411=4,"Separated",IF(Q1411=5,"NeverMarriedORUnder15","NA")))))</f>
        <v>Married</v>
      </c>
      <c r="S1411">
        <v>4</v>
      </c>
      <c r="T1411">
        <v>1</v>
      </c>
      <c r="U1411" t="str">
        <f t="shared" ref="U1411:U1474" si="113">IF(T1411=1,"Male",IF(T1411=2,"Female","NA"))</f>
        <v>Male</v>
      </c>
      <c r="V1411">
        <v>0</v>
      </c>
      <c r="W1411">
        <v>76900</v>
      </c>
      <c r="X1411">
        <v>41</v>
      </c>
      <c r="Y1411" t="str">
        <f t="shared" ref="Y1411:Y1474" si="114">IF(X1411=30,"MT",IF(X1411=38,"ND",IF(X1411=41,"OR",IF(X1411=49,"UT",IF(X1411=53,"WA",IF(X1411=6,"CA",X1411))))))</f>
        <v>OR</v>
      </c>
    </row>
    <row r="1412" spans="1:25" x14ac:dyDescent="0.25">
      <c r="A1412">
        <v>1258071</v>
      </c>
      <c r="B1412">
        <v>49</v>
      </c>
      <c r="C1412" t="str">
        <f t="shared" si="110"/>
        <v>UT</v>
      </c>
      <c r="D1412">
        <v>19</v>
      </c>
      <c r="E1412">
        <v>32</v>
      </c>
      <c r="F1412" t="str">
        <f t="shared" si="111"/>
        <v>adult</v>
      </c>
      <c r="G1412">
        <v>1</v>
      </c>
      <c r="H1412">
        <v>2</v>
      </c>
      <c r="I1412">
        <v>2</v>
      </c>
      <c r="J1412">
        <v>2</v>
      </c>
      <c r="K1412">
        <v>2</v>
      </c>
      <c r="L1412">
        <v>2</v>
      </c>
      <c r="M1412">
        <v>2</v>
      </c>
      <c r="N1412">
        <v>2</v>
      </c>
      <c r="O1412">
        <v>2</v>
      </c>
      <c r="P1412">
        <v>30</v>
      </c>
      <c r="Q1412">
        <v>5</v>
      </c>
      <c r="R1412" t="str">
        <f t="shared" si="112"/>
        <v>NeverMarriedORUnder15</v>
      </c>
      <c r="S1412">
        <v>4</v>
      </c>
      <c r="T1412">
        <v>1</v>
      </c>
      <c r="U1412" t="str">
        <f t="shared" si="113"/>
        <v>Male</v>
      </c>
      <c r="V1412">
        <v>6000</v>
      </c>
      <c r="W1412">
        <v>6000</v>
      </c>
      <c r="X1412">
        <v>49</v>
      </c>
      <c r="Y1412" t="str">
        <f t="shared" si="114"/>
        <v>UT</v>
      </c>
    </row>
    <row r="1413" spans="1:25" x14ac:dyDescent="0.25">
      <c r="A1413">
        <v>1387209</v>
      </c>
      <c r="B1413">
        <v>53</v>
      </c>
      <c r="C1413" t="str">
        <f t="shared" si="110"/>
        <v>WA</v>
      </c>
      <c r="D1413">
        <v>101</v>
      </c>
      <c r="E1413">
        <v>94</v>
      </c>
      <c r="F1413" t="str">
        <f t="shared" si="111"/>
        <v>adult</v>
      </c>
      <c r="G1413">
        <v>1</v>
      </c>
      <c r="H1413">
        <v>2</v>
      </c>
      <c r="I1413">
        <v>1</v>
      </c>
      <c r="J1413">
        <v>1</v>
      </c>
      <c r="K1413">
        <v>2</v>
      </c>
      <c r="L1413">
        <v>2</v>
      </c>
      <c r="M1413">
        <v>2</v>
      </c>
      <c r="N1413">
        <v>2</v>
      </c>
      <c r="O1413">
        <v>1</v>
      </c>
      <c r="Q1413">
        <v>1</v>
      </c>
      <c r="R1413" t="str">
        <f t="shared" si="112"/>
        <v>Married</v>
      </c>
      <c r="S1413">
        <v>2</v>
      </c>
      <c r="T1413">
        <v>1</v>
      </c>
      <c r="U1413" t="str">
        <f t="shared" si="113"/>
        <v>Male</v>
      </c>
      <c r="V1413">
        <v>0</v>
      </c>
      <c r="W1413">
        <v>12000</v>
      </c>
      <c r="X1413">
        <v>16</v>
      </c>
      <c r="Y1413">
        <f t="shared" si="114"/>
        <v>16</v>
      </c>
    </row>
    <row r="1414" spans="1:25" x14ac:dyDescent="0.25">
      <c r="A1414">
        <v>68877</v>
      </c>
      <c r="B1414">
        <v>30</v>
      </c>
      <c r="C1414" t="str">
        <f t="shared" si="110"/>
        <v>MT</v>
      </c>
      <c r="D1414">
        <v>128</v>
      </c>
      <c r="E1414">
        <v>6</v>
      </c>
      <c r="F1414" t="str">
        <f t="shared" si="111"/>
        <v>child</v>
      </c>
      <c r="G1414">
        <v>1</v>
      </c>
      <c r="H1414">
        <v>2</v>
      </c>
      <c r="I1414">
        <v>2</v>
      </c>
      <c r="J1414">
        <v>2</v>
      </c>
      <c r="K1414">
        <v>2</v>
      </c>
      <c r="L1414">
        <v>2</v>
      </c>
      <c r="M1414">
        <v>2</v>
      </c>
      <c r="N1414">
        <v>2</v>
      </c>
      <c r="O1414">
        <v>2</v>
      </c>
      <c r="Q1414">
        <v>5</v>
      </c>
      <c r="R1414" t="str">
        <f t="shared" si="112"/>
        <v>NeverMarriedORUnder15</v>
      </c>
      <c r="T1414">
        <v>2</v>
      </c>
      <c r="U1414" t="str">
        <f t="shared" si="113"/>
        <v>Female</v>
      </c>
      <c r="X1414">
        <v>30</v>
      </c>
      <c r="Y1414" t="str">
        <f t="shared" si="114"/>
        <v>MT</v>
      </c>
    </row>
    <row r="1415" spans="1:25" x14ac:dyDescent="0.25">
      <c r="A1415">
        <v>1436026</v>
      </c>
      <c r="B1415">
        <v>53</v>
      </c>
      <c r="C1415" t="str">
        <f t="shared" si="110"/>
        <v>WA</v>
      </c>
      <c r="D1415">
        <v>89</v>
      </c>
      <c r="E1415">
        <v>66</v>
      </c>
      <c r="F1415" t="str">
        <f t="shared" si="111"/>
        <v>adult</v>
      </c>
      <c r="G1415">
        <v>1</v>
      </c>
      <c r="H1415">
        <v>1</v>
      </c>
      <c r="I1415">
        <v>2</v>
      </c>
      <c r="J1415">
        <v>2</v>
      </c>
      <c r="K1415">
        <v>2</v>
      </c>
      <c r="L1415">
        <v>2</v>
      </c>
      <c r="M1415">
        <v>2</v>
      </c>
      <c r="N1415">
        <v>2</v>
      </c>
      <c r="O1415">
        <v>1</v>
      </c>
      <c r="P1415">
        <v>90</v>
      </c>
      <c r="Q1415">
        <v>3</v>
      </c>
      <c r="R1415" t="str">
        <f t="shared" si="112"/>
        <v>Divorced</v>
      </c>
      <c r="S1415">
        <v>4</v>
      </c>
      <c r="T1415">
        <v>1</v>
      </c>
      <c r="U1415" t="str">
        <f t="shared" si="113"/>
        <v>Male</v>
      </c>
      <c r="V1415">
        <v>160000</v>
      </c>
      <c r="W1415">
        <v>160000</v>
      </c>
      <c r="X1415">
        <v>53</v>
      </c>
      <c r="Y1415" t="str">
        <f t="shared" si="114"/>
        <v>WA</v>
      </c>
    </row>
    <row r="1416" spans="1:25" x14ac:dyDescent="0.25">
      <c r="A1416">
        <v>1267621</v>
      </c>
      <c r="B1416">
        <v>49</v>
      </c>
      <c r="C1416" t="str">
        <f t="shared" si="110"/>
        <v>UT</v>
      </c>
      <c r="D1416">
        <v>93</v>
      </c>
      <c r="E1416">
        <v>22</v>
      </c>
      <c r="F1416" t="str">
        <f t="shared" si="111"/>
        <v>adult</v>
      </c>
      <c r="G1416">
        <v>1</v>
      </c>
      <c r="H1416">
        <v>1</v>
      </c>
      <c r="I1416">
        <v>2</v>
      </c>
      <c r="J1416">
        <v>2</v>
      </c>
      <c r="K1416">
        <v>2</v>
      </c>
      <c r="L1416">
        <v>2</v>
      </c>
      <c r="M1416">
        <v>2</v>
      </c>
      <c r="N1416">
        <v>2</v>
      </c>
      <c r="O1416">
        <v>1</v>
      </c>
      <c r="P1416">
        <v>10</v>
      </c>
      <c r="Q1416">
        <v>5</v>
      </c>
      <c r="R1416" t="str">
        <f t="shared" si="112"/>
        <v>NeverMarriedORUnder15</v>
      </c>
      <c r="S1416">
        <v>4</v>
      </c>
      <c r="T1416">
        <v>1</v>
      </c>
      <c r="U1416" t="str">
        <f t="shared" si="113"/>
        <v>Male</v>
      </c>
      <c r="V1416">
        <v>10000</v>
      </c>
      <c r="W1416">
        <v>10000</v>
      </c>
      <c r="X1416">
        <v>49</v>
      </c>
      <c r="Y1416" t="str">
        <f t="shared" si="114"/>
        <v>UT</v>
      </c>
    </row>
    <row r="1417" spans="1:25" x14ac:dyDescent="0.25">
      <c r="A1417">
        <v>1378678</v>
      </c>
      <c r="B1417">
        <v>53</v>
      </c>
      <c r="C1417" t="str">
        <f t="shared" si="110"/>
        <v>WA</v>
      </c>
      <c r="D1417">
        <v>137</v>
      </c>
      <c r="E1417">
        <v>27</v>
      </c>
      <c r="F1417" t="str">
        <f t="shared" si="111"/>
        <v>adult</v>
      </c>
      <c r="G1417">
        <v>1</v>
      </c>
      <c r="H1417">
        <v>2</v>
      </c>
      <c r="I1417">
        <v>2</v>
      </c>
      <c r="J1417">
        <v>2</v>
      </c>
      <c r="K1417">
        <v>2</v>
      </c>
      <c r="L1417">
        <v>2</v>
      </c>
      <c r="M1417">
        <v>2</v>
      </c>
      <c r="N1417">
        <v>2</v>
      </c>
      <c r="O1417">
        <v>2</v>
      </c>
      <c r="P1417">
        <v>30</v>
      </c>
      <c r="Q1417">
        <v>5</v>
      </c>
      <c r="R1417" t="str">
        <f t="shared" si="112"/>
        <v>NeverMarriedORUnder15</v>
      </c>
      <c r="S1417">
        <v>4</v>
      </c>
      <c r="T1417">
        <v>1</v>
      </c>
      <c r="U1417" t="str">
        <f t="shared" si="113"/>
        <v>Male</v>
      </c>
      <c r="V1417">
        <v>25000</v>
      </c>
      <c r="W1417">
        <v>25000</v>
      </c>
      <c r="X1417">
        <v>17</v>
      </c>
      <c r="Y1417">
        <f t="shared" si="114"/>
        <v>17</v>
      </c>
    </row>
    <row r="1418" spans="1:25" x14ac:dyDescent="0.25">
      <c r="A1418">
        <v>67774</v>
      </c>
      <c r="B1418">
        <v>30</v>
      </c>
      <c r="C1418" t="str">
        <f t="shared" si="110"/>
        <v>MT</v>
      </c>
      <c r="D1418">
        <v>66</v>
      </c>
      <c r="E1418">
        <v>27</v>
      </c>
      <c r="F1418" t="str">
        <f t="shared" si="111"/>
        <v>adult</v>
      </c>
      <c r="G1418">
        <v>1</v>
      </c>
      <c r="H1418">
        <v>1</v>
      </c>
      <c r="I1418">
        <v>2</v>
      </c>
      <c r="J1418">
        <v>2</v>
      </c>
      <c r="K1418">
        <v>1</v>
      </c>
      <c r="L1418">
        <v>2</v>
      </c>
      <c r="M1418">
        <v>2</v>
      </c>
      <c r="N1418">
        <v>2</v>
      </c>
      <c r="O1418">
        <v>1</v>
      </c>
      <c r="P1418">
        <v>22</v>
      </c>
      <c r="Q1418">
        <v>1</v>
      </c>
      <c r="R1418" t="str">
        <f t="shared" si="112"/>
        <v>Married</v>
      </c>
      <c r="S1418">
        <v>4</v>
      </c>
      <c r="T1418">
        <v>2</v>
      </c>
      <c r="U1418" t="str">
        <f t="shared" si="113"/>
        <v>Female</v>
      </c>
      <c r="V1418">
        <v>24000</v>
      </c>
      <c r="W1418">
        <v>24000</v>
      </c>
      <c r="X1418">
        <v>30</v>
      </c>
      <c r="Y1418" t="str">
        <f t="shared" si="114"/>
        <v>MT</v>
      </c>
    </row>
    <row r="1419" spans="1:25" x14ac:dyDescent="0.25">
      <c r="A1419">
        <v>1415291</v>
      </c>
      <c r="B1419">
        <v>53</v>
      </c>
      <c r="C1419" t="str">
        <f t="shared" si="110"/>
        <v>WA</v>
      </c>
      <c r="D1419">
        <v>46</v>
      </c>
      <c r="E1419">
        <v>31</v>
      </c>
      <c r="F1419" t="str">
        <f t="shared" si="111"/>
        <v>adult</v>
      </c>
      <c r="G1419">
        <v>1</v>
      </c>
      <c r="H1419">
        <v>2</v>
      </c>
      <c r="I1419">
        <v>2</v>
      </c>
      <c r="J1419">
        <v>2</v>
      </c>
      <c r="K1419">
        <v>2</v>
      </c>
      <c r="L1419">
        <v>2</v>
      </c>
      <c r="M1419">
        <v>2</v>
      </c>
      <c r="N1419">
        <v>2</v>
      </c>
      <c r="O1419">
        <v>2</v>
      </c>
      <c r="Q1419">
        <v>5</v>
      </c>
      <c r="R1419" t="str">
        <f t="shared" si="112"/>
        <v>NeverMarriedORUnder15</v>
      </c>
      <c r="S1419">
        <v>4</v>
      </c>
      <c r="T1419">
        <v>1</v>
      </c>
      <c r="U1419" t="str">
        <f t="shared" si="113"/>
        <v>Male</v>
      </c>
      <c r="V1419">
        <v>0</v>
      </c>
      <c r="W1419">
        <v>0</v>
      </c>
      <c r="X1419">
        <v>40</v>
      </c>
      <c r="Y1419">
        <f t="shared" si="114"/>
        <v>40</v>
      </c>
    </row>
    <row r="1420" spans="1:25" x14ac:dyDescent="0.25">
      <c r="A1420">
        <v>534500</v>
      </c>
      <c r="B1420">
        <v>38</v>
      </c>
      <c r="C1420" t="str">
        <f t="shared" si="110"/>
        <v>ND</v>
      </c>
      <c r="D1420">
        <v>19</v>
      </c>
      <c r="E1420">
        <v>18</v>
      </c>
      <c r="F1420" t="str">
        <f t="shared" si="111"/>
        <v>adult</v>
      </c>
      <c r="G1420">
        <v>1</v>
      </c>
      <c r="H1420">
        <v>1</v>
      </c>
      <c r="I1420">
        <v>2</v>
      </c>
      <c r="J1420">
        <v>2</v>
      </c>
      <c r="K1420">
        <v>2</v>
      </c>
      <c r="L1420">
        <v>2</v>
      </c>
      <c r="M1420">
        <v>2</v>
      </c>
      <c r="N1420">
        <v>2</v>
      </c>
      <c r="O1420">
        <v>1</v>
      </c>
      <c r="Q1420">
        <v>5</v>
      </c>
      <c r="R1420" t="str">
        <f t="shared" si="112"/>
        <v>NeverMarriedORUnder15</v>
      </c>
      <c r="S1420">
        <v>4</v>
      </c>
      <c r="T1420">
        <v>1</v>
      </c>
      <c r="U1420" t="str">
        <f t="shared" si="113"/>
        <v>Male</v>
      </c>
      <c r="V1420">
        <v>4000</v>
      </c>
      <c r="W1420">
        <v>4000</v>
      </c>
      <c r="X1420">
        <v>38</v>
      </c>
      <c r="Y1420" t="str">
        <f t="shared" si="114"/>
        <v>ND</v>
      </c>
    </row>
    <row r="1421" spans="1:25" x14ac:dyDescent="0.25">
      <c r="A1421">
        <v>63303</v>
      </c>
      <c r="B1421">
        <v>30</v>
      </c>
      <c r="C1421" t="str">
        <f t="shared" si="110"/>
        <v>MT</v>
      </c>
      <c r="D1421">
        <v>57</v>
      </c>
      <c r="E1421">
        <v>1</v>
      </c>
      <c r="F1421" t="str">
        <f t="shared" si="111"/>
        <v>child</v>
      </c>
      <c r="G1421">
        <v>1</v>
      </c>
      <c r="H1421">
        <v>2</v>
      </c>
      <c r="I1421">
        <v>2</v>
      </c>
      <c r="J1421">
        <v>2</v>
      </c>
      <c r="K1421">
        <v>1</v>
      </c>
      <c r="L1421">
        <v>2</v>
      </c>
      <c r="M1421">
        <v>2</v>
      </c>
      <c r="N1421">
        <v>1</v>
      </c>
      <c r="O1421">
        <v>1</v>
      </c>
      <c r="Q1421">
        <v>5</v>
      </c>
      <c r="R1421" t="str">
        <f t="shared" si="112"/>
        <v>NeverMarriedORUnder15</v>
      </c>
      <c r="T1421">
        <v>1</v>
      </c>
      <c r="U1421" t="str">
        <f t="shared" si="113"/>
        <v>Male</v>
      </c>
      <c r="X1421">
        <v>30</v>
      </c>
      <c r="Y1421" t="str">
        <f t="shared" si="114"/>
        <v>MT</v>
      </c>
    </row>
    <row r="1422" spans="1:25" x14ac:dyDescent="0.25">
      <c r="A1422">
        <v>1389213</v>
      </c>
      <c r="B1422">
        <v>53</v>
      </c>
      <c r="C1422" t="str">
        <f t="shared" si="110"/>
        <v>WA</v>
      </c>
      <c r="D1422">
        <v>195</v>
      </c>
      <c r="E1422">
        <v>37</v>
      </c>
      <c r="F1422" t="str">
        <f t="shared" si="111"/>
        <v>adult</v>
      </c>
      <c r="G1422">
        <v>1</v>
      </c>
      <c r="H1422">
        <v>1</v>
      </c>
      <c r="I1422">
        <v>2</v>
      </c>
      <c r="J1422">
        <v>2</v>
      </c>
      <c r="K1422">
        <v>2</v>
      </c>
      <c r="L1422">
        <v>2</v>
      </c>
      <c r="M1422">
        <v>2</v>
      </c>
      <c r="N1422">
        <v>2</v>
      </c>
      <c r="O1422">
        <v>1</v>
      </c>
      <c r="P1422">
        <v>20</v>
      </c>
      <c r="Q1422">
        <v>1</v>
      </c>
      <c r="R1422" t="str">
        <f t="shared" si="112"/>
        <v>Married</v>
      </c>
      <c r="S1422">
        <v>4</v>
      </c>
      <c r="T1422">
        <v>2</v>
      </c>
      <c r="U1422" t="str">
        <f t="shared" si="113"/>
        <v>Female</v>
      </c>
      <c r="V1422">
        <v>40000</v>
      </c>
      <c r="W1422">
        <v>40000</v>
      </c>
      <c r="X1422">
        <v>53</v>
      </c>
      <c r="Y1422" t="str">
        <f t="shared" si="114"/>
        <v>WA</v>
      </c>
    </row>
    <row r="1423" spans="1:25" x14ac:dyDescent="0.25">
      <c r="A1423">
        <v>1419711</v>
      </c>
      <c r="B1423">
        <v>53</v>
      </c>
      <c r="C1423" t="str">
        <f t="shared" si="110"/>
        <v>WA</v>
      </c>
      <c r="D1423">
        <v>92</v>
      </c>
      <c r="E1423">
        <v>42</v>
      </c>
      <c r="F1423" t="str">
        <f t="shared" si="111"/>
        <v>adult</v>
      </c>
      <c r="G1423">
        <v>5</v>
      </c>
      <c r="H1423">
        <v>1</v>
      </c>
      <c r="I1423">
        <v>2</v>
      </c>
      <c r="J1423">
        <v>2</v>
      </c>
      <c r="K1423">
        <v>2</v>
      </c>
      <c r="L1423">
        <v>2</v>
      </c>
      <c r="M1423">
        <v>2</v>
      </c>
      <c r="N1423">
        <v>2</v>
      </c>
      <c r="O1423">
        <v>1</v>
      </c>
      <c r="P1423">
        <v>10</v>
      </c>
      <c r="Q1423">
        <v>1</v>
      </c>
      <c r="R1423" t="str">
        <f t="shared" si="112"/>
        <v>Married</v>
      </c>
      <c r="S1423">
        <v>4</v>
      </c>
      <c r="T1423">
        <v>1</v>
      </c>
      <c r="U1423" t="str">
        <f t="shared" si="113"/>
        <v>Male</v>
      </c>
      <c r="V1423">
        <v>165000</v>
      </c>
      <c r="W1423">
        <v>165000</v>
      </c>
      <c r="X1423">
        <v>210</v>
      </c>
      <c r="Y1423">
        <f t="shared" si="114"/>
        <v>210</v>
      </c>
    </row>
    <row r="1424" spans="1:25" x14ac:dyDescent="0.25">
      <c r="A1424">
        <v>1431316</v>
      </c>
      <c r="B1424">
        <v>53</v>
      </c>
      <c r="C1424" t="str">
        <f t="shared" si="110"/>
        <v>WA</v>
      </c>
      <c r="D1424">
        <v>62</v>
      </c>
      <c r="E1424">
        <v>57</v>
      </c>
      <c r="F1424" t="str">
        <f t="shared" si="111"/>
        <v>adult</v>
      </c>
      <c r="G1424">
        <v>1</v>
      </c>
      <c r="H1424">
        <v>1</v>
      </c>
      <c r="I1424">
        <v>2</v>
      </c>
      <c r="J1424">
        <v>2</v>
      </c>
      <c r="K1424">
        <v>2</v>
      </c>
      <c r="L1424">
        <v>2</v>
      </c>
      <c r="M1424">
        <v>2</v>
      </c>
      <c r="N1424">
        <v>2</v>
      </c>
      <c r="O1424">
        <v>1</v>
      </c>
      <c r="Q1424">
        <v>1</v>
      </c>
      <c r="R1424" t="str">
        <f t="shared" si="112"/>
        <v>Married</v>
      </c>
      <c r="S1424">
        <v>2</v>
      </c>
      <c r="T1424">
        <v>1</v>
      </c>
      <c r="U1424" t="str">
        <f t="shared" si="113"/>
        <v>Male</v>
      </c>
      <c r="V1424">
        <v>0</v>
      </c>
      <c r="W1424">
        <v>0</v>
      </c>
      <c r="X1424">
        <v>42</v>
      </c>
      <c r="Y1424">
        <f t="shared" si="114"/>
        <v>42</v>
      </c>
    </row>
    <row r="1425" spans="1:25" x14ac:dyDescent="0.25">
      <c r="A1425">
        <v>727868</v>
      </c>
      <c r="B1425">
        <v>41</v>
      </c>
      <c r="C1425" t="str">
        <f t="shared" si="110"/>
        <v>OR</v>
      </c>
      <c r="D1425">
        <v>344</v>
      </c>
      <c r="E1425">
        <v>9</v>
      </c>
      <c r="F1425" t="str">
        <f t="shared" si="111"/>
        <v>child</v>
      </c>
      <c r="G1425">
        <v>1</v>
      </c>
      <c r="H1425">
        <v>2</v>
      </c>
      <c r="I1425">
        <v>2</v>
      </c>
      <c r="J1425">
        <v>2</v>
      </c>
      <c r="K1425">
        <v>1</v>
      </c>
      <c r="L1425">
        <v>2</v>
      </c>
      <c r="M1425">
        <v>2</v>
      </c>
      <c r="N1425">
        <v>2</v>
      </c>
      <c r="O1425">
        <v>1</v>
      </c>
      <c r="Q1425">
        <v>5</v>
      </c>
      <c r="R1425" t="str">
        <f t="shared" si="112"/>
        <v>NeverMarriedORUnder15</v>
      </c>
      <c r="T1425">
        <v>2</v>
      </c>
      <c r="U1425" t="str">
        <f t="shared" si="113"/>
        <v>Female</v>
      </c>
      <c r="X1425">
        <v>41</v>
      </c>
      <c r="Y1425" t="str">
        <f t="shared" si="114"/>
        <v>OR</v>
      </c>
    </row>
    <row r="1426" spans="1:25" x14ac:dyDescent="0.25">
      <c r="A1426">
        <v>726819</v>
      </c>
      <c r="B1426">
        <v>41</v>
      </c>
      <c r="C1426" t="str">
        <f t="shared" si="110"/>
        <v>OR</v>
      </c>
      <c r="D1426">
        <v>85</v>
      </c>
      <c r="E1426">
        <v>73</v>
      </c>
      <c r="F1426" t="str">
        <f t="shared" si="111"/>
        <v>adult</v>
      </c>
      <c r="G1426">
        <v>1</v>
      </c>
      <c r="H1426">
        <v>1</v>
      </c>
      <c r="I1426">
        <v>2</v>
      </c>
      <c r="J1426">
        <v>1</v>
      </c>
      <c r="K1426">
        <v>1</v>
      </c>
      <c r="L1426">
        <v>2</v>
      </c>
      <c r="M1426">
        <v>2</v>
      </c>
      <c r="N1426">
        <v>2</v>
      </c>
      <c r="O1426">
        <v>1</v>
      </c>
      <c r="Q1426">
        <v>1</v>
      </c>
      <c r="R1426" t="str">
        <f t="shared" si="112"/>
        <v>Married</v>
      </c>
      <c r="S1426">
        <v>2</v>
      </c>
      <c r="T1426">
        <v>2</v>
      </c>
      <c r="U1426" t="str">
        <f t="shared" si="113"/>
        <v>Female</v>
      </c>
      <c r="V1426">
        <v>0</v>
      </c>
      <c r="W1426">
        <v>8500</v>
      </c>
      <c r="X1426">
        <v>41</v>
      </c>
      <c r="Y1426" t="str">
        <f t="shared" si="114"/>
        <v>OR</v>
      </c>
    </row>
    <row r="1427" spans="1:25" x14ac:dyDescent="0.25">
      <c r="A1427">
        <v>1263021</v>
      </c>
      <c r="B1427">
        <v>49</v>
      </c>
      <c r="C1427" t="str">
        <f t="shared" si="110"/>
        <v>UT</v>
      </c>
      <c r="D1427">
        <v>52</v>
      </c>
      <c r="E1427">
        <v>17</v>
      </c>
      <c r="F1427" t="str">
        <f t="shared" si="111"/>
        <v>child</v>
      </c>
      <c r="G1427">
        <v>1</v>
      </c>
      <c r="H1427">
        <v>1</v>
      </c>
      <c r="I1427">
        <v>2</v>
      </c>
      <c r="J1427">
        <v>2</v>
      </c>
      <c r="K1427">
        <v>2</v>
      </c>
      <c r="L1427">
        <v>2</v>
      </c>
      <c r="M1427">
        <v>2</v>
      </c>
      <c r="N1427">
        <v>2</v>
      </c>
      <c r="O1427">
        <v>1</v>
      </c>
      <c r="P1427">
        <v>7</v>
      </c>
      <c r="Q1427">
        <v>5</v>
      </c>
      <c r="R1427" t="str">
        <f t="shared" si="112"/>
        <v>NeverMarriedORUnder15</v>
      </c>
      <c r="S1427">
        <v>4</v>
      </c>
      <c r="T1427">
        <v>1</v>
      </c>
      <c r="U1427" t="str">
        <f t="shared" si="113"/>
        <v>Male</v>
      </c>
      <c r="V1427">
        <v>10000</v>
      </c>
      <c r="W1427">
        <v>10000</v>
      </c>
      <c r="X1427">
        <v>49</v>
      </c>
      <c r="Y1427" t="str">
        <f t="shared" si="114"/>
        <v>UT</v>
      </c>
    </row>
    <row r="1428" spans="1:25" x14ac:dyDescent="0.25">
      <c r="A1428">
        <v>1401862</v>
      </c>
      <c r="B1428">
        <v>53</v>
      </c>
      <c r="C1428" t="str">
        <f t="shared" si="110"/>
        <v>WA</v>
      </c>
      <c r="D1428">
        <v>128</v>
      </c>
      <c r="E1428">
        <v>51</v>
      </c>
      <c r="F1428" t="str">
        <f t="shared" si="111"/>
        <v>adult</v>
      </c>
      <c r="G1428">
        <v>1</v>
      </c>
      <c r="H1428">
        <v>2</v>
      </c>
      <c r="I1428">
        <v>2</v>
      </c>
      <c r="J1428">
        <v>2</v>
      </c>
      <c r="K1428">
        <v>2</v>
      </c>
      <c r="L1428">
        <v>2</v>
      </c>
      <c r="M1428">
        <v>2</v>
      </c>
      <c r="N1428">
        <v>2</v>
      </c>
      <c r="O1428">
        <v>2</v>
      </c>
      <c r="Q1428">
        <v>1</v>
      </c>
      <c r="R1428" t="str">
        <f t="shared" si="112"/>
        <v>Married</v>
      </c>
      <c r="S1428">
        <v>4</v>
      </c>
      <c r="T1428">
        <v>2</v>
      </c>
      <c r="U1428" t="str">
        <f t="shared" si="113"/>
        <v>Female</v>
      </c>
      <c r="V1428">
        <v>0</v>
      </c>
      <c r="W1428">
        <v>0</v>
      </c>
      <c r="X1428">
        <v>53</v>
      </c>
      <c r="Y1428" t="str">
        <f t="shared" si="114"/>
        <v>WA</v>
      </c>
    </row>
    <row r="1429" spans="1:25" x14ac:dyDescent="0.25">
      <c r="A1429">
        <v>1378799</v>
      </c>
      <c r="B1429">
        <v>53</v>
      </c>
      <c r="C1429" t="str">
        <f t="shared" si="110"/>
        <v>WA</v>
      </c>
      <c r="D1429">
        <v>74</v>
      </c>
      <c r="E1429">
        <v>59</v>
      </c>
      <c r="F1429" t="str">
        <f t="shared" si="111"/>
        <v>adult</v>
      </c>
      <c r="G1429">
        <v>1</v>
      </c>
      <c r="H1429">
        <v>1</v>
      </c>
      <c r="I1429">
        <v>2</v>
      </c>
      <c r="J1429">
        <v>2</v>
      </c>
      <c r="K1429">
        <v>2</v>
      </c>
      <c r="L1429">
        <v>2</v>
      </c>
      <c r="M1429">
        <v>2</v>
      </c>
      <c r="N1429">
        <v>2</v>
      </c>
      <c r="O1429">
        <v>1</v>
      </c>
      <c r="Q1429">
        <v>1</v>
      </c>
      <c r="R1429" t="str">
        <f t="shared" si="112"/>
        <v>Married</v>
      </c>
      <c r="S1429">
        <v>4</v>
      </c>
      <c r="T1429">
        <v>1</v>
      </c>
      <c r="U1429" t="str">
        <f t="shared" si="113"/>
        <v>Male</v>
      </c>
      <c r="V1429">
        <v>0</v>
      </c>
      <c r="W1429">
        <v>0</v>
      </c>
      <c r="X1429">
        <v>53</v>
      </c>
      <c r="Y1429" t="str">
        <f t="shared" si="114"/>
        <v>WA</v>
      </c>
    </row>
    <row r="1430" spans="1:25" x14ac:dyDescent="0.25">
      <c r="A1430">
        <v>732036</v>
      </c>
      <c r="B1430">
        <v>41</v>
      </c>
      <c r="C1430" t="str">
        <f t="shared" si="110"/>
        <v>OR</v>
      </c>
      <c r="D1430">
        <v>29</v>
      </c>
      <c r="E1430">
        <v>71</v>
      </c>
      <c r="F1430" t="str">
        <f t="shared" si="111"/>
        <v>adult</v>
      </c>
      <c r="G1430">
        <v>1</v>
      </c>
      <c r="H1430">
        <v>2</v>
      </c>
      <c r="I1430">
        <v>1</v>
      </c>
      <c r="J1430">
        <v>1</v>
      </c>
      <c r="K1430">
        <v>2</v>
      </c>
      <c r="L1430">
        <v>2</v>
      </c>
      <c r="M1430">
        <v>2</v>
      </c>
      <c r="N1430">
        <v>2</v>
      </c>
      <c r="O1430">
        <v>1</v>
      </c>
      <c r="Q1430">
        <v>2</v>
      </c>
      <c r="R1430" t="str">
        <f t="shared" si="112"/>
        <v>Widowed</v>
      </c>
      <c r="S1430">
        <v>4</v>
      </c>
      <c r="T1430">
        <v>2</v>
      </c>
      <c r="U1430" t="str">
        <f t="shared" si="113"/>
        <v>Female</v>
      </c>
      <c r="V1430">
        <v>0</v>
      </c>
      <c r="W1430">
        <v>14200</v>
      </c>
      <c r="X1430">
        <v>41</v>
      </c>
      <c r="Y1430" t="str">
        <f t="shared" si="114"/>
        <v>OR</v>
      </c>
    </row>
    <row r="1431" spans="1:25" x14ac:dyDescent="0.25">
      <c r="A1431">
        <v>1402414</v>
      </c>
      <c r="B1431">
        <v>53</v>
      </c>
      <c r="C1431" t="str">
        <f t="shared" si="110"/>
        <v>WA</v>
      </c>
      <c r="D1431">
        <v>55</v>
      </c>
      <c r="E1431">
        <v>58</v>
      </c>
      <c r="F1431" t="str">
        <f t="shared" si="111"/>
        <v>adult</v>
      </c>
      <c r="G1431">
        <v>1</v>
      </c>
      <c r="H1431">
        <v>1</v>
      </c>
      <c r="I1431">
        <v>2</v>
      </c>
      <c r="J1431">
        <v>2</v>
      </c>
      <c r="K1431">
        <v>2</v>
      </c>
      <c r="L1431">
        <v>2</v>
      </c>
      <c r="M1431">
        <v>2</v>
      </c>
      <c r="N1431">
        <v>2</v>
      </c>
      <c r="O1431">
        <v>1</v>
      </c>
      <c r="P1431">
        <v>2</v>
      </c>
      <c r="Q1431">
        <v>1</v>
      </c>
      <c r="R1431" t="str">
        <f t="shared" si="112"/>
        <v>Married</v>
      </c>
      <c r="S1431">
        <v>4</v>
      </c>
      <c r="T1431">
        <v>2</v>
      </c>
      <c r="U1431" t="str">
        <f t="shared" si="113"/>
        <v>Female</v>
      </c>
      <c r="V1431">
        <v>20000</v>
      </c>
      <c r="W1431">
        <v>20000</v>
      </c>
      <c r="X1431">
        <v>48</v>
      </c>
      <c r="Y1431">
        <f t="shared" si="114"/>
        <v>48</v>
      </c>
    </row>
    <row r="1432" spans="1:25" x14ac:dyDescent="0.25">
      <c r="A1432">
        <v>1271485</v>
      </c>
      <c r="B1432">
        <v>49</v>
      </c>
      <c r="C1432" t="str">
        <f t="shared" si="110"/>
        <v>UT</v>
      </c>
      <c r="D1432">
        <v>131</v>
      </c>
      <c r="E1432">
        <v>34</v>
      </c>
      <c r="F1432" t="str">
        <f t="shared" si="111"/>
        <v>adult</v>
      </c>
      <c r="G1432">
        <v>1</v>
      </c>
      <c r="H1432">
        <v>1</v>
      </c>
      <c r="I1432">
        <v>2</v>
      </c>
      <c r="J1432">
        <v>2</v>
      </c>
      <c r="K1432">
        <v>2</v>
      </c>
      <c r="L1432">
        <v>2</v>
      </c>
      <c r="M1432">
        <v>2</v>
      </c>
      <c r="N1432">
        <v>2</v>
      </c>
      <c r="O1432">
        <v>1</v>
      </c>
      <c r="P1432">
        <v>15</v>
      </c>
      <c r="Q1432">
        <v>1</v>
      </c>
      <c r="R1432" t="str">
        <f t="shared" si="112"/>
        <v>Married</v>
      </c>
      <c r="S1432">
        <v>4</v>
      </c>
      <c r="T1432">
        <v>1</v>
      </c>
      <c r="U1432" t="str">
        <f t="shared" si="113"/>
        <v>Male</v>
      </c>
      <c r="V1432">
        <v>42000</v>
      </c>
      <c r="W1432">
        <v>42000</v>
      </c>
      <c r="X1432">
        <v>49</v>
      </c>
      <c r="Y1432" t="str">
        <f t="shared" si="114"/>
        <v>UT</v>
      </c>
    </row>
    <row r="1433" spans="1:25" x14ac:dyDescent="0.25">
      <c r="A1433">
        <v>1273242</v>
      </c>
      <c r="B1433">
        <v>49</v>
      </c>
      <c r="C1433" t="str">
        <f t="shared" si="110"/>
        <v>UT</v>
      </c>
      <c r="D1433">
        <v>117</v>
      </c>
      <c r="E1433">
        <v>42</v>
      </c>
      <c r="F1433" t="str">
        <f t="shared" si="111"/>
        <v>adult</v>
      </c>
      <c r="G1433">
        <v>1</v>
      </c>
      <c r="H1433">
        <v>2</v>
      </c>
      <c r="I1433">
        <v>2</v>
      </c>
      <c r="J1433">
        <v>2</v>
      </c>
      <c r="K1433">
        <v>2</v>
      </c>
      <c r="L1433">
        <v>2</v>
      </c>
      <c r="M1433">
        <v>2</v>
      </c>
      <c r="N1433">
        <v>2</v>
      </c>
      <c r="O1433">
        <v>2</v>
      </c>
      <c r="Q1433">
        <v>5</v>
      </c>
      <c r="R1433" t="str">
        <f t="shared" si="112"/>
        <v>NeverMarriedORUnder15</v>
      </c>
      <c r="S1433">
        <v>4</v>
      </c>
      <c r="T1433">
        <v>1</v>
      </c>
      <c r="U1433" t="str">
        <f t="shared" si="113"/>
        <v>Male</v>
      </c>
      <c r="V1433">
        <v>1200</v>
      </c>
      <c r="W1433">
        <v>1200</v>
      </c>
      <c r="X1433">
        <v>49</v>
      </c>
      <c r="Y1433" t="str">
        <f t="shared" si="114"/>
        <v>UT</v>
      </c>
    </row>
    <row r="1434" spans="1:25" x14ac:dyDescent="0.25">
      <c r="A1434">
        <v>1383340</v>
      </c>
      <c r="B1434">
        <v>53</v>
      </c>
      <c r="C1434" t="str">
        <f t="shared" si="110"/>
        <v>WA</v>
      </c>
      <c r="D1434">
        <v>81</v>
      </c>
      <c r="E1434">
        <v>60</v>
      </c>
      <c r="F1434" t="str">
        <f t="shared" si="111"/>
        <v>adult</v>
      </c>
      <c r="G1434">
        <v>4</v>
      </c>
      <c r="H1434">
        <v>2</v>
      </c>
      <c r="I1434">
        <v>2</v>
      </c>
      <c r="J1434">
        <v>1</v>
      </c>
      <c r="K1434">
        <v>1</v>
      </c>
      <c r="L1434">
        <v>2</v>
      </c>
      <c r="M1434">
        <v>2</v>
      </c>
      <c r="N1434">
        <v>2</v>
      </c>
      <c r="O1434">
        <v>1</v>
      </c>
      <c r="Q1434">
        <v>2</v>
      </c>
      <c r="R1434" t="str">
        <f t="shared" si="112"/>
        <v>Widowed</v>
      </c>
      <c r="S1434">
        <v>4</v>
      </c>
      <c r="T1434">
        <v>2</v>
      </c>
      <c r="U1434" t="str">
        <f t="shared" si="113"/>
        <v>Female</v>
      </c>
      <c r="V1434">
        <v>9300</v>
      </c>
      <c r="W1434">
        <v>16300</v>
      </c>
      <c r="X1434">
        <v>164</v>
      </c>
      <c r="Y1434">
        <f t="shared" si="114"/>
        <v>164</v>
      </c>
    </row>
    <row r="1435" spans="1:25" x14ac:dyDescent="0.25">
      <c r="A1435">
        <v>1380486</v>
      </c>
      <c r="B1435">
        <v>53</v>
      </c>
      <c r="C1435" t="str">
        <f t="shared" si="110"/>
        <v>WA</v>
      </c>
      <c r="D1435">
        <v>24</v>
      </c>
      <c r="E1435">
        <v>45</v>
      </c>
      <c r="F1435" t="str">
        <f t="shared" si="111"/>
        <v>adult</v>
      </c>
      <c r="G1435">
        <v>1</v>
      </c>
      <c r="H1435">
        <v>1</v>
      </c>
      <c r="I1435">
        <v>2</v>
      </c>
      <c r="J1435">
        <v>2</v>
      </c>
      <c r="K1435">
        <v>2</v>
      </c>
      <c r="L1435">
        <v>2</v>
      </c>
      <c r="M1435">
        <v>2</v>
      </c>
      <c r="N1435">
        <v>2</v>
      </c>
      <c r="O1435">
        <v>1</v>
      </c>
      <c r="Q1435">
        <v>1</v>
      </c>
      <c r="R1435" t="str">
        <f t="shared" si="112"/>
        <v>Married</v>
      </c>
      <c r="S1435">
        <v>4</v>
      </c>
      <c r="T1435">
        <v>2</v>
      </c>
      <c r="U1435" t="str">
        <f t="shared" si="113"/>
        <v>Female</v>
      </c>
      <c r="V1435">
        <v>0</v>
      </c>
      <c r="W1435">
        <v>0</v>
      </c>
      <c r="X1435">
        <v>53</v>
      </c>
      <c r="Y1435" t="str">
        <f t="shared" si="114"/>
        <v>WA</v>
      </c>
    </row>
    <row r="1436" spans="1:25" x14ac:dyDescent="0.25">
      <c r="A1436">
        <v>718287</v>
      </c>
      <c r="B1436">
        <v>41</v>
      </c>
      <c r="C1436" t="str">
        <f t="shared" si="110"/>
        <v>OR</v>
      </c>
      <c r="D1436">
        <v>74</v>
      </c>
      <c r="E1436">
        <v>63</v>
      </c>
      <c r="F1436" t="str">
        <f t="shared" si="111"/>
        <v>adult</v>
      </c>
      <c r="G1436">
        <v>1</v>
      </c>
      <c r="H1436">
        <v>1</v>
      </c>
      <c r="I1436">
        <v>2</v>
      </c>
      <c r="J1436">
        <v>2</v>
      </c>
      <c r="K1436">
        <v>2</v>
      </c>
      <c r="L1436">
        <v>2</v>
      </c>
      <c r="M1436">
        <v>2</v>
      </c>
      <c r="N1436">
        <v>2</v>
      </c>
      <c r="O1436">
        <v>1</v>
      </c>
      <c r="P1436">
        <v>20</v>
      </c>
      <c r="Q1436">
        <v>1</v>
      </c>
      <c r="R1436" t="str">
        <f t="shared" si="112"/>
        <v>Married</v>
      </c>
      <c r="S1436">
        <v>4</v>
      </c>
      <c r="T1436">
        <v>1</v>
      </c>
      <c r="U1436" t="str">
        <f t="shared" si="113"/>
        <v>Male</v>
      </c>
      <c r="V1436">
        <v>101000</v>
      </c>
      <c r="W1436">
        <v>101000</v>
      </c>
      <c r="X1436">
        <v>20</v>
      </c>
      <c r="Y1436">
        <f t="shared" si="114"/>
        <v>20</v>
      </c>
    </row>
    <row r="1437" spans="1:25" x14ac:dyDescent="0.25">
      <c r="A1437">
        <v>1249346</v>
      </c>
      <c r="B1437">
        <v>49</v>
      </c>
      <c r="C1437" t="str">
        <f t="shared" si="110"/>
        <v>UT</v>
      </c>
      <c r="D1437">
        <v>55</v>
      </c>
      <c r="E1437">
        <v>14</v>
      </c>
      <c r="F1437" t="str">
        <f t="shared" si="111"/>
        <v>child</v>
      </c>
      <c r="G1437">
        <v>1</v>
      </c>
      <c r="H1437">
        <v>1</v>
      </c>
      <c r="I1437">
        <v>2</v>
      </c>
      <c r="J1437">
        <v>2</v>
      </c>
      <c r="K1437">
        <v>2</v>
      </c>
      <c r="L1437">
        <v>2</v>
      </c>
      <c r="M1437">
        <v>2</v>
      </c>
      <c r="N1437">
        <v>2</v>
      </c>
      <c r="O1437">
        <v>1</v>
      </c>
      <c r="Q1437">
        <v>5</v>
      </c>
      <c r="R1437" t="str">
        <f t="shared" si="112"/>
        <v>NeverMarriedORUnder15</v>
      </c>
      <c r="T1437">
        <v>2</v>
      </c>
      <c r="U1437" t="str">
        <f t="shared" si="113"/>
        <v>Female</v>
      </c>
      <c r="X1437">
        <v>49</v>
      </c>
      <c r="Y1437" t="str">
        <f t="shared" si="114"/>
        <v>UT</v>
      </c>
    </row>
    <row r="1438" spans="1:25" x14ac:dyDescent="0.25">
      <c r="A1438">
        <v>1424176</v>
      </c>
      <c r="B1438">
        <v>53</v>
      </c>
      <c r="C1438" t="str">
        <f t="shared" si="110"/>
        <v>WA</v>
      </c>
      <c r="D1438">
        <v>25</v>
      </c>
      <c r="E1438">
        <v>64</v>
      </c>
      <c r="F1438" t="str">
        <f t="shared" si="111"/>
        <v>adult</v>
      </c>
      <c r="G1438">
        <v>1</v>
      </c>
      <c r="H1438">
        <v>2</v>
      </c>
      <c r="I1438">
        <v>1</v>
      </c>
      <c r="J1438">
        <v>2</v>
      </c>
      <c r="K1438">
        <v>2</v>
      </c>
      <c r="L1438">
        <v>2</v>
      </c>
      <c r="M1438">
        <v>2</v>
      </c>
      <c r="N1438">
        <v>2</v>
      </c>
      <c r="O1438">
        <v>1</v>
      </c>
      <c r="P1438">
        <v>13</v>
      </c>
      <c r="Q1438">
        <v>1</v>
      </c>
      <c r="R1438" t="str">
        <f t="shared" si="112"/>
        <v>Married</v>
      </c>
      <c r="S1438">
        <v>2</v>
      </c>
      <c r="T1438">
        <v>1</v>
      </c>
      <c r="U1438" t="str">
        <f t="shared" si="113"/>
        <v>Male</v>
      </c>
      <c r="V1438">
        <v>45000</v>
      </c>
      <c r="W1438">
        <v>45000</v>
      </c>
      <c r="X1438">
        <v>38</v>
      </c>
      <c r="Y1438" t="str">
        <f t="shared" si="114"/>
        <v>ND</v>
      </c>
    </row>
    <row r="1439" spans="1:25" x14ac:dyDescent="0.25">
      <c r="A1439">
        <v>733062</v>
      </c>
      <c r="B1439">
        <v>41</v>
      </c>
      <c r="C1439" t="str">
        <f t="shared" si="110"/>
        <v>OR</v>
      </c>
      <c r="D1439">
        <v>125</v>
      </c>
      <c r="E1439">
        <v>33</v>
      </c>
      <c r="F1439" t="str">
        <f t="shared" si="111"/>
        <v>adult</v>
      </c>
      <c r="G1439">
        <v>1</v>
      </c>
      <c r="H1439">
        <v>1</v>
      </c>
      <c r="I1439">
        <v>2</v>
      </c>
      <c r="J1439">
        <v>2</v>
      </c>
      <c r="K1439">
        <v>2</v>
      </c>
      <c r="L1439">
        <v>2</v>
      </c>
      <c r="M1439">
        <v>2</v>
      </c>
      <c r="N1439">
        <v>2</v>
      </c>
      <c r="O1439">
        <v>1</v>
      </c>
      <c r="P1439">
        <v>25</v>
      </c>
      <c r="Q1439">
        <v>5</v>
      </c>
      <c r="R1439" t="str">
        <f t="shared" si="112"/>
        <v>NeverMarriedORUnder15</v>
      </c>
      <c r="S1439">
        <v>4</v>
      </c>
      <c r="T1439">
        <v>2</v>
      </c>
      <c r="U1439" t="str">
        <f t="shared" si="113"/>
        <v>Female</v>
      </c>
      <c r="V1439">
        <v>23500</v>
      </c>
      <c r="W1439">
        <v>23500</v>
      </c>
      <c r="X1439">
        <v>42</v>
      </c>
      <c r="Y1439">
        <f t="shared" si="114"/>
        <v>42</v>
      </c>
    </row>
    <row r="1440" spans="1:25" x14ac:dyDescent="0.25">
      <c r="A1440">
        <v>733594</v>
      </c>
      <c r="B1440">
        <v>41</v>
      </c>
      <c r="C1440" t="str">
        <f t="shared" si="110"/>
        <v>OR</v>
      </c>
      <c r="D1440">
        <v>42</v>
      </c>
      <c r="E1440">
        <v>22</v>
      </c>
      <c r="F1440" t="str">
        <f t="shared" si="111"/>
        <v>adult</v>
      </c>
      <c r="G1440">
        <v>5</v>
      </c>
      <c r="H1440">
        <v>2</v>
      </c>
      <c r="I1440">
        <v>2</v>
      </c>
      <c r="J1440">
        <v>2</v>
      </c>
      <c r="K1440">
        <v>2</v>
      </c>
      <c r="L1440">
        <v>2</v>
      </c>
      <c r="M1440">
        <v>2</v>
      </c>
      <c r="N1440">
        <v>2</v>
      </c>
      <c r="O1440">
        <v>2</v>
      </c>
      <c r="Q1440">
        <v>5</v>
      </c>
      <c r="R1440" t="str">
        <f t="shared" si="112"/>
        <v>NeverMarriedORUnder15</v>
      </c>
      <c r="S1440">
        <v>4</v>
      </c>
      <c r="T1440">
        <v>1</v>
      </c>
      <c r="U1440" t="str">
        <f t="shared" si="113"/>
        <v>Male</v>
      </c>
      <c r="V1440">
        <v>0</v>
      </c>
      <c r="W1440">
        <v>0</v>
      </c>
      <c r="X1440">
        <v>303</v>
      </c>
      <c r="Y1440">
        <f t="shared" si="114"/>
        <v>303</v>
      </c>
    </row>
    <row r="1441" spans="1:25" x14ac:dyDescent="0.25">
      <c r="A1441">
        <v>1253767</v>
      </c>
      <c r="B1441">
        <v>49</v>
      </c>
      <c r="C1441" t="str">
        <f t="shared" si="110"/>
        <v>UT</v>
      </c>
      <c r="D1441">
        <v>75</v>
      </c>
      <c r="E1441">
        <v>25</v>
      </c>
      <c r="F1441" t="str">
        <f t="shared" si="111"/>
        <v>adult</v>
      </c>
      <c r="G1441">
        <v>1</v>
      </c>
      <c r="H1441">
        <v>1</v>
      </c>
      <c r="I1441">
        <v>2</v>
      </c>
      <c r="J1441">
        <v>2</v>
      </c>
      <c r="K1441">
        <v>2</v>
      </c>
      <c r="L1441">
        <v>2</v>
      </c>
      <c r="M1441">
        <v>2</v>
      </c>
      <c r="N1441">
        <v>2</v>
      </c>
      <c r="O1441">
        <v>1</v>
      </c>
      <c r="P1441">
        <v>15</v>
      </c>
      <c r="Q1441">
        <v>1</v>
      </c>
      <c r="R1441" t="str">
        <f t="shared" si="112"/>
        <v>Married</v>
      </c>
      <c r="S1441">
        <v>4</v>
      </c>
      <c r="T1441">
        <v>2</v>
      </c>
      <c r="U1441" t="str">
        <f t="shared" si="113"/>
        <v>Female</v>
      </c>
      <c r="V1441">
        <v>102000</v>
      </c>
      <c r="W1441">
        <v>102000</v>
      </c>
      <c r="X1441">
        <v>32</v>
      </c>
      <c r="Y1441">
        <f t="shared" si="114"/>
        <v>32</v>
      </c>
    </row>
    <row r="1442" spans="1:25" x14ac:dyDescent="0.25">
      <c r="A1442">
        <v>702822</v>
      </c>
      <c r="B1442">
        <v>41</v>
      </c>
      <c r="C1442" t="str">
        <f t="shared" si="110"/>
        <v>OR</v>
      </c>
      <c r="D1442">
        <v>60</v>
      </c>
      <c r="E1442">
        <v>15</v>
      </c>
      <c r="F1442" t="str">
        <f t="shared" si="111"/>
        <v>child</v>
      </c>
      <c r="G1442">
        <v>1</v>
      </c>
      <c r="H1442">
        <v>2</v>
      </c>
      <c r="I1442">
        <v>2</v>
      </c>
      <c r="J1442">
        <v>2</v>
      </c>
      <c r="K1442">
        <v>1</v>
      </c>
      <c r="L1442">
        <v>2</v>
      </c>
      <c r="M1442">
        <v>2</v>
      </c>
      <c r="N1442">
        <v>2</v>
      </c>
      <c r="O1442">
        <v>1</v>
      </c>
      <c r="Q1442">
        <v>5</v>
      </c>
      <c r="R1442" t="str">
        <f t="shared" si="112"/>
        <v>NeverMarriedORUnder15</v>
      </c>
      <c r="T1442">
        <v>1</v>
      </c>
      <c r="U1442" t="str">
        <f t="shared" si="113"/>
        <v>Male</v>
      </c>
      <c r="V1442">
        <v>0</v>
      </c>
      <c r="W1442">
        <v>450</v>
      </c>
      <c r="X1442">
        <v>4</v>
      </c>
      <c r="Y1442">
        <f t="shared" si="114"/>
        <v>4</v>
      </c>
    </row>
    <row r="1443" spans="1:25" x14ac:dyDescent="0.25">
      <c r="A1443">
        <v>1423593</v>
      </c>
      <c r="B1443">
        <v>53</v>
      </c>
      <c r="C1443" t="str">
        <f t="shared" si="110"/>
        <v>WA</v>
      </c>
      <c r="D1443">
        <v>78</v>
      </c>
      <c r="E1443">
        <v>29</v>
      </c>
      <c r="F1443" t="str">
        <f t="shared" si="111"/>
        <v>adult</v>
      </c>
      <c r="G1443">
        <v>1</v>
      </c>
      <c r="H1443">
        <v>2</v>
      </c>
      <c r="I1443">
        <v>2</v>
      </c>
      <c r="J1443">
        <v>2</v>
      </c>
      <c r="K1443">
        <v>2</v>
      </c>
      <c r="L1443">
        <v>2</v>
      </c>
      <c r="M1443">
        <v>2</v>
      </c>
      <c r="N1443">
        <v>2</v>
      </c>
      <c r="O1443">
        <v>2</v>
      </c>
      <c r="P1443">
        <v>15</v>
      </c>
      <c r="Q1443">
        <v>3</v>
      </c>
      <c r="R1443" t="str">
        <f t="shared" si="112"/>
        <v>Divorced</v>
      </c>
      <c r="S1443">
        <v>4</v>
      </c>
      <c r="T1443">
        <v>2</v>
      </c>
      <c r="U1443" t="str">
        <f t="shared" si="113"/>
        <v>Female</v>
      </c>
      <c r="V1443">
        <v>15800</v>
      </c>
      <c r="W1443">
        <v>17000</v>
      </c>
      <c r="X1443">
        <v>41</v>
      </c>
      <c r="Y1443" t="str">
        <f t="shared" si="114"/>
        <v>OR</v>
      </c>
    </row>
    <row r="1444" spans="1:25" x14ac:dyDescent="0.25">
      <c r="A1444">
        <v>1261254</v>
      </c>
      <c r="B1444">
        <v>49</v>
      </c>
      <c r="C1444" t="str">
        <f t="shared" si="110"/>
        <v>UT</v>
      </c>
      <c r="D1444">
        <v>34</v>
      </c>
      <c r="E1444">
        <v>43</v>
      </c>
      <c r="F1444" t="str">
        <f t="shared" si="111"/>
        <v>adult</v>
      </c>
      <c r="G1444">
        <v>1</v>
      </c>
      <c r="H1444">
        <v>1</v>
      </c>
      <c r="I1444">
        <v>2</v>
      </c>
      <c r="J1444">
        <v>2</v>
      </c>
      <c r="K1444">
        <v>2</v>
      </c>
      <c r="L1444">
        <v>2</v>
      </c>
      <c r="M1444">
        <v>2</v>
      </c>
      <c r="N1444">
        <v>2</v>
      </c>
      <c r="O1444">
        <v>1</v>
      </c>
      <c r="Q1444">
        <v>1</v>
      </c>
      <c r="R1444" t="str">
        <f t="shared" si="112"/>
        <v>Married</v>
      </c>
      <c r="S1444">
        <v>4</v>
      </c>
      <c r="T1444">
        <v>2</v>
      </c>
      <c r="U1444" t="str">
        <f t="shared" si="113"/>
        <v>Female</v>
      </c>
      <c r="V1444">
        <v>0</v>
      </c>
      <c r="W1444">
        <v>0</v>
      </c>
      <c r="X1444">
        <v>49</v>
      </c>
      <c r="Y1444" t="str">
        <f t="shared" si="114"/>
        <v>UT</v>
      </c>
    </row>
    <row r="1445" spans="1:25" x14ac:dyDescent="0.25">
      <c r="A1445">
        <v>1426299</v>
      </c>
      <c r="B1445">
        <v>53</v>
      </c>
      <c r="C1445" t="str">
        <f t="shared" si="110"/>
        <v>WA</v>
      </c>
      <c r="D1445">
        <v>96</v>
      </c>
      <c r="E1445">
        <v>9</v>
      </c>
      <c r="F1445" t="str">
        <f t="shared" si="111"/>
        <v>child</v>
      </c>
      <c r="G1445">
        <v>1</v>
      </c>
      <c r="H1445">
        <v>2</v>
      </c>
      <c r="I1445">
        <v>2</v>
      </c>
      <c r="J1445">
        <v>2</v>
      </c>
      <c r="K1445">
        <v>2</v>
      </c>
      <c r="L1445">
        <v>2</v>
      </c>
      <c r="M1445">
        <v>2</v>
      </c>
      <c r="N1445">
        <v>1</v>
      </c>
      <c r="O1445">
        <v>2</v>
      </c>
      <c r="Q1445">
        <v>5</v>
      </c>
      <c r="R1445" t="str">
        <f t="shared" si="112"/>
        <v>NeverMarriedORUnder15</v>
      </c>
      <c r="T1445">
        <v>2</v>
      </c>
      <c r="U1445" t="str">
        <f t="shared" si="113"/>
        <v>Female</v>
      </c>
      <c r="X1445">
        <v>53</v>
      </c>
      <c r="Y1445" t="str">
        <f t="shared" si="114"/>
        <v>WA</v>
      </c>
    </row>
    <row r="1446" spans="1:25" x14ac:dyDescent="0.25">
      <c r="A1446">
        <v>713997</v>
      </c>
      <c r="B1446">
        <v>41</v>
      </c>
      <c r="C1446" t="str">
        <f t="shared" si="110"/>
        <v>OR</v>
      </c>
      <c r="D1446">
        <v>58</v>
      </c>
      <c r="E1446">
        <v>52</v>
      </c>
      <c r="F1446" t="str">
        <f t="shared" si="111"/>
        <v>adult</v>
      </c>
      <c r="G1446">
        <v>1</v>
      </c>
      <c r="H1446">
        <v>2</v>
      </c>
      <c r="I1446">
        <v>2</v>
      </c>
      <c r="J1446">
        <v>2</v>
      </c>
      <c r="K1446">
        <v>2</v>
      </c>
      <c r="L1446">
        <v>2</v>
      </c>
      <c r="M1446">
        <v>2</v>
      </c>
      <c r="N1446">
        <v>1</v>
      </c>
      <c r="O1446">
        <v>2</v>
      </c>
      <c r="Q1446">
        <v>3</v>
      </c>
      <c r="R1446" t="str">
        <f t="shared" si="112"/>
        <v>Divorced</v>
      </c>
      <c r="S1446">
        <v>4</v>
      </c>
      <c r="T1446">
        <v>2</v>
      </c>
      <c r="U1446" t="str">
        <f t="shared" si="113"/>
        <v>Female</v>
      </c>
      <c r="V1446">
        <v>0</v>
      </c>
      <c r="W1446">
        <v>0</v>
      </c>
      <c r="X1446">
        <v>41</v>
      </c>
      <c r="Y1446" t="str">
        <f t="shared" si="114"/>
        <v>OR</v>
      </c>
    </row>
    <row r="1447" spans="1:25" x14ac:dyDescent="0.25">
      <c r="A1447">
        <v>63415</v>
      </c>
      <c r="B1447">
        <v>30</v>
      </c>
      <c r="C1447" t="str">
        <f t="shared" si="110"/>
        <v>MT</v>
      </c>
      <c r="D1447">
        <v>146</v>
      </c>
      <c r="E1447">
        <v>63</v>
      </c>
      <c r="F1447" t="str">
        <f t="shared" si="111"/>
        <v>adult</v>
      </c>
      <c r="G1447">
        <v>1</v>
      </c>
      <c r="H1447">
        <v>1</v>
      </c>
      <c r="I1447">
        <v>2</v>
      </c>
      <c r="J1447">
        <v>2</v>
      </c>
      <c r="K1447">
        <v>2</v>
      </c>
      <c r="L1447">
        <v>2</v>
      </c>
      <c r="M1447">
        <v>2</v>
      </c>
      <c r="N1447">
        <v>2</v>
      </c>
      <c r="O1447">
        <v>1</v>
      </c>
      <c r="P1447">
        <v>6</v>
      </c>
      <c r="Q1447">
        <v>2</v>
      </c>
      <c r="R1447" t="str">
        <f t="shared" si="112"/>
        <v>Widowed</v>
      </c>
      <c r="S1447">
        <v>2</v>
      </c>
      <c r="T1447">
        <v>2</v>
      </c>
      <c r="U1447" t="str">
        <f t="shared" si="113"/>
        <v>Female</v>
      </c>
      <c r="V1447">
        <v>23000</v>
      </c>
      <c r="W1447">
        <v>43530</v>
      </c>
      <c r="X1447">
        <v>36</v>
      </c>
      <c r="Y1447">
        <f t="shared" si="114"/>
        <v>36</v>
      </c>
    </row>
    <row r="1448" spans="1:25" x14ac:dyDescent="0.25">
      <c r="A1448">
        <v>69963</v>
      </c>
      <c r="B1448">
        <v>30</v>
      </c>
      <c r="C1448" t="str">
        <f t="shared" si="110"/>
        <v>MT</v>
      </c>
      <c r="D1448">
        <v>56</v>
      </c>
      <c r="E1448">
        <v>59</v>
      </c>
      <c r="F1448" t="str">
        <f t="shared" si="111"/>
        <v>adult</v>
      </c>
      <c r="G1448">
        <v>1</v>
      </c>
      <c r="H1448">
        <v>1</v>
      </c>
      <c r="I1448">
        <v>2</v>
      </c>
      <c r="J1448">
        <v>2</v>
      </c>
      <c r="K1448">
        <v>2</v>
      </c>
      <c r="L1448">
        <v>2</v>
      </c>
      <c r="M1448">
        <v>2</v>
      </c>
      <c r="N1448">
        <v>2</v>
      </c>
      <c r="O1448">
        <v>1</v>
      </c>
      <c r="P1448">
        <v>45</v>
      </c>
      <c r="Q1448">
        <v>1</v>
      </c>
      <c r="R1448" t="str">
        <f t="shared" si="112"/>
        <v>Married</v>
      </c>
      <c r="S1448">
        <v>4</v>
      </c>
      <c r="T1448">
        <v>2</v>
      </c>
      <c r="U1448" t="str">
        <f t="shared" si="113"/>
        <v>Female</v>
      </c>
      <c r="V1448">
        <v>35000</v>
      </c>
      <c r="W1448">
        <v>35000</v>
      </c>
      <c r="X1448">
        <v>30</v>
      </c>
      <c r="Y1448" t="str">
        <f t="shared" si="114"/>
        <v>MT</v>
      </c>
    </row>
    <row r="1449" spans="1:25" x14ac:dyDescent="0.25">
      <c r="A1449">
        <v>719906</v>
      </c>
      <c r="B1449">
        <v>41</v>
      </c>
      <c r="C1449" t="str">
        <f t="shared" si="110"/>
        <v>OR</v>
      </c>
      <c r="D1449">
        <v>7</v>
      </c>
      <c r="E1449">
        <v>75</v>
      </c>
      <c r="F1449" t="str">
        <f t="shared" si="111"/>
        <v>adult</v>
      </c>
      <c r="G1449">
        <v>1</v>
      </c>
      <c r="H1449">
        <v>2</v>
      </c>
      <c r="I1449">
        <v>1</v>
      </c>
      <c r="J1449">
        <v>1</v>
      </c>
      <c r="K1449">
        <v>1</v>
      </c>
      <c r="L1449">
        <v>2</v>
      </c>
      <c r="M1449">
        <v>2</v>
      </c>
      <c r="N1449">
        <v>2</v>
      </c>
      <c r="O1449">
        <v>1</v>
      </c>
      <c r="Q1449">
        <v>1</v>
      </c>
      <c r="R1449" t="str">
        <f t="shared" si="112"/>
        <v>Married</v>
      </c>
      <c r="S1449">
        <v>4</v>
      </c>
      <c r="T1449">
        <v>2</v>
      </c>
      <c r="U1449" t="str">
        <f t="shared" si="113"/>
        <v>Female</v>
      </c>
      <c r="V1449">
        <v>0</v>
      </c>
      <c r="W1449">
        <v>12000</v>
      </c>
      <c r="X1449">
        <v>53</v>
      </c>
      <c r="Y1449" t="str">
        <f t="shared" si="114"/>
        <v>WA</v>
      </c>
    </row>
    <row r="1450" spans="1:25" x14ac:dyDescent="0.25">
      <c r="A1450">
        <v>63678</v>
      </c>
      <c r="B1450">
        <v>30</v>
      </c>
      <c r="C1450" t="str">
        <f t="shared" si="110"/>
        <v>MT</v>
      </c>
      <c r="D1450">
        <v>28</v>
      </c>
      <c r="E1450">
        <v>8</v>
      </c>
      <c r="F1450" t="str">
        <f t="shared" si="111"/>
        <v>child</v>
      </c>
      <c r="G1450">
        <v>1</v>
      </c>
      <c r="H1450">
        <v>1</v>
      </c>
      <c r="I1450">
        <v>2</v>
      </c>
      <c r="J1450">
        <v>2</v>
      </c>
      <c r="K1450">
        <v>2</v>
      </c>
      <c r="L1450">
        <v>2</v>
      </c>
      <c r="M1450">
        <v>2</v>
      </c>
      <c r="N1450">
        <v>2</v>
      </c>
      <c r="O1450">
        <v>1</v>
      </c>
      <c r="Q1450">
        <v>5</v>
      </c>
      <c r="R1450" t="str">
        <f t="shared" si="112"/>
        <v>NeverMarriedORUnder15</v>
      </c>
      <c r="T1450">
        <v>2</v>
      </c>
      <c r="U1450" t="str">
        <f t="shared" si="113"/>
        <v>Female</v>
      </c>
      <c r="X1450">
        <v>38</v>
      </c>
      <c r="Y1450" t="str">
        <f t="shared" si="114"/>
        <v>ND</v>
      </c>
    </row>
    <row r="1451" spans="1:25" x14ac:dyDescent="0.25">
      <c r="A1451">
        <v>696601</v>
      </c>
      <c r="B1451">
        <v>41</v>
      </c>
      <c r="C1451" t="str">
        <f t="shared" si="110"/>
        <v>OR</v>
      </c>
      <c r="D1451">
        <v>20</v>
      </c>
      <c r="E1451">
        <v>46</v>
      </c>
      <c r="F1451" t="str">
        <f t="shared" si="111"/>
        <v>adult</v>
      </c>
      <c r="G1451">
        <v>1</v>
      </c>
      <c r="H1451">
        <v>1</v>
      </c>
      <c r="I1451">
        <v>2</v>
      </c>
      <c r="J1451">
        <v>2</v>
      </c>
      <c r="K1451">
        <v>2</v>
      </c>
      <c r="L1451">
        <v>2</v>
      </c>
      <c r="M1451">
        <v>2</v>
      </c>
      <c r="N1451">
        <v>2</v>
      </c>
      <c r="O1451">
        <v>1</v>
      </c>
      <c r="P1451">
        <v>10</v>
      </c>
      <c r="Q1451">
        <v>1</v>
      </c>
      <c r="R1451" t="str">
        <f t="shared" si="112"/>
        <v>Married</v>
      </c>
      <c r="S1451">
        <v>4</v>
      </c>
      <c r="T1451">
        <v>2</v>
      </c>
      <c r="U1451" t="str">
        <f t="shared" si="113"/>
        <v>Female</v>
      </c>
      <c r="V1451">
        <v>0</v>
      </c>
      <c r="W1451">
        <v>6000</v>
      </c>
      <c r="X1451">
        <v>36</v>
      </c>
      <c r="Y1451">
        <f t="shared" si="114"/>
        <v>36</v>
      </c>
    </row>
    <row r="1452" spans="1:25" x14ac:dyDescent="0.25">
      <c r="A1452">
        <v>538242</v>
      </c>
      <c r="B1452">
        <v>38</v>
      </c>
      <c r="C1452" t="str">
        <f t="shared" si="110"/>
        <v>ND</v>
      </c>
      <c r="D1452">
        <v>73</v>
      </c>
      <c r="E1452">
        <v>77</v>
      </c>
      <c r="F1452" t="str">
        <f t="shared" si="111"/>
        <v>adult</v>
      </c>
      <c r="G1452">
        <v>1</v>
      </c>
      <c r="H1452">
        <v>2</v>
      </c>
      <c r="I1452">
        <v>1</v>
      </c>
      <c r="J1452">
        <v>1</v>
      </c>
      <c r="K1452">
        <v>2</v>
      </c>
      <c r="L1452">
        <v>2</v>
      </c>
      <c r="M1452">
        <v>2</v>
      </c>
      <c r="N1452">
        <v>2</v>
      </c>
      <c r="O1452">
        <v>1</v>
      </c>
      <c r="Q1452">
        <v>1</v>
      </c>
      <c r="R1452" t="str">
        <f t="shared" si="112"/>
        <v>Married</v>
      </c>
      <c r="S1452">
        <v>4</v>
      </c>
      <c r="T1452">
        <v>2</v>
      </c>
      <c r="U1452" t="str">
        <f t="shared" si="113"/>
        <v>Female</v>
      </c>
      <c r="V1452">
        <v>0</v>
      </c>
      <c r="W1452">
        <v>6100</v>
      </c>
      <c r="X1452">
        <v>38</v>
      </c>
      <c r="Y1452" t="str">
        <f t="shared" si="114"/>
        <v>ND</v>
      </c>
    </row>
    <row r="1453" spans="1:25" x14ac:dyDescent="0.25">
      <c r="A1453">
        <v>1424982</v>
      </c>
      <c r="B1453">
        <v>53</v>
      </c>
      <c r="C1453" t="str">
        <f t="shared" si="110"/>
        <v>WA</v>
      </c>
      <c r="D1453">
        <v>54</v>
      </c>
      <c r="E1453">
        <v>18</v>
      </c>
      <c r="F1453" t="str">
        <f t="shared" si="111"/>
        <v>adult</v>
      </c>
      <c r="G1453">
        <v>1</v>
      </c>
      <c r="H1453">
        <v>2</v>
      </c>
      <c r="I1453">
        <v>2</v>
      </c>
      <c r="J1453">
        <v>2</v>
      </c>
      <c r="K1453">
        <v>2</v>
      </c>
      <c r="L1453">
        <v>2</v>
      </c>
      <c r="M1453">
        <v>2</v>
      </c>
      <c r="N1453">
        <v>2</v>
      </c>
      <c r="O1453">
        <v>2</v>
      </c>
      <c r="Q1453">
        <v>5</v>
      </c>
      <c r="R1453" t="str">
        <f t="shared" si="112"/>
        <v>NeverMarriedORUnder15</v>
      </c>
      <c r="S1453">
        <v>4</v>
      </c>
      <c r="T1453">
        <v>1</v>
      </c>
      <c r="U1453" t="str">
        <f t="shared" si="113"/>
        <v>Male</v>
      </c>
      <c r="V1453">
        <v>0</v>
      </c>
      <c r="W1453">
        <v>0</v>
      </c>
      <c r="X1453">
        <v>6</v>
      </c>
      <c r="Y1453" t="str">
        <f t="shared" si="114"/>
        <v>CA</v>
      </c>
    </row>
    <row r="1454" spans="1:25" x14ac:dyDescent="0.25">
      <c r="A1454">
        <v>700886</v>
      </c>
      <c r="B1454">
        <v>41</v>
      </c>
      <c r="C1454" t="str">
        <f t="shared" si="110"/>
        <v>OR</v>
      </c>
      <c r="D1454">
        <v>48</v>
      </c>
      <c r="E1454">
        <v>68</v>
      </c>
      <c r="F1454" t="str">
        <f t="shared" si="111"/>
        <v>adult</v>
      </c>
      <c r="G1454">
        <v>1</v>
      </c>
      <c r="H1454">
        <v>2</v>
      </c>
      <c r="I1454">
        <v>2</v>
      </c>
      <c r="J1454">
        <v>2</v>
      </c>
      <c r="K1454">
        <v>2</v>
      </c>
      <c r="L1454">
        <v>2</v>
      </c>
      <c r="M1454">
        <v>2</v>
      </c>
      <c r="N1454">
        <v>2</v>
      </c>
      <c r="O1454">
        <v>2</v>
      </c>
      <c r="Q1454">
        <v>3</v>
      </c>
      <c r="R1454" t="str">
        <f t="shared" si="112"/>
        <v>Divorced</v>
      </c>
      <c r="S1454">
        <v>2</v>
      </c>
      <c r="T1454">
        <v>1</v>
      </c>
      <c r="U1454" t="str">
        <f t="shared" si="113"/>
        <v>Male</v>
      </c>
      <c r="V1454">
        <v>0</v>
      </c>
      <c r="W1454">
        <v>0</v>
      </c>
      <c r="X1454">
        <v>27</v>
      </c>
      <c r="Y1454">
        <f t="shared" si="114"/>
        <v>27</v>
      </c>
    </row>
    <row r="1455" spans="1:25" x14ac:dyDescent="0.25">
      <c r="A1455">
        <v>701274</v>
      </c>
      <c r="B1455">
        <v>41</v>
      </c>
      <c r="C1455" t="str">
        <f t="shared" si="110"/>
        <v>OR</v>
      </c>
      <c r="D1455">
        <v>24</v>
      </c>
      <c r="E1455">
        <v>32</v>
      </c>
      <c r="F1455" t="str">
        <f t="shared" si="111"/>
        <v>adult</v>
      </c>
      <c r="G1455">
        <v>1</v>
      </c>
      <c r="H1455">
        <v>1</v>
      </c>
      <c r="I1455">
        <v>2</v>
      </c>
      <c r="J1455">
        <v>2</v>
      </c>
      <c r="K1455">
        <v>2</v>
      </c>
      <c r="L1455">
        <v>2</v>
      </c>
      <c r="M1455">
        <v>2</v>
      </c>
      <c r="N1455">
        <v>2</v>
      </c>
      <c r="O1455">
        <v>1</v>
      </c>
      <c r="Q1455">
        <v>1</v>
      </c>
      <c r="R1455" t="str">
        <f t="shared" si="112"/>
        <v>Married</v>
      </c>
      <c r="S1455">
        <v>4</v>
      </c>
      <c r="T1455">
        <v>2</v>
      </c>
      <c r="U1455" t="str">
        <f t="shared" si="113"/>
        <v>Female</v>
      </c>
      <c r="V1455">
        <v>0</v>
      </c>
      <c r="W1455">
        <v>0</v>
      </c>
      <c r="X1455">
        <v>41</v>
      </c>
      <c r="Y1455" t="str">
        <f t="shared" si="114"/>
        <v>OR</v>
      </c>
    </row>
    <row r="1456" spans="1:25" x14ac:dyDescent="0.25">
      <c r="A1456">
        <v>64959</v>
      </c>
      <c r="B1456">
        <v>30</v>
      </c>
      <c r="C1456" t="str">
        <f t="shared" si="110"/>
        <v>MT</v>
      </c>
      <c r="D1456">
        <v>438</v>
      </c>
      <c r="E1456">
        <v>57</v>
      </c>
      <c r="F1456" t="str">
        <f t="shared" si="111"/>
        <v>adult</v>
      </c>
      <c r="G1456">
        <v>3</v>
      </c>
      <c r="H1456">
        <v>1</v>
      </c>
      <c r="I1456">
        <v>2</v>
      </c>
      <c r="J1456">
        <v>2</v>
      </c>
      <c r="K1456">
        <v>2</v>
      </c>
      <c r="L1456">
        <v>2</v>
      </c>
      <c r="M1456">
        <v>2</v>
      </c>
      <c r="N1456">
        <v>2</v>
      </c>
      <c r="O1456">
        <v>1</v>
      </c>
      <c r="Q1456">
        <v>3</v>
      </c>
      <c r="R1456" t="str">
        <f t="shared" si="112"/>
        <v>Divorced</v>
      </c>
      <c r="S1456">
        <v>4</v>
      </c>
      <c r="T1456">
        <v>1</v>
      </c>
      <c r="U1456" t="str">
        <f t="shared" si="113"/>
        <v>Male</v>
      </c>
      <c r="V1456">
        <v>0</v>
      </c>
      <c r="W1456">
        <v>2800</v>
      </c>
      <c r="X1456">
        <v>430</v>
      </c>
      <c r="Y1456">
        <f t="shared" si="114"/>
        <v>430</v>
      </c>
    </row>
    <row r="1457" spans="1:25" x14ac:dyDescent="0.25">
      <c r="A1457">
        <v>1422553</v>
      </c>
      <c r="B1457">
        <v>53</v>
      </c>
      <c r="C1457" t="str">
        <f t="shared" si="110"/>
        <v>WA</v>
      </c>
      <c r="D1457">
        <v>93</v>
      </c>
      <c r="E1457">
        <v>16</v>
      </c>
      <c r="F1457" t="str">
        <f t="shared" si="111"/>
        <v>child</v>
      </c>
      <c r="G1457">
        <v>1</v>
      </c>
      <c r="H1457">
        <v>1</v>
      </c>
      <c r="I1457">
        <v>2</v>
      </c>
      <c r="J1457">
        <v>2</v>
      </c>
      <c r="K1457">
        <v>2</v>
      </c>
      <c r="L1457">
        <v>2</v>
      </c>
      <c r="M1457">
        <v>2</v>
      </c>
      <c r="N1457">
        <v>2</v>
      </c>
      <c r="O1457">
        <v>1</v>
      </c>
      <c r="Q1457">
        <v>5</v>
      </c>
      <c r="R1457" t="str">
        <f t="shared" si="112"/>
        <v>NeverMarriedORUnder15</v>
      </c>
      <c r="T1457">
        <v>2</v>
      </c>
      <c r="U1457" t="str">
        <f t="shared" si="113"/>
        <v>Female</v>
      </c>
      <c r="V1457">
        <v>300</v>
      </c>
      <c r="W1457">
        <v>21300</v>
      </c>
      <c r="X1457">
        <v>53</v>
      </c>
      <c r="Y1457" t="str">
        <f t="shared" si="114"/>
        <v>WA</v>
      </c>
    </row>
    <row r="1458" spans="1:25" x14ac:dyDescent="0.25">
      <c r="A1458">
        <v>726179</v>
      </c>
      <c r="B1458">
        <v>41</v>
      </c>
      <c r="C1458" t="str">
        <f t="shared" si="110"/>
        <v>OR</v>
      </c>
      <c r="D1458">
        <v>117</v>
      </c>
      <c r="E1458">
        <v>46</v>
      </c>
      <c r="F1458" t="str">
        <f t="shared" si="111"/>
        <v>adult</v>
      </c>
      <c r="G1458">
        <v>1</v>
      </c>
      <c r="H1458">
        <v>2</v>
      </c>
      <c r="I1458">
        <v>2</v>
      </c>
      <c r="J1458">
        <v>2</v>
      </c>
      <c r="K1458">
        <v>2</v>
      </c>
      <c r="L1458">
        <v>2</v>
      </c>
      <c r="M1458">
        <v>2</v>
      </c>
      <c r="N1458">
        <v>2</v>
      </c>
      <c r="O1458">
        <v>2</v>
      </c>
      <c r="Q1458">
        <v>3</v>
      </c>
      <c r="R1458" t="str">
        <f t="shared" si="112"/>
        <v>Divorced</v>
      </c>
      <c r="S1458">
        <v>4</v>
      </c>
      <c r="T1458">
        <v>1</v>
      </c>
      <c r="U1458" t="str">
        <f t="shared" si="113"/>
        <v>Male</v>
      </c>
      <c r="V1458">
        <v>6400</v>
      </c>
      <c r="W1458">
        <v>6400</v>
      </c>
      <c r="X1458">
        <v>6</v>
      </c>
      <c r="Y1458" t="str">
        <f t="shared" si="114"/>
        <v>CA</v>
      </c>
    </row>
    <row r="1459" spans="1:25" x14ac:dyDescent="0.25">
      <c r="A1459">
        <v>1382934</v>
      </c>
      <c r="B1459">
        <v>53</v>
      </c>
      <c r="C1459" t="str">
        <f t="shared" si="110"/>
        <v>WA</v>
      </c>
      <c r="D1459">
        <v>118</v>
      </c>
      <c r="E1459">
        <v>6</v>
      </c>
      <c r="F1459" t="str">
        <f t="shared" si="111"/>
        <v>child</v>
      </c>
      <c r="G1459">
        <v>1</v>
      </c>
      <c r="H1459">
        <v>2</v>
      </c>
      <c r="I1459">
        <v>2</v>
      </c>
      <c r="J1459">
        <v>2</v>
      </c>
      <c r="K1459">
        <v>1</v>
      </c>
      <c r="L1459">
        <v>2</v>
      </c>
      <c r="M1459">
        <v>2</v>
      </c>
      <c r="N1459">
        <v>2</v>
      </c>
      <c r="O1459">
        <v>1</v>
      </c>
      <c r="Q1459">
        <v>5</v>
      </c>
      <c r="R1459" t="str">
        <f t="shared" si="112"/>
        <v>NeverMarriedORUnder15</v>
      </c>
      <c r="T1459">
        <v>2</v>
      </c>
      <c r="U1459" t="str">
        <f t="shared" si="113"/>
        <v>Female</v>
      </c>
      <c r="X1459">
        <v>53</v>
      </c>
      <c r="Y1459" t="str">
        <f t="shared" si="114"/>
        <v>WA</v>
      </c>
    </row>
    <row r="1460" spans="1:25" x14ac:dyDescent="0.25">
      <c r="A1460">
        <v>1393622</v>
      </c>
      <c r="B1460">
        <v>53</v>
      </c>
      <c r="C1460" t="str">
        <f t="shared" si="110"/>
        <v>WA</v>
      </c>
      <c r="D1460">
        <v>209</v>
      </c>
      <c r="E1460">
        <v>15</v>
      </c>
      <c r="F1460" t="str">
        <f t="shared" si="111"/>
        <v>child</v>
      </c>
      <c r="G1460">
        <v>1</v>
      </c>
      <c r="H1460">
        <v>2</v>
      </c>
      <c r="I1460">
        <v>2</v>
      </c>
      <c r="J1460">
        <v>2</v>
      </c>
      <c r="K1460">
        <v>1</v>
      </c>
      <c r="L1460">
        <v>2</v>
      </c>
      <c r="M1460">
        <v>2</v>
      </c>
      <c r="N1460">
        <v>2</v>
      </c>
      <c r="O1460">
        <v>1</v>
      </c>
      <c r="Q1460">
        <v>5</v>
      </c>
      <c r="R1460" t="str">
        <f t="shared" si="112"/>
        <v>NeverMarriedORUnder15</v>
      </c>
      <c r="T1460">
        <v>2</v>
      </c>
      <c r="U1460" t="str">
        <f t="shared" si="113"/>
        <v>Female</v>
      </c>
      <c r="V1460">
        <v>0</v>
      </c>
      <c r="W1460">
        <v>0</v>
      </c>
      <c r="X1460">
        <v>53</v>
      </c>
      <c r="Y1460" t="str">
        <f t="shared" si="114"/>
        <v>WA</v>
      </c>
    </row>
    <row r="1461" spans="1:25" x14ac:dyDescent="0.25">
      <c r="A1461">
        <v>1252164</v>
      </c>
      <c r="B1461">
        <v>49</v>
      </c>
      <c r="C1461" t="str">
        <f t="shared" si="110"/>
        <v>UT</v>
      </c>
      <c r="D1461">
        <v>84</v>
      </c>
      <c r="E1461">
        <v>37</v>
      </c>
      <c r="F1461" t="str">
        <f t="shared" si="111"/>
        <v>adult</v>
      </c>
      <c r="G1461">
        <v>1</v>
      </c>
      <c r="H1461">
        <v>1</v>
      </c>
      <c r="I1461">
        <v>2</v>
      </c>
      <c r="J1461">
        <v>2</v>
      </c>
      <c r="K1461">
        <v>2</v>
      </c>
      <c r="L1461">
        <v>2</v>
      </c>
      <c r="M1461">
        <v>2</v>
      </c>
      <c r="N1461">
        <v>2</v>
      </c>
      <c r="O1461">
        <v>1</v>
      </c>
      <c r="P1461">
        <v>25</v>
      </c>
      <c r="Q1461">
        <v>1</v>
      </c>
      <c r="R1461" t="str">
        <f t="shared" si="112"/>
        <v>Married</v>
      </c>
      <c r="S1461">
        <v>4</v>
      </c>
      <c r="T1461">
        <v>2</v>
      </c>
      <c r="U1461" t="str">
        <f t="shared" si="113"/>
        <v>Female</v>
      </c>
      <c r="V1461">
        <v>59000</v>
      </c>
      <c r="W1461">
        <v>59000</v>
      </c>
      <c r="X1461">
        <v>53</v>
      </c>
      <c r="Y1461" t="str">
        <f t="shared" si="114"/>
        <v>WA</v>
      </c>
    </row>
    <row r="1462" spans="1:25" x14ac:dyDescent="0.25">
      <c r="A1462">
        <v>1379663</v>
      </c>
      <c r="B1462">
        <v>53</v>
      </c>
      <c r="C1462" t="str">
        <f t="shared" si="110"/>
        <v>WA</v>
      </c>
      <c r="D1462">
        <v>139</v>
      </c>
      <c r="E1462">
        <v>54</v>
      </c>
      <c r="F1462" t="str">
        <f t="shared" si="111"/>
        <v>adult</v>
      </c>
      <c r="G1462">
        <v>1</v>
      </c>
      <c r="H1462">
        <v>1</v>
      </c>
      <c r="I1462">
        <v>2</v>
      </c>
      <c r="J1462">
        <v>2</v>
      </c>
      <c r="K1462">
        <v>2</v>
      </c>
      <c r="L1462">
        <v>2</v>
      </c>
      <c r="M1462">
        <v>2</v>
      </c>
      <c r="N1462">
        <v>1</v>
      </c>
      <c r="O1462">
        <v>1</v>
      </c>
      <c r="P1462">
        <v>10</v>
      </c>
      <c r="Q1462">
        <v>1</v>
      </c>
      <c r="R1462" t="str">
        <f t="shared" si="112"/>
        <v>Married</v>
      </c>
      <c r="S1462">
        <v>4</v>
      </c>
      <c r="T1462">
        <v>2</v>
      </c>
      <c r="U1462" t="str">
        <f t="shared" si="113"/>
        <v>Female</v>
      </c>
      <c r="V1462">
        <v>13300</v>
      </c>
      <c r="W1462">
        <v>13300</v>
      </c>
      <c r="X1462">
        <v>2</v>
      </c>
      <c r="Y1462">
        <f t="shared" si="114"/>
        <v>2</v>
      </c>
    </row>
    <row r="1463" spans="1:25" x14ac:dyDescent="0.25">
      <c r="A1463">
        <v>1375604</v>
      </c>
      <c r="B1463">
        <v>53</v>
      </c>
      <c r="C1463" t="str">
        <f t="shared" si="110"/>
        <v>WA</v>
      </c>
      <c r="D1463">
        <v>3</v>
      </c>
      <c r="E1463">
        <v>87</v>
      </c>
      <c r="F1463" t="str">
        <f t="shared" si="111"/>
        <v>adult</v>
      </c>
      <c r="G1463">
        <v>1</v>
      </c>
      <c r="H1463">
        <v>2</v>
      </c>
      <c r="I1463">
        <v>2</v>
      </c>
      <c r="J1463">
        <v>1</v>
      </c>
      <c r="K1463">
        <v>1</v>
      </c>
      <c r="L1463">
        <v>2</v>
      </c>
      <c r="M1463">
        <v>2</v>
      </c>
      <c r="N1463">
        <v>2</v>
      </c>
      <c r="O1463">
        <v>1</v>
      </c>
      <c r="Q1463">
        <v>5</v>
      </c>
      <c r="R1463" t="str">
        <f t="shared" si="112"/>
        <v>NeverMarriedORUnder15</v>
      </c>
      <c r="S1463">
        <v>4</v>
      </c>
      <c r="T1463">
        <v>2</v>
      </c>
      <c r="U1463" t="str">
        <f t="shared" si="113"/>
        <v>Female</v>
      </c>
      <c r="V1463">
        <v>0</v>
      </c>
      <c r="W1463">
        <v>480</v>
      </c>
      <c r="X1463">
        <v>53</v>
      </c>
      <c r="Y1463" t="str">
        <f t="shared" si="114"/>
        <v>WA</v>
      </c>
    </row>
    <row r="1464" spans="1:25" x14ac:dyDescent="0.25">
      <c r="A1464">
        <v>1405403</v>
      </c>
      <c r="B1464">
        <v>53</v>
      </c>
      <c r="C1464" t="str">
        <f t="shared" si="110"/>
        <v>WA</v>
      </c>
      <c r="D1464">
        <v>60</v>
      </c>
      <c r="E1464">
        <v>46</v>
      </c>
      <c r="F1464" t="str">
        <f t="shared" si="111"/>
        <v>adult</v>
      </c>
      <c r="G1464">
        <v>1</v>
      </c>
      <c r="H1464">
        <v>1</v>
      </c>
      <c r="I1464">
        <v>2</v>
      </c>
      <c r="J1464">
        <v>2</v>
      </c>
      <c r="K1464">
        <v>2</v>
      </c>
      <c r="L1464">
        <v>2</v>
      </c>
      <c r="M1464">
        <v>2</v>
      </c>
      <c r="N1464">
        <v>2</v>
      </c>
      <c r="O1464">
        <v>1</v>
      </c>
      <c r="P1464">
        <v>20</v>
      </c>
      <c r="Q1464">
        <v>1</v>
      </c>
      <c r="R1464" t="str">
        <f t="shared" si="112"/>
        <v>Married</v>
      </c>
      <c r="S1464">
        <v>4</v>
      </c>
      <c r="T1464">
        <v>2</v>
      </c>
      <c r="U1464" t="str">
        <f t="shared" si="113"/>
        <v>Female</v>
      </c>
      <c r="V1464">
        <v>45000</v>
      </c>
      <c r="W1464">
        <v>45600</v>
      </c>
      <c r="X1464">
        <v>4</v>
      </c>
      <c r="Y1464">
        <f t="shared" si="114"/>
        <v>4</v>
      </c>
    </row>
    <row r="1465" spans="1:25" x14ac:dyDescent="0.25">
      <c r="A1465">
        <v>1412872</v>
      </c>
      <c r="B1465">
        <v>53</v>
      </c>
      <c r="C1465" t="str">
        <f t="shared" si="110"/>
        <v>WA</v>
      </c>
      <c r="D1465">
        <v>132</v>
      </c>
      <c r="E1465">
        <v>44</v>
      </c>
      <c r="F1465" t="str">
        <f t="shared" si="111"/>
        <v>adult</v>
      </c>
      <c r="G1465">
        <v>1</v>
      </c>
      <c r="H1465">
        <v>1</v>
      </c>
      <c r="I1465">
        <v>2</v>
      </c>
      <c r="J1465">
        <v>2</v>
      </c>
      <c r="K1465">
        <v>2</v>
      </c>
      <c r="L1465">
        <v>2</v>
      </c>
      <c r="M1465">
        <v>2</v>
      </c>
      <c r="N1465">
        <v>2</v>
      </c>
      <c r="O1465">
        <v>1</v>
      </c>
      <c r="P1465">
        <v>20</v>
      </c>
      <c r="Q1465">
        <v>1</v>
      </c>
      <c r="R1465" t="str">
        <f t="shared" si="112"/>
        <v>Married</v>
      </c>
      <c r="S1465">
        <v>2</v>
      </c>
      <c r="T1465">
        <v>1</v>
      </c>
      <c r="U1465" t="str">
        <f t="shared" si="113"/>
        <v>Male</v>
      </c>
      <c r="V1465">
        <v>45000</v>
      </c>
      <c r="W1465">
        <v>45000</v>
      </c>
      <c r="X1465">
        <v>53</v>
      </c>
      <c r="Y1465" t="str">
        <f t="shared" si="114"/>
        <v>WA</v>
      </c>
    </row>
    <row r="1466" spans="1:25" x14ac:dyDescent="0.25">
      <c r="A1466">
        <v>1388571</v>
      </c>
      <c r="B1466">
        <v>53</v>
      </c>
      <c r="C1466" t="str">
        <f t="shared" si="110"/>
        <v>WA</v>
      </c>
      <c r="D1466">
        <v>107</v>
      </c>
      <c r="E1466">
        <v>19</v>
      </c>
      <c r="F1466" t="str">
        <f t="shared" si="111"/>
        <v>adult</v>
      </c>
      <c r="G1466">
        <v>5</v>
      </c>
      <c r="H1466">
        <v>1</v>
      </c>
      <c r="I1466">
        <v>2</v>
      </c>
      <c r="J1466">
        <v>2</v>
      </c>
      <c r="K1466">
        <v>2</v>
      </c>
      <c r="L1466">
        <v>2</v>
      </c>
      <c r="M1466">
        <v>2</v>
      </c>
      <c r="N1466">
        <v>2</v>
      </c>
      <c r="O1466">
        <v>1</v>
      </c>
      <c r="P1466">
        <v>30</v>
      </c>
      <c r="Q1466">
        <v>5</v>
      </c>
      <c r="R1466" t="str">
        <f t="shared" si="112"/>
        <v>NeverMarriedORUnder15</v>
      </c>
      <c r="S1466">
        <v>4</v>
      </c>
      <c r="T1466">
        <v>1</v>
      </c>
      <c r="U1466" t="str">
        <f t="shared" si="113"/>
        <v>Male</v>
      </c>
      <c r="V1466">
        <v>640</v>
      </c>
      <c r="W1466">
        <v>640</v>
      </c>
      <c r="X1466">
        <v>303</v>
      </c>
      <c r="Y1466">
        <f t="shared" si="114"/>
        <v>303</v>
      </c>
    </row>
    <row r="1467" spans="1:25" x14ac:dyDescent="0.25">
      <c r="A1467">
        <v>1390529</v>
      </c>
      <c r="B1467">
        <v>53</v>
      </c>
      <c r="C1467" t="str">
        <f t="shared" si="110"/>
        <v>WA</v>
      </c>
      <c r="D1467">
        <v>65</v>
      </c>
      <c r="E1467">
        <v>54</v>
      </c>
      <c r="F1467" t="str">
        <f t="shared" si="111"/>
        <v>adult</v>
      </c>
      <c r="G1467">
        <v>1</v>
      </c>
      <c r="H1467">
        <v>1</v>
      </c>
      <c r="I1467">
        <v>2</v>
      </c>
      <c r="J1467">
        <v>2</v>
      </c>
      <c r="K1467">
        <v>2</v>
      </c>
      <c r="L1467">
        <v>2</v>
      </c>
      <c r="M1467">
        <v>2</v>
      </c>
      <c r="N1467">
        <v>2</v>
      </c>
      <c r="O1467">
        <v>1</v>
      </c>
      <c r="Q1467">
        <v>3</v>
      </c>
      <c r="R1467" t="str">
        <f t="shared" si="112"/>
        <v>Divorced</v>
      </c>
      <c r="S1467">
        <v>4</v>
      </c>
      <c r="T1467">
        <v>2</v>
      </c>
      <c r="U1467" t="str">
        <f t="shared" si="113"/>
        <v>Female</v>
      </c>
      <c r="V1467">
        <v>50000</v>
      </c>
      <c r="W1467">
        <v>62800</v>
      </c>
      <c r="X1467">
        <v>42</v>
      </c>
      <c r="Y1467">
        <f t="shared" si="114"/>
        <v>42</v>
      </c>
    </row>
    <row r="1468" spans="1:25" x14ac:dyDescent="0.25">
      <c r="A1468">
        <v>533121</v>
      </c>
      <c r="B1468">
        <v>38</v>
      </c>
      <c r="C1468" t="str">
        <f t="shared" si="110"/>
        <v>ND</v>
      </c>
      <c r="D1468">
        <v>55</v>
      </c>
      <c r="E1468">
        <v>8</v>
      </c>
      <c r="F1468" t="str">
        <f t="shared" si="111"/>
        <v>child</v>
      </c>
      <c r="G1468">
        <v>1</v>
      </c>
      <c r="H1468">
        <v>1</v>
      </c>
      <c r="I1468">
        <v>2</v>
      </c>
      <c r="J1468">
        <v>2</v>
      </c>
      <c r="K1468">
        <v>2</v>
      </c>
      <c r="L1468">
        <v>2</v>
      </c>
      <c r="M1468">
        <v>2</v>
      </c>
      <c r="N1468">
        <v>2</v>
      </c>
      <c r="O1468">
        <v>1</v>
      </c>
      <c r="Q1468">
        <v>5</v>
      </c>
      <c r="R1468" t="str">
        <f t="shared" si="112"/>
        <v>NeverMarriedORUnder15</v>
      </c>
      <c r="T1468">
        <v>2</v>
      </c>
      <c r="U1468" t="str">
        <f t="shared" si="113"/>
        <v>Female</v>
      </c>
      <c r="X1468">
        <v>38</v>
      </c>
      <c r="Y1468" t="str">
        <f t="shared" si="114"/>
        <v>ND</v>
      </c>
    </row>
    <row r="1469" spans="1:25" x14ac:dyDescent="0.25">
      <c r="A1469">
        <v>1407720</v>
      </c>
      <c r="B1469">
        <v>53</v>
      </c>
      <c r="C1469" t="str">
        <f t="shared" si="110"/>
        <v>WA</v>
      </c>
      <c r="D1469">
        <v>126</v>
      </c>
      <c r="E1469">
        <v>22</v>
      </c>
      <c r="F1469" t="str">
        <f t="shared" si="111"/>
        <v>adult</v>
      </c>
      <c r="G1469">
        <v>1</v>
      </c>
      <c r="H1469">
        <v>1</v>
      </c>
      <c r="I1469">
        <v>2</v>
      </c>
      <c r="J1469">
        <v>2</v>
      </c>
      <c r="K1469">
        <v>2</v>
      </c>
      <c r="L1469">
        <v>2</v>
      </c>
      <c r="M1469">
        <v>2</v>
      </c>
      <c r="N1469">
        <v>2</v>
      </c>
      <c r="O1469">
        <v>1</v>
      </c>
      <c r="P1469">
        <v>15</v>
      </c>
      <c r="Q1469">
        <v>5</v>
      </c>
      <c r="R1469" t="str">
        <f t="shared" si="112"/>
        <v>NeverMarriedORUnder15</v>
      </c>
      <c r="S1469">
        <v>4</v>
      </c>
      <c r="T1469">
        <v>2</v>
      </c>
      <c r="U1469" t="str">
        <f t="shared" si="113"/>
        <v>Female</v>
      </c>
      <c r="V1469">
        <v>40000</v>
      </c>
      <c r="W1469">
        <v>40000</v>
      </c>
      <c r="X1469">
        <v>53</v>
      </c>
      <c r="Y1469" t="str">
        <f t="shared" si="114"/>
        <v>WA</v>
      </c>
    </row>
    <row r="1470" spans="1:25" x14ac:dyDescent="0.25">
      <c r="A1470">
        <v>700026</v>
      </c>
      <c r="B1470">
        <v>41</v>
      </c>
      <c r="C1470" t="str">
        <f t="shared" si="110"/>
        <v>OR</v>
      </c>
      <c r="D1470">
        <v>109</v>
      </c>
      <c r="E1470">
        <v>84</v>
      </c>
      <c r="F1470" t="str">
        <f t="shared" si="111"/>
        <v>adult</v>
      </c>
      <c r="G1470">
        <v>1</v>
      </c>
      <c r="H1470">
        <v>1</v>
      </c>
      <c r="I1470">
        <v>2</v>
      </c>
      <c r="J1470">
        <v>1</v>
      </c>
      <c r="K1470">
        <v>2</v>
      </c>
      <c r="L1470">
        <v>2</v>
      </c>
      <c r="M1470">
        <v>2</v>
      </c>
      <c r="N1470">
        <v>2</v>
      </c>
      <c r="O1470">
        <v>1</v>
      </c>
      <c r="Q1470">
        <v>1</v>
      </c>
      <c r="R1470" t="str">
        <f t="shared" si="112"/>
        <v>Married</v>
      </c>
      <c r="S1470">
        <v>4</v>
      </c>
      <c r="T1470">
        <v>1</v>
      </c>
      <c r="U1470" t="str">
        <f t="shared" si="113"/>
        <v>Male</v>
      </c>
      <c r="V1470">
        <v>0</v>
      </c>
      <c r="W1470">
        <v>46300</v>
      </c>
      <c r="X1470">
        <v>8</v>
      </c>
      <c r="Y1470">
        <f t="shared" si="114"/>
        <v>8</v>
      </c>
    </row>
    <row r="1471" spans="1:25" x14ac:dyDescent="0.25">
      <c r="A1471">
        <v>1420161</v>
      </c>
      <c r="B1471">
        <v>53</v>
      </c>
      <c r="C1471" t="str">
        <f t="shared" si="110"/>
        <v>WA</v>
      </c>
      <c r="D1471">
        <v>26</v>
      </c>
      <c r="E1471">
        <v>45</v>
      </c>
      <c r="F1471" t="str">
        <f t="shared" si="111"/>
        <v>adult</v>
      </c>
      <c r="G1471">
        <v>1</v>
      </c>
      <c r="H1471">
        <v>1</v>
      </c>
      <c r="I1471">
        <v>2</v>
      </c>
      <c r="J1471">
        <v>2</v>
      </c>
      <c r="K1471">
        <v>2</v>
      </c>
      <c r="L1471">
        <v>2</v>
      </c>
      <c r="M1471">
        <v>2</v>
      </c>
      <c r="N1471">
        <v>2</v>
      </c>
      <c r="O1471">
        <v>1</v>
      </c>
      <c r="P1471">
        <v>10</v>
      </c>
      <c r="Q1471">
        <v>1</v>
      </c>
      <c r="R1471" t="str">
        <f t="shared" si="112"/>
        <v>Married</v>
      </c>
      <c r="S1471">
        <v>4</v>
      </c>
      <c r="T1471">
        <v>2</v>
      </c>
      <c r="U1471" t="str">
        <f t="shared" si="113"/>
        <v>Female</v>
      </c>
      <c r="V1471">
        <v>30000</v>
      </c>
      <c r="W1471">
        <v>30000</v>
      </c>
      <c r="X1471">
        <v>53</v>
      </c>
      <c r="Y1471" t="str">
        <f t="shared" si="114"/>
        <v>WA</v>
      </c>
    </row>
    <row r="1472" spans="1:25" x14ac:dyDescent="0.25">
      <c r="A1472">
        <v>539495</v>
      </c>
      <c r="B1472">
        <v>38</v>
      </c>
      <c r="C1472" t="str">
        <f t="shared" si="110"/>
        <v>ND</v>
      </c>
      <c r="D1472">
        <v>50</v>
      </c>
      <c r="E1472">
        <v>41</v>
      </c>
      <c r="F1472" t="str">
        <f t="shared" si="111"/>
        <v>adult</v>
      </c>
      <c r="G1472">
        <v>1</v>
      </c>
      <c r="H1472">
        <v>2</v>
      </c>
      <c r="I1472">
        <v>1</v>
      </c>
      <c r="J1472">
        <v>2</v>
      </c>
      <c r="K1472">
        <v>2</v>
      </c>
      <c r="L1472">
        <v>2</v>
      </c>
      <c r="M1472">
        <v>2</v>
      </c>
      <c r="N1472">
        <v>2</v>
      </c>
      <c r="O1472">
        <v>1</v>
      </c>
      <c r="P1472">
        <v>20</v>
      </c>
      <c r="Q1472">
        <v>1</v>
      </c>
      <c r="R1472" t="str">
        <f t="shared" si="112"/>
        <v>Married</v>
      </c>
      <c r="S1472">
        <v>4</v>
      </c>
      <c r="T1472">
        <v>2</v>
      </c>
      <c r="U1472" t="str">
        <f t="shared" si="113"/>
        <v>Female</v>
      </c>
      <c r="V1472">
        <v>70000</v>
      </c>
      <c r="W1472">
        <v>112600</v>
      </c>
      <c r="X1472">
        <v>4</v>
      </c>
      <c r="Y1472">
        <f t="shared" si="114"/>
        <v>4</v>
      </c>
    </row>
    <row r="1473" spans="1:25" x14ac:dyDescent="0.25">
      <c r="A1473">
        <v>69093</v>
      </c>
      <c r="B1473">
        <v>30</v>
      </c>
      <c r="C1473" t="str">
        <f t="shared" si="110"/>
        <v>MT</v>
      </c>
      <c r="D1473">
        <v>75</v>
      </c>
      <c r="E1473">
        <v>52</v>
      </c>
      <c r="F1473" t="str">
        <f t="shared" si="111"/>
        <v>adult</v>
      </c>
      <c r="G1473">
        <v>1</v>
      </c>
      <c r="H1473">
        <v>1</v>
      </c>
      <c r="I1473">
        <v>2</v>
      </c>
      <c r="J1473">
        <v>2</v>
      </c>
      <c r="K1473">
        <v>2</v>
      </c>
      <c r="L1473">
        <v>2</v>
      </c>
      <c r="M1473">
        <v>2</v>
      </c>
      <c r="N1473">
        <v>2</v>
      </c>
      <c r="O1473">
        <v>1</v>
      </c>
      <c r="P1473">
        <v>30</v>
      </c>
      <c r="Q1473">
        <v>1</v>
      </c>
      <c r="R1473" t="str">
        <f t="shared" si="112"/>
        <v>Married</v>
      </c>
      <c r="S1473">
        <v>4</v>
      </c>
      <c r="T1473">
        <v>2</v>
      </c>
      <c r="U1473" t="str">
        <f t="shared" si="113"/>
        <v>Female</v>
      </c>
      <c r="V1473">
        <v>27900</v>
      </c>
      <c r="W1473">
        <v>22680</v>
      </c>
      <c r="X1473">
        <v>30</v>
      </c>
      <c r="Y1473" t="str">
        <f t="shared" si="114"/>
        <v>MT</v>
      </c>
    </row>
    <row r="1474" spans="1:25" x14ac:dyDescent="0.25">
      <c r="A1474">
        <v>1412292</v>
      </c>
      <c r="B1474">
        <v>53</v>
      </c>
      <c r="C1474" t="str">
        <f t="shared" si="110"/>
        <v>WA</v>
      </c>
      <c r="D1474">
        <v>88</v>
      </c>
      <c r="E1474">
        <v>29</v>
      </c>
      <c r="F1474" t="str">
        <f t="shared" si="111"/>
        <v>adult</v>
      </c>
      <c r="G1474">
        <v>1</v>
      </c>
      <c r="H1474">
        <v>2</v>
      </c>
      <c r="I1474">
        <v>2</v>
      </c>
      <c r="J1474">
        <v>2</v>
      </c>
      <c r="K1474">
        <v>1</v>
      </c>
      <c r="L1474">
        <v>2</v>
      </c>
      <c r="M1474">
        <v>2</v>
      </c>
      <c r="N1474">
        <v>2</v>
      </c>
      <c r="O1474">
        <v>1</v>
      </c>
      <c r="Q1474">
        <v>5</v>
      </c>
      <c r="R1474" t="str">
        <f t="shared" si="112"/>
        <v>NeverMarriedORUnder15</v>
      </c>
      <c r="S1474">
        <v>4</v>
      </c>
      <c r="T1474">
        <v>2</v>
      </c>
      <c r="U1474" t="str">
        <f t="shared" si="113"/>
        <v>Female</v>
      </c>
      <c r="V1474">
        <v>0</v>
      </c>
      <c r="W1474">
        <v>30</v>
      </c>
      <c r="X1474">
        <v>12</v>
      </c>
      <c r="Y1474">
        <f t="shared" si="114"/>
        <v>12</v>
      </c>
    </row>
    <row r="1475" spans="1:25" x14ac:dyDescent="0.25">
      <c r="A1475">
        <v>1427672</v>
      </c>
      <c r="B1475">
        <v>53</v>
      </c>
      <c r="C1475" t="str">
        <f t="shared" ref="C1475:C1538" si="115">IF(B1475=30,"MT",IF(B1475=38,"ND",IF(B1475=41,"OR",IF(B1475=49,"UT",IF(B1475=53,"WA","UnknownState")))))</f>
        <v>WA</v>
      </c>
      <c r="D1475">
        <v>35</v>
      </c>
      <c r="E1475">
        <v>61</v>
      </c>
      <c r="F1475" t="str">
        <f t="shared" ref="F1475:F1538" si="116">IF(E1475&lt;18,"child","adult")</f>
        <v>adult</v>
      </c>
      <c r="G1475">
        <v>4</v>
      </c>
      <c r="H1475">
        <v>2</v>
      </c>
      <c r="I1475">
        <v>2</v>
      </c>
      <c r="J1475">
        <v>2</v>
      </c>
      <c r="K1475">
        <v>2</v>
      </c>
      <c r="L1475">
        <v>1</v>
      </c>
      <c r="M1475">
        <v>2</v>
      </c>
      <c r="N1475">
        <v>2</v>
      </c>
      <c r="O1475">
        <v>1</v>
      </c>
      <c r="P1475">
        <v>60</v>
      </c>
      <c r="Q1475">
        <v>2</v>
      </c>
      <c r="R1475" t="str">
        <f t="shared" ref="R1475:R1538" si="117">IF(Q1475=1,"Married",IF(Q1475=2,"Widowed",IF(Q1475=3,"Divorced",IF(Q1475=4,"Separated",IF(Q1475=5,"NeverMarriedORUnder15","NA")))))</f>
        <v>Widowed</v>
      </c>
      <c r="S1475">
        <v>4</v>
      </c>
      <c r="T1475">
        <v>2</v>
      </c>
      <c r="U1475" t="str">
        <f t="shared" ref="U1475:U1538" si="118">IF(T1475=1,"Male",IF(T1475=2,"Female","NA"))</f>
        <v>Female</v>
      </c>
      <c r="V1475">
        <v>93000</v>
      </c>
      <c r="W1475">
        <v>106200</v>
      </c>
      <c r="X1475">
        <v>233</v>
      </c>
      <c r="Y1475">
        <f t="shared" ref="Y1475:Y1538" si="119">IF(X1475=30,"MT",IF(X1475=38,"ND",IF(X1475=41,"OR",IF(X1475=49,"UT",IF(X1475=53,"WA",IF(X1475=6,"CA",X1475))))))</f>
        <v>233</v>
      </c>
    </row>
    <row r="1476" spans="1:25" x14ac:dyDescent="0.25">
      <c r="A1476">
        <v>1393413</v>
      </c>
      <c r="B1476">
        <v>53</v>
      </c>
      <c r="C1476" t="str">
        <f t="shared" si="115"/>
        <v>WA</v>
      </c>
      <c r="D1476">
        <v>162</v>
      </c>
      <c r="E1476">
        <v>45</v>
      </c>
      <c r="F1476" t="str">
        <f t="shared" si="116"/>
        <v>adult</v>
      </c>
      <c r="G1476">
        <v>4</v>
      </c>
      <c r="H1476">
        <v>1</v>
      </c>
      <c r="I1476">
        <v>2</v>
      </c>
      <c r="J1476">
        <v>2</v>
      </c>
      <c r="K1476">
        <v>1</v>
      </c>
      <c r="L1476">
        <v>2</v>
      </c>
      <c r="M1476">
        <v>2</v>
      </c>
      <c r="N1476">
        <v>2</v>
      </c>
      <c r="O1476">
        <v>1</v>
      </c>
      <c r="P1476">
        <v>15</v>
      </c>
      <c r="Q1476">
        <v>1</v>
      </c>
      <c r="R1476" t="str">
        <f t="shared" si="117"/>
        <v>Married</v>
      </c>
      <c r="S1476">
        <v>4</v>
      </c>
      <c r="T1476">
        <v>1</v>
      </c>
      <c r="U1476" t="str">
        <f t="shared" si="118"/>
        <v>Male</v>
      </c>
      <c r="V1476">
        <v>36000</v>
      </c>
      <c r="W1476">
        <v>36000</v>
      </c>
      <c r="X1476">
        <v>303</v>
      </c>
      <c r="Y1476">
        <f t="shared" si="119"/>
        <v>303</v>
      </c>
    </row>
    <row r="1477" spans="1:25" x14ac:dyDescent="0.25">
      <c r="A1477">
        <v>1389445</v>
      </c>
      <c r="B1477">
        <v>53</v>
      </c>
      <c r="C1477" t="str">
        <f t="shared" si="115"/>
        <v>WA</v>
      </c>
      <c r="D1477">
        <v>115</v>
      </c>
      <c r="E1477">
        <v>33</v>
      </c>
      <c r="F1477" t="str">
        <f t="shared" si="116"/>
        <v>adult</v>
      </c>
      <c r="G1477">
        <v>1</v>
      </c>
      <c r="H1477">
        <v>2</v>
      </c>
      <c r="I1477">
        <v>2</v>
      </c>
      <c r="J1477">
        <v>2</v>
      </c>
      <c r="K1477">
        <v>2</v>
      </c>
      <c r="L1477">
        <v>2</v>
      </c>
      <c r="M1477">
        <v>2</v>
      </c>
      <c r="N1477">
        <v>2</v>
      </c>
      <c r="O1477">
        <v>2</v>
      </c>
      <c r="P1477">
        <v>15</v>
      </c>
      <c r="Q1477">
        <v>1</v>
      </c>
      <c r="R1477" t="str">
        <f t="shared" si="117"/>
        <v>Married</v>
      </c>
      <c r="S1477">
        <v>4</v>
      </c>
      <c r="T1477">
        <v>2</v>
      </c>
      <c r="U1477" t="str">
        <f t="shared" si="118"/>
        <v>Female</v>
      </c>
      <c r="V1477">
        <v>4000</v>
      </c>
      <c r="W1477">
        <v>4000</v>
      </c>
      <c r="X1477">
        <v>6</v>
      </c>
      <c r="Y1477" t="str">
        <f t="shared" si="119"/>
        <v>CA</v>
      </c>
    </row>
    <row r="1478" spans="1:25" x14ac:dyDescent="0.25">
      <c r="A1478">
        <v>1403660</v>
      </c>
      <c r="B1478">
        <v>53</v>
      </c>
      <c r="C1478" t="str">
        <f t="shared" si="115"/>
        <v>WA</v>
      </c>
      <c r="D1478">
        <v>178</v>
      </c>
      <c r="E1478">
        <v>26</v>
      </c>
      <c r="F1478" t="str">
        <f t="shared" si="116"/>
        <v>adult</v>
      </c>
      <c r="G1478">
        <v>1</v>
      </c>
      <c r="H1478">
        <v>1</v>
      </c>
      <c r="I1478">
        <v>2</v>
      </c>
      <c r="J1478">
        <v>2</v>
      </c>
      <c r="K1478">
        <v>2</v>
      </c>
      <c r="L1478">
        <v>1</v>
      </c>
      <c r="M1478">
        <v>2</v>
      </c>
      <c r="N1478">
        <v>2</v>
      </c>
      <c r="O1478">
        <v>1</v>
      </c>
      <c r="P1478">
        <v>15</v>
      </c>
      <c r="Q1478">
        <v>1</v>
      </c>
      <c r="R1478" t="str">
        <f t="shared" si="117"/>
        <v>Married</v>
      </c>
      <c r="S1478">
        <v>1</v>
      </c>
      <c r="T1478">
        <v>1</v>
      </c>
      <c r="U1478" t="str">
        <f t="shared" si="118"/>
        <v>Male</v>
      </c>
      <c r="V1478">
        <v>43200</v>
      </c>
      <c r="W1478">
        <v>43200</v>
      </c>
      <c r="X1478">
        <v>51</v>
      </c>
      <c r="Y1478">
        <f t="shared" si="119"/>
        <v>51</v>
      </c>
    </row>
    <row r="1479" spans="1:25" x14ac:dyDescent="0.25">
      <c r="A1479">
        <v>727880</v>
      </c>
      <c r="B1479">
        <v>41</v>
      </c>
      <c r="C1479" t="str">
        <f t="shared" si="115"/>
        <v>OR</v>
      </c>
      <c r="D1479">
        <v>79</v>
      </c>
      <c r="E1479">
        <v>54</v>
      </c>
      <c r="F1479" t="str">
        <f t="shared" si="116"/>
        <v>adult</v>
      </c>
      <c r="G1479">
        <v>1</v>
      </c>
      <c r="H1479">
        <v>1</v>
      </c>
      <c r="I1479">
        <v>2</v>
      </c>
      <c r="J1479">
        <v>2</v>
      </c>
      <c r="K1479">
        <v>2</v>
      </c>
      <c r="L1479">
        <v>2</v>
      </c>
      <c r="M1479">
        <v>2</v>
      </c>
      <c r="N1479">
        <v>2</v>
      </c>
      <c r="O1479">
        <v>1</v>
      </c>
      <c r="P1479">
        <v>15</v>
      </c>
      <c r="Q1479">
        <v>3</v>
      </c>
      <c r="R1479" t="str">
        <f t="shared" si="117"/>
        <v>Divorced</v>
      </c>
      <c r="S1479">
        <v>4</v>
      </c>
      <c r="T1479">
        <v>2</v>
      </c>
      <c r="U1479" t="str">
        <f t="shared" si="118"/>
        <v>Female</v>
      </c>
      <c r="V1479">
        <v>42000</v>
      </c>
      <c r="W1479">
        <v>42000</v>
      </c>
      <c r="X1479">
        <v>20</v>
      </c>
      <c r="Y1479">
        <f t="shared" si="119"/>
        <v>20</v>
      </c>
    </row>
    <row r="1480" spans="1:25" x14ac:dyDescent="0.25">
      <c r="A1480">
        <v>1381067</v>
      </c>
      <c r="B1480">
        <v>53</v>
      </c>
      <c r="C1480" t="str">
        <f t="shared" si="115"/>
        <v>WA</v>
      </c>
      <c r="D1480">
        <v>33</v>
      </c>
      <c r="E1480">
        <v>25</v>
      </c>
      <c r="F1480" t="str">
        <f t="shared" si="116"/>
        <v>adult</v>
      </c>
      <c r="G1480">
        <v>1</v>
      </c>
      <c r="H1480">
        <v>1</v>
      </c>
      <c r="I1480">
        <v>2</v>
      </c>
      <c r="J1480">
        <v>2</v>
      </c>
      <c r="K1480">
        <v>2</v>
      </c>
      <c r="L1480">
        <v>2</v>
      </c>
      <c r="M1480">
        <v>2</v>
      </c>
      <c r="N1480">
        <v>2</v>
      </c>
      <c r="O1480">
        <v>1</v>
      </c>
      <c r="P1480">
        <v>30</v>
      </c>
      <c r="Q1480">
        <v>5</v>
      </c>
      <c r="R1480" t="str">
        <f t="shared" si="117"/>
        <v>NeverMarriedORUnder15</v>
      </c>
      <c r="S1480">
        <v>4</v>
      </c>
      <c r="T1480">
        <v>2</v>
      </c>
      <c r="U1480" t="str">
        <f t="shared" si="118"/>
        <v>Female</v>
      </c>
      <c r="V1480">
        <v>28900</v>
      </c>
      <c r="W1480">
        <v>28900</v>
      </c>
      <c r="X1480">
        <v>53</v>
      </c>
      <c r="Y1480" t="str">
        <f t="shared" si="119"/>
        <v>WA</v>
      </c>
    </row>
    <row r="1481" spans="1:25" x14ac:dyDescent="0.25">
      <c r="A1481">
        <v>1405015</v>
      </c>
      <c r="B1481">
        <v>53</v>
      </c>
      <c r="C1481" t="str">
        <f t="shared" si="115"/>
        <v>WA</v>
      </c>
      <c r="D1481">
        <v>108</v>
      </c>
      <c r="E1481">
        <v>67</v>
      </c>
      <c r="F1481" t="str">
        <f t="shared" si="116"/>
        <v>adult</v>
      </c>
      <c r="G1481">
        <v>1</v>
      </c>
      <c r="H1481">
        <v>2</v>
      </c>
      <c r="I1481">
        <v>2</v>
      </c>
      <c r="J1481">
        <v>1</v>
      </c>
      <c r="K1481">
        <v>2</v>
      </c>
      <c r="L1481">
        <v>1</v>
      </c>
      <c r="M1481">
        <v>1</v>
      </c>
      <c r="N1481">
        <v>2</v>
      </c>
      <c r="O1481">
        <v>1</v>
      </c>
      <c r="Q1481">
        <v>1</v>
      </c>
      <c r="R1481" t="str">
        <f t="shared" si="117"/>
        <v>Married</v>
      </c>
      <c r="S1481">
        <v>2</v>
      </c>
      <c r="T1481">
        <v>1</v>
      </c>
      <c r="U1481" t="str">
        <f t="shared" si="118"/>
        <v>Male</v>
      </c>
      <c r="V1481">
        <v>0</v>
      </c>
      <c r="W1481">
        <v>48000</v>
      </c>
      <c r="X1481">
        <v>42</v>
      </c>
      <c r="Y1481">
        <f t="shared" si="119"/>
        <v>42</v>
      </c>
    </row>
    <row r="1482" spans="1:25" x14ac:dyDescent="0.25">
      <c r="A1482">
        <v>1252909</v>
      </c>
      <c r="B1482">
        <v>49</v>
      </c>
      <c r="C1482" t="str">
        <f t="shared" si="115"/>
        <v>UT</v>
      </c>
      <c r="D1482">
        <v>59</v>
      </c>
      <c r="E1482">
        <v>62</v>
      </c>
      <c r="F1482" t="str">
        <f t="shared" si="116"/>
        <v>adult</v>
      </c>
      <c r="G1482">
        <v>1</v>
      </c>
      <c r="H1482">
        <v>1</v>
      </c>
      <c r="I1482">
        <v>2</v>
      </c>
      <c r="J1482">
        <v>2</v>
      </c>
      <c r="K1482">
        <v>2</v>
      </c>
      <c r="L1482">
        <v>1</v>
      </c>
      <c r="M1482">
        <v>2</v>
      </c>
      <c r="N1482">
        <v>2</v>
      </c>
      <c r="O1482">
        <v>1</v>
      </c>
      <c r="Q1482">
        <v>1</v>
      </c>
      <c r="R1482" t="str">
        <f t="shared" si="117"/>
        <v>Married</v>
      </c>
      <c r="S1482">
        <v>2</v>
      </c>
      <c r="T1482">
        <v>1</v>
      </c>
      <c r="U1482" t="str">
        <f t="shared" si="118"/>
        <v>Male</v>
      </c>
      <c r="V1482">
        <v>0</v>
      </c>
      <c r="W1482">
        <v>42000</v>
      </c>
      <c r="X1482">
        <v>49</v>
      </c>
      <c r="Y1482" t="str">
        <f t="shared" si="119"/>
        <v>UT</v>
      </c>
    </row>
    <row r="1483" spans="1:25" x14ac:dyDescent="0.25">
      <c r="A1483">
        <v>68363</v>
      </c>
      <c r="B1483">
        <v>30</v>
      </c>
      <c r="C1483" t="str">
        <f t="shared" si="115"/>
        <v>MT</v>
      </c>
      <c r="D1483">
        <v>92</v>
      </c>
      <c r="E1483">
        <v>49</v>
      </c>
      <c r="F1483" t="str">
        <f t="shared" si="116"/>
        <v>adult</v>
      </c>
      <c r="G1483">
        <v>1</v>
      </c>
      <c r="H1483">
        <v>1</v>
      </c>
      <c r="I1483">
        <v>2</v>
      </c>
      <c r="J1483">
        <v>2</v>
      </c>
      <c r="K1483">
        <v>2</v>
      </c>
      <c r="L1483">
        <v>2</v>
      </c>
      <c r="M1483">
        <v>2</v>
      </c>
      <c r="N1483">
        <v>2</v>
      </c>
      <c r="O1483">
        <v>1</v>
      </c>
      <c r="P1483">
        <v>10</v>
      </c>
      <c r="Q1483">
        <v>1</v>
      </c>
      <c r="R1483" t="str">
        <f t="shared" si="117"/>
        <v>Married</v>
      </c>
      <c r="S1483">
        <v>2</v>
      </c>
      <c r="T1483">
        <v>1</v>
      </c>
      <c r="U1483" t="str">
        <f t="shared" si="118"/>
        <v>Male</v>
      </c>
      <c r="V1483">
        <v>78000</v>
      </c>
      <c r="W1483">
        <v>78000</v>
      </c>
      <c r="X1483">
        <v>19</v>
      </c>
      <c r="Y1483">
        <f t="shared" si="119"/>
        <v>19</v>
      </c>
    </row>
    <row r="1484" spans="1:25" x14ac:dyDescent="0.25">
      <c r="A1484">
        <v>1397488</v>
      </c>
      <c r="B1484">
        <v>53</v>
      </c>
      <c r="C1484" t="str">
        <f t="shared" si="115"/>
        <v>WA</v>
      </c>
      <c r="D1484">
        <v>79</v>
      </c>
      <c r="E1484">
        <v>10</v>
      </c>
      <c r="F1484" t="str">
        <f t="shared" si="116"/>
        <v>child</v>
      </c>
      <c r="G1484">
        <v>1</v>
      </c>
      <c r="H1484">
        <v>1</v>
      </c>
      <c r="I1484">
        <v>2</v>
      </c>
      <c r="J1484">
        <v>2</v>
      </c>
      <c r="K1484">
        <v>2</v>
      </c>
      <c r="L1484">
        <v>2</v>
      </c>
      <c r="M1484">
        <v>2</v>
      </c>
      <c r="N1484">
        <v>2</v>
      </c>
      <c r="O1484">
        <v>1</v>
      </c>
      <c r="Q1484">
        <v>5</v>
      </c>
      <c r="R1484" t="str">
        <f t="shared" si="117"/>
        <v>NeverMarriedORUnder15</v>
      </c>
      <c r="T1484">
        <v>1</v>
      </c>
      <c r="U1484" t="str">
        <f t="shared" si="118"/>
        <v>Male</v>
      </c>
      <c r="X1484">
        <v>53</v>
      </c>
      <c r="Y1484" t="str">
        <f t="shared" si="119"/>
        <v>WA</v>
      </c>
    </row>
    <row r="1485" spans="1:25" x14ac:dyDescent="0.25">
      <c r="A1485">
        <v>1414227</v>
      </c>
      <c r="B1485">
        <v>53</v>
      </c>
      <c r="C1485" t="str">
        <f t="shared" si="115"/>
        <v>WA</v>
      </c>
      <c r="D1485">
        <v>33</v>
      </c>
      <c r="E1485">
        <v>28</v>
      </c>
      <c r="F1485" t="str">
        <f t="shared" si="116"/>
        <v>adult</v>
      </c>
      <c r="G1485">
        <v>1</v>
      </c>
      <c r="H1485">
        <v>2</v>
      </c>
      <c r="I1485">
        <v>2</v>
      </c>
      <c r="J1485">
        <v>2</v>
      </c>
      <c r="K1485">
        <v>2</v>
      </c>
      <c r="L1485">
        <v>2</v>
      </c>
      <c r="M1485">
        <v>2</v>
      </c>
      <c r="N1485">
        <v>2</v>
      </c>
      <c r="O1485">
        <v>2</v>
      </c>
      <c r="Q1485">
        <v>5</v>
      </c>
      <c r="R1485" t="str">
        <f t="shared" si="117"/>
        <v>NeverMarriedORUnder15</v>
      </c>
      <c r="S1485">
        <v>4</v>
      </c>
      <c r="T1485">
        <v>1</v>
      </c>
      <c r="U1485" t="str">
        <f t="shared" si="118"/>
        <v>Male</v>
      </c>
      <c r="V1485">
        <v>0</v>
      </c>
      <c r="W1485">
        <v>35000</v>
      </c>
      <c r="X1485">
        <v>53</v>
      </c>
      <c r="Y1485" t="str">
        <f t="shared" si="119"/>
        <v>WA</v>
      </c>
    </row>
    <row r="1486" spans="1:25" x14ac:dyDescent="0.25">
      <c r="A1486">
        <v>1377746</v>
      </c>
      <c r="B1486">
        <v>53</v>
      </c>
      <c r="C1486" t="str">
        <f t="shared" si="115"/>
        <v>WA</v>
      </c>
      <c r="D1486">
        <v>60</v>
      </c>
      <c r="E1486">
        <v>1</v>
      </c>
      <c r="F1486" t="str">
        <f t="shared" si="116"/>
        <v>child</v>
      </c>
      <c r="G1486">
        <v>1</v>
      </c>
      <c r="H1486">
        <v>1</v>
      </c>
      <c r="I1486">
        <v>2</v>
      </c>
      <c r="J1486">
        <v>2</v>
      </c>
      <c r="K1486">
        <v>1</v>
      </c>
      <c r="L1486">
        <v>2</v>
      </c>
      <c r="M1486">
        <v>2</v>
      </c>
      <c r="N1486">
        <v>2</v>
      </c>
      <c r="O1486">
        <v>1</v>
      </c>
      <c r="Q1486">
        <v>5</v>
      </c>
      <c r="R1486" t="str">
        <f t="shared" si="117"/>
        <v>NeverMarriedORUnder15</v>
      </c>
      <c r="T1486">
        <v>1</v>
      </c>
      <c r="U1486" t="str">
        <f t="shared" si="118"/>
        <v>Male</v>
      </c>
      <c r="X1486">
        <v>53</v>
      </c>
      <c r="Y1486" t="str">
        <f t="shared" si="119"/>
        <v>WA</v>
      </c>
    </row>
    <row r="1487" spans="1:25" x14ac:dyDescent="0.25">
      <c r="A1487">
        <v>727945</v>
      </c>
      <c r="B1487">
        <v>41</v>
      </c>
      <c r="C1487" t="str">
        <f t="shared" si="115"/>
        <v>OR</v>
      </c>
      <c r="D1487">
        <v>84</v>
      </c>
      <c r="E1487">
        <v>9</v>
      </c>
      <c r="F1487" t="str">
        <f t="shared" si="116"/>
        <v>child</v>
      </c>
      <c r="G1487">
        <v>1</v>
      </c>
      <c r="H1487">
        <v>2</v>
      </c>
      <c r="I1487">
        <v>2</v>
      </c>
      <c r="J1487">
        <v>2</v>
      </c>
      <c r="K1487">
        <v>2</v>
      </c>
      <c r="L1487">
        <v>2</v>
      </c>
      <c r="M1487">
        <v>2</v>
      </c>
      <c r="N1487">
        <v>2</v>
      </c>
      <c r="O1487">
        <v>2</v>
      </c>
      <c r="Q1487">
        <v>5</v>
      </c>
      <c r="R1487" t="str">
        <f t="shared" si="117"/>
        <v>NeverMarriedORUnder15</v>
      </c>
      <c r="T1487">
        <v>2</v>
      </c>
      <c r="U1487" t="str">
        <f t="shared" si="118"/>
        <v>Female</v>
      </c>
      <c r="X1487">
        <v>41</v>
      </c>
      <c r="Y1487" t="str">
        <f t="shared" si="119"/>
        <v>OR</v>
      </c>
    </row>
    <row r="1488" spans="1:25" x14ac:dyDescent="0.25">
      <c r="A1488">
        <v>1414639</v>
      </c>
      <c r="B1488">
        <v>53</v>
      </c>
      <c r="C1488" t="str">
        <f t="shared" si="115"/>
        <v>WA</v>
      </c>
      <c r="D1488">
        <v>134</v>
      </c>
      <c r="E1488">
        <v>58</v>
      </c>
      <c r="F1488" t="str">
        <f t="shared" si="116"/>
        <v>adult</v>
      </c>
      <c r="G1488">
        <v>1</v>
      </c>
      <c r="H1488">
        <v>1</v>
      </c>
      <c r="I1488">
        <v>2</v>
      </c>
      <c r="J1488">
        <v>2</v>
      </c>
      <c r="K1488">
        <v>2</v>
      </c>
      <c r="L1488">
        <v>2</v>
      </c>
      <c r="M1488">
        <v>2</v>
      </c>
      <c r="N1488">
        <v>2</v>
      </c>
      <c r="O1488">
        <v>1</v>
      </c>
      <c r="P1488">
        <v>28</v>
      </c>
      <c r="Q1488">
        <v>2</v>
      </c>
      <c r="R1488" t="str">
        <f t="shared" si="117"/>
        <v>Widowed</v>
      </c>
      <c r="S1488">
        <v>4</v>
      </c>
      <c r="T1488">
        <v>2</v>
      </c>
      <c r="U1488" t="str">
        <f t="shared" si="118"/>
        <v>Female</v>
      </c>
      <c r="V1488">
        <v>53000</v>
      </c>
      <c r="W1488">
        <v>103000</v>
      </c>
      <c r="X1488">
        <v>53</v>
      </c>
      <c r="Y1488" t="str">
        <f t="shared" si="119"/>
        <v>WA</v>
      </c>
    </row>
    <row r="1489" spans="1:25" x14ac:dyDescent="0.25">
      <c r="A1489">
        <v>1426723</v>
      </c>
      <c r="B1489">
        <v>53</v>
      </c>
      <c r="C1489" t="str">
        <f t="shared" si="115"/>
        <v>WA</v>
      </c>
      <c r="D1489">
        <v>96</v>
      </c>
      <c r="E1489">
        <v>37</v>
      </c>
      <c r="F1489" t="str">
        <f t="shared" si="116"/>
        <v>adult</v>
      </c>
      <c r="G1489">
        <v>1</v>
      </c>
      <c r="H1489">
        <v>2</v>
      </c>
      <c r="I1489">
        <v>1</v>
      </c>
      <c r="J1489">
        <v>2</v>
      </c>
      <c r="K1489">
        <v>2</v>
      </c>
      <c r="L1489">
        <v>2</v>
      </c>
      <c r="M1489">
        <v>2</v>
      </c>
      <c r="N1489">
        <v>2</v>
      </c>
      <c r="O1489">
        <v>1</v>
      </c>
      <c r="P1489">
        <v>20</v>
      </c>
      <c r="Q1489">
        <v>5</v>
      </c>
      <c r="R1489" t="str">
        <f t="shared" si="117"/>
        <v>NeverMarriedORUnder15</v>
      </c>
      <c r="S1489">
        <v>4</v>
      </c>
      <c r="T1489">
        <v>1</v>
      </c>
      <c r="U1489" t="str">
        <f t="shared" si="118"/>
        <v>Male</v>
      </c>
      <c r="V1489">
        <v>0</v>
      </c>
      <c r="W1489">
        <v>15000</v>
      </c>
      <c r="X1489">
        <v>53</v>
      </c>
      <c r="Y1489" t="str">
        <f t="shared" si="119"/>
        <v>WA</v>
      </c>
    </row>
    <row r="1490" spans="1:25" x14ac:dyDescent="0.25">
      <c r="A1490">
        <v>1389734</v>
      </c>
      <c r="B1490">
        <v>53</v>
      </c>
      <c r="C1490" t="str">
        <f t="shared" si="115"/>
        <v>WA</v>
      </c>
      <c r="D1490">
        <v>134</v>
      </c>
      <c r="E1490">
        <v>10</v>
      </c>
      <c r="F1490" t="str">
        <f t="shared" si="116"/>
        <v>child</v>
      </c>
      <c r="G1490">
        <v>1</v>
      </c>
      <c r="H1490">
        <v>2</v>
      </c>
      <c r="I1490">
        <v>2</v>
      </c>
      <c r="J1490">
        <v>2</v>
      </c>
      <c r="K1490">
        <v>2</v>
      </c>
      <c r="L1490">
        <v>2</v>
      </c>
      <c r="M1490">
        <v>2</v>
      </c>
      <c r="N1490">
        <v>2</v>
      </c>
      <c r="O1490">
        <v>2</v>
      </c>
      <c r="Q1490">
        <v>5</v>
      </c>
      <c r="R1490" t="str">
        <f t="shared" si="117"/>
        <v>NeverMarriedORUnder15</v>
      </c>
      <c r="T1490">
        <v>1</v>
      </c>
      <c r="U1490" t="str">
        <f t="shared" si="118"/>
        <v>Male</v>
      </c>
      <c r="X1490">
        <v>53</v>
      </c>
      <c r="Y1490" t="str">
        <f t="shared" si="119"/>
        <v>WA</v>
      </c>
    </row>
    <row r="1491" spans="1:25" x14ac:dyDescent="0.25">
      <c r="A1491">
        <v>1386266</v>
      </c>
      <c r="B1491">
        <v>53</v>
      </c>
      <c r="C1491" t="str">
        <f t="shared" si="115"/>
        <v>WA</v>
      </c>
      <c r="D1491">
        <v>82</v>
      </c>
      <c r="E1491">
        <v>8</v>
      </c>
      <c r="F1491" t="str">
        <f t="shared" si="116"/>
        <v>child</v>
      </c>
      <c r="G1491">
        <v>1</v>
      </c>
      <c r="H1491">
        <v>1</v>
      </c>
      <c r="I1491">
        <v>2</v>
      </c>
      <c r="J1491">
        <v>2</v>
      </c>
      <c r="K1491">
        <v>2</v>
      </c>
      <c r="L1491">
        <v>2</v>
      </c>
      <c r="M1491">
        <v>2</v>
      </c>
      <c r="N1491">
        <v>2</v>
      </c>
      <c r="O1491">
        <v>1</v>
      </c>
      <c r="Q1491">
        <v>5</v>
      </c>
      <c r="R1491" t="str">
        <f t="shared" si="117"/>
        <v>NeverMarriedORUnder15</v>
      </c>
      <c r="T1491">
        <v>1</v>
      </c>
      <c r="U1491" t="str">
        <f t="shared" si="118"/>
        <v>Male</v>
      </c>
      <c r="X1491">
        <v>53</v>
      </c>
      <c r="Y1491" t="str">
        <f t="shared" si="119"/>
        <v>WA</v>
      </c>
    </row>
    <row r="1492" spans="1:25" x14ac:dyDescent="0.25">
      <c r="A1492">
        <v>719601</v>
      </c>
      <c r="B1492">
        <v>41</v>
      </c>
      <c r="C1492" t="str">
        <f t="shared" si="115"/>
        <v>OR</v>
      </c>
      <c r="D1492">
        <v>101</v>
      </c>
      <c r="E1492">
        <v>43</v>
      </c>
      <c r="F1492" t="str">
        <f t="shared" si="116"/>
        <v>adult</v>
      </c>
      <c r="G1492">
        <v>1</v>
      </c>
      <c r="H1492">
        <v>1</v>
      </c>
      <c r="I1492">
        <v>2</v>
      </c>
      <c r="J1492">
        <v>2</v>
      </c>
      <c r="K1492">
        <v>2</v>
      </c>
      <c r="L1492">
        <v>2</v>
      </c>
      <c r="M1492">
        <v>2</v>
      </c>
      <c r="N1492">
        <v>2</v>
      </c>
      <c r="O1492">
        <v>1</v>
      </c>
      <c r="P1492">
        <v>10</v>
      </c>
      <c r="Q1492">
        <v>1</v>
      </c>
      <c r="R1492" t="str">
        <f t="shared" si="117"/>
        <v>Married</v>
      </c>
      <c r="S1492">
        <v>4</v>
      </c>
      <c r="T1492">
        <v>2</v>
      </c>
      <c r="U1492" t="str">
        <f t="shared" si="118"/>
        <v>Female</v>
      </c>
      <c r="V1492">
        <v>16000</v>
      </c>
      <c r="W1492">
        <v>16000</v>
      </c>
      <c r="X1492">
        <v>25</v>
      </c>
      <c r="Y1492">
        <f t="shared" si="119"/>
        <v>25</v>
      </c>
    </row>
    <row r="1493" spans="1:25" x14ac:dyDescent="0.25">
      <c r="A1493">
        <v>707336</v>
      </c>
      <c r="B1493">
        <v>41</v>
      </c>
      <c r="C1493" t="str">
        <f t="shared" si="115"/>
        <v>OR</v>
      </c>
      <c r="D1493">
        <v>94</v>
      </c>
      <c r="E1493">
        <v>51</v>
      </c>
      <c r="F1493" t="str">
        <f t="shared" si="116"/>
        <v>adult</v>
      </c>
      <c r="G1493">
        <v>4</v>
      </c>
      <c r="H1493">
        <v>1</v>
      </c>
      <c r="I1493">
        <v>2</v>
      </c>
      <c r="J1493">
        <v>2</v>
      </c>
      <c r="K1493">
        <v>2</v>
      </c>
      <c r="L1493">
        <v>2</v>
      </c>
      <c r="M1493">
        <v>2</v>
      </c>
      <c r="N1493">
        <v>2</v>
      </c>
      <c r="O1493">
        <v>1</v>
      </c>
      <c r="P1493">
        <v>40</v>
      </c>
      <c r="Q1493">
        <v>1</v>
      </c>
      <c r="R1493" t="str">
        <f t="shared" si="117"/>
        <v>Married</v>
      </c>
      <c r="S1493">
        <v>4</v>
      </c>
      <c r="T1493">
        <v>2</v>
      </c>
      <c r="U1493" t="str">
        <f t="shared" si="118"/>
        <v>Female</v>
      </c>
      <c r="V1493">
        <v>15000</v>
      </c>
      <c r="W1493">
        <v>15000</v>
      </c>
      <c r="X1493">
        <v>303</v>
      </c>
      <c r="Y1493">
        <f t="shared" si="119"/>
        <v>303</v>
      </c>
    </row>
    <row r="1494" spans="1:25" x14ac:dyDescent="0.25">
      <c r="A1494">
        <v>714716</v>
      </c>
      <c r="B1494">
        <v>41</v>
      </c>
      <c r="C1494" t="str">
        <f t="shared" si="115"/>
        <v>OR</v>
      </c>
      <c r="D1494">
        <v>115</v>
      </c>
      <c r="E1494">
        <v>52</v>
      </c>
      <c r="F1494" t="str">
        <f t="shared" si="116"/>
        <v>adult</v>
      </c>
      <c r="G1494">
        <v>1</v>
      </c>
      <c r="H1494">
        <v>1</v>
      </c>
      <c r="I1494">
        <v>2</v>
      </c>
      <c r="J1494">
        <v>2</v>
      </c>
      <c r="K1494">
        <v>2</v>
      </c>
      <c r="L1494">
        <v>2</v>
      </c>
      <c r="M1494">
        <v>2</v>
      </c>
      <c r="N1494">
        <v>2</v>
      </c>
      <c r="O1494">
        <v>1</v>
      </c>
      <c r="P1494">
        <v>18</v>
      </c>
      <c r="Q1494">
        <v>1</v>
      </c>
      <c r="R1494" t="str">
        <f t="shared" si="117"/>
        <v>Married</v>
      </c>
      <c r="S1494">
        <v>4</v>
      </c>
      <c r="T1494">
        <v>1</v>
      </c>
      <c r="U1494" t="str">
        <f t="shared" si="118"/>
        <v>Male</v>
      </c>
      <c r="V1494">
        <v>119000</v>
      </c>
      <c r="W1494">
        <v>119170</v>
      </c>
      <c r="X1494">
        <v>6</v>
      </c>
      <c r="Y1494" t="str">
        <f t="shared" si="119"/>
        <v>CA</v>
      </c>
    </row>
    <row r="1495" spans="1:25" x14ac:dyDescent="0.25">
      <c r="A1495">
        <v>1394789</v>
      </c>
      <c r="B1495">
        <v>53</v>
      </c>
      <c r="C1495" t="str">
        <f t="shared" si="115"/>
        <v>WA</v>
      </c>
      <c r="D1495">
        <v>20</v>
      </c>
      <c r="E1495">
        <v>20</v>
      </c>
      <c r="F1495" t="str">
        <f t="shared" si="116"/>
        <v>adult</v>
      </c>
      <c r="G1495">
        <v>1</v>
      </c>
      <c r="H1495">
        <v>1</v>
      </c>
      <c r="I1495">
        <v>2</v>
      </c>
      <c r="J1495">
        <v>2</v>
      </c>
      <c r="K1495">
        <v>2</v>
      </c>
      <c r="L1495">
        <v>2</v>
      </c>
      <c r="M1495">
        <v>2</v>
      </c>
      <c r="N1495">
        <v>2</v>
      </c>
      <c r="O1495">
        <v>1</v>
      </c>
      <c r="Q1495">
        <v>5</v>
      </c>
      <c r="R1495" t="str">
        <f t="shared" si="117"/>
        <v>NeverMarriedORUnder15</v>
      </c>
      <c r="S1495">
        <v>4</v>
      </c>
      <c r="T1495">
        <v>1</v>
      </c>
      <c r="U1495" t="str">
        <f t="shared" si="118"/>
        <v>Male</v>
      </c>
      <c r="V1495">
        <v>3300</v>
      </c>
      <c r="W1495">
        <v>3300</v>
      </c>
      <c r="X1495">
        <v>53</v>
      </c>
      <c r="Y1495" t="str">
        <f t="shared" si="119"/>
        <v>WA</v>
      </c>
    </row>
    <row r="1496" spans="1:25" x14ac:dyDescent="0.25">
      <c r="A1496">
        <v>723080</v>
      </c>
      <c r="B1496">
        <v>41</v>
      </c>
      <c r="C1496" t="str">
        <f t="shared" si="115"/>
        <v>OR</v>
      </c>
      <c r="D1496">
        <v>360</v>
      </c>
      <c r="E1496">
        <v>51</v>
      </c>
      <c r="F1496" t="str">
        <f t="shared" si="116"/>
        <v>adult</v>
      </c>
      <c r="G1496">
        <v>1</v>
      </c>
      <c r="H1496">
        <v>1</v>
      </c>
      <c r="I1496">
        <v>2</v>
      </c>
      <c r="J1496">
        <v>2</v>
      </c>
      <c r="K1496">
        <v>2</v>
      </c>
      <c r="L1496">
        <v>2</v>
      </c>
      <c r="M1496">
        <v>2</v>
      </c>
      <c r="N1496">
        <v>2</v>
      </c>
      <c r="O1496">
        <v>1</v>
      </c>
      <c r="P1496">
        <v>10</v>
      </c>
      <c r="Q1496">
        <v>4</v>
      </c>
      <c r="R1496" t="str">
        <f t="shared" si="117"/>
        <v>Separated</v>
      </c>
      <c r="S1496">
        <v>4</v>
      </c>
      <c r="T1496">
        <v>1</v>
      </c>
      <c r="U1496" t="str">
        <f t="shared" si="118"/>
        <v>Male</v>
      </c>
      <c r="V1496">
        <v>20000</v>
      </c>
      <c r="W1496">
        <v>20000</v>
      </c>
      <c r="X1496">
        <v>6</v>
      </c>
      <c r="Y1496" t="str">
        <f t="shared" si="119"/>
        <v>CA</v>
      </c>
    </row>
    <row r="1497" spans="1:25" x14ac:dyDescent="0.25">
      <c r="A1497">
        <v>1264819</v>
      </c>
      <c r="B1497">
        <v>49</v>
      </c>
      <c r="C1497" t="str">
        <f t="shared" si="115"/>
        <v>UT</v>
      </c>
      <c r="D1497">
        <v>212</v>
      </c>
      <c r="E1497">
        <v>34</v>
      </c>
      <c r="F1497" t="str">
        <f t="shared" si="116"/>
        <v>adult</v>
      </c>
      <c r="G1497">
        <v>5</v>
      </c>
      <c r="H1497">
        <v>2</v>
      </c>
      <c r="I1497">
        <v>2</v>
      </c>
      <c r="J1497">
        <v>2</v>
      </c>
      <c r="K1497">
        <v>1</v>
      </c>
      <c r="L1497">
        <v>2</v>
      </c>
      <c r="M1497">
        <v>2</v>
      </c>
      <c r="N1497">
        <v>2</v>
      </c>
      <c r="O1497">
        <v>1</v>
      </c>
      <c r="Q1497">
        <v>1</v>
      </c>
      <c r="R1497" t="str">
        <f t="shared" si="117"/>
        <v>Married</v>
      </c>
      <c r="S1497">
        <v>4</v>
      </c>
      <c r="T1497">
        <v>2</v>
      </c>
      <c r="U1497" t="str">
        <f t="shared" si="118"/>
        <v>Female</v>
      </c>
      <c r="V1497">
        <v>0</v>
      </c>
      <c r="W1497">
        <v>0</v>
      </c>
      <c r="X1497">
        <v>303</v>
      </c>
      <c r="Y1497">
        <f t="shared" si="119"/>
        <v>303</v>
      </c>
    </row>
    <row r="1498" spans="1:25" x14ac:dyDescent="0.25">
      <c r="A1498">
        <v>726703</v>
      </c>
      <c r="B1498">
        <v>41</v>
      </c>
      <c r="C1498" t="str">
        <f t="shared" si="115"/>
        <v>OR</v>
      </c>
      <c r="D1498">
        <v>449</v>
      </c>
      <c r="E1498">
        <v>31</v>
      </c>
      <c r="F1498" t="str">
        <f t="shared" si="116"/>
        <v>adult</v>
      </c>
      <c r="G1498">
        <v>1</v>
      </c>
      <c r="H1498">
        <v>1</v>
      </c>
      <c r="I1498">
        <v>1</v>
      </c>
      <c r="J1498">
        <v>2</v>
      </c>
      <c r="K1498">
        <v>2</v>
      </c>
      <c r="L1498">
        <v>2</v>
      </c>
      <c r="M1498">
        <v>2</v>
      </c>
      <c r="N1498">
        <v>2</v>
      </c>
      <c r="O1498">
        <v>1</v>
      </c>
      <c r="P1498">
        <v>20</v>
      </c>
      <c r="Q1498">
        <v>5</v>
      </c>
      <c r="R1498" t="str">
        <f t="shared" si="117"/>
        <v>NeverMarriedORUnder15</v>
      </c>
      <c r="S1498">
        <v>4</v>
      </c>
      <c r="T1498">
        <v>1</v>
      </c>
      <c r="U1498" t="str">
        <f t="shared" si="118"/>
        <v>Male</v>
      </c>
      <c r="V1498">
        <v>31700</v>
      </c>
      <c r="W1498">
        <v>31700</v>
      </c>
      <c r="X1498">
        <v>41</v>
      </c>
      <c r="Y1498" t="str">
        <f t="shared" si="119"/>
        <v>OR</v>
      </c>
    </row>
    <row r="1499" spans="1:25" x14ac:dyDescent="0.25">
      <c r="A1499">
        <v>1435150</v>
      </c>
      <c r="B1499">
        <v>53</v>
      </c>
      <c r="C1499" t="str">
        <f t="shared" si="115"/>
        <v>WA</v>
      </c>
      <c r="D1499">
        <v>110</v>
      </c>
      <c r="E1499">
        <v>72</v>
      </c>
      <c r="F1499" t="str">
        <f t="shared" si="116"/>
        <v>adult</v>
      </c>
      <c r="G1499">
        <v>1</v>
      </c>
      <c r="H1499">
        <v>1</v>
      </c>
      <c r="I1499">
        <v>2</v>
      </c>
      <c r="J1499">
        <v>1</v>
      </c>
      <c r="K1499">
        <v>2</v>
      </c>
      <c r="L1499">
        <v>2</v>
      </c>
      <c r="M1499">
        <v>2</v>
      </c>
      <c r="N1499">
        <v>2</v>
      </c>
      <c r="O1499">
        <v>1</v>
      </c>
      <c r="Q1499">
        <v>2</v>
      </c>
      <c r="R1499" t="str">
        <f t="shared" si="117"/>
        <v>Widowed</v>
      </c>
      <c r="S1499">
        <v>4</v>
      </c>
      <c r="T1499">
        <v>2</v>
      </c>
      <c r="U1499" t="str">
        <f t="shared" si="118"/>
        <v>Female</v>
      </c>
      <c r="V1499">
        <v>0</v>
      </c>
      <c r="W1499">
        <v>33300</v>
      </c>
      <c r="X1499">
        <v>40</v>
      </c>
      <c r="Y1499">
        <f t="shared" si="119"/>
        <v>40</v>
      </c>
    </row>
    <row r="1500" spans="1:25" x14ac:dyDescent="0.25">
      <c r="A1500">
        <v>1431337</v>
      </c>
      <c r="B1500">
        <v>53</v>
      </c>
      <c r="C1500" t="str">
        <f t="shared" si="115"/>
        <v>WA</v>
      </c>
      <c r="D1500">
        <v>11</v>
      </c>
      <c r="E1500">
        <v>42</v>
      </c>
      <c r="F1500" t="str">
        <f t="shared" si="116"/>
        <v>adult</v>
      </c>
      <c r="G1500">
        <v>1</v>
      </c>
      <c r="H1500">
        <v>2</v>
      </c>
      <c r="I1500">
        <v>2</v>
      </c>
      <c r="J1500">
        <v>1</v>
      </c>
      <c r="K1500">
        <v>1</v>
      </c>
      <c r="L1500">
        <v>2</v>
      </c>
      <c r="M1500">
        <v>2</v>
      </c>
      <c r="N1500">
        <v>2</v>
      </c>
      <c r="O1500">
        <v>1</v>
      </c>
      <c r="Q1500">
        <v>3</v>
      </c>
      <c r="R1500" t="str">
        <f t="shared" si="117"/>
        <v>Divorced</v>
      </c>
      <c r="S1500">
        <v>2</v>
      </c>
      <c r="T1500">
        <v>1</v>
      </c>
      <c r="U1500" t="str">
        <f t="shared" si="118"/>
        <v>Male</v>
      </c>
      <c r="V1500">
        <v>0</v>
      </c>
      <c r="W1500">
        <v>8700</v>
      </c>
      <c r="X1500">
        <v>6</v>
      </c>
      <c r="Y1500" t="str">
        <f t="shared" si="119"/>
        <v>CA</v>
      </c>
    </row>
    <row r="1501" spans="1:25" x14ac:dyDescent="0.25">
      <c r="A1501">
        <v>1421319</v>
      </c>
      <c r="B1501">
        <v>53</v>
      </c>
      <c r="C1501" t="str">
        <f t="shared" si="115"/>
        <v>WA</v>
      </c>
      <c r="D1501">
        <v>58</v>
      </c>
      <c r="E1501">
        <v>29</v>
      </c>
      <c r="F1501" t="str">
        <f t="shared" si="116"/>
        <v>adult</v>
      </c>
      <c r="G1501">
        <v>5</v>
      </c>
      <c r="H1501">
        <v>2</v>
      </c>
      <c r="I1501">
        <v>2</v>
      </c>
      <c r="J1501">
        <v>2</v>
      </c>
      <c r="K1501">
        <v>2</v>
      </c>
      <c r="L1501">
        <v>2</v>
      </c>
      <c r="M1501">
        <v>2</v>
      </c>
      <c r="N1501">
        <v>2</v>
      </c>
      <c r="O1501">
        <v>2</v>
      </c>
      <c r="Q1501">
        <v>1</v>
      </c>
      <c r="R1501" t="str">
        <f t="shared" si="117"/>
        <v>Married</v>
      </c>
      <c r="S1501">
        <v>4</v>
      </c>
      <c r="T1501">
        <v>1</v>
      </c>
      <c r="U1501" t="str">
        <f t="shared" si="118"/>
        <v>Male</v>
      </c>
      <c r="V1501">
        <v>25200</v>
      </c>
      <c r="W1501">
        <v>25200</v>
      </c>
      <c r="X1501">
        <v>303</v>
      </c>
      <c r="Y1501">
        <f t="shared" si="119"/>
        <v>303</v>
      </c>
    </row>
    <row r="1502" spans="1:25" x14ac:dyDescent="0.25">
      <c r="A1502">
        <v>704956</v>
      </c>
      <c r="B1502">
        <v>41</v>
      </c>
      <c r="C1502" t="str">
        <f t="shared" si="115"/>
        <v>OR</v>
      </c>
      <c r="D1502">
        <v>127</v>
      </c>
      <c r="E1502">
        <v>20</v>
      </c>
      <c r="F1502" t="str">
        <f t="shared" si="116"/>
        <v>adult</v>
      </c>
      <c r="G1502">
        <v>1</v>
      </c>
      <c r="H1502">
        <v>1</v>
      </c>
      <c r="I1502">
        <v>2</v>
      </c>
      <c r="J1502">
        <v>2</v>
      </c>
      <c r="K1502">
        <v>2</v>
      </c>
      <c r="L1502">
        <v>2</v>
      </c>
      <c r="M1502">
        <v>2</v>
      </c>
      <c r="N1502">
        <v>2</v>
      </c>
      <c r="O1502">
        <v>1</v>
      </c>
      <c r="Q1502">
        <v>5</v>
      </c>
      <c r="R1502" t="str">
        <f t="shared" si="117"/>
        <v>NeverMarriedORUnder15</v>
      </c>
      <c r="S1502">
        <v>4</v>
      </c>
      <c r="T1502">
        <v>2</v>
      </c>
      <c r="U1502" t="str">
        <f t="shared" si="118"/>
        <v>Female</v>
      </c>
      <c r="V1502">
        <v>0</v>
      </c>
      <c r="W1502">
        <v>0</v>
      </c>
      <c r="X1502">
        <v>41</v>
      </c>
      <c r="Y1502" t="str">
        <f t="shared" si="119"/>
        <v>OR</v>
      </c>
    </row>
    <row r="1503" spans="1:25" x14ac:dyDescent="0.25">
      <c r="A1503">
        <v>1252624</v>
      </c>
      <c r="B1503">
        <v>49</v>
      </c>
      <c r="C1503" t="str">
        <f t="shared" si="115"/>
        <v>UT</v>
      </c>
      <c r="D1503">
        <v>55</v>
      </c>
      <c r="E1503">
        <v>58</v>
      </c>
      <c r="F1503" t="str">
        <f t="shared" si="116"/>
        <v>adult</v>
      </c>
      <c r="G1503">
        <v>1</v>
      </c>
      <c r="H1503">
        <v>1</v>
      </c>
      <c r="I1503">
        <v>2</v>
      </c>
      <c r="J1503">
        <v>2</v>
      </c>
      <c r="K1503">
        <v>2</v>
      </c>
      <c r="L1503">
        <v>2</v>
      </c>
      <c r="M1503">
        <v>2</v>
      </c>
      <c r="N1503">
        <v>2</v>
      </c>
      <c r="O1503">
        <v>1</v>
      </c>
      <c r="Q1503">
        <v>1</v>
      </c>
      <c r="R1503" t="str">
        <f t="shared" si="117"/>
        <v>Married</v>
      </c>
      <c r="S1503">
        <v>4</v>
      </c>
      <c r="T1503">
        <v>2</v>
      </c>
      <c r="U1503" t="str">
        <f t="shared" si="118"/>
        <v>Female</v>
      </c>
      <c r="V1503">
        <v>0</v>
      </c>
      <c r="W1503">
        <v>1900</v>
      </c>
      <c r="X1503">
        <v>49</v>
      </c>
      <c r="Y1503" t="str">
        <f t="shared" si="119"/>
        <v>UT</v>
      </c>
    </row>
    <row r="1504" spans="1:25" x14ac:dyDescent="0.25">
      <c r="A1504">
        <v>1369448</v>
      </c>
      <c r="B1504">
        <v>53</v>
      </c>
      <c r="C1504" t="str">
        <f t="shared" si="115"/>
        <v>WA</v>
      </c>
      <c r="D1504">
        <v>73</v>
      </c>
      <c r="E1504">
        <v>40</v>
      </c>
      <c r="F1504" t="str">
        <f t="shared" si="116"/>
        <v>adult</v>
      </c>
      <c r="G1504">
        <v>1</v>
      </c>
      <c r="H1504">
        <v>2</v>
      </c>
      <c r="I1504">
        <v>2</v>
      </c>
      <c r="J1504">
        <v>2</v>
      </c>
      <c r="K1504">
        <v>1</v>
      </c>
      <c r="L1504">
        <v>2</v>
      </c>
      <c r="M1504">
        <v>2</v>
      </c>
      <c r="N1504">
        <v>2</v>
      </c>
      <c r="O1504">
        <v>1</v>
      </c>
      <c r="Q1504">
        <v>3</v>
      </c>
      <c r="R1504" t="str">
        <f t="shared" si="117"/>
        <v>Divorced</v>
      </c>
      <c r="S1504">
        <v>4</v>
      </c>
      <c r="T1504">
        <v>2</v>
      </c>
      <c r="U1504" t="str">
        <f t="shared" si="118"/>
        <v>Female</v>
      </c>
      <c r="V1504">
        <v>0</v>
      </c>
      <c r="W1504">
        <v>4400</v>
      </c>
      <c r="X1504">
        <v>53</v>
      </c>
      <c r="Y1504" t="str">
        <f t="shared" si="119"/>
        <v>WA</v>
      </c>
    </row>
    <row r="1505" spans="1:25" x14ac:dyDescent="0.25">
      <c r="A1505">
        <v>1428226</v>
      </c>
      <c r="B1505">
        <v>53</v>
      </c>
      <c r="C1505" t="str">
        <f t="shared" si="115"/>
        <v>WA</v>
      </c>
      <c r="D1505">
        <v>383</v>
      </c>
      <c r="E1505">
        <v>38</v>
      </c>
      <c r="F1505" t="str">
        <f t="shared" si="116"/>
        <v>adult</v>
      </c>
      <c r="G1505">
        <v>4</v>
      </c>
      <c r="H1505">
        <v>2</v>
      </c>
      <c r="I1505">
        <v>1</v>
      </c>
      <c r="J1505">
        <v>2</v>
      </c>
      <c r="K1505">
        <v>2</v>
      </c>
      <c r="L1505">
        <v>2</v>
      </c>
      <c r="M1505">
        <v>2</v>
      </c>
      <c r="N1505">
        <v>2</v>
      </c>
      <c r="O1505">
        <v>1</v>
      </c>
      <c r="Q1505">
        <v>1</v>
      </c>
      <c r="R1505" t="str">
        <f t="shared" si="117"/>
        <v>Married</v>
      </c>
      <c r="S1505">
        <v>4</v>
      </c>
      <c r="T1505">
        <v>2</v>
      </c>
      <c r="U1505" t="str">
        <f t="shared" si="118"/>
        <v>Female</v>
      </c>
      <c r="V1505">
        <v>0</v>
      </c>
      <c r="W1505">
        <v>0</v>
      </c>
      <c r="X1505">
        <v>217</v>
      </c>
      <c r="Y1505">
        <f t="shared" si="119"/>
        <v>217</v>
      </c>
    </row>
    <row r="1506" spans="1:25" x14ac:dyDescent="0.25">
      <c r="A1506">
        <v>734047</v>
      </c>
      <c r="B1506">
        <v>41</v>
      </c>
      <c r="C1506" t="str">
        <f t="shared" si="115"/>
        <v>OR</v>
      </c>
      <c r="D1506">
        <v>32</v>
      </c>
      <c r="E1506">
        <v>58</v>
      </c>
      <c r="F1506" t="str">
        <f t="shared" si="116"/>
        <v>adult</v>
      </c>
      <c r="G1506">
        <v>1</v>
      </c>
      <c r="H1506">
        <v>1</v>
      </c>
      <c r="I1506">
        <v>2</v>
      </c>
      <c r="J1506">
        <v>2</v>
      </c>
      <c r="K1506">
        <v>2</v>
      </c>
      <c r="L1506">
        <v>2</v>
      </c>
      <c r="M1506">
        <v>2</v>
      </c>
      <c r="N1506">
        <v>2</v>
      </c>
      <c r="O1506">
        <v>1</v>
      </c>
      <c r="Q1506">
        <v>1</v>
      </c>
      <c r="R1506" t="str">
        <f t="shared" si="117"/>
        <v>Married</v>
      </c>
      <c r="S1506">
        <v>4</v>
      </c>
      <c r="T1506">
        <v>2</v>
      </c>
      <c r="U1506" t="str">
        <f t="shared" si="118"/>
        <v>Female</v>
      </c>
      <c r="V1506">
        <v>0</v>
      </c>
      <c r="W1506">
        <v>0</v>
      </c>
      <c r="X1506">
        <v>39</v>
      </c>
      <c r="Y1506">
        <f t="shared" si="119"/>
        <v>39</v>
      </c>
    </row>
    <row r="1507" spans="1:25" x14ac:dyDescent="0.25">
      <c r="A1507">
        <v>1388703</v>
      </c>
      <c r="B1507">
        <v>53</v>
      </c>
      <c r="C1507" t="str">
        <f t="shared" si="115"/>
        <v>WA</v>
      </c>
      <c r="D1507">
        <v>10</v>
      </c>
      <c r="E1507">
        <v>94</v>
      </c>
      <c r="F1507" t="str">
        <f t="shared" si="116"/>
        <v>adult</v>
      </c>
      <c r="G1507">
        <v>1</v>
      </c>
      <c r="H1507">
        <v>2</v>
      </c>
      <c r="I1507">
        <v>1</v>
      </c>
      <c r="J1507">
        <v>1</v>
      </c>
      <c r="K1507">
        <v>2</v>
      </c>
      <c r="L1507">
        <v>2</v>
      </c>
      <c r="M1507">
        <v>2</v>
      </c>
      <c r="N1507">
        <v>2</v>
      </c>
      <c r="O1507">
        <v>1</v>
      </c>
      <c r="Q1507">
        <v>2</v>
      </c>
      <c r="R1507" t="str">
        <f t="shared" si="117"/>
        <v>Widowed</v>
      </c>
      <c r="S1507">
        <v>4</v>
      </c>
      <c r="T1507">
        <v>2</v>
      </c>
      <c r="U1507" t="str">
        <f t="shared" si="118"/>
        <v>Female</v>
      </c>
      <c r="V1507">
        <v>0</v>
      </c>
      <c r="W1507">
        <v>8400</v>
      </c>
      <c r="X1507">
        <v>20</v>
      </c>
      <c r="Y1507">
        <f t="shared" si="119"/>
        <v>20</v>
      </c>
    </row>
    <row r="1508" spans="1:25" x14ac:dyDescent="0.25">
      <c r="A1508">
        <v>1402296</v>
      </c>
      <c r="B1508">
        <v>53</v>
      </c>
      <c r="C1508" t="str">
        <f t="shared" si="115"/>
        <v>WA</v>
      </c>
      <c r="D1508">
        <v>16</v>
      </c>
      <c r="E1508">
        <v>51</v>
      </c>
      <c r="F1508" t="str">
        <f t="shared" si="116"/>
        <v>adult</v>
      </c>
      <c r="G1508">
        <v>1</v>
      </c>
      <c r="H1508">
        <v>1</v>
      </c>
      <c r="I1508">
        <v>2</v>
      </c>
      <c r="J1508">
        <v>2</v>
      </c>
      <c r="K1508">
        <v>2</v>
      </c>
      <c r="L1508">
        <v>2</v>
      </c>
      <c r="M1508">
        <v>2</v>
      </c>
      <c r="N1508">
        <v>2</v>
      </c>
      <c r="O1508">
        <v>1</v>
      </c>
      <c r="P1508">
        <v>10</v>
      </c>
      <c r="Q1508">
        <v>1</v>
      </c>
      <c r="R1508" t="str">
        <f t="shared" si="117"/>
        <v>Married</v>
      </c>
      <c r="S1508">
        <v>4</v>
      </c>
      <c r="T1508">
        <v>2</v>
      </c>
      <c r="U1508" t="str">
        <f t="shared" si="118"/>
        <v>Female</v>
      </c>
      <c r="V1508">
        <v>38000</v>
      </c>
      <c r="W1508">
        <v>38000</v>
      </c>
      <c r="X1508">
        <v>53</v>
      </c>
      <c r="Y1508" t="str">
        <f t="shared" si="119"/>
        <v>WA</v>
      </c>
    </row>
    <row r="1509" spans="1:25" x14ac:dyDescent="0.25">
      <c r="A1509">
        <v>1435072</v>
      </c>
      <c r="B1509">
        <v>53</v>
      </c>
      <c r="C1509" t="str">
        <f t="shared" si="115"/>
        <v>WA</v>
      </c>
      <c r="D1509">
        <v>347</v>
      </c>
      <c r="E1509">
        <v>6</v>
      </c>
      <c r="F1509" t="str">
        <f t="shared" si="116"/>
        <v>child</v>
      </c>
      <c r="G1509">
        <v>1</v>
      </c>
      <c r="H1509">
        <v>2</v>
      </c>
      <c r="I1509">
        <v>2</v>
      </c>
      <c r="J1509">
        <v>2</v>
      </c>
      <c r="K1509">
        <v>1</v>
      </c>
      <c r="L1509">
        <v>2</v>
      </c>
      <c r="M1509">
        <v>2</v>
      </c>
      <c r="N1509">
        <v>2</v>
      </c>
      <c r="O1509">
        <v>1</v>
      </c>
      <c r="Q1509">
        <v>5</v>
      </c>
      <c r="R1509" t="str">
        <f t="shared" si="117"/>
        <v>NeverMarriedORUnder15</v>
      </c>
      <c r="T1509">
        <v>2</v>
      </c>
      <c r="U1509" t="str">
        <f t="shared" si="118"/>
        <v>Female</v>
      </c>
      <c r="X1509">
        <v>53</v>
      </c>
      <c r="Y1509" t="str">
        <f t="shared" si="119"/>
        <v>WA</v>
      </c>
    </row>
    <row r="1510" spans="1:25" x14ac:dyDescent="0.25">
      <c r="A1510">
        <v>700018</v>
      </c>
      <c r="B1510">
        <v>41</v>
      </c>
      <c r="C1510" t="str">
        <f t="shared" si="115"/>
        <v>OR</v>
      </c>
      <c r="D1510">
        <v>154</v>
      </c>
      <c r="E1510">
        <v>22</v>
      </c>
      <c r="F1510" t="str">
        <f t="shared" si="116"/>
        <v>adult</v>
      </c>
      <c r="G1510">
        <v>1</v>
      </c>
      <c r="H1510">
        <v>1</v>
      </c>
      <c r="I1510">
        <v>2</v>
      </c>
      <c r="J1510">
        <v>2</v>
      </c>
      <c r="K1510">
        <v>2</v>
      </c>
      <c r="L1510">
        <v>2</v>
      </c>
      <c r="M1510">
        <v>2</v>
      </c>
      <c r="N1510">
        <v>2</v>
      </c>
      <c r="O1510">
        <v>1</v>
      </c>
      <c r="P1510">
        <v>5</v>
      </c>
      <c r="Q1510">
        <v>5</v>
      </c>
      <c r="R1510" t="str">
        <f t="shared" si="117"/>
        <v>NeverMarriedORUnder15</v>
      </c>
      <c r="S1510">
        <v>4</v>
      </c>
      <c r="T1510">
        <v>2</v>
      </c>
      <c r="U1510" t="str">
        <f t="shared" si="118"/>
        <v>Female</v>
      </c>
      <c r="V1510">
        <v>14000</v>
      </c>
      <c r="W1510">
        <v>14000</v>
      </c>
      <c r="X1510">
        <v>41</v>
      </c>
      <c r="Y1510" t="str">
        <f t="shared" si="119"/>
        <v>OR</v>
      </c>
    </row>
    <row r="1511" spans="1:25" x14ac:dyDescent="0.25">
      <c r="A1511">
        <v>1417220</v>
      </c>
      <c r="B1511">
        <v>53</v>
      </c>
      <c r="C1511" t="str">
        <f t="shared" si="115"/>
        <v>WA</v>
      </c>
      <c r="D1511">
        <v>549</v>
      </c>
      <c r="E1511">
        <v>55</v>
      </c>
      <c r="F1511" t="str">
        <f t="shared" si="116"/>
        <v>adult</v>
      </c>
      <c r="G1511">
        <v>1</v>
      </c>
      <c r="H1511">
        <v>1</v>
      </c>
      <c r="I1511">
        <v>2</v>
      </c>
      <c r="J1511">
        <v>2</v>
      </c>
      <c r="K1511">
        <v>2</v>
      </c>
      <c r="L1511">
        <v>2</v>
      </c>
      <c r="M1511">
        <v>2</v>
      </c>
      <c r="N1511">
        <v>2</v>
      </c>
      <c r="O1511">
        <v>1</v>
      </c>
      <c r="Q1511">
        <v>1</v>
      </c>
      <c r="R1511" t="str">
        <f t="shared" si="117"/>
        <v>Married</v>
      </c>
      <c r="S1511">
        <v>4</v>
      </c>
      <c r="T1511">
        <v>2</v>
      </c>
      <c r="U1511" t="str">
        <f t="shared" si="118"/>
        <v>Female</v>
      </c>
      <c r="V1511">
        <v>0</v>
      </c>
      <c r="W1511">
        <v>0</v>
      </c>
      <c r="X1511">
        <v>18</v>
      </c>
      <c r="Y1511">
        <f t="shared" si="119"/>
        <v>18</v>
      </c>
    </row>
    <row r="1512" spans="1:25" x14ac:dyDescent="0.25">
      <c r="A1512">
        <v>698772</v>
      </c>
      <c r="B1512">
        <v>41</v>
      </c>
      <c r="C1512" t="str">
        <f t="shared" si="115"/>
        <v>OR</v>
      </c>
      <c r="D1512">
        <v>68</v>
      </c>
      <c r="E1512">
        <v>76</v>
      </c>
      <c r="F1512" t="str">
        <f t="shared" si="116"/>
        <v>adult</v>
      </c>
      <c r="G1512">
        <v>1</v>
      </c>
      <c r="H1512">
        <v>1</v>
      </c>
      <c r="I1512">
        <v>2</v>
      </c>
      <c r="J1512">
        <v>1</v>
      </c>
      <c r="K1512">
        <v>2</v>
      </c>
      <c r="L1512">
        <v>2</v>
      </c>
      <c r="M1512">
        <v>1</v>
      </c>
      <c r="N1512">
        <v>2</v>
      </c>
      <c r="O1512">
        <v>1</v>
      </c>
      <c r="Q1512">
        <v>1</v>
      </c>
      <c r="R1512" t="str">
        <f t="shared" si="117"/>
        <v>Married</v>
      </c>
      <c r="S1512">
        <v>2</v>
      </c>
      <c r="T1512">
        <v>1</v>
      </c>
      <c r="U1512" t="str">
        <f t="shared" si="118"/>
        <v>Male</v>
      </c>
      <c r="V1512">
        <v>0</v>
      </c>
      <c r="W1512">
        <v>53000</v>
      </c>
      <c r="X1512">
        <v>6</v>
      </c>
      <c r="Y1512" t="str">
        <f t="shared" si="119"/>
        <v>CA</v>
      </c>
    </row>
    <row r="1513" spans="1:25" x14ac:dyDescent="0.25">
      <c r="A1513">
        <v>1376959</v>
      </c>
      <c r="B1513">
        <v>53</v>
      </c>
      <c r="C1513" t="str">
        <f t="shared" si="115"/>
        <v>WA</v>
      </c>
      <c r="D1513">
        <v>72</v>
      </c>
      <c r="E1513">
        <v>50</v>
      </c>
      <c r="F1513" t="str">
        <f t="shared" si="116"/>
        <v>adult</v>
      </c>
      <c r="G1513">
        <v>1</v>
      </c>
      <c r="H1513">
        <v>1</v>
      </c>
      <c r="I1513">
        <v>2</v>
      </c>
      <c r="J1513">
        <v>2</v>
      </c>
      <c r="K1513">
        <v>2</v>
      </c>
      <c r="L1513">
        <v>2</v>
      </c>
      <c r="M1513">
        <v>2</v>
      </c>
      <c r="N1513">
        <v>2</v>
      </c>
      <c r="O1513">
        <v>1</v>
      </c>
      <c r="P1513">
        <v>35</v>
      </c>
      <c r="Q1513">
        <v>1</v>
      </c>
      <c r="R1513" t="str">
        <f t="shared" si="117"/>
        <v>Married</v>
      </c>
      <c r="S1513">
        <v>4</v>
      </c>
      <c r="T1513">
        <v>1</v>
      </c>
      <c r="U1513" t="str">
        <f t="shared" si="118"/>
        <v>Male</v>
      </c>
      <c r="V1513">
        <v>30000</v>
      </c>
      <c r="W1513">
        <v>30000</v>
      </c>
      <c r="X1513">
        <v>38</v>
      </c>
      <c r="Y1513" t="str">
        <f t="shared" si="119"/>
        <v>ND</v>
      </c>
    </row>
    <row r="1514" spans="1:25" x14ac:dyDescent="0.25">
      <c r="A1514">
        <v>1253671</v>
      </c>
      <c r="B1514">
        <v>49</v>
      </c>
      <c r="C1514" t="str">
        <f t="shared" si="115"/>
        <v>UT</v>
      </c>
      <c r="D1514">
        <v>75</v>
      </c>
      <c r="E1514">
        <v>2</v>
      </c>
      <c r="F1514" t="str">
        <f t="shared" si="116"/>
        <v>child</v>
      </c>
      <c r="G1514">
        <v>1</v>
      </c>
      <c r="H1514">
        <v>2</v>
      </c>
      <c r="I1514">
        <v>1</v>
      </c>
      <c r="J1514">
        <v>2</v>
      </c>
      <c r="K1514">
        <v>2</v>
      </c>
      <c r="L1514">
        <v>2</v>
      </c>
      <c r="M1514">
        <v>2</v>
      </c>
      <c r="N1514">
        <v>2</v>
      </c>
      <c r="O1514">
        <v>1</v>
      </c>
      <c r="Q1514">
        <v>5</v>
      </c>
      <c r="R1514" t="str">
        <f t="shared" si="117"/>
        <v>NeverMarriedORUnder15</v>
      </c>
      <c r="T1514">
        <v>1</v>
      </c>
      <c r="U1514" t="str">
        <f t="shared" si="118"/>
        <v>Male</v>
      </c>
      <c r="X1514">
        <v>49</v>
      </c>
      <c r="Y1514" t="str">
        <f t="shared" si="119"/>
        <v>UT</v>
      </c>
    </row>
    <row r="1515" spans="1:25" x14ac:dyDescent="0.25">
      <c r="A1515">
        <v>706589</v>
      </c>
      <c r="B1515">
        <v>41</v>
      </c>
      <c r="C1515" t="str">
        <f t="shared" si="115"/>
        <v>OR</v>
      </c>
      <c r="D1515">
        <v>176</v>
      </c>
      <c r="E1515">
        <v>32</v>
      </c>
      <c r="F1515" t="str">
        <f t="shared" si="116"/>
        <v>adult</v>
      </c>
      <c r="G1515">
        <v>5</v>
      </c>
      <c r="H1515">
        <v>2</v>
      </c>
      <c r="I1515">
        <v>2</v>
      </c>
      <c r="J1515">
        <v>2</v>
      </c>
      <c r="K1515">
        <v>2</v>
      </c>
      <c r="L1515">
        <v>2</v>
      </c>
      <c r="M1515">
        <v>2</v>
      </c>
      <c r="N1515">
        <v>2</v>
      </c>
      <c r="O1515">
        <v>2</v>
      </c>
      <c r="P1515">
        <v>30</v>
      </c>
      <c r="Q1515">
        <v>1</v>
      </c>
      <c r="R1515" t="str">
        <f t="shared" si="117"/>
        <v>Married</v>
      </c>
      <c r="S1515">
        <v>4</v>
      </c>
      <c r="T1515">
        <v>1</v>
      </c>
      <c r="U1515" t="str">
        <f t="shared" si="118"/>
        <v>Male</v>
      </c>
      <c r="V1515">
        <v>22000</v>
      </c>
      <c r="W1515">
        <v>22000</v>
      </c>
      <c r="X1515">
        <v>303</v>
      </c>
      <c r="Y1515">
        <f t="shared" si="119"/>
        <v>303</v>
      </c>
    </row>
    <row r="1516" spans="1:25" x14ac:dyDescent="0.25">
      <c r="A1516">
        <v>720782</v>
      </c>
      <c r="B1516">
        <v>41</v>
      </c>
      <c r="C1516" t="str">
        <f t="shared" si="115"/>
        <v>OR</v>
      </c>
      <c r="D1516">
        <v>65</v>
      </c>
      <c r="E1516">
        <v>51</v>
      </c>
      <c r="F1516" t="str">
        <f t="shared" si="116"/>
        <v>adult</v>
      </c>
      <c r="G1516">
        <v>1</v>
      </c>
      <c r="H1516">
        <v>2</v>
      </c>
      <c r="I1516">
        <v>2</v>
      </c>
      <c r="J1516">
        <v>2</v>
      </c>
      <c r="K1516">
        <v>2</v>
      </c>
      <c r="L1516">
        <v>2</v>
      </c>
      <c r="M1516">
        <v>1</v>
      </c>
      <c r="N1516">
        <v>2</v>
      </c>
      <c r="O1516">
        <v>1</v>
      </c>
      <c r="Q1516">
        <v>3</v>
      </c>
      <c r="R1516" t="str">
        <f t="shared" si="117"/>
        <v>Divorced</v>
      </c>
      <c r="S1516">
        <v>2</v>
      </c>
      <c r="T1516">
        <v>1</v>
      </c>
      <c r="U1516" t="str">
        <f t="shared" si="118"/>
        <v>Male</v>
      </c>
      <c r="V1516">
        <v>0</v>
      </c>
      <c r="W1516">
        <v>3800</v>
      </c>
      <c r="X1516">
        <v>41</v>
      </c>
      <c r="Y1516" t="str">
        <f t="shared" si="119"/>
        <v>OR</v>
      </c>
    </row>
    <row r="1517" spans="1:25" x14ac:dyDescent="0.25">
      <c r="A1517">
        <v>699262</v>
      </c>
      <c r="B1517">
        <v>41</v>
      </c>
      <c r="C1517" t="str">
        <f t="shared" si="115"/>
        <v>OR</v>
      </c>
      <c r="D1517">
        <v>177</v>
      </c>
      <c r="E1517">
        <v>12</v>
      </c>
      <c r="F1517" t="str">
        <f t="shared" si="116"/>
        <v>child</v>
      </c>
      <c r="G1517">
        <v>1</v>
      </c>
      <c r="H1517">
        <v>1</v>
      </c>
      <c r="I1517">
        <v>2</v>
      </c>
      <c r="J1517">
        <v>2</v>
      </c>
      <c r="K1517">
        <v>2</v>
      </c>
      <c r="L1517">
        <v>2</v>
      </c>
      <c r="M1517">
        <v>2</v>
      </c>
      <c r="N1517">
        <v>1</v>
      </c>
      <c r="O1517">
        <v>1</v>
      </c>
      <c r="Q1517">
        <v>5</v>
      </c>
      <c r="R1517" t="str">
        <f t="shared" si="117"/>
        <v>NeverMarriedORUnder15</v>
      </c>
      <c r="T1517">
        <v>1</v>
      </c>
      <c r="U1517" t="str">
        <f t="shared" si="118"/>
        <v>Male</v>
      </c>
      <c r="X1517">
        <v>41</v>
      </c>
      <c r="Y1517" t="str">
        <f t="shared" si="119"/>
        <v>OR</v>
      </c>
    </row>
    <row r="1518" spans="1:25" x14ac:dyDescent="0.25">
      <c r="A1518">
        <v>1261941</v>
      </c>
      <c r="B1518">
        <v>49</v>
      </c>
      <c r="C1518" t="str">
        <f t="shared" si="115"/>
        <v>UT</v>
      </c>
      <c r="D1518">
        <v>118</v>
      </c>
      <c r="E1518">
        <v>81</v>
      </c>
      <c r="F1518" t="str">
        <f t="shared" si="116"/>
        <v>adult</v>
      </c>
      <c r="G1518">
        <v>1</v>
      </c>
      <c r="H1518">
        <v>1</v>
      </c>
      <c r="I1518">
        <v>1</v>
      </c>
      <c r="J1518">
        <v>1</v>
      </c>
      <c r="K1518">
        <v>2</v>
      </c>
      <c r="L1518">
        <v>2</v>
      </c>
      <c r="M1518">
        <v>2</v>
      </c>
      <c r="N1518">
        <v>2</v>
      </c>
      <c r="O1518">
        <v>1</v>
      </c>
      <c r="Q1518">
        <v>1</v>
      </c>
      <c r="R1518" t="str">
        <f t="shared" si="117"/>
        <v>Married</v>
      </c>
      <c r="S1518">
        <v>4</v>
      </c>
      <c r="T1518">
        <v>2</v>
      </c>
      <c r="U1518" t="str">
        <f t="shared" si="118"/>
        <v>Female</v>
      </c>
      <c r="V1518">
        <v>0</v>
      </c>
      <c r="W1518">
        <v>10400</v>
      </c>
      <c r="X1518">
        <v>49</v>
      </c>
      <c r="Y1518" t="str">
        <f t="shared" si="119"/>
        <v>UT</v>
      </c>
    </row>
    <row r="1519" spans="1:25" x14ac:dyDescent="0.25">
      <c r="A1519">
        <v>718345</v>
      </c>
      <c r="B1519">
        <v>41</v>
      </c>
      <c r="C1519" t="str">
        <f t="shared" si="115"/>
        <v>OR</v>
      </c>
      <c r="D1519">
        <v>80</v>
      </c>
      <c r="E1519">
        <v>59</v>
      </c>
      <c r="F1519" t="str">
        <f t="shared" si="116"/>
        <v>adult</v>
      </c>
      <c r="G1519">
        <v>1</v>
      </c>
      <c r="H1519">
        <v>2</v>
      </c>
      <c r="I1519">
        <v>2</v>
      </c>
      <c r="J1519">
        <v>2</v>
      </c>
      <c r="K1519">
        <v>2</v>
      </c>
      <c r="L1519">
        <v>2</v>
      </c>
      <c r="M1519">
        <v>2</v>
      </c>
      <c r="N1519">
        <v>2</v>
      </c>
      <c r="O1519">
        <v>2</v>
      </c>
      <c r="P1519">
        <v>45</v>
      </c>
      <c r="Q1519">
        <v>1</v>
      </c>
      <c r="R1519" t="str">
        <f t="shared" si="117"/>
        <v>Married</v>
      </c>
      <c r="S1519">
        <v>2</v>
      </c>
      <c r="T1519">
        <v>2</v>
      </c>
      <c r="U1519" t="str">
        <f t="shared" si="118"/>
        <v>Female</v>
      </c>
      <c r="V1519">
        <v>42300</v>
      </c>
      <c r="W1519">
        <v>42300</v>
      </c>
      <c r="X1519">
        <v>41</v>
      </c>
      <c r="Y1519" t="str">
        <f t="shared" si="119"/>
        <v>OR</v>
      </c>
    </row>
    <row r="1520" spans="1:25" x14ac:dyDescent="0.25">
      <c r="A1520">
        <v>714807</v>
      </c>
      <c r="B1520">
        <v>41</v>
      </c>
      <c r="C1520" t="str">
        <f t="shared" si="115"/>
        <v>OR</v>
      </c>
      <c r="D1520">
        <v>115</v>
      </c>
      <c r="E1520">
        <v>2</v>
      </c>
      <c r="F1520" t="str">
        <f t="shared" si="116"/>
        <v>child</v>
      </c>
      <c r="G1520">
        <v>1</v>
      </c>
      <c r="H1520">
        <v>2</v>
      </c>
      <c r="I1520">
        <v>2</v>
      </c>
      <c r="J1520">
        <v>2</v>
      </c>
      <c r="K1520">
        <v>1</v>
      </c>
      <c r="L1520">
        <v>2</v>
      </c>
      <c r="M1520">
        <v>2</v>
      </c>
      <c r="N1520">
        <v>2</v>
      </c>
      <c r="O1520">
        <v>1</v>
      </c>
      <c r="Q1520">
        <v>5</v>
      </c>
      <c r="R1520" t="str">
        <f t="shared" si="117"/>
        <v>NeverMarriedORUnder15</v>
      </c>
      <c r="T1520">
        <v>1</v>
      </c>
      <c r="U1520" t="str">
        <f t="shared" si="118"/>
        <v>Male</v>
      </c>
      <c r="X1520">
        <v>41</v>
      </c>
      <c r="Y1520" t="str">
        <f t="shared" si="119"/>
        <v>OR</v>
      </c>
    </row>
    <row r="1521" spans="1:25" x14ac:dyDescent="0.25">
      <c r="A1521">
        <v>1396195</v>
      </c>
      <c r="B1521">
        <v>53</v>
      </c>
      <c r="C1521" t="str">
        <f t="shared" si="115"/>
        <v>WA</v>
      </c>
      <c r="D1521">
        <v>60</v>
      </c>
      <c r="E1521">
        <v>7</v>
      </c>
      <c r="F1521" t="str">
        <f t="shared" si="116"/>
        <v>child</v>
      </c>
      <c r="G1521">
        <v>1</v>
      </c>
      <c r="H1521">
        <v>2</v>
      </c>
      <c r="I1521">
        <v>2</v>
      </c>
      <c r="J1521">
        <v>2</v>
      </c>
      <c r="K1521">
        <v>1</v>
      </c>
      <c r="L1521">
        <v>2</v>
      </c>
      <c r="M1521">
        <v>2</v>
      </c>
      <c r="N1521">
        <v>2</v>
      </c>
      <c r="O1521">
        <v>1</v>
      </c>
      <c r="Q1521">
        <v>5</v>
      </c>
      <c r="R1521" t="str">
        <f t="shared" si="117"/>
        <v>NeverMarriedORUnder15</v>
      </c>
      <c r="T1521">
        <v>2</v>
      </c>
      <c r="U1521" t="str">
        <f t="shared" si="118"/>
        <v>Female</v>
      </c>
      <c r="X1521">
        <v>53</v>
      </c>
      <c r="Y1521" t="str">
        <f t="shared" si="119"/>
        <v>WA</v>
      </c>
    </row>
    <row r="1522" spans="1:25" x14ac:dyDescent="0.25">
      <c r="A1522">
        <v>1428479</v>
      </c>
      <c r="B1522">
        <v>53</v>
      </c>
      <c r="C1522" t="str">
        <f t="shared" si="115"/>
        <v>WA</v>
      </c>
      <c r="D1522">
        <v>76</v>
      </c>
      <c r="E1522">
        <v>19</v>
      </c>
      <c r="F1522" t="str">
        <f t="shared" si="116"/>
        <v>adult</v>
      </c>
      <c r="G1522">
        <v>3</v>
      </c>
      <c r="H1522">
        <v>2</v>
      </c>
      <c r="I1522">
        <v>1</v>
      </c>
      <c r="J1522">
        <v>2</v>
      </c>
      <c r="K1522">
        <v>2</v>
      </c>
      <c r="L1522">
        <v>2</v>
      </c>
      <c r="M1522">
        <v>2</v>
      </c>
      <c r="N1522">
        <v>2</v>
      </c>
      <c r="O1522">
        <v>1</v>
      </c>
      <c r="Q1522">
        <v>5</v>
      </c>
      <c r="R1522" t="str">
        <f t="shared" si="117"/>
        <v>NeverMarriedORUnder15</v>
      </c>
      <c r="S1522">
        <v>4</v>
      </c>
      <c r="T1522">
        <v>2</v>
      </c>
      <c r="U1522" t="str">
        <f t="shared" si="118"/>
        <v>Female</v>
      </c>
      <c r="V1522">
        <v>1200</v>
      </c>
      <c r="W1522">
        <v>2404</v>
      </c>
      <c r="X1522">
        <v>215</v>
      </c>
      <c r="Y1522">
        <f t="shared" si="119"/>
        <v>215</v>
      </c>
    </row>
    <row r="1523" spans="1:25" x14ac:dyDescent="0.25">
      <c r="A1523">
        <v>1385181</v>
      </c>
      <c r="B1523">
        <v>53</v>
      </c>
      <c r="C1523" t="str">
        <f t="shared" si="115"/>
        <v>WA</v>
      </c>
      <c r="D1523">
        <v>120</v>
      </c>
      <c r="E1523">
        <v>23</v>
      </c>
      <c r="F1523" t="str">
        <f t="shared" si="116"/>
        <v>adult</v>
      </c>
      <c r="G1523">
        <v>1</v>
      </c>
      <c r="H1523">
        <v>1</v>
      </c>
      <c r="I1523">
        <v>2</v>
      </c>
      <c r="J1523">
        <v>2</v>
      </c>
      <c r="K1523">
        <v>2</v>
      </c>
      <c r="L1523">
        <v>2</v>
      </c>
      <c r="M1523">
        <v>2</v>
      </c>
      <c r="N1523">
        <v>2</v>
      </c>
      <c r="O1523">
        <v>1</v>
      </c>
      <c r="P1523">
        <v>30</v>
      </c>
      <c r="Q1523">
        <v>5</v>
      </c>
      <c r="R1523" t="str">
        <f t="shared" si="117"/>
        <v>NeverMarriedORUnder15</v>
      </c>
      <c r="S1523">
        <v>4</v>
      </c>
      <c r="T1523">
        <v>2</v>
      </c>
      <c r="U1523" t="str">
        <f t="shared" si="118"/>
        <v>Female</v>
      </c>
      <c r="V1523">
        <v>25000</v>
      </c>
      <c r="W1523">
        <v>25000</v>
      </c>
      <c r="X1523">
        <v>53</v>
      </c>
      <c r="Y1523" t="str">
        <f t="shared" si="119"/>
        <v>WA</v>
      </c>
    </row>
    <row r="1524" spans="1:25" x14ac:dyDescent="0.25">
      <c r="A1524">
        <v>715397</v>
      </c>
      <c r="B1524">
        <v>41</v>
      </c>
      <c r="C1524" t="str">
        <f t="shared" si="115"/>
        <v>OR</v>
      </c>
      <c r="D1524">
        <v>294</v>
      </c>
      <c r="E1524">
        <v>33</v>
      </c>
      <c r="F1524" t="str">
        <f t="shared" si="116"/>
        <v>adult</v>
      </c>
      <c r="G1524">
        <v>1</v>
      </c>
      <c r="H1524">
        <v>2</v>
      </c>
      <c r="I1524">
        <v>2</v>
      </c>
      <c r="J1524">
        <v>2</v>
      </c>
      <c r="K1524">
        <v>2</v>
      </c>
      <c r="L1524">
        <v>2</v>
      </c>
      <c r="M1524">
        <v>2</v>
      </c>
      <c r="N1524">
        <v>2</v>
      </c>
      <c r="O1524">
        <v>2</v>
      </c>
      <c r="P1524">
        <v>30</v>
      </c>
      <c r="Q1524">
        <v>5</v>
      </c>
      <c r="R1524" t="str">
        <f t="shared" si="117"/>
        <v>NeverMarriedORUnder15</v>
      </c>
      <c r="S1524">
        <v>4</v>
      </c>
      <c r="T1524">
        <v>1</v>
      </c>
      <c r="U1524" t="str">
        <f t="shared" si="118"/>
        <v>Male</v>
      </c>
      <c r="V1524">
        <v>42500</v>
      </c>
      <c r="W1524">
        <v>42500</v>
      </c>
      <c r="X1524">
        <v>6</v>
      </c>
      <c r="Y1524" t="str">
        <f t="shared" si="119"/>
        <v>CA</v>
      </c>
    </row>
    <row r="1525" spans="1:25" x14ac:dyDescent="0.25">
      <c r="A1525">
        <v>1412943</v>
      </c>
      <c r="B1525">
        <v>53</v>
      </c>
      <c r="C1525" t="str">
        <f t="shared" si="115"/>
        <v>WA</v>
      </c>
      <c r="D1525">
        <v>66</v>
      </c>
      <c r="E1525">
        <v>62</v>
      </c>
      <c r="F1525" t="str">
        <f t="shared" si="116"/>
        <v>adult</v>
      </c>
      <c r="G1525">
        <v>1</v>
      </c>
      <c r="H1525">
        <v>1</v>
      </c>
      <c r="I1525">
        <v>2</v>
      </c>
      <c r="J1525">
        <v>2</v>
      </c>
      <c r="K1525">
        <v>2</v>
      </c>
      <c r="L1525">
        <v>2</v>
      </c>
      <c r="M1525">
        <v>2</v>
      </c>
      <c r="N1525">
        <v>2</v>
      </c>
      <c r="O1525">
        <v>1</v>
      </c>
      <c r="Q1525">
        <v>1</v>
      </c>
      <c r="R1525" t="str">
        <f t="shared" si="117"/>
        <v>Married</v>
      </c>
      <c r="S1525">
        <v>4</v>
      </c>
      <c r="T1525">
        <v>1</v>
      </c>
      <c r="U1525" t="str">
        <f t="shared" si="118"/>
        <v>Male</v>
      </c>
      <c r="V1525">
        <v>0</v>
      </c>
      <c r="W1525">
        <v>15000</v>
      </c>
      <c r="X1525">
        <v>25</v>
      </c>
      <c r="Y1525">
        <f t="shared" si="119"/>
        <v>25</v>
      </c>
    </row>
    <row r="1526" spans="1:25" x14ac:dyDescent="0.25">
      <c r="A1526">
        <v>1425547</v>
      </c>
      <c r="B1526">
        <v>53</v>
      </c>
      <c r="C1526" t="str">
        <f t="shared" si="115"/>
        <v>WA</v>
      </c>
      <c r="D1526">
        <v>111</v>
      </c>
      <c r="E1526">
        <v>10</v>
      </c>
      <c r="F1526" t="str">
        <f t="shared" si="116"/>
        <v>child</v>
      </c>
      <c r="G1526">
        <v>1</v>
      </c>
      <c r="H1526">
        <v>1</v>
      </c>
      <c r="I1526">
        <v>2</v>
      </c>
      <c r="J1526">
        <v>2</v>
      </c>
      <c r="K1526">
        <v>2</v>
      </c>
      <c r="L1526">
        <v>2</v>
      </c>
      <c r="M1526">
        <v>2</v>
      </c>
      <c r="N1526">
        <v>2</v>
      </c>
      <c r="O1526">
        <v>1</v>
      </c>
      <c r="Q1526">
        <v>5</v>
      </c>
      <c r="R1526" t="str">
        <f t="shared" si="117"/>
        <v>NeverMarriedORUnder15</v>
      </c>
      <c r="T1526">
        <v>2</v>
      </c>
      <c r="U1526" t="str">
        <f t="shared" si="118"/>
        <v>Female</v>
      </c>
      <c r="X1526">
        <v>53</v>
      </c>
      <c r="Y1526" t="str">
        <f t="shared" si="119"/>
        <v>WA</v>
      </c>
    </row>
    <row r="1527" spans="1:25" x14ac:dyDescent="0.25">
      <c r="A1527">
        <v>61780</v>
      </c>
      <c r="B1527">
        <v>30</v>
      </c>
      <c r="C1527" t="str">
        <f t="shared" si="115"/>
        <v>MT</v>
      </c>
      <c r="D1527">
        <v>41</v>
      </c>
      <c r="E1527">
        <v>66</v>
      </c>
      <c r="F1527" t="str">
        <f t="shared" si="116"/>
        <v>adult</v>
      </c>
      <c r="G1527">
        <v>1</v>
      </c>
      <c r="H1527">
        <v>2</v>
      </c>
      <c r="I1527">
        <v>1</v>
      </c>
      <c r="J1527">
        <v>1</v>
      </c>
      <c r="K1527">
        <v>2</v>
      </c>
      <c r="L1527">
        <v>2</v>
      </c>
      <c r="M1527">
        <v>2</v>
      </c>
      <c r="N1527">
        <v>2</v>
      </c>
      <c r="O1527">
        <v>1</v>
      </c>
      <c r="Q1527">
        <v>1</v>
      </c>
      <c r="R1527" t="str">
        <f t="shared" si="117"/>
        <v>Married</v>
      </c>
      <c r="S1527">
        <v>4</v>
      </c>
      <c r="T1527">
        <v>2</v>
      </c>
      <c r="U1527" t="str">
        <f t="shared" si="118"/>
        <v>Female</v>
      </c>
      <c r="V1527">
        <v>0</v>
      </c>
      <c r="W1527">
        <v>22500</v>
      </c>
      <c r="X1527">
        <v>30</v>
      </c>
      <c r="Y1527" t="str">
        <f t="shared" si="119"/>
        <v>MT</v>
      </c>
    </row>
    <row r="1528" spans="1:25" x14ac:dyDescent="0.25">
      <c r="A1528">
        <v>1267421</v>
      </c>
      <c r="B1528">
        <v>49</v>
      </c>
      <c r="C1528" t="str">
        <f t="shared" si="115"/>
        <v>UT</v>
      </c>
      <c r="D1528">
        <v>44</v>
      </c>
      <c r="E1528">
        <v>35</v>
      </c>
      <c r="F1528" t="str">
        <f t="shared" si="116"/>
        <v>adult</v>
      </c>
      <c r="G1528">
        <v>1</v>
      </c>
      <c r="H1528">
        <v>2</v>
      </c>
      <c r="I1528">
        <v>2</v>
      </c>
      <c r="J1528">
        <v>2</v>
      </c>
      <c r="K1528">
        <v>2</v>
      </c>
      <c r="L1528">
        <v>2</v>
      </c>
      <c r="M1528">
        <v>2</v>
      </c>
      <c r="N1528">
        <v>2</v>
      </c>
      <c r="O1528">
        <v>2</v>
      </c>
      <c r="P1528">
        <v>30</v>
      </c>
      <c r="Q1528">
        <v>1</v>
      </c>
      <c r="R1528" t="str">
        <f t="shared" si="117"/>
        <v>Married</v>
      </c>
      <c r="S1528">
        <v>4</v>
      </c>
      <c r="T1528">
        <v>1</v>
      </c>
      <c r="U1528" t="str">
        <f t="shared" si="118"/>
        <v>Male</v>
      </c>
      <c r="V1528">
        <v>43000</v>
      </c>
      <c r="W1528">
        <v>43000</v>
      </c>
      <c r="X1528">
        <v>49</v>
      </c>
      <c r="Y1528" t="str">
        <f t="shared" si="119"/>
        <v>UT</v>
      </c>
    </row>
    <row r="1529" spans="1:25" x14ac:dyDescent="0.25">
      <c r="A1529">
        <v>709782</v>
      </c>
      <c r="B1529">
        <v>41</v>
      </c>
      <c r="C1529" t="str">
        <f t="shared" si="115"/>
        <v>OR</v>
      </c>
      <c r="D1529">
        <v>15</v>
      </c>
      <c r="E1529">
        <v>62</v>
      </c>
      <c r="F1529" t="str">
        <f t="shared" si="116"/>
        <v>adult</v>
      </c>
      <c r="G1529">
        <v>1</v>
      </c>
      <c r="H1529">
        <v>2</v>
      </c>
      <c r="I1529">
        <v>2</v>
      </c>
      <c r="J1529">
        <v>2</v>
      </c>
      <c r="K1529">
        <v>2</v>
      </c>
      <c r="L1529">
        <v>2</v>
      </c>
      <c r="M1529">
        <v>2</v>
      </c>
      <c r="N1529">
        <v>2</v>
      </c>
      <c r="O1529">
        <v>2</v>
      </c>
      <c r="Q1529">
        <v>3</v>
      </c>
      <c r="R1529" t="str">
        <f t="shared" si="117"/>
        <v>Divorced</v>
      </c>
      <c r="S1529">
        <v>4</v>
      </c>
      <c r="T1529">
        <v>1</v>
      </c>
      <c r="U1529" t="str">
        <f t="shared" si="118"/>
        <v>Male</v>
      </c>
      <c r="V1529">
        <v>0</v>
      </c>
      <c r="W1529">
        <v>22000</v>
      </c>
      <c r="X1529">
        <v>53</v>
      </c>
      <c r="Y1529" t="str">
        <f t="shared" si="119"/>
        <v>WA</v>
      </c>
    </row>
    <row r="1530" spans="1:25" x14ac:dyDescent="0.25">
      <c r="A1530">
        <v>1387751</v>
      </c>
      <c r="B1530">
        <v>53</v>
      </c>
      <c r="C1530" t="str">
        <f t="shared" si="115"/>
        <v>WA</v>
      </c>
      <c r="D1530">
        <v>100</v>
      </c>
      <c r="E1530">
        <v>81</v>
      </c>
      <c r="F1530" t="str">
        <f t="shared" si="116"/>
        <v>adult</v>
      </c>
      <c r="G1530">
        <v>1</v>
      </c>
      <c r="H1530">
        <v>2</v>
      </c>
      <c r="I1530">
        <v>1</v>
      </c>
      <c r="J1530">
        <v>1</v>
      </c>
      <c r="K1530">
        <v>2</v>
      </c>
      <c r="L1530">
        <v>2</v>
      </c>
      <c r="M1530">
        <v>2</v>
      </c>
      <c r="N1530">
        <v>2</v>
      </c>
      <c r="O1530">
        <v>1</v>
      </c>
      <c r="Q1530">
        <v>1</v>
      </c>
      <c r="R1530" t="str">
        <f t="shared" si="117"/>
        <v>Married</v>
      </c>
      <c r="S1530">
        <v>3</v>
      </c>
      <c r="T1530">
        <v>1</v>
      </c>
      <c r="U1530" t="str">
        <f t="shared" si="118"/>
        <v>Male</v>
      </c>
      <c r="V1530">
        <v>0</v>
      </c>
      <c r="W1530">
        <v>38400</v>
      </c>
      <c r="X1530">
        <v>6</v>
      </c>
      <c r="Y1530" t="str">
        <f t="shared" si="119"/>
        <v>CA</v>
      </c>
    </row>
    <row r="1531" spans="1:25" x14ac:dyDescent="0.25">
      <c r="A1531">
        <v>1377528</v>
      </c>
      <c r="B1531">
        <v>53</v>
      </c>
      <c r="C1531" t="str">
        <f t="shared" si="115"/>
        <v>WA</v>
      </c>
      <c r="D1531">
        <v>81</v>
      </c>
      <c r="E1531">
        <v>81</v>
      </c>
      <c r="F1531" t="str">
        <f t="shared" si="116"/>
        <v>adult</v>
      </c>
      <c r="G1531">
        <v>1</v>
      </c>
      <c r="H1531">
        <v>1</v>
      </c>
      <c r="I1531">
        <v>2</v>
      </c>
      <c r="J1531">
        <v>1</v>
      </c>
      <c r="K1531">
        <v>2</v>
      </c>
      <c r="L1531">
        <v>2</v>
      </c>
      <c r="M1531">
        <v>2</v>
      </c>
      <c r="N1531">
        <v>2</v>
      </c>
      <c r="O1531">
        <v>1</v>
      </c>
      <c r="Q1531">
        <v>2</v>
      </c>
      <c r="R1531" t="str">
        <f t="shared" si="117"/>
        <v>Widowed</v>
      </c>
      <c r="S1531">
        <v>4</v>
      </c>
      <c r="T1531">
        <v>2</v>
      </c>
      <c r="U1531" t="str">
        <f t="shared" si="118"/>
        <v>Female</v>
      </c>
      <c r="V1531">
        <v>0</v>
      </c>
      <c r="W1531">
        <v>63300</v>
      </c>
      <c r="X1531">
        <v>53</v>
      </c>
      <c r="Y1531" t="str">
        <f t="shared" si="119"/>
        <v>WA</v>
      </c>
    </row>
    <row r="1532" spans="1:25" x14ac:dyDescent="0.25">
      <c r="A1532">
        <v>1407931</v>
      </c>
      <c r="B1532">
        <v>53</v>
      </c>
      <c r="C1532" t="str">
        <f t="shared" si="115"/>
        <v>WA</v>
      </c>
      <c r="D1532">
        <v>99</v>
      </c>
      <c r="E1532">
        <v>43</v>
      </c>
      <c r="F1532" t="str">
        <f t="shared" si="116"/>
        <v>adult</v>
      </c>
      <c r="G1532">
        <v>1</v>
      </c>
      <c r="H1532">
        <v>2</v>
      </c>
      <c r="I1532">
        <v>2</v>
      </c>
      <c r="J1532">
        <v>2</v>
      </c>
      <c r="K1532">
        <v>1</v>
      </c>
      <c r="L1532">
        <v>2</v>
      </c>
      <c r="M1532">
        <v>2</v>
      </c>
      <c r="N1532">
        <v>2</v>
      </c>
      <c r="O1532">
        <v>1</v>
      </c>
      <c r="P1532">
        <v>30</v>
      </c>
      <c r="Q1532">
        <v>3</v>
      </c>
      <c r="R1532" t="str">
        <f t="shared" si="117"/>
        <v>Divorced</v>
      </c>
      <c r="S1532">
        <v>4</v>
      </c>
      <c r="T1532">
        <v>2</v>
      </c>
      <c r="U1532" t="str">
        <f t="shared" si="118"/>
        <v>Female</v>
      </c>
      <c r="V1532">
        <v>21700</v>
      </c>
      <c r="W1532">
        <v>21700</v>
      </c>
      <c r="X1532">
        <v>6</v>
      </c>
      <c r="Y1532" t="str">
        <f t="shared" si="119"/>
        <v>CA</v>
      </c>
    </row>
    <row r="1533" spans="1:25" x14ac:dyDescent="0.25">
      <c r="A1533">
        <v>1268609</v>
      </c>
      <c r="B1533">
        <v>49</v>
      </c>
      <c r="C1533" t="str">
        <f t="shared" si="115"/>
        <v>UT</v>
      </c>
      <c r="D1533">
        <v>72</v>
      </c>
      <c r="E1533">
        <v>67</v>
      </c>
      <c r="F1533" t="str">
        <f t="shared" si="116"/>
        <v>adult</v>
      </c>
      <c r="G1533">
        <v>1</v>
      </c>
      <c r="H1533">
        <v>2</v>
      </c>
      <c r="I1533">
        <v>1</v>
      </c>
      <c r="J1533">
        <v>1</v>
      </c>
      <c r="K1533">
        <v>2</v>
      </c>
      <c r="L1533">
        <v>2</v>
      </c>
      <c r="M1533">
        <v>2</v>
      </c>
      <c r="N1533">
        <v>2</v>
      </c>
      <c r="O1533">
        <v>1</v>
      </c>
      <c r="Q1533">
        <v>1</v>
      </c>
      <c r="R1533" t="str">
        <f t="shared" si="117"/>
        <v>Married</v>
      </c>
      <c r="S1533">
        <v>4</v>
      </c>
      <c r="T1533">
        <v>2</v>
      </c>
      <c r="U1533" t="str">
        <f t="shared" si="118"/>
        <v>Female</v>
      </c>
      <c r="V1533">
        <v>0</v>
      </c>
      <c r="W1533">
        <v>0</v>
      </c>
      <c r="X1533">
        <v>49</v>
      </c>
      <c r="Y1533" t="str">
        <f t="shared" si="119"/>
        <v>UT</v>
      </c>
    </row>
    <row r="1534" spans="1:25" x14ac:dyDescent="0.25">
      <c r="A1534">
        <v>1269505</v>
      </c>
      <c r="B1534">
        <v>49</v>
      </c>
      <c r="C1534" t="str">
        <f t="shared" si="115"/>
        <v>UT</v>
      </c>
      <c r="D1534">
        <v>97</v>
      </c>
      <c r="E1534">
        <v>35</v>
      </c>
      <c r="F1534" t="str">
        <f t="shared" si="116"/>
        <v>adult</v>
      </c>
      <c r="G1534">
        <v>1</v>
      </c>
      <c r="H1534">
        <v>1</v>
      </c>
      <c r="I1534">
        <v>2</v>
      </c>
      <c r="J1534">
        <v>2</v>
      </c>
      <c r="K1534">
        <v>2</v>
      </c>
      <c r="L1534">
        <v>2</v>
      </c>
      <c r="M1534">
        <v>2</v>
      </c>
      <c r="N1534">
        <v>2</v>
      </c>
      <c r="O1534">
        <v>1</v>
      </c>
      <c r="P1534">
        <v>5</v>
      </c>
      <c r="Q1534">
        <v>5</v>
      </c>
      <c r="R1534" t="str">
        <f t="shared" si="117"/>
        <v>NeverMarriedORUnder15</v>
      </c>
      <c r="S1534">
        <v>4</v>
      </c>
      <c r="T1534">
        <v>2</v>
      </c>
      <c r="U1534" t="str">
        <f t="shared" si="118"/>
        <v>Female</v>
      </c>
      <c r="V1534">
        <v>25000</v>
      </c>
      <c r="W1534">
        <v>25000</v>
      </c>
      <c r="X1534">
        <v>56</v>
      </c>
      <c r="Y1534">
        <f t="shared" si="119"/>
        <v>56</v>
      </c>
    </row>
    <row r="1535" spans="1:25" x14ac:dyDescent="0.25">
      <c r="A1535">
        <v>1269991</v>
      </c>
      <c r="B1535">
        <v>49</v>
      </c>
      <c r="C1535" t="str">
        <f t="shared" si="115"/>
        <v>UT</v>
      </c>
      <c r="D1535">
        <v>137</v>
      </c>
      <c r="E1535">
        <v>21</v>
      </c>
      <c r="F1535" t="str">
        <f t="shared" si="116"/>
        <v>adult</v>
      </c>
      <c r="G1535">
        <v>1</v>
      </c>
      <c r="H1535">
        <v>1</v>
      </c>
      <c r="I1535">
        <v>2</v>
      </c>
      <c r="J1535">
        <v>2</v>
      </c>
      <c r="K1535">
        <v>1</v>
      </c>
      <c r="L1535">
        <v>2</v>
      </c>
      <c r="M1535">
        <v>2</v>
      </c>
      <c r="N1535">
        <v>2</v>
      </c>
      <c r="O1535">
        <v>1</v>
      </c>
      <c r="Q1535">
        <v>5</v>
      </c>
      <c r="R1535" t="str">
        <f t="shared" si="117"/>
        <v>NeverMarriedORUnder15</v>
      </c>
      <c r="S1535">
        <v>4</v>
      </c>
      <c r="T1535">
        <v>2</v>
      </c>
      <c r="U1535" t="str">
        <f t="shared" si="118"/>
        <v>Female</v>
      </c>
      <c r="V1535">
        <v>5600</v>
      </c>
      <c r="W1535">
        <v>11200</v>
      </c>
      <c r="X1535">
        <v>8</v>
      </c>
      <c r="Y1535">
        <f t="shared" si="119"/>
        <v>8</v>
      </c>
    </row>
    <row r="1536" spans="1:25" x14ac:dyDescent="0.25">
      <c r="A1536">
        <v>700352</v>
      </c>
      <c r="B1536">
        <v>41</v>
      </c>
      <c r="C1536" t="str">
        <f t="shared" si="115"/>
        <v>OR</v>
      </c>
      <c r="D1536">
        <v>48</v>
      </c>
      <c r="E1536">
        <v>23</v>
      </c>
      <c r="F1536" t="str">
        <f t="shared" si="116"/>
        <v>adult</v>
      </c>
      <c r="G1536">
        <v>1</v>
      </c>
      <c r="H1536">
        <v>1</v>
      </c>
      <c r="I1536">
        <v>2</v>
      </c>
      <c r="J1536">
        <v>2</v>
      </c>
      <c r="K1536">
        <v>2</v>
      </c>
      <c r="L1536">
        <v>2</v>
      </c>
      <c r="M1536">
        <v>2</v>
      </c>
      <c r="N1536">
        <v>2</v>
      </c>
      <c r="O1536">
        <v>1</v>
      </c>
      <c r="P1536">
        <v>70</v>
      </c>
      <c r="Q1536">
        <v>1</v>
      </c>
      <c r="R1536" t="str">
        <f t="shared" si="117"/>
        <v>Married</v>
      </c>
      <c r="S1536">
        <v>4</v>
      </c>
      <c r="T1536">
        <v>1</v>
      </c>
      <c r="U1536" t="str">
        <f t="shared" si="118"/>
        <v>Male</v>
      </c>
      <c r="V1536">
        <v>15000</v>
      </c>
      <c r="W1536">
        <v>15000</v>
      </c>
      <c r="X1536">
        <v>41</v>
      </c>
      <c r="Y1536" t="str">
        <f t="shared" si="119"/>
        <v>OR</v>
      </c>
    </row>
    <row r="1537" spans="1:25" x14ac:dyDescent="0.25">
      <c r="A1537">
        <v>539504</v>
      </c>
      <c r="B1537">
        <v>38</v>
      </c>
      <c r="C1537" t="str">
        <f t="shared" si="115"/>
        <v>ND</v>
      </c>
      <c r="D1537">
        <v>129</v>
      </c>
      <c r="E1537">
        <v>10</v>
      </c>
      <c r="F1537" t="str">
        <f t="shared" si="116"/>
        <v>child</v>
      </c>
      <c r="G1537">
        <v>1</v>
      </c>
      <c r="H1537">
        <v>1</v>
      </c>
      <c r="I1537">
        <v>2</v>
      </c>
      <c r="J1537">
        <v>2</v>
      </c>
      <c r="K1537">
        <v>2</v>
      </c>
      <c r="L1537">
        <v>2</v>
      </c>
      <c r="M1537">
        <v>2</v>
      </c>
      <c r="N1537">
        <v>2</v>
      </c>
      <c r="O1537">
        <v>1</v>
      </c>
      <c r="Q1537">
        <v>5</v>
      </c>
      <c r="R1537" t="str">
        <f t="shared" si="117"/>
        <v>NeverMarriedORUnder15</v>
      </c>
      <c r="T1537">
        <v>1</v>
      </c>
      <c r="U1537" t="str">
        <f t="shared" si="118"/>
        <v>Male</v>
      </c>
      <c r="X1537">
        <v>5</v>
      </c>
      <c r="Y1537">
        <f t="shared" si="119"/>
        <v>5</v>
      </c>
    </row>
    <row r="1538" spans="1:25" x14ac:dyDescent="0.25">
      <c r="A1538">
        <v>703628</v>
      </c>
      <c r="B1538">
        <v>41</v>
      </c>
      <c r="C1538" t="str">
        <f t="shared" si="115"/>
        <v>OR</v>
      </c>
      <c r="D1538">
        <v>88</v>
      </c>
      <c r="E1538">
        <v>10</v>
      </c>
      <c r="F1538" t="str">
        <f t="shared" si="116"/>
        <v>child</v>
      </c>
      <c r="G1538">
        <v>1</v>
      </c>
      <c r="H1538">
        <v>2</v>
      </c>
      <c r="I1538">
        <v>2</v>
      </c>
      <c r="J1538">
        <v>2</v>
      </c>
      <c r="K1538">
        <v>1</v>
      </c>
      <c r="L1538">
        <v>2</v>
      </c>
      <c r="M1538">
        <v>2</v>
      </c>
      <c r="N1538">
        <v>2</v>
      </c>
      <c r="O1538">
        <v>1</v>
      </c>
      <c r="Q1538">
        <v>5</v>
      </c>
      <c r="R1538" t="str">
        <f t="shared" si="117"/>
        <v>NeverMarriedORUnder15</v>
      </c>
      <c r="T1538">
        <v>1</v>
      </c>
      <c r="U1538" t="str">
        <f t="shared" si="118"/>
        <v>Male</v>
      </c>
      <c r="X1538">
        <v>6</v>
      </c>
      <c r="Y1538" t="str">
        <f t="shared" si="119"/>
        <v>CA</v>
      </c>
    </row>
    <row r="1539" spans="1:25" x14ac:dyDescent="0.25">
      <c r="A1539">
        <v>70982</v>
      </c>
      <c r="B1539">
        <v>30</v>
      </c>
      <c r="C1539" t="str">
        <f t="shared" ref="C1539:C1602" si="120">IF(B1539=30,"MT",IF(B1539=38,"ND",IF(B1539=41,"OR",IF(B1539=49,"UT",IF(B1539=53,"WA","UnknownState")))))</f>
        <v>MT</v>
      </c>
      <c r="D1539">
        <v>64</v>
      </c>
      <c r="E1539">
        <v>72</v>
      </c>
      <c r="F1539" t="str">
        <f t="shared" ref="F1539:F1602" si="121">IF(E1539&lt;18,"child","adult")</f>
        <v>adult</v>
      </c>
      <c r="G1539">
        <v>1</v>
      </c>
      <c r="H1539">
        <v>1</v>
      </c>
      <c r="I1539">
        <v>1</v>
      </c>
      <c r="J1539">
        <v>1</v>
      </c>
      <c r="K1539">
        <v>2</v>
      </c>
      <c r="L1539">
        <v>2</v>
      </c>
      <c r="M1539">
        <v>2</v>
      </c>
      <c r="N1539">
        <v>2</v>
      </c>
      <c r="O1539">
        <v>1</v>
      </c>
      <c r="Q1539">
        <v>1</v>
      </c>
      <c r="R1539" t="str">
        <f t="shared" ref="R1539:R1602" si="122">IF(Q1539=1,"Married",IF(Q1539=2,"Widowed",IF(Q1539=3,"Divorced",IF(Q1539=4,"Separated",IF(Q1539=5,"NeverMarriedORUnder15","NA")))))</f>
        <v>Married</v>
      </c>
      <c r="S1539">
        <v>4</v>
      </c>
      <c r="T1539">
        <v>2</v>
      </c>
      <c r="U1539" t="str">
        <f t="shared" ref="U1539:U1602" si="123">IF(T1539=1,"Male",IF(T1539=2,"Female","NA"))</f>
        <v>Female</v>
      </c>
      <c r="V1539">
        <v>0</v>
      </c>
      <c r="W1539">
        <v>17500</v>
      </c>
      <c r="X1539">
        <v>34</v>
      </c>
      <c r="Y1539">
        <f t="shared" ref="Y1539:Y1602" si="124">IF(X1539=30,"MT",IF(X1539=38,"ND",IF(X1539=41,"OR",IF(X1539=49,"UT",IF(X1539=53,"WA",IF(X1539=6,"CA",X1539))))))</f>
        <v>34</v>
      </c>
    </row>
    <row r="1540" spans="1:25" x14ac:dyDescent="0.25">
      <c r="A1540">
        <v>732060</v>
      </c>
      <c r="B1540">
        <v>41</v>
      </c>
      <c r="C1540" t="str">
        <f t="shared" si="120"/>
        <v>OR</v>
      </c>
      <c r="D1540">
        <v>51</v>
      </c>
      <c r="E1540">
        <v>65</v>
      </c>
      <c r="F1540" t="str">
        <f t="shared" si="121"/>
        <v>adult</v>
      </c>
      <c r="G1540">
        <v>1</v>
      </c>
      <c r="H1540">
        <v>2</v>
      </c>
      <c r="I1540">
        <v>2</v>
      </c>
      <c r="J1540">
        <v>1</v>
      </c>
      <c r="K1540">
        <v>2</v>
      </c>
      <c r="L1540">
        <v>2</v>
      </c>
      <c r="M1540">
        <v>2</v>
      </c>
      <c r="N1540">
        <v>2</v>
      </c>
      <c r="O1540">
        <v>1</v>
      </c>
      <c r="Q1540">
        <v>3</v>
      </c>
      <c r="R1540" t="str">
        <f t="shared" si="122"/>
        <v>Divorced</v>
      </c>
      <c r="S1540">
        <v>4</v>
      </c>
      <c r="T1540">
        <v>2</v>
      </c>
      <c r="U1540" t="str">
        <f t="shared" si="123"/>
        <v>Female</v>
      </c>
      <c r="V1540">
        <v>0</v>
      </c>
      <c r="W1540">
        <v>800</v>
      </c>
      <c r="X1540">
        <v>37</v>
      </c>
      <c r="Y1540">
        <f t="shared" si="124"/>
        <v>37</v>
      </c>
    </row>
    <row r="1541" spans="1:25" x14ac:dyDescent="0.25">
      <c r="A1541">
        <v>700946</v>
      </c>
      <c r="B1541">
        <v>41</v>
      </c>
      <c r="C1541" t="str">
        <f t="shared" si="120"/>
        <v>OR</v>
      </c>
      <c r="D1541">
        <v>97</v>
      </c>
      <c r="E1541">
        <v>2</v>
      </c>
      <c r="F1541" t="str">
        <f t="shared" si="121"/>
        <v>child</v>
      </c>
      <c r="G1541">
        <v>1</v>
      </c>
      <c r="H1541">
        <v>1</v>
      </c>
      <c r="I1541">
        <v>2</v>
      </c>
      <c r="J1541">
        <v>2</v>
      </c>
      <c r="K1541">
        <v>2</v>
      </c>
      <c r="L1541">
        <v>2</v>
      </c>
      <c r="M1541">
        <v>2</v>
      </c>
      <c r="N1541">
        <v>2</v>
      </c>
      <c r="O1541">
        <v>1</v>
      </c>
      <c r="Q1541">
        <v>5</v>
      </c>
      <c r="R1541" t="str">
        <f t="shared" si="122"/>
        <v>NeverMarriedORUnder15</v>
      </c>
      <c r="T1541">
        <v>1</v>
      </c>
      <c r="U1541" t="str">
        <f t="shared" si="123"/>
        <v>Male</v>
      </c>
      <c r="X1541">
        <v>41</v>
      </c>
      <c r="Y1541" t="str">
        <f t="shared" si="124"/>
        <v>OR</v>
      </c>
    </row>
    <row r="1542" spans="1:25" x14ac:dyDescent="0.25">
      <c r="A1542">
        <v>734020</v>
      </c>
      <c r="B1542">
        <v>41</v>
      </c>
      <c r="C1542" t="str">
        <f t="shared" si="120"/>
        <v>OR</v>
      </c>
      <c r="D1542">
        <v>205</v>
      </c>
      <c r="E1542">
        <v>12</v>
      </c>
      <c r="F1542" t="str">
        <f t="shared" si="121"/>
        <v>child</v>
      </c>
      <c r="G1542">
        <v>5</v>
      </c>
      <c r="H1542">
        <v>2</v>
      </c>
      <c r="I1542">
        <v>2</v>
      </c>
      <c r="J1542">
        <v>2</v>
      </c>
      <c r="K1542">
        <v>2</v>
      </c>
      <c r="L1542">
        <v>2</v>
      </c>
      <c r="M1542">
        <v>2</v>
      </c>
      <c r="N1542">
        <v>2</v>
      </c>
      <c r="O1542">
        <v>2</v>
      </c>
      <c r="Q1542">
        <v>5</v>
      </c>
      <c r="R1542" t="str">
        <f t="shared" si="122"/>
        <v>NeverMarriedORUnder15</v>
      </c>
      <c r="T1542">
        <v>1</v>
      </c>
      <c r="U1542" t="str">
        <f t="shared" si="123"/>
        <v>Male</v>
      </c>
      <c r="X1542">
        <v>303</v>
      </c>
      <c r="Y1542">
        <f t="shared" si="124"/>
        <v>303</v>
      </c>
    </row>
    <row r="1543" spans="1:25" x14ac:dyDescent="0.25">
      <c r="A1543">
        <v>1422816</v>
      </c>
      <c r="B1543">
        <v>53</v>
      </c>
      <c r="C1543" t="str">
        <f t="shared" si="120"/>
        <v>WA</v>
      </c>
      <c r="D1543">
        <v>169</v>
      </c>
      <c r="E1543">
        <v>30</v>
      </c>
      <c r="F1543" t="str">
        <f t="shared" si="121"/>
        <v>adult</v>
      </c>
      <c r="G1543">
        <v>1</v>
      </c>
      <c r="H1543">
        <v>2</v>
      </c>
      <c r="I1543">
        <v>2</v>
      </c>
      <c r="J1543">
        <v>2</v>
      </c>
      <c r="K1543">
        <v>1</v>
      </c>
      <c r="L1543">
        <v>2</v>
      </c>
      <c r="M1543">
        <v>2</v>
      </c>
      <c r="N1543">
        <v>2</v>
      </c>
      <c r="O1543">
        <v>1</v>
      </c>
      <c r="Q1543">
        <v>5</v>
      </c>
      <c r="R1543" t="str">
        <f t="shared" si="122"/>
        <v>NeverMarriedORUnder15</v>
      </c>
      <c r="S1543">
        <v>4</v>
      </c>
      <c r="T1543">
        <v>2</v>
      </c>
      <c r="U1543" t="str">
        <f t="shared" si="123"/>
        <v>Female</v>
      </c>
      <c r="V1543">
        <v>0</v>
      </c>
      <c r="W1543">
        <v>12600</v>
      </c>
      <c r="X1543">
        <v>53</v>
      </c>
      <c r="Y1543" t="str">
        <f t="shared" si="124"/>
        <v>WA</v>
      </c>
    </row>
    <row r="1544" spans="1:25" x14ac:dyDescent="0.25">
      <c r="A1544">
        <v>1369274</v>
      </c>
      <c r="B1544">
        <v>53</v>
      </c>
      <c r="C1544" t="str">
        <f t="shared" si="120"/>
        <v>WA</v>
      </c>
      <c r="D1544">
        <v>107</v>
      </c>
      <c r="E1544">
        <v>61</v>
      </c>
      <c r="F1544" t="str">
        <f t="shared" si="121"/>
        <v>adult</v>
      </c>
      <c r="G1544">
        <v>5</v>
      </c>
      <c r="H1544">
        <v>1</v>
      </c>
      <c r="I1544">
        <v>1</v>
      </c>
      <c r="J1544">
        <v>2</v>
      </c>
      <c r="K1544">
        <v>2</v>
      </c>
      <c r="L1544">
        <v>2</v>
      </c>
      <c r="M1544">
        <v>2</v>
      </c>
      <c r="N1544">
        <v>2</v>
      </c>
      <c r="O1544">
        <v>1</v>
      </c>
      <c r="Q1544">
        <v>1</v>
      </c>
      <c r="R1544" t="str">
        <f t="shared" si="122"/>
        <v>Married</v>
      </c>
      <c r="S1544">
        <v>4</v>
      </c>
      <c r="T1544">
        <v>2</v>
      </c>
      <c r="U1544" t="str">
        <f t="shared" si="123"/>
        <v>Female</v>
      </c>
      <c r="V1544">
        <v>0</v>
      </c>
      <c r="W1544">
        <v>0</v>
      </c>
      <c r="X1544">
        <v>301</v>
      </c>
      <c r="Y1544">
        <f t="shared" si="124"/>
        <v>301</v>
      </c>
    </row>
    <row r="1545" spans="1:25" x14ac:dyDescent="0.25">
      <c r="A1545">
        <v>1385445</v>
      </c>
      <c r="B1545">
        <v>53</v>
      </c>
      <c r="C1545" t="str">
        <f t="shared" si="120"/>
        <v>WA</v>
      </c>
      <c r="D1545">
        <v>145</v>
      </c>
      <c r="E1545">
        <v>30</v>
      </c>
      <c r="F1545" t="str">
        <f t="shared" si="121"/>
        <v>adult</v>
      </c>
      <c r="G1545">
        <v>1</v>
      </c>
      <c r="H1545">
        <v>1</v>
      </c>
      <c r="I1545">
        <v>2</v>
      </c>
      <c r="J1545">
        <v>2</v>
      </c>
      <c r="K1545">
        <v>2</v>
      </c>
      <c r="L1545">
        <v>2</v>
      </c>
      <c r="M1545">
        <v>2</v>
      </c>
      <c r="N1545">
        <v>2</v>
      </c>
      <c r="O1545">
        <v>1</v>
      </c>
      <c r="P1545">
        <v>20</v>
      </c>
      <c r="Q1545">
        <v>5</v>
      </c>
      <c r="R1545" t="str">
        <f t="shared" si="122"/>
        <v>NeverMarriedORUnder15</v>
      </c>
      <c r="S1545">
        <v>4</v>
      </c>
      <c r="T1545">
        <v>1</v>
      </c>
      <c r="U1545" t="str">
        <f t="shared" si="123"/>
        <v>Male</v>
      </c>
      <c r="V1545">
        <v>60000</v>
      </c>
      <c r="W1545">
        <v>60000</v>
      </c>
      <c r="X1545">
        <v>53</v>
      </c>
      <c r="Y1545" t="str">
        <f t="shared" si="124"/>
        <v>WA</v>
      </c>
    </row>
    <row r="1546" spans="1:25" x14ac:dyDescent="0.25">
      <c r="A1546">
        <v>1249903</v>
      </c>
      <c r="B1546">
        <v>49</v>
      </c>
      <c r="C1546" t="str">
        <f t="shared" si="120"/>
        <v>UT</v>
      </c>
      <c r="D1546">
        <v>57</v>
      </c>
      <c r="E1546">
        <v>30</v>
      </c>
      <c r="F1546" t="str">
        <f t="shared" si="121"/>
        <v>adult</v>
      </c>
      <c r="G1546">
        <v>1</v>
      </c>
      <c r="H1546">
        <v>1</v>
      </c>
      <c r="I1546">
        <v>2</v>
      </c>
      <c r="J1546">
        <v>2</v>
      </c>
      <c r="K1546">
        <v>2</v>
      </c>
      <c r="L1546">
        <v>2</v>
      </c>
      <c r="M1546">
        <v>2</v>
      </c>
      <c r="N1546">
        <v>2</v>
      </c>
      <c r="O1546">
        <v>1</v>
      </c>
      <c r="P1546">
        <v>15</v>
      </c>
      <c r="Q1546">
        <v>1</v>
      </c>
      <c r="R1546" t="str">
        <f t="shared" si="122"/>
        <v>Married</v>
      </c>
      <c r="S1546">
        <v>4</v>
      </c>
      <c r="T1546">
        <v>2</v>
      </c>
      <c r="U1546" t="str">
        <f t="shared" si="123"/>
        <v>Female</v>
      </c>
      <c r="V1546">
        <v>30000</v>
      </c>
      <c r="W1546">
        <v>30100</v>
      </c>
      <c r="X1546">
        <v>41</v>
      </c>
      <c r="Y1546" t="str">
        <f t="shared" si="124"/>
        <v>OR</v>
      </c>
    </row>
    <row r="1547" spans="1:25" x14ac:dyDescent="0.25">
      <c r="A1547">
        <v>1276987</v>
      </c>
      <c r="B1547">
        <v>49</v>
      </c>
      <c r="C1547" t="str">
        <f t="shared" si="120"/>
        <v>UT</v>
      </c>
      <c r="D1547">
        <v>316</v>
      </c>
      <c r="E1547">
        <v>2</v>
      </c>
      <c r="F1547" t="str">
        <f t="shared" si="121"/>
        <v>child</v>
      </c>
      <c r="G1547">
        <v>1</v>
      </c>
      <c r="H1547">
        <v>1</v>
      </c>
      <c r="I1547">
        <v>2</v>
      </c>
      <c r="J1547">
        <v>2</v>
      </c>
      <c r="K1547">
        <v>2</v>
      </c>
      <c r="L1547">
        <v>2</v>
      </c>
      <c r="M1547">
        <v>2</v>
      </c>
      <c r="N1547">
        <v>2</v>
      </c>
      <c r="O1547">
        <v>1</v>
      </c>
      <c r="Q1547">
        <v>5</v>
      </c>
      <c r="R1547" t="str">
        <f t="shared" si="122"/>
        <v>NeverMarriedORUnder15</v>
      </c>
      <c r="T1547">
        <v>2</v>
      </c>
      <c r="U1547" t="str">
        <f t="shared" si="123"/>
        <v>Female</v>
      </c>
      <c r="X1547">
        <v>49</v>
      </c>
      <c r="Y1547" t="str">
        <f t="shared" si="124"/>
        <v>UT</v>
      </c>
    </row>
    <row r="1548" spans="1:25" x14ac:dyDescent="0.25">
      <c r="A1548">
        <v>1273860</v>
      </c>
      <c r="B1548">
        <v>49</v>
      </c>
      <c r="C1548" t="str">
        <f t="shared" si="120"/>
        <v>UT</v>
      </c>
      <c r="D1548">
        <v>146</v>
      </c>
      <c r="E1548">
        <v>6</v>
      </c>
      <c r="F1548" t="str">
        <f t="shared" si="121"/>
        <v>child</v>
      </c>
      <c r="G1548">
        <v>1</v>
      </c>
      <c r="H1548">
        <v>1</v>
      </c>
      <c r="I1548">
        <v>2</v>
      </c>
      <c r="J1548">
        <v>2</v>
      </c>
      <c r="K1548">
        <v>2</v>
      </c>
      <c r="L1548">
        <v>2</v>
      </c>
      <c r="M1548">
        <v>2</v>
      </c>
      <c r="N1548">
        <v>2</v>
      </c>
      <c r="O1548">
        <v>1</v>
      </c>
      <c r="Q1548">
        <v>5</v>
      </c>
      <c r="R1548" t="str">
        <f t="shared" si="122"/>
        <v>NeverMarriedORUnder15</v>
      </c>
      <c r="T1548">
        <v>1</v>
      </c>
      <c r="U1548" t="str">
        <f t="shared" si="123"/>
        <v>Male</v>
      </c>
      <c r="X1548">
        <v>49</v>
      </c>
      <c r="Y1548" t="str">
        <f t="shared" si="124"/>
        <v>UT</v>
      </c>
    </row>
    <row r="1549" spans="1:25" x14ac:dyDescent="0.25">
      <c r="A1549">
        <v>702366</v>
      </c>
      <c r="B1549">
        <v>41</v>
      </c>
      <c r="C1549" t="str">
        <f t="shared" si="120"/>
        <v>OR</v>
      </c>
      <c r="D1549">
        <v>52</v>
      </c>
      <c r="E1549">
        <v>51</v>
      </c>
      <c r="F1549" t="str">
        <f t="shared" si="121"/>
        <v>adult</v>
      </c>
      <c r="G1549">
        <v>1</v>
      </c>
      <c r="H1549">
        <v>1</v>
      </c>
      <c r="I1549">
        <v>2</v>
      </c>
      <c r="J1549">
        <v>2</v>
      </c>
      <c r="K1549">
        <v>2</v>
      </c>
      <c r="L1549">
        <v>2</v>
      </c>
      <c r="M1549">
        <v>2</v>
      </c>
      <c r="N1549">
        <v>2</v>
      </c>
      <c r="O1549">
        <v>1</v>
      </c>
      <c r="P1549">
        <v>25</v>
      </c>
      <c r="Q1549">
        <v>1</v>
      </c>
      <c r="R1549" t="str">
        <f t="shared" si="122"/>
        <v>Married</v>
      </c>
      <c r="S1549">
        <v>2</v>
      </c>
      <c r="T1549">
        <v>1</v>
      </c>
      <c r="U1549" t="str">
        <f t="shared" si="123"/>
        <v>Male</v>
      </c>
      <c r="V1549">
        <v>12000</v>
      </c>
      <c r="W1549">
        <v>12000</v>
      </c>
      <c r="X1549">
        <v>6</v>
      </c>
      <c r="Y1549" t="str">
        <f t="shared" si="124"/>
        <v>CA</v>
      </c>
    </row>
    <row r="1550" spans="1:25" x14ac:dyDescent="0.25">
      <c r="A1550">
        <v>1411182</v>
      </c>
      <c r="B1550">
        <v>53</v>
      </c>
      <c r="C1550" t="str">
        <f t="shared" si="120"/>
        <v>WA</v>
      </c>
      <c r="D1550">
        <v>131</v>
      </c>
      <c r="E1550">
        <v>79</v>
      </c>
      <c r="F1550" t="str">
        <f t="shared" si="121"/>
        <v>adult</v>
      </c>
      <c r="G1550">
        <v>1</v>
      </c>
      <c r="H1550">
        <v>1</v>
      </c>
      <c r="I1550">
        <v>2</v>
      </c>
      <c r="J1550">
        <v>1</v>
      </c>
      <c r="K1550">
        <v>2</v>
      </c>
      <c r="L1550">
        <v>2</v>
      </c>
      <c r="M1550">
        <v>2</v>
      </c>
      <c r="N1550">
        <v>2</v>
      </c>
      <c r="O1550">
        <v>1</v>
      </c>
      <c r="Q1550">
        <v>1</v>
      </c>
      <c r="R1550" t="str">
        <f t="shared" si="122"/>
        <v>Married</v>
      </c>
      <c r="S1550">
        <v>4</v>
      </c>
      <c r="T1550">
        <v>2</v>
      </c>
      <c r="U1550" t="str">
        <f t="shared" si="123"/>
        <v>Female</v>
      </c>
      <c r="V1550">
        <v>0</v>
      </c>
      <c r="W1550">
        <v>33700</v>
      </c>
      <c r="X1550">
        <v>47</v>
      </c>
      <c r="Y1550">
        <f t="shared" si="124"/>
        <v>47</v>
      </c>
    </row>
    <row r="1551" spans="1:25" x14ac:dyDescent="0.25">
      <c r="A1551">
        <v>1406859</v>
      </c>
      <c r="B1551">
        <v>53</v>
      </c>
      <c r="C1551" t="str">
        <f t="shared" si="120"/>
        <v>WA</v>
      </c>
      <c r="D1551">
        <v>22</v>
      </c>
      <c r="E1551">
        <v>22</v>
      </c>
      <c r="F1551" t="str">
        <f t="shared" si="121"/>
        <v>adult</v>
      </c>
      <c r="G1551">
        <v>1</v>
      </c>
      <c r="H1551">
        <v>2</v>
      </c>
      <c r="I1551">
        <v>1</v>
      </c>
      <c r="J1551">
        <v>2</v>
      </c>
      <c r="K1551">
        <v>2</v>
      </c>
      <c r="L1551">
        <v>2</v>
      </c>
      <c r="M1551">
        <v>2</v>
      </c>
      <c r="N1551">
        <v>2</v>
      </c>
      <c r="O1551">
        <v>1</v>
      </c>
      <c r="Q1551">
        <v>5</v>
      </c>
      <c r="R1551" t="str">
        <f t="shared" si="122"/>
        <v>NeverMarriedORUnder15</v>
      </c>
      <c r="S1551">
        <v>4</v>
      </c>
      <c r="T1551">
        <v>2</v>
      </c>
      <c r="U1551" t="str">
        <f t="shared" si="123"/>
        <v>Female</v>
      </c>
      <c r="V1551">
        <v>10000</v>
      </c>
      <c r="W1551">
        <v>10000</v>
      </c>
      <c r="X1551">
        <v>53</v>
      </c>
      <c r="Y1551" t="str">
        <f t="shared" si="124"/>
        <v>WA</v>
      </c>
    </row>
    <row r="1552" spans="1:25" x14ac:dyDescent="0.25">
      <c r="A1552">
        <v>1254933</v>
      </c>
      <c r="B1552">
        <v>49</v>
      </c>
      <c r="C1552" t="str">
        <f t="shared" si="120"/>
        <v>UT</v>
      </c>
      <c r="D1552">
        <v>45</v>
      </c>
      <c r="E1552">
        <v>2</v>
      </c>
      <c r="F1552" t="str">
        <f t="shared" si="121"/>
        <v>child</v>
      </c>
      <c r="G1552">
        <v>1</v>
      </c>
      <c r="H1552">
        <v>1</v>
      </c>
      <c r="I1552">
        <v>2</v>
      </c>
      <c r="J1552">
        <v>2</v>
      </c>
      <c r="K1552">
        <v>2</v>
      </c>
      <c r="L1552">
        <v>2</v>
      </c>
      <c r="M1552">
        <v>2</v>
      </c>
      <c r="N1552">
        <v>2</v>
      </c>
      <c r="O1552">
        <v>1</v>
      </c>
      <c r="Q1552">
        <v>5</v>
      </c>
      <c r="R1552" t="str">
        <f t="shared" si="122"/>
        <v>NeverMarriedORUnder15</v>
      </c>
      <c r="T1552">
        <v>2</v>
      </c>
      <c r="U1552" t="str">
        <f t="shared" si="123"/>
        <v>Female</v>
      </c>
      <c r="X1552">
        <v>49</v>
      </c>
      <c r="Y1552" t="str">
        <f t="shared" si="124"/>
        <v>UT</v>
      </c>
    </row>
    <row r="1553" spans="1:25" x14ac:dyDescent="0.25">
      <c r="A1553">
        <v>718006</v>
      </c>
      <c r="B1553">
        <v>41</v>
      </c>
      <c r="C1553" t="str">
        <f t="shared" si="120"/>
        <v>OR</v>
      </c>
      <c r="D1553">
        <v>88</v>
      </c>
      <c r="E1553">
        <v>26</v>
      </c>
      <c r="F1553" t="str">
        <f t="shared" si="121"/>
        <v>adult</v>
      </c>
      <c r="G1553">
        <v>1</v>
      </c>
      <c r="H1553">
        <v>1</v>
      </c>
      <c r="I1553">
        <v>2</v>
      </c>
      <c r="J1553">
        <v>2</v>
      </c>
      <c r="K1553">
        <v>2</v>
      </c>
      <c r="L1553">
        <v>2</v>
      </c>
      <c r="M1553">
        <v>2</v>
      </c>
      <c r="N1553">
        <v>2</v>
      </c>
      <c r="O1553">
        <v>1</v>
      </c>
      <c r="P1553">
        <v>40</v>
      </c>
      <c r="Q1553">
        <v>1</v>
      </c>
      <c r="R1553" t="str">
        <f t="shared" si="122"/>
        <v>Married</v>
      </c>
      <c r="S1553">
        <v>4</v>
      </c>
      <c r="T1553">
        <v>2</v>
      </c>
      <c r="U1553" t="str">
        <f t="shared" si="123"/>
        <v>Female</v>
      </c>
      <c r="V1553">
        <v>70000</v>
      </c>
      <c r="W1553">
        <v>70001</v>
      </c>
      <c r="X1553">
        <v>29</v>
      </c>
      <c r="Y1553">
        <f t="shared" si="124"/>
        <v>29</v>
      </c>
    </row>
    <row r="1554" spans="1:25" x14ac:dyDescent="0.25">
      <c r="A1554">
        <v>1262242</v>
      </c>
      <c r="B1554">
        <v>49</v>
      </c>
      <c r="C1554" t="str">
        <f t="shared" si="120"/>
        <v>UT</v>
      </c>
      <c r="D1554">
        <v>143</v>
      </c>
      <c r="E1554">
        <v>26</v>
      </c>
      <c r="F1554" t="str">
        <f t="shared" si="121"/>
        <v>adult</v>
      </c>
      <c r="G1554">
        <v>1</v>
      </c>
      <c r="H1554">
        <v>1</v>
      </c>
      <c r="I1554">
        <v>2</v>
      </c>
      <c r="J1554">
        <v>2</v>
      </c>
      <c r="K1554">
        <v>2</v>
      </c>
      <c r="L1554">
        <v>2</v>
      </c>
      <c r="M1554">
        <v>2</v>
      </c>
      <c r="N1554">
        <v>2</v>
      </c>
      <c r="O1554">
        <v>1</v>
      </c>
      <c r="P1554">
        <v>15</v>
      </c>
      <c r="Q1554">
        <v>5</v>
      </c>
      <c r="R1554" t="str">
        <f t="shared" si="122"/>
        <v>NeverMarriedORUnder15</v>
      </c>
      <c r="S1554">
        <v>4</v>
      </c>
      <c r="T1554">
        <v>2</v>
      </c>
      <c r="U1554" t="str">
        <f t="shared" si="123"/>
        <v>Female</v>
      </c>
      <c r="V1554">
        <v>24000</v>
      </c>
      <c r="W1554">
        <v>24000</v>
      </c>
      <c r="X1554">
        <v>49</v>
      </c>
      <c r="Y1554" t="str">
        <f t="shared" si="124"/>
        <v>UT</v>
      </c>
    </row>
    <row r="1555" spans="1:25" x14ac:dyDescent="0.25">
      <c r="A1555">
        <v>1422225</v>
      </c>
      <c r="B1555">
        <v>53</v>
      </c>
      <c r="C1555" t="str">
        <f t="shared" si="120"/>
        <v>WA</v>
      </c>
      <c r="D1555">
        <v>172</v>
      </c>
      <c r="E1555">
        <v>32</v>
      </c>
      <c r="F1555" t="str">
        <f t="shared" si="121"/>
        <v>adult</v>
      </c>
      <c r="G1555">
        <v>1</v>
      </c>
      <c r="H1555">
        <v>2</v>
      </c>
      <c r="I1555">
        <v>2</v>
      </c>
      <c r="J1555">
        <v>2</v>
      </c>
      <c r="K1555">
        <v>2</v>
      </c>
      <c r="L1555">
        <v>2</v>
      </c>
      <c r="M1555">
        <v>2</v>
      </c>
      <c r="N1555">
        <v>2</v>
      </c>
      <c r="O1555">
        <v>2</v>
      </c>
      <c r="P1555">
        <v>40</v>
      </c>
      <c r="Q1555">
        <v>5</v>
      </c>
      <c r="R1555" t="str">
        <f t="shared" si="122"/>
        <v>NeverMarriedORUnder15</v>
      </c>
      <c r="S1555">
        <v>4</v>
      </c>
      <c r="T1555">
        <v>1</v>
      </c>
      <c r="U1555" t="str">
        <f t="shared" si="123"/>
        <v>Male</v>
      </c>
      <c r="V1555">
        <v>10000</v>
      </c>
      <c r="W1555">
        <v>10000</v>
      </c>
      <c r="X1555">
        <v>20</v>
      </c>
      <c r="Y1555">
        <f t="shared" si="124"/>
        <v>20</v>
      </c>
    </row>
    <row r="1556" spans="1:25" x14ac:dyDescent="0.25">
      <c r="A1556">
        <v>1379940</v>
      </c>
      <c r="B1556">
        <v>53</v>
      </c>
      <c r="C1556" t="str">
        <f t="shared" si="120"/>
        <v>WA</v>
      </c>
      <c r="D1556">
        <v>75</v>
      </c>
      <c r="E1556">
        <v>22</v>
      </c>
      <c r="F1556" t="str">
        <f t="shared" si="121"/>
        <v>adult</v>
      </c>
      <c r="G1556">
        <v>1</v>
      </c>
      <c r="H1556">
        <v>1</v>
      </c>
      <c r="I1556">
        <v>2</v>
      </c>
      <c r="J1556">
        <v>2</v>
      </c>
      <c r="K1556">
        <v>2</v>
      </c>
      <c r="L1556">
        <v>2</v>
      </c>
      <c r="M1556">
        <v>2</v>
      </c>
      <c r="N1556">
        <v>2</v>
      </c>
      <c r="O1556">
        <v>1</v>
      </c>
      <c r="Q1556">
        <v>5</v>
      </c>
      <c r="R1556" t="str">
        <f t="shared" si="122"/>
        <v>NeverMarriedORUnder15</v>
      </c>
      <c r="S1556">
        <v>4</v>
      </c>
      <c r="T1556">
        <v>2</v>
      </c>
      <c r="U1556" t="str">
        <f t="shared" si="123"/>
        <v>Female</v>
      </c>
      <c r="V1556">
        <v>1900</v>
      </c>
      <c r="W1556">
        <v>1900</v>
      </c>
      <c r="X1556">
        <v>53</v>
      </c>
      <c r="Y1556" t="str">
        <f t="shared" si="124"/>
        <v>WA</v>
      </c>
    </row>
    <row r="1557" spans="1:25" x14ac:dyDescent="0.25">
      <c r="A1557">
        <v>1418541</v>
      </c>
      <c r="B1557">
        <v>53</v>
      </c>
      <c r="C1557" t="str">
        <f t="shared" si="120"/>
        <v>WA</v>
      </c>
      <c r="D1557">
        <v>159</v>
      </c>
      <c r="E1557">
        <v>31</v>
      </c>
      <c r="F1557" t="str">
        <f t="shared" si="121"/>
        <v>adult</v>
      </c>
      <c r="G1557">
        <v>1</v>
      </c>
      <c r="H1557">
        <v>2</v>
      </c>
      <c r="I1557">
        <v>2</v>
      </c>
      <c r="J1557">
        <v>2</v>
      </c>
      <c r="K1557">
        <v>2</v>
      </c>
      <c r="L1557">
        <v>2</v>
      </c>
      <c r="M1557">
        <v>2</v>
      </c>
      <c r="N1557">
        <v>2</v>
      </c>
      <c r="O1557">
        <v>2</v>
      </c>
      <c r="P1557">
        <v>50</v>
      </c>
      <c r="Q1557">
        <v>3</v>
      </c>
      <c r="R1557" t="str">
        <f t="shared" si="122"/>
        <v>Divorced</v>
      </c>
      <c r="S1557">
        <v>4</v>
      </c>
      <c r="T1557">
        <v>2</v>
      </c>
      <c r="U1557" t="str">
        <f t="shared" si="123"/>
        <v>Female</v>
      </c>
      <c r="V1557">
        <v>7500</v>
      </c>
      <c r="W1557">
        <v>7500</v>
      </c>
      <c r="X1557">
        <v>53</v>
      </c>
      <c r="Y1557" t="str">
        <f t="shared" si="124"/>
        <v>WA</v>
      </c>
    </row>
    <row r="1558" spans="1:25" x14ac:dyDescent="0.25">
      <c r="A1558">
        <v>705646</v>
      </c>
      <c r="B1558">
        <v>41</v>
      </c>
      <c r="C1558" t="str">
        <f t="shared" si="120"/>
        <v>OR</v>
      </c>
      <c r="D1558">
        <v>64</v>
      </c>
      <c r="E1558">
        <v>57</v>
      </c>
      <c r="F1558" t="str">
        <f t="shared" si="121"/>
        <v>adult</v>
      </c>
      <c r="G1558">
        <v>1</v>
      </c>
      <c r="H1558">
        <v>1</v>
      </c>
      <c r="I1558">
        <v>1</v>
      </c>
      <c r="J1558">
        <v>2</v>
      </c>
      <c r="K1558">
        <v>2</v>
      </c>
      <c r="L1558">
        <v>2</v>
      </c>
      <c r="M1558">
        <v>2</v>
      </c>
      <c r="N1558">
        <v>2</v>
      </c>
      <c r="O1558">
        <v>1</v>
      </c>
      <c r="Q1558">
        <v>1</v>
      </c>
      <c r="R1558" t="str">
        <f t="shared" si="122"/>
        <v>Married</v>
      </c>
      <c r="S1558">
        <v>4</v>
      </c>
      <c r="T1558">
        <v>2</v>
      </c>
      <c r="U1558" t="str">
        <f t="shared" si="123"/>
        <v>Female</v>
      </c>
      <c r="V1558">
        <v>24500</v>
      </c>
      <c r="W1558">
        <v>24500</v>
      </c>
      <c r="X1558">
        <v>27</v>
      </c>
      <c r="Y1558">
        <f t="shared" si="124"/>
        <v>27</v>
      </c>
    </row>
    <row r="1559" spans="1:25" x14ac:dyDescent="0.25">
      <c r="A1559">
        <v>731969</v>
      </c>
      <c r="B1559">
        <v>41</v>
      </c>
      <c r="C1559" t="str">
        <f t="shared" si="120"/>
        <v>OR</v>
      </c>
      <c r="D1559">
        <v>28</v>
      </c>
      <c r="E1559">
        <v>25</v>
      </c>
      <c r="F1559" t="str">
        <f t="shared" si="121"/>
        <v>adult</v>
      </c>
      <c r="G1559">
        <v>1</v>
      </c>
      <c r="H1559">
        <v>1</v>
      </c>
      <c r="I1559">
        <v>2</v>
      </c>
      <c r="J1559">
        <v>2</v>
      </c>
      <c r="K1559">
        <v>2</v>
      </c>
      <c r="L1559">
        <v>2</v>
      </c>
      <c r="M1559">
        <v>2</v>
      </c>
      <c r="N1559">
        <v>2</v>
      </c>
      <c r="O1559">
        <v>1</v>
      </c>
      <c r="Q1559">
        <v>1</v>
      </c>
      <c r="R1559" t="str">
        <f t="shared" si="122"/>
        <v>Married</v>
      </c>
      <c r="S1559">
        <v>4</v>
      </c>
      <c r="T1559">
        <v>1</v>
      </c>
      <c r="U1559" t="str">
        <f t="shared" si="123"/>
        <v>Male</v>
      </c>
      <c r="V1559">
        <v>36500</v>
      </c>
      <c r="W1559">
        <v>36500</v>
      </c>
      <c r="X1559">
        <v>53</v>
      </c>
      <c r="Y1559" t="str">
        <f t="shared" si="124"/>
        <v>WA</v>
      </c>
    </row>
    <row r="1560" spans="1:25" x14ac:dyDescent="0.25">
      <c r="A1560">
        <v>1436274</v>
      </c>
      <c r="B1560">
        <v>53</v>
      </c>
      <c r="C1560" t="str">
        <f t="shared" si="120"/>
        <v>WA</v>
      </c>
      <c r="D1560">
        <v>513</v>
      </c>
      <c r="E1560">
        <v>27</v>
      </c>
      <c r="F1560" t="str">
        <f t="shared" si="121"/>
        <v>adult</v>
      </c>
      <c r="G1560">
        <v>5</v>
      </c>
      <c r="H1560">
        <v>1</v>
      </c>
      <c r="I1560">
        <v>2</v>
      </c>
      <c r="J1560">
        <v>2</v>
      </c>
      <c r="K1560">
        <v>2</v>
      </c>
      <c r="L1560">
        <v>2</v>
      </c>
      <c r="M1560">
        <v>2</v>
      </c>
      <c r="N1560">
        <v>2</v>
      </c>
      <c r="O1560">
        <v>1</v>
      </c>
      <c r="Q1560">
        <v>5</v>
      </c>
      <c r="R1560" t="str">
        <f t="shared" si="122"/>
        <v>NeverMarriedORUnder15</v>
      </c>
      <c r="S1560">
        <v>4</v>
      </c>
      <c r="T1560">
        <v>2</v>
      </c>
      <c r="U1560" t="str">
        <f t="shared" si="123"/>
        <v>Female</v>
      </c>
      <c r="V1560">
        <v>0</v>
      </c>
      <c r="W1560">
        <v>0</v>
      </c>
      <c r="X1560">
        <v>362</v>
      </c>
      <c r="Y1560">
        <f t="shared" si="124"/>
        <v>362</v>
      </c>
    </row>
    <row r="1561" spans="1:25" x14ac:dyDescent="0.25">
      <c r="A1561">
        <v>1274985</v>
      </c>
      <c r="B1561">
        <v>49</v>
      </c>
      <c r="C1561" t="str">
        <f t="shared" si="120"/>
        <v>UT</v>
      </c>
      <c r="D1561">
        <v>62</v>
      </c>
      <c r="E1561">
        <v>10</v>
      </c>
      <c r="F1561" t="str">
        <f t="shared" si="121"/>
        <v>child</v>
      </c>
      <c r="G1561">
        <v>1</v>
      </c>
      <c r="H1561">
        <v>1</v>
      </c>
      <c r="I1561">
        <v>2</v>
      </c>
      <c r="J1561">
        <v>2</v>
      </c>
      <c r="K1561">
        <v>2</v>
      </c>
      <c r="L1561">
        <v>2</v>
      </c>
      <c r="M1561">
        <v>2</v>
      </c>
      <c r="N1561">
        <v>2</v>
      </c>
      <c r="O1561">
        <v>1</v>
      </c>
      <c r="Q1561">
        <v>5</v>
      </c>
      <c r="R1561" t="str">
        <f t="shared" si="122"/>
        <v>NeverMarriedORUnder15</v>
      </c>
      <c r="T1561">
        <v>1</v>
      </c>
      <c r="U1561" t="str">
        <f t="shared" si="123"/>
        <v>Male</v>
      </c>
      <c r="X1561">
        <v>49</v>
      </c>
      <c r="Y1561" t="str">
        <f t="shared" si="124"/>
        <v>UT</v>
      </c>
    </row>
    <row r="1562" spans="1:25" x14ac:dyDescent="0.25">
      <c r="A1562">
        <v>1394963</v>
      </c>
      <c r="B1562">
        <v>53</v>
      </c>
      <c r="C1562" t="str">
        <f t="shared" si="120"/>
        <v>WA</v>
      </c>
      <c r="D1562">
        <v>26</v>
      </c>
      <c r="E1562">
        <v>42</v>
      </c>
      <c r="F1562" t="str">
        <f t="shared" si="121"/>
        <v>adult</v>
      </c>
      <c r="G1562">
        <v>1</v>
      </c>
      <c r="H1562">
        <v>2</v>
      </c>
      <c r="I1562">
        <v>2</v>
      </c>
      <c r="J1562">
        <v>2</v>
      </c>
      <c r="K1562">
        <v>1</v>
      </c>
      <c r="L1562">
        <v>2</v>
      </c>
      <c r="M1562">
        <v>2</v>
      </c>
      <c r="N1562">
        <v>2</v>
      </c>
      <c r="O1562">
        <v>1</v>
      </c>
      <c r="Q1562">
        <v>5</v>
      </c>
      <c r="R1562" t="str">
        <f t="shared" si="122"/>
        <v>NeverMarriedORUnder15</v>
      </c>
      <c r="S1562">
        <v>4</v>
      </c>
      <c r="T1562">
        <v>2</v>
      </c>
      <c r="U1562" t="str">
        <f t="shared" si="123"/>
        <v>Female</v>
      </c>
      <c r="V1562">
        <v>430</v>
      </c>
      <c r="W1562">
        <v>2130</v>
      </c>
      <c r="X1562">
        <v>53</v>
      </c>
      <c r="Y1562" t="str">
        <f t="shared" si="124"/>
        <v>WA</v>
      </c>
    </row>
    <row r="1563" spans="1:25" x14ac:dyDescent="0.25">
      <c r="A1563">
        <v>729088</v>
      </c>
      <c r="B1563">
        <v>41</v>
      </c>
      <c r="C1563" t="str">
        <f t="shared" si="120"/>
        <v>OR</v>
      </c>
      <c r="D1563">
        <v>66</v>
      </c>
      <c r="E1563">
        <v>13</v>
      </c>
      <c r="F1563" t="str">
        <f t="shared" si="121"/>
        <v>child</v>
      </c>
      <c r="G1563">
        <v>1</v>
      </c>
      <c r="H1563">
        <v>2</v>
      </c>
      <c r="I1563">
        <v>2</v>
      </c>
      <c r="J1563">
        <v>2</v>
      </c>
      <c r="K1563">
        <v>2</v>
      </c>
      <c r="L1563">
        <v>2</v>
      </c>
      <c r="M1563">
        <v>2</v>
      </c>
      <c r="N1563">
        <v>2</v>
      </c>
      <c r="O1563">
        <v>2</v>
      </c>
      <c r="Q1563">
        <v>5</v>
      </c>
      <c r="R1563" t="str">
        <f t="shared" si="122"/>
        <v>NeverMarriedORUnder15</v>
      </c>
      <c r="T1563">
        <v>1</v>
      </c>
      <c r="U1563" t="str">
        <f t="shared" si="123"/>
        <v>Male</v>
      </c>
      <c r="X1563">
        <v>41</v>
      </c>
      <c r="Y1563" t="str">
        <f t="shared" si="124"/>
        <v>OR</v>
      </c>
    </row>
    <row r="1564" spans="1:25" x14ac:dyDescent="0.25">
      <c r="A1564">
        <v>1419734</v>
      </c>
      <c r="B1564">
        <v>53</v>
      </c>
      <c r="C1564" t="str">
        <f t="shared" si="120"/>
        <v>WA</v>
      </c>
      <c r="D1564">
        <v>77</v>
      </c>
      <c r="E1564">
        <v>17</v>
      </c>
      <c r="F1564" t="str">
        <f t="shared" si="121"/>
        <v>child</v>
      </c>
      <c r="G1564">
        <v>1</v>
      </c>
      <c r="H1564">
        <v>1</v>
      </c>
      <c r="I1564">
        <v>2</v>
      </c>
      <c r="J1564">
        <v>2</v>
      </c>
      <c r="K1564">
        <v>2</v>
      </c>
      <c r="L1564">
        <v>2</v>
      </c>
      <c r="M1564">
        <v>2</v>
      </c>
      <c r="N1564">
        <v>2</v>
      </c>
      <c r="O1564">
        <v>1</v>
      </c>
      <c r="Q1564">
        <v>5</v>
      </c>
      <c r="R1564" t="str">
        <f t="shared" si="122"/>
        <v>NeverMarriedORUnder15</v>
      </c>
      <c r="S1564">
        <v>4</v>
      </c>
      <c r="T1564">
        <v>2</v>
      </c>
      <c r="U1564" t="str">
        <f t="shared" si="123"/>
        <v>Female</v>
      </c>
      <c r="V1564">
        <v>0</v>
      </c>
      <c r="W1564">
        <v>0</v>
      </c>
      <c r="X1564">
        <v>53</v>
      </c>
      <c r="Y1564" t="str">
        <f t="shared" si="124"/>
        <v>WA</v>
      </c>
    </row>
    <row r="1565" spans="1:25" x14ac:dyDescent="0.25">
      <c r="A1565">
        <v>1402561</v>
      </c>
      <c r="B1565">
        <v>53</v>
      </c>
      <c r="C1565" t="str">
        <f t="shared" si="120"/>
        <v>WA</v>
      </c>
      <c r="D1565">
        <v>57</v>
      </c>
      <c r="E1565">
        <v>61</v>
      </c>
      <c r="F1565" t="str">
        <f t="shared" si="121"/>
        <v>adult</v>
      </c>
      <c r="G1565">
        <v>1</v>
      </c>
      <c r="H1565">
        <v>2</v>
      </c>
      <c r="I1565">
        <v>2</v>
      </c>
      <c r="J1565">
        <v>1</v>
      </c>
      <c r="K1565">
        <v>1</v>
      </c>
      <c r="L1565">
        <v>2</v>
      </c>
      <c r="M1565">
        <v>2</v>
      </c>
      <c r="N1565">
        <v>2</v>
      </c>
      <c r="O1565">
        <v>1</v>
      </c>
      <c r="Q1565">
        <v>3</v>
      </c>
      <c r="R1565" t="str">
        <f t="shared" si="122"/>
        <v>Divorced</v>
      </c>
      <c r="S1565">
        <v>4</v>
      </c>
      <c r="T1565">
        <v>2</v>
      </c>
      <c r="U1565" t="str">
        <f t="shared" si="123"/>
        <v>Female</v>
      </c>
      <c r="V1565">
        <v>0</v>
      </c>
      <c r="W1565">
        <v>8500</v>
      </c>
      <c r="X1565">
        <v>34</v>
      </c>
      <c r="Y1565">
        <f t="shared" si="124"/>
        <v>34</v>
      </c>
    </row>
    <row r="1566" spans="1:25" x14ac:dyDescent="0.25">
      <c r="A1566">
        <v>733224</v>
      </c>
      <c r="B1566">
        <v>41</v>
      </c>
      <c r="C1566" t="str">
        <f t="shared" si="120"/>
        <v>OR</v>
      </c>
      <c r="D1566">
        <v>80</v>
      </c>
      <c r="E1566">
        <v>40</v>
      </c>
      <c r="F1566" t="str">
        <f t="shared" si="121"/>
        <v>adult</v>
      </c>
      <c r="G1566">
        <v>1</v>
      </c>
      <c r="H1566">
        <v>1</v>
      </c>
      <c r="I1566">
        <v>2</v>
      </c>
      <c r="J1566">
        <v>2</v>
      </c>
      <c r="K1566">
        <v>2</v>
      </c>
      <c r="L1566">
        <v>2</v>
      </c>
      <c r="M1566">
        <v>2</v>
      </c>
      <c r="N1566">
        <v>2</v>
      </c>
      <c r="O1566">
        <v>1</v>
      </c>
      <c r="P1566">
        <v>30</v>
      </c>
      <c r="Q1566">
        <v>1</v>
      </c>
      <c r="R1566" t="str">
        <f t="shared" si="122"/>
        <v>Married</v>
      </c>
      <c r="S1566">
        <v>3</v>
      </c>
      <c r="T1566">
        <v>1</v>
      </c>
      <c r="U1566" t="str">
        <f t="shared" si="123"/>
        <v>Male</v>
      </c>
      <c r="V1566">
        <v>65000</v>
      </c>
      <c r="W1566">
        <v>65000</v>
      </c>
      <c r="X1566">
        <v>53</v>
      </c>
      <c r="Y1566" t="str">
        <f t="shared" si="124"/>
        <v>WA</v>
      </c>
    </row>
    <row r="1567" spans="1:25" x14ac:dyDescent="0.25">
      <c r="A1567">
        <v>1409113</v>
      </c>
      <c r="B1567">
        <v>53</v>
      </c>
      <c r="C1567" t="str">
        <f t="shared" si="120"/>
        <v>WA</v>
      </c>
      <c r="D1567">
        <v>66</v>
      </c>
      <c r="E1567">
        <v>29</v>
      </c>
      <c r="F1567" t="str">
        <f t="shared" si="121"/>
        <v>adult</v>
      </c>
      <c r="G1567">
        <v>1</v>
      </c>
      <c r="H1567">
        <v>1</v>
      </c>
      <c r="I1567">
        <v>2</v>
      </c>
      <c r="J1567">
        <v>2</v>
      </c>
      <c r="K1567">
        <v>2</v>
      </c>
      <c r="L1567">
        <v>2</v>
      </c>
      <c r="M1567">
        <v>2</v>
      </c>
      <c r="N1567">
        <v>2</v>
      </c>
      <c r="O1567">
        <v>1</v>
      </c>
      <c r="P1567">
        <v>50</v>
      </c>
      <c r="Q1567">
        <v>1</v>
      </c>
      <c r="R1567" t="str">
        <f t="shared" si="122"/>
        <v>Married</v>
      </c>
      <c r="S1567">
        <v>4</v>
      </c>
      <c r="T1567">
        <v>2</v>
      </c>
      <c r="U1567" t="str">
        <f t="shared" si="123"/>
        <v>Female</v>
      </c>
      <c r="V1567">
        <v>65000</v>
      </c>
      <c r="W1567">
        <v>65000</v>
      </c>
      <c r="X1567">
        <v>53</v>
      </c>
      <c r="Y1567" t="str">
        <f t="shared" si="124"/>
        <v>WA</v>
      </c>
    </row>
    <row r="1568" spans="1:25" x14ac:dyDescent="0.25">
      <c r="A1568">
        <v>708049</v>
      </c>
      <c r="B1568">
        <v>41</v>
      </c>
      <c r="C1568" t="str">
        <f t="shared" si="120"/>
        <v>OR</v>
      </c>
      <c r="D1568">
        <v>74</v>
      </c>
      <c r="E1568">
        <v>31</v>
      </c>
      <c r="F1568" t="str">
        <f t="shared" si="121"/>
        <v>adult</v>
      </c>
      <c r="G1568">
        <v>1</v>
      </c>
      <c r="H1568">
        <v>2</v>
      </c>
      <c r="I1568">
        <v>2</v>
      </c>
      <c r="J1568">
        <v>2</v>
      </c>
      <c r="K1568">
        <v>2</v>
      </c>
      <c r="L1568">
        <v>2</v>
      </c>
      <c r="M1568">
        <v>2</v>
      </c>
      <c r="N1568">
        <v>2</v>
      </c>
      <c r="O1568">
        <v>2</v>
      </c>
      <c r="Q1568">
        <v>5</v>
      </c>
      <c r="R1568" t="str">
        <f t="shared" si="122"/>
        <v>NeverMarriedORUnder15</v>
      </c>
      <c r="S1568">
        <v>4</v>
      </c>
      <c r="T1568">
        <v>1</v>
      </c>
      <c r="U1568" t="str">
        <f t="shared" si="123"/>
        <v>Male</v>
      </c>
      <c r="V1568">
        <v>2000</v>
      </c>
      <c r="W1568">
        <v>2000</v>
      </c>
      <c r="X1568">
        <v>41</v>
      </c>
      <c r="Y1568" t="str">
        <f t="shared" si="124"/>
        <v>OR</v>
      </c>
    </row>
    <row r="1569" spans="1:25" x14ac:dyDescent="0.25">
      <c r="A1569">
        <v>1394654</v>
      </c>
      <c r="B1569">
        <v>53</v>
      </c>
      <c r="C1569" t="str">
        <f t="shared" si="120"/>
        <v>WA</v>
      </c>
      <c r="D1569">
        <v>159</v>
      </c>
      <c r="E1569">
        <v>42</v>
      </c>
      <c r="F1569" t="str">
        <f t="shared" si="121"/>
        <v>adult</v>
      </c>
      <c r="G1569">
        <v>3</v>
      </c>
      <c r="H1569">
        <v>2</v>
      </c>
      <c r="I1569">
        <v>1</v>
      </c>
      <c r="J1569">
        <v>2</v>
      </c>
      <c r="K1569">
        <v>2</v>
      </c>
      <c r="L1569">
        <v>2</v>
      </c>
      <c r="M1569">
        <v>2</v>
      </c>
      <c r="N1569">
        <v>2</v>
      </c>
      <c r="O1569">
        <v>1</v>
      </c>
      <c r="P1569">
        <v>45</v>
      </c>
      <c r="Q1569">
        <v>1</v>
      </c>
      <c r="R1569" t="str">
        <f t="shared" si="122"/>
        <v>Married</v>
      </c>
      <c r="S1569">
        <v>4</v>
      </c>
      <c r="T1569">
        <v>1</v>
      </c>
      <c r="U1569" t="str">
        <f t="shared" si="123"/>
        <v>Male</v>
      </c>
      <c r="V1569">
        <v>0</v>
      </c>
      <c r="W1569">
        <v>275000</v>
      </c>
      <c r="X1569">
        <v>316</v>
      </c>
      <c r="Y1569">
        <f t="shared" si="124"/>
        <v>316</v>
      </c>
    </row>
    <row r="1570" spans="1:25" x14ac:dyDescent="0.25">
      <c r="A1570">
        <v>1430050</v>
      </c>
      <c r="B1570">
        <v>53</v>
      </c>
      <c r="C1570" t="str">
        <f t="shared" si="120"/>
        <v>WA</v>
      </c>
      <c r="D1570">
        <v>80</v>
      </c>
      <c r="E1570">
        <v>11</v>
      </c>
      <c r="F1570" t="str">
        <f t="shared" si="121"/>
        <v>child</v>
      </c>
      <c r="G1570">
        <v>1</v>
      </c>
      <c r="H1570">
        <v>1</v>
      </c>
      <c r="I1570">
        <v>2</v>
      </c>
      <c r="J1570">
        <v>2</v>
      </c>
      <c r="K1570">
        <v>2</v>
      </c>
      <c r="L1570">
        <v>2</v>
      </c>
      <c r="M1570">
        <v>2</v>
      </c>
      <c r="N1570">
        <v>2</v>
      </c>
      <c r="O1570">
        <v>1</v>
      </c>
      <c r="Q1570">
        <v>5</v>
      </c>
      <c r="R1570" t="str">
        <f t="shared" si="122"/>
        <v>NeverMarriedORUnder15</v>
      </c>
      <c r="T1570">
        <v>1</v>
      </c>
      <c r="U1570" t="str">
        <f t="shared" si="123"/>
        <v>Male</v>
      </c>
      <c r="X1570">
        <v>53</v>
      </c>
      <c r="Y1570" t="str">
        <f t="shared" si="124"/>
        <v>WA</v>
      </c>
    </row>
    <row r="1571" spans="1:25" x14ac:dyDescent="0.25">
      <c r="A1571">
        <v>1268649</v>
      </c>
      <c r="B1571">
        <v>49</v>
      </c>
      <c r="C1571" t="str">
        <f t="shared" si="120"/>
        <v>UT</v>
      </c>
      <c r="D1571">
        <v>161</v>
      </c>
      <c r="E1571">
        <v>22</v>
      </c>
      <c r="F1571" t="str">
        <f t="shared" si="121"/>
        <v>adult</v>
      </c>
      <c r="G1571">
        <v>1</v>
      </c>
      <c r="H1571">
        <v>1</v>
      </c>
      <c r="I1571">
        <v>2</v>
      </c>
      <c r="J1571">
        <v>2</v>
      </c>
      <c r="K1571">
        <v>2</v>
      </c>
      <c r="L1571">
        <v>2</v>
      </c>
      <c r="M1571">
        <v>2</v>
      </c>
      <c r="N1571">
        <v>2</v>
      </c>
      <c r="O1571">
        <v>1</v>
      </c>
      <c r="Q1571">
        <v>5</v>
      </c>
      <c r="R1571" t="str">
        <f t="shared" si="122"/>
        <v>NeverMarriedORUnder15</v>
      </c>
      <c r="S1571">
        <v>4</v>
      </c>
      <c r="T1571">
        <v>1</v>
      </c>
      <c r="U1571" t="str">
        <f t="shared" si="123"/>
        <v>Male</v>
      </c>
      <c r="V1571">
        <v>450</v>
      </c>
      <c r="W1571">
        <v>450</v>
      </c>
      <c r="X1571">
        <v>49</v>
      </c>
      <c r="Y1571" t="str">
        <f t="shared" si="124"/>
        <v>UT</v>
      </c>
    </row>
    <row r="1572" spans="1:25" x14ac:dyDescent="0.25">
      <c r="A1572">
        <v>1388749</v>
      </c>
      <c r="B1572">
        <v>53</v>
      </c>
      <c r="C1572" t="str">
        <f t="shared" si="120"/>
        <v>WA</v>
      </c>
      <c r="D1572">
        <v>45</v>
      </c>
      <c r="E1572">
        <v>43</v>
      </c>
      <c r="F1572" t="str">
        <f t="shared" si="121"/>
        <v>adult</v>
      </c>
      <c r="G1572">
        <v>4</v>
      </c>
      <c r="H1572">
        <v>1</v>
      </c>
      <c r="I1572">
        <v>2</v>
      </c>
      <c r="J1572">
        <v>2</v>
      </c>
      <c r="K1572">
        <v>2</v>
      </c>
      <c r="L1572">
        <v>2</v>
      </c>
      <c r="M1572">
        <v>2</v>
      </c>
      <c r="N1572">
        <v>2</v>
      </c>
      <c r="O1572">
        <v>1</v>
      </c>
      <c r="P1572">
        <v>8</v>
      </c>
      <c r="Q1572">
        <v>1</v>
      </c>
      <c r="R1572" t="str">
        <f t="shared" si="122"/>
        <v>Married</v>
      </c>
      <c r="S1572">
        <v>4</v>
      </c>
      <c r="T1572">
        <v>2</v>
      </c>
      <c r="U1572" t="str">
        <f t="shared" si="123"/>
        <v>Female</v>
      </c>
      <c r="V1572">
        <v>394000</v>
      </c>
      <c r="W1572">
        <v>398000</v>
      </c>
      <c r="X1572">
        <v>301</v>
      </c>
      <c r="Y1572">
        <f t="shared" si="124"/>
        <v>301</v>
      </c>
    </row>
    <row r="1573" spans="1:25" x14ac:dyDescent="0.25">
      <c r="A1573">
        <v>1434338</v>
      </c>
      <c r="B1573">
        <v>53</v>
      </c>
      <c r="C1573" t="str">
        <f t="shared" si="120"/>
        <v>WA</v>
      </c>
      <c r="D1573">
        <v>83</v>
      </c>
      <c r="E1573">
        <v>31</v>
      </c>
      <c r="F1573" t="str">
        <f t="shared" si="121"/>
        <v>adult</v>
      </c>
      <c r="G1573">
        <v>1</v>
      </c>
      <c r="H1573">
        <v>2</v>
      </c>
      <c r="I1573">
        <v>2</v>
      </c>
      <c r="J1573">
        <v>2</v>
      </c>
      <c r="K1573">
        <v>2</v>
      </c>
      <c r="L1573">
        <v>2</v>
      </c>
      <c r="M1573">
        <v>2</v>
      </c>
      <c r="N1573">
        <v>2</v>
      </c>
      <c r="O1573">
        <v>2</v>
      </c>
      <c r="Q1573">
        <v>5</v>
      </c>
      <c r="R1573" t="str">
        <f t="shared" si="122"/>
        <v>NeverMarriedORUnder15</v>
      </c>
      <c r="S1573">
        <v>4</v>
      </c>
      <c r="T1573">
        <v>1</v>
      </c>
      <c r="U1573" t="str">
        <f t="shared" si="123"/>
        <v>Male</v>
      </c>
      <c r="V1573">
        <v>0</v>
      </c>
      <c r="W1573">
        <v>0</v>
      </c>
      <c r="X1573">
        <v>16</v>
      </c>
      <c r="Y1573">
        <f t="shared" si="124"/>
        <v>16</v>
      </c>
    </row>
    <row r="1574" spans="1:25" x14ac:dyDescent="0.25">
      <c r="A1574">
        <v>697377</v>
      </c>
      <c r="B1574">
        <v>41</v>
      </c>
      <c r="C1574" t="str">
        <f t="shared" si="120"/>
        <v>OR</v>
      </c>
      <c r="D1574">
        <v>121</v>
      </c>
      <c r="E1574">
        <v>15</v>
      </c>
      <c r="F1574" t="str">
        <f t="shared" si="121"/>
        <v>child</v>
      </c>
      <c r="G1574">
        <v>1</v>
      </c>
      <c r="H1574">
        <v>1</v>
      </c>
      <c r="I1574">
        <v>2</v>
      </c>
      <c r="J1574">
        <v>2</v>
      </c>
      <c r="K1574">
        <v>2</v>
      </c>
      <c r="L1574">
        <v>2</v>
      </c>
      <c r="M1574">
        <v>2</v>
      </c>
      <c r="N1574">
        <v>2</v>
      </c>
      <c r="O1574">
        <v>1</v>
      </c>
      <c r="Q1574">
        <v>5</v>
      </c>
      <c r="R1574" t="str">
        <f t="shared" si="122"/>
        <v>NeverMarriedORUnder15</v>
      </c>
      <c r="T1574">
        <v>1</v>
      </c>
      <c r="U1574" t="str">
        <f t="shared" si="123"/>
        <v>Male</v>
      </c>
      <c r="V1574">
        <v>0</v>
      </c>
      <c r="W1574">
        <v>0</v>
      </c>
      <c r="X1574">
        <v>41</v>
      </c>
      <c r="Y1574" t="str">
        <f t="shared" si="124"/>
        <v>OR</v>
      </c>
    </row>
    <row r="1575" spans="1:25" x14ac:dyDescent="0.25">
      <c r="A1575">
        <v>1262219</v>
      </c>
      <c r="B1575">
        <v>49</v>
      </c>
      <c r="C1575" t="str">
        <f t="shared" si="120"/>
        <v>UT</v>
      </c>
      <c r="D1575">
        <v>248</v>
      </c>
      <c r="E1575">
        <v>15</v>
      </c>
      <c r="F1575" t="str">
        <f t="shared" si="121"/>
        <v>child</v>
      </c>
      <c r="G1575">
        <v>1</v>
      </c>
      <c r="H1575">
        <v>1</v>
      </c>
      <c r="I1575">
        <v>2</v>
      </c>
      <c r="J1575">
        <v>2</v>
      </c>
      <c r="K1575">
        <v>2</v>
      </c>
      <c r="L1575">
        <v>2</v>
      </c>
      <c r="M1575">
        <v>2</v>
      </c>
      <c r="N1575">
        <v>2</v>
      </c>
      <c r="O1575">
        <v>1</v>
      </c>
      <c r="Q1575">
        <v>5</v>
      </c>
      <c r="R1575" t="str">
        <f t="shared" si="122"/>
        <v>NeverMarriedORUnder15</v>
      </c>
      <c r="T1575">
        <v>1</v>
      </c>
      <c r="U1575" t="str">
        <f t="shared" si="123"/>
        <v>Male</v>
      </c>
      <c r="V1575">
        <v>0</v>
      </c>
      <c r="W1575">
        <v>1500</v>
      </c>
      <c r="X1575">
        <v>49</v>
      </c>
      <c r="Y1575" t="str">
        <f t="shared" si="124"/>
        <v>UT</v>
      </c>
    </row>
    <row r="1576" spans="1:25" x14ac:dyDescent="0.25">
      <c r="A1576">
        <v>1400941</v>
      </c>
      <c r="B1576">
        <v>53</v>
      </c>
      <c r="C1576" t="str">
        <f t="shared" si="120"/>
        <v>WA</v>
      </c>
      <c r="D1576">
        <v>125</v>
      </c>
      <c r="E1576">
        <v>20</v>
      </c>
      <c r="F1576" t="str">
        <f t="shared" si="121"/>
        <v>adult</v>
      </c>
      <c r="G1576">
        <v>1</v>
      </c>
      <c r="H1576">
        <v>1</v>
      </c>
      <c r="I1576">
        <v>2</v>
      </c>
      <c r="J1576">
        <v>2</v>
      </c>
      <c r="K1576">
        <v>2</v>
      </c>
      <c r="L1576">
        <v>1</v>
      </c>
      <c r="M1576">
        <v>2</v>
      </c>
      <c r="N1576">
        <v>2</v>
      </c>
      <c r="O1576">
        <v>1</v>
      </c>
      <c r="P1576">
        <v>10</v>
      </c>
      <c r="Q1576">
        <v>5</v>
      </c>
      <c r="R1576" t="str">
        <f t="shared" si="122"/>
        <v>NeverMarriedORUnder15</v>
      </c>
      <c r="S1576">
        <v>1</v>
      </c>
      <c r="T1576">
        <v>1</v>
      </c>
      <c r="U1576" t="str">
        <f t="shared" si="123"/>
        <v>Male</v>
      </c>
      <c r="V1576">
        <v>23000</v>
      </c>
      <c r="W1576">
        <v>23000</v>
      </c>
      <c r="X1576">
        <v>51</v>
      </c>
      <c r="Y1576">
        <f t="shared" si="124"/>
        <v>51</v>
      </c>
    </row>
    <row r="1577" spans="1:25" x14ac:dyDescent="0.25">
      <c r="A1577">
        <v>1413099</v>
      </c>
      <c r="B1577">
        <v>53</v>
      </c>
      <c r="C1577" t="str">
        <f t="shared" si="120"/>
        <v>WA</v>
      </c>
      <c r="D1577">
        <v>92</v>
      </c>
      <c r="E1577">
        <v>4</v>
      </c>
      <c r="F1577" t="str">
        <f t="shared" si="121"/>
        <v>child</v>
      </c>
      <c r="G1577">
        <v>1</v>
      </c>
      <c r="H1577">
        <v>1</v>
      </c>
      <c r="I1577">
        <v>2</v>
      </c>
      <c r="J1577">
        <v>2</v>
      </c>
      <c r="K1577">
        <v>2</v>
      </c>
      <c r="L1577">
        <v>2</v>
      </c>
      <c r="M1577">
        <v>2</v>
      </c>
      <c r="N1577">
        <v>2</v>
      </c>
      <c r="O1577">
        <v>1</v>
      </c>
      <c r="Q1577">
        <v>5</v>
      </c>
      <c r="R1577" t="str">
        <f t="shared" si="122"/>
        <v>NeverMarriedORUnder15</v>
      </c>
      <c r="T1577">
        <v>2</v>
      </c>
      <c r="U1577" t="str">
        <f t="shared" si="123"/>
        <v>Female</v>
      </c>
      <c r="X1577">
        <v>53</v>
      </c>
      <c r="Y1577" t="str">
        <f t="shared" si="124"/>
        <v>WA</v>
      </c>
    </row>
    <row r="1578" spans="1:25" x14ac:dyDescent="0.25">
      <c r="A1578">
        <v>1401288</v>
      </c>
      <c r="B1578">
        <v>53</v>
      </c>
      <c r="C1578" t="str">
        <f t="shared" si="120"/>
        <v>WA</v>
      </c>
      <c r="D1578">
        <v>16</v>
      </c>
      <c r="E1578">
        <v>60</v>
      </c>
      <c r="F1578" t="str">
        <f t="shared" si="121"/>
        <v>adult</v>
      </c>
      <c r="G1578">
        <v>1</v>
      </c>
      <c r="H1578">
        <v>1</v>
      </c>
      <c r="I1578">
        <v>2</v>
      </c>
      <c r="J1578">
        <v>2</v>
      </c>
      <c r="K1578">
        <v>2</v>
      </c>
      <c r="L1578">
        <v>2</v>
      </c>
      <c r="M1578">
        <v>2</v>
      </c>
      <c r="N1578">
        <v>2</v>
      </c>
      <c r="O1578">
        <v>1</v>
      </c>
      <c r="Q1578">
        <v>1</v>
      </c>
      <c r="R1578" t="str">
        <f t="shared" si="122"/>
        <v>Married</v>
      </c>
      <c r="S1578">
        <v>4</v>
      </c>
      <c r="T1578">
        <v>2</v>
      </c>
      <c r="U1578" t="str">
        <f t="shared" si="123"/>
        <v>Female</v>
      </c>
      <c r="V1578">
        <v>5200</v>
      </c>
      <c r="W1578">
        <v>18800</v>
      </c>
      <c r="X1578">
        <v>27</v>
      </c>
      <c r="Y1578">
        <f t="shared" si="124"/>
        <v>27</v>
      </c>
    </row>
    <row r="1579" spans="1:25" x14ac:dyDescent="0.25">
      <c r="A1579">
        <v>1427593</v>
      </c>
      <c r="B1579">
        <v>53</v>
      </c>
      <c r="C1579" t="str">
        <f t="shared" si="120"/>
        <v>WA</v>
      </c>
      <c r="D1579">
        <v>47</v>
      </c>
      <c r="E1579">
        <v>31</v>
      </c>
      <c r="F1579" t="str">
        <f t="shared" si="121"/>
        <v>adult</v>
      </c>
      <c r="G1579">
        <v>1</v>
      </c>
      <c r="H1579">
        <v>1</v>
      </c>
      <c r="I1579">
        <v>2</v>
      </c>
      <c r="J1579">
        <v>2</v>
      </c>
      <c r="K1579">
        <v>2</v>
      </c>
      <c r="L1579">
        <v>2</v>
      </c>
      <c r="M1579">
        <v>2</v>
      </c>
      <c r="N1579">
        <v>2</v>
      </c>
      <c r="O1579">
        <v>1</v>
      </c>
      <c r="P1579">
        <v>35</v>
      </c>
      <c r="Q1579">
        <v>1</v>
      </c>
      <c r="R1579" t="str">
        <f t="shared" si="122"/>
        <v>Married</v>
      </c>
      <c r="S1579">
        <v>4</v>
      </c>
      <c r="T1579">
        <v>1</v>
      </c>
      <c r="U1579" t="str">
        <f t="shared" si="123"/>
        <v>Male</v>
      </c>
      <c r="V1579">
        <v>70000</v>
      </c>
      <c r="W1579">
        <v>75020</v>
      </c>
      <c r="X1579">
        <v>53</v>
      </c>
      <c r="Y1579" t="str">
        <f t="shared" si="124"/>
        <v>WA</v>
      </c>
    </row>
    <row r="1580" spans="1:25" x14ac:dyDescent="0.25">
      <c r="A1580">
        <v>732864</v>
      </c>
      <c r="B1580">
        <v>41</v>
      </c>
      <c r="C1580" t="str">
        <f t="shared" si="120"/>
        <v>OR</v>
      </c>
      <c r="D1580">
        <v>50</v>
      </c>
      <c r="E1580">
        <v>38</v>
      </c>
      <c r="F1580" t="str">
        <f t="shared" si="121"/>
        <v>adult</v>
      </c>
      <c r="G1580">
        <v>1</v>
      </c>
      <c r="H1580">
        <v>2</v>
      </c>
      <c r="I1580">
        <v>2</v>
      </c>
      <c r="J1580">
        <v>2</v>
      </c>
      <c r="K1580">
        <v>2</v>
      </c>
      <c r="L1580">
        <v>2</v>
      </c>
      <c r="M1580">
        <v>2</v>
      </c>
      <c r="N1580">
        <v>2</v>
      </c>
      <c r="O1580">
        <v>2</v>
      </c>
      <c r="Q1580">
        <v>4</v>
      </c>
      <c r="R1580" t="str">
        <f t="shared" si="122"/>
        <v>Separated</v>
      </c>
      <c r="S1580">
        <v>4</v>
      </c>
      <c r="T1580">
        <v>1</v>
      </c>
      <c r="U1580" t="str">
        <f t="shared" si="123"/>
        <v>Male</v>
      </c>
      <c r="V1580">
        <v>0</v>
      </c>
      <c r="W1580">
        <v>0</v>
      </c>
      <c r="X1580">
        <v>19</v>
      </c>
      <c r="Y1580">
        <f t="shared" si="124"/>
        <v>19</v>
      </c>
    </row>
    <row r="1581" spans="1:25" x14ac:dyDescent="0.25">
      <c r="A1581">
        <v>1427839</v>
      </c>
      <c r="B1581">
        <v>53</v>
      </c>
      <c r="C1581" t="str">
        <f t="shared" si="120"/>
        <v>WA</v>
      </c>
      <c r="D1581">
        <v>68</v>
      </c>
      <c r="E1581">
        <v>47</v>
      </c>
      <c r="F1581" t="str">
        <f t="shared" si="121"/>
        <v>adult</v>
      </c>
      <c r="G1581">
        <v>1</v>
      </c>
      <c r="H1581">
        <v>1</v>
      </c>
      <c r="I1581">
        <v>2</v>
      </c>
      <c r="J1581">
        <v>2</v>
      </c>
      <c r="K1581">
        <v>2</v>
      </c>
      <c r="L1581">
        <v>2</v>
      </c>
      <c r="M1581">
        <v>2</v>
      </c>
      <c r="N1581">
        <v>2</v>
      </c>
      <c r="O1581">
        <v>1</v>
      </c>
      <c r="P1581">
        <v>30</v>
      </c>
      <c r="Q1581">
        <v>1</v>
      </c>
      <c r="R1581" t="str">
        <f t="shared" si="122"/>
        <v>Married</v>
      </c>
      <c r="S1581">
        <v>3</v>
      </c>
      <c r="T1581">
        <v>1</v>
      </c>
      <c r="U1581" t="str">
        <f t="shared" si="123"/>
        <v>Male</v>
      </c>
      <c r="V1581">
        <v>55000</v>
      </c>
      <c r="W1581">
        <v>55000</v>
      </c>
      <c r="X1581">
        <v>41</v>
      </c>
      <c r="Y1581" t="str">
        <f t="shared" si="124"/>
        <v>OR</v>
      </c>
    </row>
    <row r="1582" spans="1:25" x14ac:dyDescent="0.25">
      <c r="A1582">
        <v>1275661</v>
      </c>
      <c r="B1582">
        <v>49</v>
      </c>
      <c r="C1582" t="str">
        <f t="shared" si="120"/>
        <v>UT</v>
      </c>
      <c r="D1582">
        <v>89</v>
      </c>
      <c r="E1582">
        <v>75</v>
      </c>
      <c r="F1582" t="str">
        <f t="shared" si="121"/>
        <v>adult</v>
      </c>
      <c r="G1582">
        <v>1</v>
      </c>
      <c r="H1582">
        <v>1</v>
      </c>
      <c r="I1582">
        <v>1</v>
      </c>
      <c r="J1582">
        <v>1</v>
      </c>
      <c r="K1582">
        <v>1</v>
      </c>
      <c r="L1582">
        <v>2</v>
      </c>
      <c r="M1582">
        <v>2</v>
      </c>
      <c r="N1582">
        <v>2</v>
      </c>
      <c r="O1582">
        <v>1</v>
      </c>
      <c r="Q1582">
        <v>2</v>
      </c>
      <c r="R1582" t="str">
        <f t="shared" si="122"/>
        <v>Widowed</v>
      </c>
      <c r="S1582">
        <v>4</v>
      </c>
      <c r="T1582">
        <v>2</v>
      </c>
      <c r="U1582" t="str">
        <f t="shared" si="123"/>
        <v>Female</v>
      </c>
      <c r="V1582">
        <v>0</v>
      </c>
      <c r="W1582">
        <v>1400</v>
      </c>
      <c r="X1582">
        <v>49</v>
      </c>
      <c r="Y1582" t="str">
        <f t="shared" si="124"/>
        <v>UT</v>
      </c>
    </row>
    <row r="1583" spans="1:25" x14ac:dyDescent="0.25">
      <c r="A1583">
        <v>1399188</v>
      </c>
      <c r="B1583">
        <v>53</v>
      </c>
      <c r="C1583" t="str">
        <f t="shared" si="120"/>
        <v>WA</v>
      </c>
      <c r="D1583">
        <v>154</v>
      </c>
      <c r="E1583">
        <v>76</v>
      </c>
      <c r="F1583" t="str">
        <f t="shared" si="121"/>
        <v>adult</v>
      </c>
      <c r="G1583">
        <v>1</v>
      </c>
      <c r="H1583">
        <v>2</v>
      </c>
      <c r="I1583">
        <v>1</v>
      </c>
      <c r="J1583">
        <v>1</v>
      </c>
      <c r="K1583">
        <v>1</v>
      </c>
      <c r="L1583">
        <v>2</v>
      </c>
      <c r="M1583">
        <v>2</v>
      </c>
      <c r="N1583">
        <v>2</v>
      </c>
      <c r="O1583">
        <v>1</v>
      </c>
      <c r="Q1583">
        <v>2</v>
      </c>
      <c r="R1583" t="str">
        <f t="shared" si="122"/>
        <v>Widowed</v>
      </c>
      <c r="S1583">
        <v>4</v>
      </c>
      <c r="T1583">
        <v>2</v>
      </c>
      <c r="U1583" t="str">
        <f t="shared" si="123"/>
        <v>Female</v>
      </c>
      <c r="V1583">
        <v>0</v>
      </c>
      <c r="W1583">
        <v>8400</v>
      </c>
      <c r="X1583">
        <v>38</v>
      </c>
      <c r="Y1583" t="str">
        <f t="shared" si="124"/>
        <v>ND</v>
      </c>
    </row>
    <row r="1584" spans="1:25" x14ac:dyDescent="0.25">
      <c r="A1584">
        <v>1265050</v>
      </c>
      <c r="B1584">
        <v>49</v>
      </c>
      <c r="C1584" t="str">
        <f t="shared" si="120"/>
        <v>UT</v>
      </c>
      <c r="D1584">
        <v>137</v>
      </c>
      <c r="E1584">
        <v>9</v>
      </c>
      <c r="F1584" t="str">
        <f t="shared" si="121"/>
        <v>child</v>
      </c>
      <c r="G1584">
        <v>1</v>
      </c>
      <c r="H1584">
        <v>2</v>
      </c>
      <c r="I1584">
        <v>2</v>
      </c>
      <c r="J1584">
        <v>2</v>
      </c>
      <c r="K1584">
        <v>2</v>
      </c>
      <c r="L1584">
        <v>2</v>
      </c>
      <c r="M1584">
        <v>2</v>
      </c>
      <c r="N1584">
        <v>2</v>
      </c>
      <c r="O1584">
        <v>2</v>
      </c>
      <c r="Q1584">
        <v>5</v>
      </c>
      <c r="R1584" t="str">
        <f t="shared" si="122"/>
        <v>NeverMarriedORUnder15</v>
      </c>
      <c r="T1584">
        <v>2</v>
      </c>
      <c r="U1584" t="str">
        <f t="shared" si="123"/>
        <v>Female</v>
      </c>
      <c r="X1584">
        <v>49</v>
      </c>
      <c r="Y1584" t="str">
        <f t="shared" si="124"/>
        <v>UT</v>
      </c>
    </row>
    <row r="1585" spans="1:25" x14ac:dyDescent="0.25">
      <c r="A1585">
        <v>1389783</v>
      </c>
      <c r="B1585">
        <v>53</v>
      </c>
      <c r="C1585" t="str">
        <f t="shared" si="120"/>
        <v>WA</v>
      </c>
      <c r="D1585">
        <v>13</v>
      </c>
      <c r="E1585">
        <v>59</v>
      </c>
      <c r="F1585" t="str">
        <f t="shared" si="121"/>
        <v>adult</v>
      </c>
      <c r="G1585">
        <v>1</v>
      </c>
      <c r="H1585">
        <v>1</v>
      </c>
      <c r="I1585">
        <v>2</v>
      </c>
      <c r="J1585">
        <v>2</v>
      </c>
      <c r="K1585">
        <v>2</v>
      </c>
      <c r="L1585">
        <v>2</v>
      </c>
      <c r="M1585">
        <v>2</v>
      </c>
      <c r="N1585">
        <v>2</v>
      </c>
      <c r="O1585">
        <v>1</v>
      </c>
      <c r="Q1585">
        <v>1</v>
      </c>
      <c r="R1585" t="str">
        <f t="shared" si="122"/>
        <v>Married</v>
      </c>
      <c r="S1585">
        <v>4</v>
      </c>
      <c r="T1585">
        <v>1</v>
      </c>
      <c r="U1585" t="str">
        <f t="shared" si="123"/>
        <v>Male</v>
      </c>
      <c r="V1585">
        <v>40000</v>
      </c>
      <c r="W1585">
        <v>40000</v>
      </c>
      <c r="X1585">
        <v>13</v>
      </c>
      <c r="Y1585">
        <f t="shared" si="124"/>
        <v>13</v>
      </c>
    </row>
    <row r="1586" spans="1:25" x14ac:dyDescent="0.25">
      <c r="A1586">
        <v>70221</v>
      </c>
      <c r="B1586">
        <v>30</v>
      </c>
      <c r="C1586" t="str">
        <f t="shared" si="120"/>
        <v>MT</v>
      </c>
      <c r="D1586">
        <v>116</v>
      </c>
      <c r="E1586">
        <v>7</v>
      </c>
      <c r="F1586" t="str">
        <f t="shared" si="121"/>
        <v>child</v>
      </c>
      <c r="G1586">
        <v>1</v>
      </c>
      <c r="H1586">
        <v>1</v>
      </c>
      <c r="I1586">
        <v>2</v>
      </c>
      <c r="J1586">
        <v>2</v>
      </c>
      <c r="K1586">
        <v>2</v>
      </c>
      <c r="L1586">
        <v>2</v>
      </c>
      <c r="M1586">
        <v>2</v>
      </c>
      <c r="N1586">
        <v>2</v>
      </c>
      <c r="O1586">
        <v>1</v>
      </c>
      <c r="Q1586">
        <v>5</v>
      </c>
      <c r="R1586" t="str">
        <f t="shared" si="122"/>
        <v>NeverMarriedORUnder15</v>
      </c>
      <c r="T1586">
        <v>1</v>
      </c>
      <c r="U1586" t="str">
        <f t="shared" si="123"/>
        <v>Male</v>
      </c>
      <c r="X1586">
        <v>30</v>
      </c>
      <c r="Y1586" t="str">
        <f t="shared" si="124"/>
        <v>MT</v>
      </c>
    </row>
    <row r="1587" spans="1:25" x14ac:dyDescent="0.25">
      <c r="A1587">
        <v>724312</v>
      </c>
      <c r="B1587">
        <v>41</v>
      </c>
      <c r="C1587" t="str">
        <f t="shared" si="120"/>
        <v>OR</v>
      </c>
      <c r="D1587">
        <v>170</v>
      </c>
      <c r="E1587">
        <v>23</v>
      </c>
      <c r="F1587" t="str">
        <f t="shared" si="121"/>
        <v>adult</v>
      </c>
      <c r="G1587">
        <v>1</v>
      </c>
      <c r="H1587">
        <v>1</v>
      </c>
      <c r="I1587">
        <v>2</v>
      </c>
      <c r="J1587">
        <v>2</v>
      </c>
      <c r="K1587">
        <v>2</v>
      </c>
      <c r="L1587">
        <v>2</v>
      </c>
      <c r="M1587">
        <v>2</v>
      </c>
      <c r="N1587">
        <v>2</v>
      </c>
      <c r="O1587">
        <v>1</v>
      </c>
      <c r="P1587">
        <v>15</v>
      </c>
      <c r="Q1587">
        <v>5</v>
      </c>
      <c r="R1587" t="str">
        <f t="shared" si="122"/>
        <v>NeverMarriedORUnder15</v>
      </c>
      <c r="S1587">
        <v>4</v>
      </c>
      <c r="T1587">
        <v>2</v>
      </c>
      <c r="U1587" t="str">
        <f t="shared" si="123"/>
        <v>Female</v>
      </c>
      <c r="V1587">
        <v>27000</v>
      </c>
      <c r="W1587">
        <v>27000</v>
      </c>
      <c r="X1587">
        <v>41</v>
      </c>
      <c r="Y1587" t="str">
        <f t="shared" si="124"/>
        <v>OR</v>
      </c>
    </row>
    <row r="1588" spans="1:25" x14ac:dyDescent="0.25">
      <c r="A1588">
        <v>539514</v>
      </c>
      <c r="B1588">
        <v>38</v>
      </c>
      <c r="C1588" t="str">
        <f t="shared" si="120"/>
        <v>ND</v>
      </c>
      <c r="D1588">
        <v>60</v>
      </c>
      <c r="E1588">
        <v>70</v>
      </c>
      <c r="F1588" t="str">
        <f t="shared" si="121"/>
        <v>adult</v>
      </c>
      <c r="G1588">
        <v>1</v>
      </c>
      <c r="H1588">
        <v>2</v>
      </c>
      <c r="I1588">
        <v>2</v>
      </c>
      <c r="J1588">
        <v>1</v>
      </c>
      <c r="K1588">
        <v>2</v>
      </c>
      <c r="L1588">
        <v>1</v>
      </c>
      <c r="M1588">
        <v>1</v>
      </c>
      <c r="N1588">
        <v>2</v>
      </c>
      <c r="O1588">
        <v>1</v>
      </c>
      <c r="Q1588">
        <v>1</v>
      </c>
      <c r="R1588" t="str">
        <f t="shared" si="122"/>
        <v>Married</v>
      </c>
      <c r="S1588">
        <v>2</v>
      </c>
      <c r="T1588">
        <v>1</v>
      </c>
      <c r="U1588" t="str">
        <f t="shared" si="123"/>
        <v>Male</v>
      </c>
      <c r="V1588">
        <v>0</v>
      </c>
      <c r="W1588">
        <v>11400</v>
      </c>
      <c r="X1588">
        <v>27</v>
      </c>
      <c r="Y1588">
        <f t="shared" si="124"/>
        <v>27</v>
      </c>
    </row>
    <row r="1589" spans="1:25" x14ac:dyDescent="0.25">
      <c r="A1589">
        <v>69565</v>
      </c>
      <c r="B1589">
        <v>30</v>
      </c>
      <c r="C1589" t="str">
        <f t="shared" si="120"/>
        <v>MT</v>
      </c>
      <c r="D1589">
        <v>97</v>
      </c>
      <c r="E1589">
        <v>41</v>
      </c>
      <c r="F1589" t="str">
        <f t="shared" si="121"/>
        <v>adult</v>
      </c>
      <c r="G1589">
        <v>1</v>
      </c>
      <c r="H1589">
        <v>1</v>
      </c>
      <c r="I1589">
        <v>2</v>
      </c>
      <c r="J1589">
        <v>2</v>
      </c>
      <c r="K1589">
        <v>2</v>
      </c>
      <c r="L1589">
        <v>2</v>
      </c>
      <c r="M1589">
        <v>2</v>
      </c>
      <c r="N1589">
        <v>2</v>
      </c>
      <c r="O1589">
        <v>1</v>
      </c>
      <c r="P1589">
        <v>30</v>
      </c>
      <c r="Q1589">
        <v>3</v>
      </c>
      <c r="R1589" t="str">
        <f t="shared" si="122"/>
        <v>Divorced</v>
      </c>
      <c r="S1589">
        <v>4</v>
      </c>
      <c r="T1589">
        <v>1</v>
      </c>
      <c r="U1589" t="str">
        <f t="shared" si="123"/>
        <v>Male</v>
      </c>
      <c r="V1589">
        <v>32000</v>
      </c>
      <c r="W1589">
        <v>32000</v>
      </c>
      <c r="X1589">
        <v>30</v>
      </c>
      <c r="Y1589" t="str">
        <f t="shared" si="124"/>
        <v>MT</v>
      </c>
    </row>
    <row r="1590" spans="1:25" x14ac:dyDescent="0.25">
      <c r="A1590">
        <v>1372351</v>
      </c>
      <c r="B1590">
        <v>53</v>
      </c>
      <c r="C1590" t="str">
        <f t="shared" si="120"/>
        <v>WA</v>
      </c>
      <c r="D1590">
        <v>106</v>
      </c>
      <c r="E1590">
        <v>53</v>
      </c>
      <c r="F1590" t="str">
        <f t="shared" si="121"/>
        <v>adult</v>
      </c>
      <c r="G1590">
        <v>1</v>
      </c>
      <c r="H1590">
        <v>1</v>
      </c>
      <c r="I1590">
        <v>2</v>
      </c>
      <c r="J1590">
        <v>2</v>
      </c>
      <c r="K1590">
        <v>2</v>
      </c>
      <c r="L1590">
        <v>2</v>
      </c>
      <c r="M1590">
        <v>2</v>
      </c>
      <c r="N1590">
        <v>2</v>
      </c>
      <c r="O1590">
        <v>1</v>
      </c>
      <c r="P1590">
        <v>30</v>
      </c>
      <c r="Q1590">
        <v>1</v>
      </c>
      <c r="R1590" t="str">
        <f t="shared" si="122"/>
        <v>Married</v>
      </c>
      <c r="S1590">
        <v>2</v>
      </c>
      <c r="T1590">
        <v>1</v>
      </c>
      <c r="U1590" t="str">
        <f t="shared" si="123"/>
        <v>Male</v>
      </c>
      <c r="V1590">
        <v>35000</v>
      </c>
      <c r="W1590">
        <v>35000</v>
      </c>
      <c r="X1590">
        <v>53</v>
      </c>
      <c r="Y1590" t="str">
        <f t="shared" si="124"/>
        <v>WA</v>
      </c>
    </row>
    <row r="1591" spans="1:25" x14ac:dyDescent="0.25">
      <c r="A1591">
        <v>1254086</v>
      </c>
      <c r="B1591">
        <v>49</v>
      </c>
      <c r="C1591" t="str">
        <f t="shared" si="120"/>
        <v>UT</v>
      </c>
      <c r="D1591">
        <v>107</v>
      </c>
      <c r="E1591">
        <v>62</v>
      </c>
      <c r="F1591" t="str">
        <f t="shared" si="121"/>
        <v>adult</v>
      </c>
      <c r="G1591">
        <v>1</v>
      </c>
      <c r="H1591">
        <v>1</v>
      </c>
      <c r="I1591">
        <v>2</v>
      </c>
      <c r="J1591">
        <v>2</v>
      </c>
      <c r="K1591">
        <v>2</v>
      </c>
      <c r="L1591">
        <v>2</v>
      </c>
      <c r="M1591">
        <v>2</v>
      </c>
      <c r="N1591">
        <v>2</v>
      </c>
      <c r="O1591">
        <v>1</v>
      </c>
      <c r="Q1591">
        <v>1</v>
      </c>
      <c r="R1591" t="str">
        <f t="shared" si="122"/>
        <v>Married</v>
      </c>
      <c r="S1591">
        <v>4</v>
      </c>
      <c r="T1591">
        <v>2</v>
      </c>
      <c r="U1591" t="str">
        <f t="shared" si="123"/>
        <v>Female</v>
      </c>
      <c r="V1591">
        <v>0</v>
      </c>
      <c r="W1591">
        <v>323000</v>
      </c>
      <c r="X1591">
        <v>20</v>
      </c>
      <c r="Y1591">
        <f t="shared" si="124"/>
        <v>20</v>
      </c>
    </row>
    <row r="1592" spans="1:25" x14ac:dyDescent="0.25">
      <c r="A1592">
        <v>64799</v>
      </c>
      <c r="B1592">
        <v>30</v>
      </c>
      <c r="C1592" t="str">
        <f t="shared" si="120"/>
        <v>MT</v>
      </c>
      <c r="D1592">
        <v>633</v>
      </c>
      <c r="E1592">
        <v>41</v>
      </c>
      <c r="F1592" t="str">
        <f t="shared" si="121"/>
        <v>adult</v>
      </c>
      <c r="G1592">
        <v>1</v>
      </c>
      <c r="H1592">
        <v>2</v>
      </c>
      <c r="I1592">
        <v>2</v>
      </c>
      <c r="J1592">
        <v>2</v>
      </c>
      <c r="K1592">
        <v>2</v>
      </c>
      <c r="L1592">
        <v>2</v>
      </c>
      <c r="M1592">
        <v>2</v>
      </c>
      <c r="N1592">
        <v>1</v>
      </c>
      <c r="O1592">
        <v>2</v>
      </c>
      <c r="Q1592">
        <v>3</v>
      </c>
      <c r="R1592" t="str">
        <f t="shared" si="122"/>
        <v>Divorced</v>
      </c>
      <c r="S1592">
        <v>4</v>
      </c>
      <c r="T1592">
        <v>2</v>
      </c>
      <c r="U1592" t="str">
        <f t="shared" si="123"/>
        <v>Female</v>
      </c>
      <c r="V1592">
        <v>0</v>
      </c>
      <c r="W1592">
        <v>6750</v>
      </c>
      <c r="X1592">
        <v>30</v>
      </c>
      <c r="Y1592" t="str">
        <f t="shared" si="124"/>
        <v>MT</v>
      </c>
    </row>
    <row r="1593" spans="1:25" x14ac:dyDescent="0.25">
      <c r="A1593">
        <v>703130</v>
      </c>
      <c r="B1593">
        <v>41</v>
      </c>
      <c r="C1593" t="str">
        <f t="shared" si="120"/>
        <v>OR</v>
      </c>
      <c r="D1593">
        <v>112</v>
      </c>
      <c r="E1593">
        <v>58</v>
      </c>
      <c r="F1593" t="str">
        <f t="shared" si="121"/>
        <v>adult</v>
      </c>
      <c r="G1593">
        <v>1</v>
      </c>
      <c r="H1593">
        <v>2</v>
      </c>
      <c r="I1593">
        <v>2</v>
      </c>
      <c r="J1593">
        <v>2</v>
      </c>
      <c r="K1593">
        <v>2</v>
      </c>
      <c r="L1593">
        <v>2</v>
      </c>
      <c r="M1593">
        <v>2</v>
      </c>
      <c r="N1593">
        <v>2</v>
      </c>
      <c r="O1593">
        <v>2</v>
      </c>
      <c r="P1593">
        <v>5</v>
      </c>
      <c r="Q1593">
        <v>3</v>
      </c>
      <c r="R1593" t="str">
        <f t="shared" si="122"/>
        <v>Divorced</v>
      </c>
      <c r="S1593">
        <v>4</v>
      </c>
      <c r="T1593">
        <v>2</v>
      </c>
      <c r="U1593" t="str">
        <f t="shared" si="123"/>
        <v>Female</v>
      </c>
      <c r="V1593">
        <v>10000</v>
      </c>
      <c r="W1593">
        <v>23500</v>
      </c>
      <c r="X1593">
        <v>41</v>
      </c>
      <c r="Y1593" t="str">
        <f t="shared" si="124"/>
        <v>OR</v>
      </c>
    </row>
    <row r="1594" spans="1:25" x14ac:dyDescent="0.25">
      <c r="A1594">
        <v>1271036</v>
      </c>
      <c r="B1594">
        <v>49</v>
      </c>
      <c r="C1594" t="str">
        <f t="shared" si="120"/>
        <v>UT</v>
      </c>
      <c r="D1594">
        <v>98</v>
      </c>
      <c r="E1594">
        <v>55</v>
      </c>
      <c r="F1594" t="str">
        <f t="shared" si="121"/>
        <v>adult</v>
      </c>
      <c r="G1594">
        <v>1</v>
      </c>
      <c r="H1594">
        <v>2</v>
      </c>
      <c r="I1594">
        <v>2</v>
      </c>
      <c r="J1594">
        <v>2</v>
      </c>
      <c r="K1594">
        <v>2</v>
      </c>
      <c r="L1594">
        <v>2</v>
      </c>
      <c r="M1594">
        <v>2</v>
      </c>
      <c r="N1594">
        <v>2</v>
      </c>
      <c r="O1594">
        <v>2</v>
      </c>
      <c r="Q1594">
        <v>4</v>
      </c>
      <c r="R1594" t="str">
        <f t="shared" si="122"/>
        <v>Separated</v>
      </c>
      <c r="S1594">
        <v>4</v>
      </c>
      <c r="T1594">
        <v>1</v>
      </c>
      <c r="U1594" t="str">
        <f t="shared" si="123"/>
        <v>Male</v>
      </c>
      <c r="V1594">
        <v>0</v>
      </c>
      <c r="W1594">
        <v>65000</v>
      </c>
      <c r="X1594">
        <v>35</v>
      </c>
      <c r="Y1594">
        <f t="shared" si="124"/>
        <v>35</v>
      </c>
    </row>
    <row r="1595" spans="1:25" x14ac:dyDescent="0.25">
      <c r="A1595">
        <v>1421872</v>
      </c>
      <c r="B1595">
        <v>53</v>
      </c>
      <c r="C1595" t="str">
        <f t="shared" si="120"/>
        <v>WA</v>
      </c>
      <c r="D1595">
        <v>25</v>
      </c>
      <c r="E1595">
        <v>38</v>
      </c>
      <c r="F1595" t="str">
        <f t="shared" si="121"/>
        <v>adult</v>
      </c>
      <c r="G1595">
        <v>1</v>
      </c>
      <c r="H1595">
        <v>1</v>
      </c>
      <c r="I1595">
        <v>2</v>
      </c>
      <c r="J1595">
        <v>2</v>
      </c>
      <c r="K1595">
        <v>2</v>
      </c>
      <c r="L1595">
        <v>2</v>
      </c>
      <c r="M1595">
        <v>2</v>
      </c>
      <c r="N1595">
        <v>2</v>
      </c>
      <c r="O1595">
        <v>1</v>
      </c>
      <c r="P1595">
        <v>70</v>
      </c>
      <c r="Q1595">
        <v>1</v>
      </c>
      <c r="R1595" t="str">
        <f t="shared" si="122"/>
        <v>Married</v>
      </c>
      <c r="S1595">
        <v>4</v>
      </c>
      <c r="T1595">
        <v>1</v>
      </c>
      <c r="U1595" t="str">
        <f t="shared" si="123"/>
        <v>Male</v>
      </c>
      <c r="V1595">
        <v>31000</v>
      </c>
      <c r="W1595">
        <v>31000</v>
      </c>
      <c r="X1595">
        <v>6</v>
      </c>
      <c r="Y1595" t="str">
        <f t="shared" si="124"/>
        <v>CA</v>
      </c>
    </row>
    <row r="1596" spans="1:25" x14ac:dyDescent="0.25">
      <c r="A1596">
        <v>729277</v>
      </c>
      <c r="B1596">
        <v>41</v>
      </c>
      <c r="C1596" t="str">
        <f t="shared" si="120"/>
        <v>OR</v>
      </c>
      <c r="D1596">
        <v>3</v>
      </c>
      <c r="E1596">
        <v>95</v>
      </c>
      <c r="F1596" t="str">
        <f t="shared" si="121"/>
        <v>adult</v>
      </c>
      <c r="G1596">
        <v>1</v>
      </c>
      <c r="H1596">
        <v>2</v>
      </c>
      <c r="I1596">
        <v>2</v>
      </c>
      <c r="J1596">
        <v>1</v>
      </c>
      <c r="K1596">
        <v>1</v>
      </c>
      <c r="L1596">
        <v>2</v>
      </c>
      <c r="M1596">
        <v>2</v>
      </c>
      <c r="N1596">
        <v>2</v>
      </c>
      <c r="O1596">
        <v>1</v>
      </c>
      <c r="Q1596">
        <v>3</v>
      </c>
      <c r="R1596" t="str">
        <f t="shared" si="122"/>
        <v>Divorced</v>
      </c>
      <c r="S1596">
        <v>4</v>
      </c>
      <c r="T1596">
        <v>2</v>
      </c>
      <c r="U1596" t="str">
        <f t="shared" si="123"/>
        <v>Female</v>
      </c>
      <c r="V1596">
        <v>0</v>
      </c>
      <c r="W1596">
        <v>18600</v>
      </c>
      <c r="X1596">
        <v>41</v>
      </c>
      <c r="Y1596" t="str">
        <f t="shared" si="124"/>
        <v>OR</v>
      </c>
    </row>
    <row r="1597" spans="1:25" x14ac:dyDescent="0.25">
      <c r="A1597">
        <v>1373298</v>
      </c>
      <c r="B1597">
        <v>53</v>
      </c>
      <c r="C1597" t="str">
        <f t="shared" si="120"/>
        <v>WA</v>
      </c>
      <c r="D1597">
        <v>115</v>
      </c>
      <c r="E1597">
        <v>66</v>
      </c>
      <c r="F1597" t="str">
        <f t="shared" si="121"/>
        <v>adult</v>
      </c>
      <c r="G1597">
        <v>1</v>
      </c>
      <c r="H1597">
        <v>1</v>
      </c>
      <c r="I1597">
        <v>2</v>
      </c>
      <c r="J1597">
        <v>2</v>
      </c>
      <c r="K1597">
        <v>2</v>
      </c>
      <c r="L1597">
        <v>2</v>
      </c>
      <c r="M1597">
        <v>2</v>
      </c>
      <c r="N1597">
        <v>2</v>
      </c>
      <c r="O1597">
        <v>1</v>
      </c>
      <c r="P1597">
        <v>20</v>
      </c>
      <c r="Q1597">
        <v>5</v>
      </c>
      <c r="R1597" t="str">
        <f t="shared" si="122"/>
        <v>NeverMarriedORUnder15</v>
      </c>
      <c r="S1597">
        <v>2</v>
      </c>
      <c r="T1597">
        <v>1</v>
      </c>
      <c r="U1597" t="str">
        <f t="shared" si="123"/>
        <v>Male</v>
      </c>
      <c r="V1597">
        <v>93000</v>
      </c>
      <c r="W1597">
        <v>93280</v>
      </c>
      <c r="X1597">
        <v>53</v>
      </c>
      <c r="Y1597" t="str">
        <f t="shared" si="124"/>
        <v>WA</v>
      </c>
    </row>
    <row r="1598" spans="1:25" x14ac:dyDescent="0.25">
      <c r="A1598">
        <v>1430003</v>
      </c>
      <c r="B1598">
        <v>53</v>
      </c>
      <c r="C1598" t="str">
        <f t="shared" si="120"/>
        <v>WA</v>
      </c>
      <c r="D1598">
        <v>85</v>
      </c>
      <c r="E1598">
        <v>80</v>
      </c>
      <c r="F1598" t="str">
        <f t="shared" si="121"/>
        <v>adult</v>
      </c>
      <c r="G1598">
        <v>1</v>
      </c>
      <c r="H1598">
        <v>2</v>
      </c>
      <c r="I1598">
        <v>2</v>
      </c>
      <c r="J1598">
        <v>2</v>
      </c>
      <c r="K1598">
        <v>2</v>
      </c>
      <c r="L1598">
        <v>1</v>
      </c>
      <c r="M1598">
        <v>1</v>
      </c>
      <c r="N1598">
        <v>2</v>
      </c>
      <c r="O1598">
        <v>1</v>
      </c>
      <c r="Q1598">
        <v>2</v>
      </c>
      <c r="R1598" t="str">
        <f t="shared" si="122"/>
        <v>Widowed</v>
      </c>
      <c r="S1598">
        <v>3</v>
      </c>
      <c r="T1598">
        <v>2</v>
      </c>
      <c r="U1598" t="str">
        <f t="shared" si="123"/>
        <v>Female</v>
      </c>
      <c r="V1598">
        <v>0</v>
      </c>
      <c r="W1598">
        <v>30000</v>
      </c>
      <c r="X1598">
        <v>41</v>
      </c>
      <c r="Y1598" t="str">
        <f t="shared" si="124"/>
        <v>OR</v>
      </c>
    </row>
    <row r="1599" spans="1:25" x14ac:dyDescent="0.25">
      <c r="A1599">
        <v>536536</v>
      </c>
      <c r="B1599">
        <v>38</v>
      </c>
      <c r="C1599" t="str">
        <f t="shared" si="120"/>
        <v>ND</v>
      </c>
      <c r="D1599">
        <v>135</v>
      </c>
      <c r="E1599">
        <v>74</v>
      </c>
      <c r="F1599" t="str">
        <f t="shared" si="121"/>
        <v>adult</v>
      </c>
      <c r="G1599">
        <v>1</v>
      </c>
      <c r="H1599">
        <v>2</v>
      </c>
      <c r="I1599">
        <v>2</v>
      </c>
      <c r="J1599">
        <v>1</v>
      </c>
      <c r="K1599">
        <v>2</v>
      </c>
      <c r="L1599">
        <v>2</v>
      </c>
      <c r="M1599">
        <v>2</v>
      </c>
      <c r="N1599">
        <v>2</v>
      </c>
      <c r="O1599">
        <v>1</v>
      </c>
      <c r="Q1599">
        <v>1</v>
      </c>
      <c r="R1599" t="str">
        <f t="shared" si="122"/>
        <v>Married</v>
      </c>
      <c r="S1599">
        <v>4</v>
      </c>
      <c r="T1599">
        <v>1</v>
      </c>
      <c r="U1599" t="str">
        <f t="shared" si="123"/>
        <v>Male</v>
      </c>
      <c r="V1599">
        <v>0</v>
      </c>
      <c r="W1599">
        <v>18400</v>
      </c>
      <c r="X1599">
        <v>38</v>
      </c>
      <c r="Y1599" t="str">
        <f t="shared" si="124"/>
        <v>ND</v>
      </c>
    </row>
    <row r="1600" spans="1:25" x14ac:dyDescent="0.25">
      <c r="A1600">
        <v>1270667</v>
      </c>
      <c r="B1600">
        <v>49</v>
      </c>
      <c r="C1600" t="str">
        <f t="shared" si="120"/>
        <v>UT</v>
      </c>
      <c r="D1600">
        <v>69</v>
      </c>
      <c r="E1600">
        <v>40</v>
      </c>
      <c r="F1600" t="str">
        <f t="shared" si="121"/>
        <v>adult</v>
      </c>
      <c r="G1600">
        <v>1</v>
      </c>
      <c r="H1600">
        <v>1</v>
      </c>
      <c r="I1600">
        <v>2</v>
      </c>
      <c r="J1600">
        <v>2</v>
      </c>
      <c r="K1600">
        <v>2</v>
      </c>
      <c r="L1600">
        <v>2</v>
      </c>
      <c r="M1600">
        <v>2</v>
      </c>
      <c r="N1600">
        <v>2</v>
      </c>
      <c r="O1600">
        <v>1</v>
      </c>
      <c r="Q1600">
        <v>1</v>
      </c>
      <c r="R1600" t="str">
        <f t="shared" si="122"/>
        <v>Married</v>
      </c>
      <c r="S1600">
        <v>4</v>
      </c>
      <c r="T1600">
        <v>2</v>
      </c>
      <c r="U1600" t="str">
        <f t="shared" si="123"/>
        <v>Female</v>
      </c>
      <c r="V1600">
        <v>0</v>
      </c>
      <c r="W1600">
        <v>0</v>
      </c>
      <c r="X1600">
        <v>49</v>
      </c>
      <c r="Y1600" t="str">
        <f t="shared" si="124"/>
        <v>UT</v>
      </c>
    </row>
    <row r="1601" spans="1:25" x14ac:dyDescent="0.25">
      <c r="A1601">
        <v>64265</v>
      </c>
      <c r="B1601">
        <v>30</v>
      </c>
      <c r="C1601" t="str">
        <f t="shared" si="120"/>
        <v>MT</v>
      </c>
      <c r="D1601">
        <v>531</v>
      </c>
      <c r="E1601">
        <v>20</v>
      </c>
      <c r="F1601" t="str">
        <f t="shared" si="121"/>
        <v>adult</v>
      </c>
      <c r="G1601">
        <v>1</v>
      </c>
      <c r="H1601">
        <v>2</v>
      </c>
      <c r="I1601">
        <v>1</v>
      </c>
      <c r="J1601">
        <v>2</v>
      </c>
      <c r="K1601">
        <v>2</v>
      </c>
      <c r="L1601">
        <v>2</v>
      </c>
      <c r="M1601">
        <v>2</v>
      </c>
      <c r="N1601">
        <v>2</v>
      </c>
      <c r="O1601">
        <v>1</v>
      </c>
      <c r="P1601">
        <v>15</v>
      </c>
      <c r="Q1601">
        <v>5</v>
      </c>
      <c r="R1601" t="str">
        <f t="shared" si="122"/>
        <v>NeverMarriedORUnder15</v>
      </c>
      <c r="S1601">
        <v>3</v>
      </c>
      <c r="T1601">
        <v>2</v>
      </c>
      <c r="U1601" t="str">
        <f t="shared" si="123"/>
        <v>Female</v>
      </c>
      <c r="V1601">
        <v>20000</v>
      </c>
      <c r="W1601">
        <v>20000</v>
      </c>
      <c r="X1601">
        <v>30</v>
      </c>
      <c r="Y1601" t="str">
        <f t="shared" si="124"/>
        <v>MT</v>
      </c>
    </row>
    <row r="1602" spans="1:25" x14ac:dyDescent="0.25">
      <c r="A1602">
        <v>70307</v>
      </c>
      <c r="B1602">
        <v>30</v>
      </c>
      <c r="C1602" t="str">
        <f t="shared" si="120"/>
        <v>MT</v>
      </c>
      <c r="D1602">
        <v>191</v>
      </c>
      <c r="E1602">
        <v>56</v>
      </c>
      <c r="F1602" t="str">
        <f t="shared" si="121"/>
        <v>adult</v>
      </c>
      <c r="G1602">
        <v>1</v>
      </c>
      <c r="H1602">
        <v>1</v>
      </c>
      <c r="I1602">
        <v>1</v>
      </c>
      <c r="J1602">
        <v>2</v>
      </c>
      <c r="K1602">
        <v>2</v>
      </c>
      <c r="L1602">
        <v>2</v>
      </c>
      <c r="M1602">
        <v>2</v>
      </c>
      <c r="N1602">
        <v>2</v>
      </c>
      <c r="O1602">
        <v>1</v>
      </c>
      <c r="P1602">
        <v>3</v>
      </c>
      <c r="Q1602">
        <v>1</v>
      </c>
      <c r="R1602" t="str">
        <f t="shared" si="122"/>
        <v>Married</v>
      </c>
      <c r="S1602">
        <v>4</v>
      </c>
      <c r="T1602">
        <v>2</v>
      </c>
      <c r="U1602" t="str">
        <f t="shared" si="123"/>
        <v>Female</v>
      </c>
      <c r="V1602">
        <v>37000</v>
      </c>
      <c r="W1602">
        <v>37000</v>
      </c>
      <c r="X1602">
        <v>30</v>
      </c>
      <c r="Y1602" t="str">
        <f t="shared" si="124"/>
        <v>MT</v>
      </c>
    </row>
    <row r="1603" spans="1:25" x14ac:dyDescent="0.25">
      <c r="A1603">
        <v>732986</v>
      </c>
      <c r="B1603">
        <v>41</v>
      </c>
      <c r="C1603" t="str">
        <f t="shared" ref="C1603:C1666" si="125">IF(B1603=30,"MT",IF(B1603=38,"ND",IF(B1603=41,"OR",IF(B1603=49,"UT",IF(B1603=53,"WA","UnknownState")))))</f>
        <v>OR</v>
      </c>
      <c r="D1603">
        <v>106</v>
      </c>
      <c r="E1603">
        <v>74</v>
      </c>
      <c r="F1603" t="str">
        <f t="shared" ref="F1603:F1666" si="126">IF(E1603&lt;18,"child","adult")</f>
        <v>adult</v>
      </c>
      <c r="G1603">
        <v>1</v>
      </c>
      <c r="H1603">
        <v>2</v>
      </c>
      <c r="I1603">
        <v>2</v>
      </c>
      <c r="J1603">
        <v>1</v>
      </c>
      <c r="K1603">
        <v>2</v>
      </c>
      <c r="L1603">
        <v>2</v>
      </c>
      <c r="M1603">
        <v>2</v>
      </c>
      <c r="N1603">
        <v>2</v>
      </c>
      <c r="O1603">
        <v>1</v>
      </c>
      <c r="Q1603">
        <v>1</v>
      </c>
      <c r="R1603" t="str">
        <f t="shared" ref="R1603:R1666" si="127">IF(Q1603=1,"Married",IF(Q1603=2,"Widowed",IF(Q1603=3,"Divorced",IF(Q1603=4,"Separated",IF(Q1603=5,"NeverMarriedORUnder15","NA")))))</f>
        <v>Married</v>
      </c>
      <c r="S1603">
        <v>2</v>
      </c>
      <c r="T1603">
        <v>1</v>
      </c>
      <c r="U1603" t="str">
        <f t="shared" ref="U1603:U1666" si="128">IF(T1603=1,"Male",IF(T1603=2,"Female","NA"))</f>
        <v>Male</v>
      </c>
      <c r="V1603">
        <v>0</v>
      </c>
      <c r="W1603">
        <v>100000</v>
      </c>
      <c r="X1603">
        <v>40</v>
      </c>
      <c r="Y1603">
        <f t="shared" ref="Y1603:Y1666" si="129">IF(X1603=30,"MT",IF(X1603=38,"ND",IF(X1603=41,"OR",IF(X1603=49,"UT",IF(X1603=53,"WA",IF(X1603=6,"CA",X1603))))))</f>
        <v>40</v>
      </c>
    </row>
    <row r="1604" spans="1:25" x14ac:dyDescent="0.25">
      <c r="A1604">
        <v>1419089</v>
      </c>
      <c r="B1604">
        <v>53</v>
      </c>
      <c r="C1604" t="str">
        <f t="shared" si="125"/>
        <v>WA</v>
      </c>
      <c r="D1604">
        <v>41</v>
      </c>
      <c r="E1604">
        <v>8</v>
      </c>
      <c r="F1604" t="str">
        <f t="shared" si="126"/>
        <v>child</v>
      </c>
      <c r="G1604">
        <v>1</v>
      </c>
      <c r="H1604">
        <v>2</v>
      </c>
      <c r="I1604">
        <v>2</v>
      </c>
      <c r="J1604">
        <v>2</v>
      </c>
      <c r="K1604">
        <v>1</v>
      </c>
      <c r="L1604">
        <v>2</v>
      </c>
      <c r="M1604">
        <v>2</v>
      </c>
      <c r="N1604">
        <v>2</v>
      </c>
      <c r="O1604">
        <v>1</v>
      </c>
      <c r="Q1604">
        <v>5</v>
      </c>
      <c r="R1604" t="str">
        <f t="shared" si="127"/>
        <v>NeverMarriedORUnder15</v>
      </c>
      <c r="T1604">
        <v>1</v>
      </c>
      <c r="U1604" t="str">
        <f t="shared" si="128"/>
        <v>Male</v>
      </c>
      <c r="X1604">
        <v>24</v>
      </c>
      <c r="Y1604">
        <f t="shared" si="129"/>
        <v>24</v>
      </c>
    </row>
    <row r="1605" spans="1:25" x14ac:dyDescent="0.25">
      <c r="A1605">
        <v>536336</v>
      </c>
      <c r="B1605">
        <v>38</v>
      </c>
      <c r="C1605" t="str">
        <f t="shared" si="125"/>
        <v>ND</v>
      </c>
      <c r="D1605">
        <v>23</v>
      </c>
      <c r="E1605">
        <v>1</v>
      </c>
      <c r="F1605" t="str">
        <f t="shared" si="126"/>
        <v>child</v>
      </c>
      <c r="G1605">
        <v>1</v>
      </c>
      <c r="H1605">
        <v>2</v>
      </c>
      <c r="I1605">
        <v>1</v>
      </c>
      <c r="J1605">
        <v>2</v>
      </c>
      <c r="K1605">
        <v>2</v>
      </c>
      <c r="L1605">
        <v>2</v>
      </c>
      <c r="M1605">
        <v>2</v>
      </c>
      <c r="N1605">
        <v>2</v>
      </c>
      <c r="O1605">
        <v>1</v>
      </c>
      <c r="Q1605">
        <v>5</v>
      </c>
      <c r="R1605" t="str">
        <f t="shared" si="127"/>
        <v>NeverMarriedORUnder15</v>
      </c>
      <c r="T1605">
        <v>2</v>
      </c>
      <c r="U1605" t="str">
        <f t="shared" si="128"/>
        <v>Female</v>
      </c>
      <c r="X1605">
        <v>38</v>
      </c>
      <c r="Y1605" t="str">
        <f t="shared" si="129"/>
        <v>ND</v>
      </c>
    </row>
    <row r="1606" spans="1:25" x14ac:dyDescent="0.25">
      <c r="A1606">
        <v>1391932</v>
      </c>
      <c r="B1606">
        <v>53</v>
      </c>
      <c r="C1606" t="str">
        <f t="shared" si="125"/>
        <v>WA</v>
      </c>
      <c r="D1606">
        <v>34</v>
      </c>
      <c r="E1606">
        <v>27</v>
      </c>
      <c r="F1606" t="str">
        <f t="shared" si="126"/>
        <v>adult</v>
      </c>
      <c r="G1606">
        <v>1</v>
      </c>
      <c r="H1606">
        <v>1</v>
      </c>
      <c r="I1606">
        <v>2</v>
      </c>
      <c r="J1606">
        <v>2</v>
      </c>
      <c r="K1606">
        <v>2</v>
      </c>
      <c r="L1606">
        <v>2</v>
      </c>
      <c r="M1606">
        <v>2</v>
      </c>
      <c r="N1606">
        <v>1</v>
      </c>
      <c r="O1606">
        <v>1</v>
      </c>
      <c r="P1606">
        <v>20</v>
      </c>
      <c r="Q1606">
        <v>1</v>
      </c>
      <c r="R1606" t="str">
        <f t="shared" si="127"/>
        <v>Married</v>
      </c>
      <c r="S1606">
        <v>4</v>
      </c>
      <c r="T1606">
        <v>1</v>
      </c>
      <c r="U1606" t="str">
        <f t="shared" si="128"/>
        <v>Male</v>
      </c>
      <c r="V1606">
        <v>70000</v>
      </c>
      <c r="W1606">
        <v>70000</v>
      </c>
      <c r="X1606">
        <v>53</v>
      </c>
      <c r="Y1606" t="str">
        <f t="shared" si="129"/>
        <v>WA</v>
      </c>
    </row>
    <row r="1607" spans="1:25" x14ac:dyDescent="0.25">
      <c r="A1607">
        <v>1418059</v>
      </c>
      <c r="B1607">
        <v>53</v>
      </c>
      <c r="C1607" t="str">
        <f t="shared" si="125"/>
        <v>WA</v>
      </c>
      <c r="D1607">
        <v>14</v>
      </c>
      <c r="E1607">
        <v>4</v>
      </c>
      <c r="F1607" t="str">
        <f t="shared" si="126"/>
        <v>child</v>
      </c>
      <c r="G1607">
        <v>1</v>
      </c>
      <c r="H1607">
        <v>1</v>
      </c>
      <c r="I1607">
        <v>2</v>
      </c>
      <c r="J1607">
        <v>2</v>
      </c>
      <c r="K1607">
        <v>2</v>
      </c>
      <c r="L1607">
        <v>2</v>
      </c>
      <c r="M1607">
        <v>2</v>
      </c>
      <c r="N1607">
        <v>2</v>
      </c>
      <c r="O1607">
        <v>1</v>
      </c>
      <c r="Q1607">
        <v>5</v>
      </c>
      <c r="R1607" t="str">
        <f t="shared" si="127"/>
        <v>NeverMarriedORUnder15</v>
      </c>
      <c r="T1607">
        <v>1</v>
      </c>
      <c r="U1607" t="str">
        <f t="shared" si="128"/>
        <v>Male</v>
      </c>
      <c r="X1607">
        <v>53</v>
      </c>
      <c r="Y1607" t="str">
        <f t="shared" si="129"/>
        <v>WA</v>
      </c>
    </row>
    <row r="1608" spans="1:25" x14ac:dyDescent="0.25">
      <c r="A1608">
        <v>1375688</v>
      </c>
      <c r="B1608">
        <v>53</v>
      </c>
      <c r="C1608" t="str">
        <f t="shared" si="125"/>
        <v>WA</v>
      </c>
      <c r="D1608">
        <v>119</v>
      </c>
      <c r="E1608">
        <v>40</v>
      </c>
      <c r="F1608" t="str">
        <f t="shared" si="126"/>
        <v>adult</v>
      </c>
      <c r="G1608">
        <v>1</v>
      </c>
      <c r="H1608">
        <v>2</v>
      </c>
      <c r="I1608">
        <v>2</v>
      </c>
      <c r="J1608">
        <v>2</v>
      </c>
      <c r="K1608">
        <v>2</v>
      </c>
      <c r="L1608">
        <v>2</v>
      </c>
      <c r="M1608">
        <v>2</v>
      </c>
      <c r="N1608">
        <v>2</v>
      </c>
      <c r="O1608">
        <v>2</v>
      </c>
      <c r="P1608">
        <v>5</v>
      </c>
      <c r="Q1608">
        <v>3</v>
      </c>
      <c r="R1608" t="str">
        <f t="shared" si="127"/>
        <v>Divorced</v>
      </c>
      <c r="S1608">
        <v>4</v>
      </c>
      <c r="T1608">
        <v>2</v>
      </c>
      <c r="U1608" t="str">
        <f t="shared" si="128"/>
        <v>Female</v>
      </c>
      <c r="V1608">
        <v>4000</v>
      </c>
      <c r="W1608">
        <v>26000</v>
      </c>
      <c r="X1608">
        <v>53</v>
      </c>
      <c r="Y1608" t="str">
        <f t="shared" si="129"/>
        <v>WA</v>
      </c>
    </row>
    <row r="1609" spans="1:25" x14ac:dyDescent="0.25">
      <c r="A1609">
        <v>1269592</v>
      </c>
      <c r="B1609">
        <v>49</v>
      </c>
      <c r="C1609" t="str">
        <f t="shared" si="125"/>
        <v>UT</v>
      </c>
      <c r="D1609">
        <v>65</v>
      </c>
      <c r="E1609">
        <v>44</v>
      </c>
      <c r="F1609" t="str">
        <f t="shared" si="126"/>
        <v>adult</v>
      </c>
      <c r="G1609">
        <v>1</v>
      </c>
      <c r="H1609">
        <v>1</v>
      </c>
      <c r="I1609">
        <v>2</v>
      </c>
      <c r="J1609">
        <v>2</v>
      </c>
      <c r="K1609">
        <v>2</v>
      </c>
      <c r="L1609">
        <v>2</v>
      </c>
      <c r="M1609">
        <v>2</v>
      </c>
      <c r="N1609">
        <v>2</v>
      </c>
      <c r="O1609">
        <v>1</v>
      </c>
      <c r="Q1609">
        <v>1</v>
      </c>
      <c r="R1609" t="str">
        <f t="shared" si="127"/>
        <v>Married</v>
      </c>
      <c r="S1609">
        <v>4</v>
      </c>
      <c r="T1609">
        <v>2</v>
      </c>
      <c r="U1609" t="str">
        <f t="shared" si="128"/>
        <v>Female</v>
      </c>
      <c r="V1609">
        <v>0</v>
      </c>
      <c r="W1609">
        <v>13100</v>
      </c>
      <c r="X1609">
        <v>49</v>
      </c>
      <c r="Y1609" t="str">
        <f t="shared" si="129"/>
        <v>UT</v>
      </c>
    </row>
    <row r="1610" spans="1:25" x14ac:dyDescent="0.25">
      <c r="A1610">
        <v>1257965</v>
      </c>
      <c r="B1610">
        <v>49</v>
      </c>
      <c r="C1610" t="str">
        <f t="shared" si="125"/>
        <v>UT</v>
      </c>
      <c r="D1610">
        <v>159</v>
      </c>
      <c r="E1610">
        <v>24</v>
      </c>
      <c r="F1610" t="str">
        <f t="shared" si="126"/>
        <v>adult</v>
      </c>
      <c r="G1610">
        <v>3</v>
      </c>
      <c r="H1610">
        <v>2</v>
      </c>
      <c r="I1610">
        <v>1</v>
      </c>
      <c r="J1610">
        <v>2</v>
      </c>
      <c r="K1610">
        <v>2</v>
      </c>
      <c r="L1610">
        <v>2</v>
      </c>
      <c r="M1610">
        <v>2</v>
      </c>
      <c r="N1610">
        <v>2</v>
      </c>
      <c r="O1610">
        <v>1</v>
      </c>
      <c r="P1610">
        <v>25</v>
      </c>
      <c r="Q1610">
        <v>1</v>
      </c>
      <c r="R1610" t="str">
        <f t="shared" si="127"/>
        <v>Married</v>
      </c>
      <c r="S1610">
        <v>4</v>
      </c>
      <c r="T1610">
        <v>1</v>
      </c>
      <c r="U1610" t="str">
        <f t="shared" si="128"/>
        <v>Male</v>
      </c>
      <c r="V1610">
        <v>6000</v>
      </c>
      <c r="W1610">
        <v>6000</v>
      </c>
      <c r="X1610">
        <v>449</v>
      </c>
      <c r="Y1610">
        <f t="shared" si="129"/>
        <v>449</v>
      </c>
    </row>
    <row r="1611" spans="1:25" x14ac:dyDescent="0.25">
      <c r="A1611">
        <v>1432541</v>
      </c>
      <c r="B1611">
        <v>53</v>
      </c>
      <c r="C1611" t="str">
        <f t="shared" si="125"/>
        <v>WA</v>
      </c>
      <c r="D1611">
        <v>89</v>
      </c>
      <c r="E1611">
        <v>9</v>
      </c>
      <c r="F1611" t="str">
        <f t="shared" si="126"/>
        <v>child</v>
      </c>
      <c r="G1611">
        <v>1</v>
      </c>
      <c r="H1611">
        <v>1</v>
      </c>
      <c r="I1611">
        <v>2</v>
      </c>
      <c r="J1611">
        <v>2</v>
      </c>
      <c r="K1611">
        <v>2</v>
      </c>
      <c r="L1611">
        <v>2</v>
      </c>
      <c r="M1611">
        <v>2</v>
      </c>
      <c r="N1611">
        <v>2</v>
      </c>
      <c r="O1611">
        <v>1</v>
      </c>
      <c r="Q1611">
        <v>5</v>
      </c>
      <c r="R1611" t="str">
        <f t="shared" si="127"/>
        <v>NeverMarriedORUnder15</v>
      </c>
      <c r="T1611">
        <v>1</v>
      </c>
      <c r="U1611" t="str">
        <f t="shared" si="128"/>
        <v>Male</v>
      </c>
      <c r="X1611">
        <v>53</v>
      </c>
      <c r="Y1611" t="str">
        <f t="shared" si="129"/>
        <v>WA</v>
      </c>
    </row>
    <row r="1612" spans="1:25" x14ac:dyDescent="0.25">
      <c r="A1612">
        <v>1431621</v>
      </c>
      <c r="B1612">
        <v>53</v>
      </c>
      <c r="C1612" t="str">
        <f t="shared" si="125"/>
        <v>WA</v>
      </c>
      <c r="D1612">
        <v>29</v>
      </c>
      <c r="E1612">
        <v>53</v>
      </c>
      <c r="F1612" t="str">
        <f t="shared" si="126"/>
        <v>adult</v>
      </c>
      <c r="G1612">
        <v>1</v>
      </c>
      <c r="H1612">
        <v>1</v>
      </c>
      <c r="I1612">
        <v>2</v>
      </c>
      <c r="J1612">
        <v>2</v>
      </c>
      <c r="K1612">
        <v>2</v>
      </c>
      <c r="L1612">
        <v>2</v>
      </c>
      <c r="M1612">
        <v>2</v>
      </c>
      <c r="N1612">
        <v>2</v>
      </c>
      <c r="O1612">
        <v>1</v>
      </c>
      <c r="Q1612">
        <v>1</v>
      </c>
      <c r="R1612" t="str">
        <f t="shared" si="127"/>
        <v>Married</v>
      </c>
      <c r="S1612">
        <v>4</v>
      </c>
      <c r="T1612">
        <v>2</v>
      </c>
      <c r="U1612" t="str">
        <f t="shared" si="128"/>
        <v>Female</v>
      </c>
      <c r="V1612">
        <v>51000</v>
      </c>
      <c r="W1612">
        <v>51000</v>
      </c>
      <c r="X1612">
        <v>53</v>
      </c>
      <c r="Y1612" t="str">
        <f t="shared" si="129"/>
        <v>WA</v>
      </c>
    </row>
    <row r="1613" spans="1:25" x14ac:dyDescent="0.25">
      <c r="A1613">
        <v>534797</v>
      </c>
      <c r="B1613">
        <v>38</v>
      </c>
      <c r="C1613" t="str">
        <f t="shared" si="125"/>
        <v>ND</v>
      </c>
      <c r="D1613">
        <v>62</v>
      </c>
      <c r="E1613">
        <v>33</v>
      </c>
      <c r="F1613" t="str">
        <f t="shared" si="126"/>
        <v>adult</v>
      </c>
      <c r="G1613">
        <v>1</v>
      </c>
      <c r="H1613">
        <v>2</v>
      </c>
      <c r="I1613">
        <v>2</v>
      </c>
      <c r="J1613">
        <v>2</v>
      </c>
      <c r="K1613">
        <v>1</v>
      </c>
      <c r="L1613">
        <v>2</v>
      </c>
      <c r="M1613">
        <v>2</v>
      </c>
      <c r="N1613">
        <v>2</v>
      </c>
      <c r="O1613">
        <v>1</v>
      </c>
      <c r="Q1613">
        <v>5</v>
      </c>
      <c r="R1613" t="str">
        <f t="shared" si="127"/>
        <v>NeverMarriedORUnder15</v>
      </c>
      <c r="S1613">
        <v>4</v>
      </c>
      <c r="T1613">
        <v>1</v>
      </c>
      <c r="U1613" t="str">
        <f t="shared" si="128"/>
        <v>Male</v>
      </c>
      <c r="V1613">
        <v>0</v>
      </c>
      <c r="W1613">
        <v>0</v>
      </c>
      <c r="X1613">
        <v>38</v>
      </c>
      <c r="Y1613" t="str">
        <f t="shared" si="129"/>
        <v>ND</v>
      </c>
    </row>
    <row r="1614" spans="1:25" x14ac:dyDescent="0.25">
      <c r="A1614">
        <v>1390900</v>
      </c>
      <c r="B1614">
        <v>53</v>
      </c>
      <c r="C1614" t="str">
        <f t="shared" si="125"/>
        <v>WA</v>
      </c>
      <c r="D1614">
        <v>111</v>
      </c>
      <c r="E1614">
        <v>57</v>
      </c>
      <c r="F1614" t="str">
        <f t="shared" si="126"/>
        <v>adult</v>
      </c>
      <c r="G1614">
        <v>1</v>
      </c>
      <c r="H1614">
        <v>1</v>
      </c>
      <c r="I1614">
        <v>2</v>
      </c>
      <c r="J1614">
        <v>2</v>
      </c>
      <c r="K1614">
        <v>2</v>
      </c>
      <c r="L1614">
        <v>2</v>
      </c>
      <c r="M1614">
        <v>2</v>
      </c>
      <c r="N1614">
        <v>2</v>
      </c>
      <c r="O1614">
        <v>1</v>
      </c>
      <c r="P1614">
        <v>20</v>
      </c>
      <c r="Q1614">
        <v>1</v>
      </c>
      <c r="R1614" t="str">
        <f t="shared" si="127"/>
        <v>Married</v>
      </c>
      <c r="S1614">
        <v>4</v>
      </c>
      <c r="T1614">
        <v>2</v>
      </c>
      <c r="U1614" t="str">
        <f t="shared" si="128"/>
        <v>Female</v>
      </c>
      <c r="V1614">
        <v>45000</v>
      </c>
      <c r="W1614">
        <v>45000</v>
      </c>
      <c r="X1614">
        <v>53</v>
      </c>
      <c r="Y1614" t="str">
        <f t="shared" si="129"/>
        <v>WA</v>
      </c>
    </row>
    <row r="1615" spans="1:25" x14ac:dyDescent="0.25">
      <c r="A1615">
        <v>1415189</v>
      </c>
      <c r="B1615">
        <v>53</v>
      </c>
      <c r="C1615" t="str">
        <f t="shared" si="125"/>
        <v>WA</v>
      </c>
      <c r="D1615">
        <v>47</v>
      </c>
      <c r="E1615">
        <v>86</v>
      </c>
      <c r="F1615" t="str">
        <f t="shared" si="126"/>
        <v>adult</v>
      </c>
      <c r="G1615">
        <v>1</v>
      </c>
      <c r="H1615">
        <v>2</v>
      </c>
      <c r="I1615">
        <v>2</v>
      </c>
      <c r="J1615">
        <v>1</v>
      </c>
      <c r="K1615">
        <v>1</v>
      </c>
      <c r="L1615">
        <v>2</v>
      </c>
      <c r="M1615">
        <v>2</v>
      </c>
      <c r="N1615">
        <v>2</v>
      </c>
      <c r="O1615">
        <v>1</v>
      </c>
      <c r="Q1615">
        <v>2</v>
      </c>
      <c r="R1615" t="str">
        <f t="shared" si="127"/>
        <v>Widowed</v>
      </c>
      <c r="S1615">
        <v>4</v>
      </c>
      <c r="T1615">
        <v>2</v>
      </c>
      <c r="U1615" t="str">
        <f t="shared" si="128"/>
        <v>Female</v>
      </c>
      <c r="V1615">
        <v>0</v>
      </c>
      <c r="W1615">
        <v>11400</v>
      </c>
      <c r="X1615">
        <v>49</v>
      </c>
      <c r="Y1615" t="str">
        <f t="shared" si="129"/>
        <v>UT</v>
      </c>
    </row>
    <row r="1616" spans="1:25" x14ac:dyDescent="0.25">
      <c r="A1616">
        <v>721477</v>
      </c>
      <c r="B1616">
        <v>41</v>
      </c>
      <c r="C1616" t="str">
        <f t="shared" si="125"/>
        <v>OR</v>
      </c>
      <c r="D1616">
        <v>172</v>
      </c>
      <c r="E1616">
        <v>24</v>
      </c>
      <c r="F1616" t="str">
        <f t="shared" si="126"/>
        <v>adult</v>
      </c>
      <c r="G1616">
        <v>5</v>
      </c>
      <c r="H1616">
        <v>2</v>
      </c>
      <c r="I1616">
        <v>2</v>
      </c>
      <c r="J1616">
        <v>2</v>
      </c>
      <c r="K1616">
        <v>2</v>
      </c>
      <c r="L1616">
        <v>2</v>
      </c>
      <c r="M1616">
        <v>2</v>
      </c>
      <c r="N1616">
        <v>2</v>
      </c>
      <c r="O1616">
        <v>2</v>
      </c>
      <c r="P1616">
        <v>25</v>
      </c>
      <c r="Q1616">
        <v>5</v>
      </c>
      <c r="R1616" t="str">
        <f t="shared" si="127"/>
        <v>NeverMarriedORUnder15</v>
      </c>
      <c r="S1616">
        <v>4</v>
      </c>
      <c r="T1616">
        <v>1</v>
      </c>
      <c r="U1616" t="str">
        <f t="shared" si="128"/>
        <v>Male</v>
      </c>
      <c r="V1616">
        <v>24000</v>
      </c>
      <c r="W1616">
        <v>24000</v>
      </c>
      <c r="X1616">
        <v>303</v>
      </c>
      <c r="Y1616">
        <f t="shared" si="129"/>
        <v>303</v>
      </c>
    </row>
    <row r="1617" spans="1:25" x14ac:dyDescent="0.25">
      <c r="A1617">
        <v>1261204</v>
      </c>
      <c r="B1617">
        <v>49</v>
      </c>
      <c r="C1617" t="str">
        <f t="shared" si="125"/>
        <v>UT</v>
      </c>
      <c r="D1617">
        <v>30</v>
      </c>
      <c r="E1617">
        <v>53</v>
      </c>
      <c r="F1617" t="str">
        <f t="shared" si="126"/>
        <v>adult</v>
      </c>
      <c r="G1617">
        <v>1</v>
      </c>
      <c r="H1617">
        <v>2</v>
      </c>
      <c r="I1617">
        <v>1</v>
      </c>
      <c r="J1617">
        <v>2</v>
      </c>
      <c r="K1617">
        <v>2</v>
      </c>
      <c r="L1617">
        <v>2</v>
      </c>
      <c r="M1617">
        <v>2</v>
      </c>
      <c r="N1617">
        <v>2</v>
      </c>
      <c r="O1617">
        <v>1</v>
      </c>
      <c r="P1617">
        <v>5</v>
      </c>
      <c r="Q1617">
        <v>1</v>
      </c>
      <c r="R1617" t="str">
        <f t="shared" si="127"/>
        <v>Married</v>
      </c>
      <c r="S1617">
        <v>4</v>
      </c>
      <c r="T1617">
        <v>2</v>
      </c>
      <c r="U1617" t="str">
        <f t="shared" si="128"/>
        <v>Female</v>
      </c>
      <c r="V1617">
        <v>38800</v>
      </c>
      <c r="W1617">
        <v>69800</v>
      </c>
      <c r="X1617">
        <v>49</v>
      </c>
      <c r="Y1617" t="str">
        <f t="shared" si="129"/>
        <v>UT</v>
      </c>
    </row>
    <row r="1618" spans="1:25" x14ac:dyDescent="0.25">
      <c r="A1618">
        <v>1255892</v>
      </c>
      <c r="B1618">
        <v>49</v>
      </c>
      <c r="C1618" t="str">
        <f t="shared" si="125"/>
        <v>UT</v>
      </c>
      <c r="D1618">
        <v>77</v>
      </c>
      <c r="E1618">
        <v>36</v>
      </c>
      <c r="F1618" t="str">
        <f t="shared" si="126"/>
        <v>adult</v>
      </c>
      <c r="G1618">
        <v>1</v>
      </c>
      <c r="H1618">
        <v>1</v>
      </c>
      <c r="I1618">
        <v>2</v>
      </c>
      <c r="J1618">
        <v>2</v>
      </c>
      <c r="K1618">
        <v>2</v>
      </c>
      <c r="L1618">
        <v>2</v>
      </c>
      <c r="M1618">
        <v>2</v>
      </c>
      <c r="N1618">
        <v>2</v>
      </c>
      <c r="O1618">
        <v>1</v>
      </c>
      <c r="Q1618">
        <v>1</v>
      </c>
      <c r="R1618" t="str">
        <f t="shared" si="127"/>
        <v>Married</v>
      </c>
      <c r="S1618">
        <v>4</v>
      </c>
      <c r="T1618">
        <v>2</v>
      </c>
      <c r="U1618" t="str">
        <f t="shared" si="128"/>
        <v>Female</v>
      </c>
      <c r="V1618">
        <v>0</v>
      </c>
      <c r="W1618">
        <v>0</v>
      </c>
      <c r="X1618">
        <v>49</v>
      </c>
      <c r="Y1618" t="str">
        <f t="shared" si="129"/>
        <v>UT</v>
      </c>
    </row>
    <row r="1619" spans="1:25" x14ac:dyDescent="0.25">
      <c r="A1619">
        <v>1396580</v>
      </c>
      <c r="B1619">
        <v>53</v>
      </c>
      <c r="C1619" t="str">
        <f t="shared" si="125"/>
        <v>WA</v>
      </c>
      <c r="D1619">
        <v>114</v>
      </c>
      <c r="E1619">
        <v>26</v>
      </c>
      <c r="F1619" t="str">
        <f t="shared" si="126"/>
        <v>adult</v>
      </c>
      <c r="G1619">
        <v>1</v>
      </c>
      <c r="H1619">
        <v>1</v>
      </c>
      <c r="I1619">
        <v>2</v>
      </c>
      <c r="J1619">
        <v>2</v>
      </c>
      <c r="K1619">
        <v>2</v>
      </c>
      <c r="L1619">
        <v>2</v>
      </c>
      <c r="M1619">
        <v>2</v>
      </c>
      <c r="N1619">
        <v>2</v>
      </c>
      <c r="O1619">
        <v>1</v>
      </c>
      <c r="P1619">
        <v>45</v>
      </c>
      <c r="Q1619">
        <v>5</v>
      </c>
      <c r="R1619" t="str">
        <f t="shared" si="127"/>
        <v>NeverMarriedORUnder15</v>
      </c>
      <c r="S1619">
        <v>4</v>
      </c>
      <c r="T1619">
        <v>1</v>
      </c>
      <c r="U1619" t="str">
        <f t="shared" si="128"/>
        <v>Male</v>
      </c>
      <c r="V1619">
        <v>74000</v>
      </c>
      <c r="W1619">
        <v>74600</v>
      </c>
      <c r="X1619">
        <v>53</v>
      </c>
      <c r="Y1619" t="str">
        <f t="shared" si="129"/>
        <v>WA</v>
      </c>
    </row>
    <row r="1620" spans="1:25" x14ac:dyDescent="0.25">
      <c r="A1620">
        <v>1266445</v>
      </c>
      <c r="B1620">
        <v>49</v>
      </c>
      <c r="C1620" t="str">
        <f t="shared" si="125"/>
        <v>UT</v>
      </c>
      <c r="D1620">
        <v>64</v>
      </c>
      <c r="E1620">
        <v>26</v>
      </c>
      <c r="F1620" t="str">
        <f t="shared" si="126"/>
        <v>adult</v>
      </c>
      <c r="G1620">
        <v>1</v>
      </c>
      <c r="H1620">
        <v>1</v>
      </c>
      <c r="I1620">
        <v>2</v>
      </c>
      <c r="J1620">
        <v>2</v>
      </c>
      <c r="K1620">
        <v>2</v>
      </c>
      <c r="L1620">
        <v>2</v>
      </c>
      <c r="M1620">
        <v>2</v>
      </c>
      <c r="N1620">
        <v>2</v>
      </c>
      <c r="O1620">
        <v>1</v>
      </c>
      <c r="P1620">
        <v>15</v>
      </c>
      <c r="Q1620">
        <v>1</v>
      </c>
      <c r="R1620" t="str">
        <f t="shared" si="127"/>
        <v>Married</v>
      </c>
      <c r="S1620">
        <v>4</v>
      </c>
      <c r="T1620">
        <v>1</v>
      </c>
      <c r="U1620" t="str">
        <f t="shared" si="128"/>
        <v>Male</v>
      </c>
      <c r="V1620">
        <v>45000</v>
      </c>
      <c r="W1620">
        <v>45100</v>
      </c>
      <c r="X1620">
        <v>49</v>
      </c>
      <c r="Y1620" t="str">
        <f t="shared" si="129"/>
        <v>UT</v>
      </c>
    </row>
    <row r="1621" spans="1:25" x14ac:dyDescent="0.25">
      <c r="A1621">
        <v>1421086</v>
      </c>
      <c r="B1621">
        <v>53</v>
      </c>
      <c r="C1621" t="str">
        <f t="shared" si="125"/>
        <v>WA</v>
      </c>
      <c r="D1621">
        <v>106</v>
      </c>
      <c r="E1621">
        <v>5</v>
      </c>
      <c r="F1621" t="str">
        <f t="shared" si="126"/>
        <v>child</v>
      </c>
      <c r="G1621">
        <v>1</v>
      </c>
      <c r="H1621">
        <v>1</v>
      </c>
      <c r="I1621">
        <v>2</v>
      </c>
      <c r="J1621">
        <v>2</v>
      </c>
      <c r="K1621">
        <v>2</v>
      </c>
      <c r="L1621">
        <v>2</v>
      </c>
      <c r="M1621">
        <v>2</v>
      </c>
      <c r="N1621">
        <v>2</v>
      </c>
      <c r="O1621">
        <v>1</v>
      </c>
      <c r="Q1621">
        <v>5</v>
      </c>
      <c r="R1621" t="str">
        <f t="shared" si="127"/>
        <v>NeverMarriedORUnder15</v>
      </c>
      <c r="T1621">
        <v>1</v>
      </c>
      <c r="U1621" t="str">
        <f t="shared" si="128"/>
        <v>Male</v>
      </c>
      <c r="X1621">
        <v>53</v>
      </c>
      <c r="Y1621" t="str">
        <f t="shared" si="129"/>
        <v>WA</v>
      </c>
    </row>
    <row r="1622" spans="1:25" x14ac:dyDescent="0.25">
      <c r="A1622">
        <v>697791</v>
      </c>
      <c r="B1622">
        <v>41</v>
      </c>
      <c r="C1622" t="str">
        <f t="shared" si="125"/>
        <v>OR</v>
      </c>
      <c r="D1622">
        <v>272</v>
      </c>
      <c r="E1622">
        <v>43</v>
      </c>
      <c r="F1622" t="str">
        <f t="shared" si="126"/>
        <v>adult</v>
      </c>
      <c r="G1622">
        <v>1</v>
      </c>
      <c r="H1622">
        <v>2</v>
      </c>
      <c r="I1622">
        <v>2</v>
      </c>
      <c r="J1622">
        <v>1</v>
      </c>
      <c r="K1622">
        <v>1</v>
      </c>
      <c r="L1622">
        <v>2</v>
      </c>
      <c r="M1622">
        <v>2</v>
      </c>
      <c r="N1622">
        <v>2</v>
      </c>
      <c r="O1622">
        <v>1</v>
      </c>
      <c r="Q1622">
        <v>5</v>
      </c>
      <c r="R1622" t="str">
        <f t="shared" si="127"/>
        <v>NeverMarriedORUnder15</v>
      </c>
      <c r="S1622">
        <v>4</v>
      </c>
      <c r="T1622">
        <v>1</v>
      </c>
      <c r="U1622" t="str">
        <f t="shared" si="128"/>
        <v>Male</v>
      </c>
      <c r="V1622">
        <v>17500</v>
      </c>
      <c r="W1622">
        <v>17500</v>
      </c>
      <c r="X1622">
        <v>41</v>
      </c>
      <c r="Y1622" t="str">
        <f t="shared" si="129"/>
        <v>OR</v>
      </c>
    </row>
    <row r="1623" spans="1:25" x14ac:dyDescent="0.25">
      <c r="A1623">
        <v>1403374</v>
      </c>
      <c r="B1623">
        <v>53</v>
      </c>
      <c r="C1623" t="str">
        <f t="shared" si="125"/>
        <v>WA</v>
      </c>
      <c r="D1623">
        <v>66</v>
      </c>
      <c r="E1623">
        <v>74</v>
      </c>
      <c r="F1623" t="str">
        <f t="shared" si="126"/>
        <v>adult</v>
      </c>
      <c r="G1623">
        <v>1</v>
      </c>
      <c r="H1623">
        <v>2</v>
      </c>
      <c r="I1623">
        <v>2</v>
      </c>
      <c r="J1623">
        <v>1</v>
      </c>
      <c r="K1623">
        <v>2</v>
      </c>
      <c r="L1623">
        <v>2</v>
      </c>
      <c r="M1623">
        <v>2</v>
      </c>
      <c r="N1623">
        <v>2</v>
      </c>
      <c r="O1623">
        <v>1</v>
      </c>
      <c r="Q1623">
        <v>1</v>
      </c>
      <c r="R1623" t="str">
        <f t="shared" si="127"/>
        <v>Married</v>
      </c>
      <c r="S1623">
        <v>4</v>
      </c>
      <c r="T1623">
        <v>2</v>
      </c>
      <c r="U1623" t="str">
        <f t="shared" si="128"/>
        <v>Female</v>
      </c>
      <c r="V1623">
        <v>0</v>
      </c>
      <c r="W1623">
        <v>6000</v>
      </c>
      <c r="X1623">
        <v>53</v>
      </c>
      <c r="Y1623" t="str">
        <f t="shared" si="129"/>
        <v>WA</v>
      </c>
    </row>
    <row r="1624" spans="1:25" x14ac:dyDescent="0.25">
      <c r="A1624">
        <v>1417374</v>
      </c>
      <c r="B1624">
        <v>53</v>
      </c>
      <c r="C1624" t="str">
        <f t="shared" si="125"/>
        <v>WA</v>
      </c>
      <c r="D1624">
        <v>37</v>
      </c>
      <c r="E1624">
        <v>47</v>
      </c>
      <c r="F1624" t="str">
        <f t="shared" si="126"/>
        <v>adult</v>
      </c>
      <c r="G1624">
        <v>1</v>
      </c>
      <c r="H1624">
        <v>1</v>
      </c>
      <c r="I1624">
        <v>2</v>
      </c>
      <c r="J1624">
        <v>2</v>
      </c>
      <c r="K1624">
        <v>2</v>
      </c>
      <c r="L1624">
        <v>2</v>
      </c>
      <c r="M1624">
        <v>2</v>
      </c>
      <c r="N1624">
        <v>2</v>
      </c>
      <c r="O1624">
        <v>1</v>
      </c>
      <c r="Q1624">
        <v>1</v>
      </c>
      <c r="R1624" t="str">
        <f t="shared" si="127"/>
        <v>Married</v>
      </c>
      <c r="S1624">
        <v>4</v>
      </c>
      <c r="T1624">
        <v>2</v>
      </c>
      <c r="U1624" t="str">
        <f t="shared" si="128"/>
        <v>Female</v>
      </c>
      <c r="V1624">
        <v>0</v>
      </c>
      <c r="W1624">
        <v>0</v>
      </c>
      <c r="X1624">
        <v>53</v>
      </c>
      <c r="Y1624" t="str">
        <f t="shared" si="129"/>
        <v>WA</v>
      </c>
    </row>
    <row r="1625" spans="1:25" x14ac:dyDescent="0.25">
      <c r="A1625">
        <v>1423727</v>
      </c>
      <c r="B1625">
        <v>53</v>
      </c>
      <c r="C1625" t="str">
        <f t="shared" si="125"/>
        <v>WA</v>
      </c>
      <c r="D1625">
        <v>9</v>
      </c>
      <c r="E1625">
        <v>87</v>
      </c>
      <c r="F1625" t="str">
        <f t="shared" si="126"/>
        <v>adult</v>
      </c>
      <c r="G1625">
        <v>1</v>
      </c>
      <c r="H1625">
        <v>2</v>
      </c>
      <c r="I1625">
        <v>2</v>
      </c>
      <c r="J1625">
        <v>1</v>
      </c>
      <c r="K1625">
        <v>1</v>
      </c>
      <c r="L1625">
        <v>2</v>
      </c>
      <c r="M1625">
        <v>2</v>
      </c>
      <c r="N1625">
        <v>2</v>
      </c>
      <c r="O1625">
        <v>1</v>
      </c>
      <c r="Q1625">
        <v>2</v>
      </c>
      <c r="R1625" t="str">
        <f t="shared" si="127"/>
        <v>Widowed</v>
      </c>
      <c r="S1625">
        <v>4</v>
      </c>
      <c r="T1625">
        <v>2</v>
      </c>
      <c r="U1625" t="str">
        <f t="shared" si="128"/>
        <v>Female</v>
      </c>
      <c r="V1625">
        <v>0</v>
      </c>
      <c r="W1625">
        <v>24300</v>
      </c>
      <c r="X1625">
        <v>36</v>
      </c>
      <c r="Y1625">
        <f t="shared" si="129"/>
        <v>36</v>
      </c>
    </row>
    <row r="1626" spans="1:25" x14ac:dyDescent="0.25">
      <c r="A1626">
        <v>1392377</v>
      </c>
      <c r="B1626">
        <v>53</v>
      </c>
      <c r="C1626" t="str">
        <f t="shared" si="125"/>
        <v>WA</v>
      </c>
      <c r="D1626">
        <v>280</v>
      </c>
      <c r="E1626">
        <v>44</v>
      </c>
      <c r="F1626" t="str">
        <f t="shared" si="126"/>
        <v>adult</v>
      </c>
      <c r="G1626">
        <v>1</v>
      </c>
      <c r="H1626">
        <v>1</v>
      </c>
      <c r="I1626">
        <v>2</v>
      </c>
      <c r="J1626">
        <v>2</v>
      </c>
      <c r="K1626">
        <v>2</v>
      </c>
      <c r="L1626">
        <v>2</v>
      </c>
      <c r="M1626">
        <v>2</v>
      </c>
      <c r="N1626">
        <v>2</v>
      </c>
      <c r="O1626">
        <v>1</v>
      </c>
      <c r="P1626">
        <v>60</v>
      </c>
      <c r="Q1626">
        <v>5</v>
      </c>
      <c r="R1626" t="str">
        <f t="shared" si="127"/>
        <v>NeverMarriedORUnder15</v>
      </c>
      <c r="S1626">
        <v>4</v>
      </c>
      <c r="T1626">
        <v>1</v>
      </c>
      <c r="U1626" t="str">
        <f t="shared" si="128"/>
        <v>Male</v>
      </c>
      <c r="V1626">
        <v>50000</v>
      </c>
      <c r="W1626">
        <v>50000</v>
      </c>
      <c r="X1626">
        <v>53</v>
      </c>
      <c r="Y1626" t="str">
        <f t="shared" si="129"/>
        <v>WA</v>
      </c>
    </row>
    <row r="1627" spans="1:25" x14ac:dyDescent="0.25">
      <c r="A1627">
        <v>1268227</v>
      </c>
      <c r="B1627">
        <v>49</v>
      </c>
      <c r="C1627" t="str">
        <f t="shared" si="125"/>
        <v>UT</v>
      </c>
      <c r="D1627">
        <v>89</v>
      </c>
      <c r="E1627">
        <v>11</v>
      </c>
      <c r="F1627" t="str">
        <f t="shared" si="126"/>
        <v>child</v>
      </c>
      <c r="G1627">
        <v>1</v>
      </c>
      <c r="H1627">
        <v>1</v>
      </c>
      <c r="I1627">
        <v>2</v>
      </c>
      <c r="J1627">
        <v>2</v>
      </c>
      <c r="K1627">
        <v>2</v>
      </c>
      <c r="L1627">
        <v>2</v>
      </c>
      <c r="M1627">
        <v>2</v>
      </c>
      <c r="N1627">
        <v>2</v>
      </c>
      <c r="O1627">
        <v>1</v>
      </c>
      <c r="Q1627">
        <v>5</v>
      </c>
      <c r="R1627" t="str">
        <f t="shared" si="127"/>
        <v>NeverMarriedORUnder15</v>
      </c>
      <c r="T1627">
        <v>1</v>
      </c>
      <c r="U1627" t="str">
        <f t="shared" si="128"/>
        <v>Male</v>
      </c>
      <c r="X1627">
        <v>49</v>
      </c>
      <c r="Y1627" t="str">
        <f t="shared" si="129"/>
        <v>UT</v>
      </c>
    </row>
    <row r="1628" spans="1:25" x14ac:dyDescent="0.25">
      <c r="A1628">
        <v>1401791</v>
      </c>
      <c r="B1628">
        <v>53</v>
      </c>
      <c r="C1628" t="str">
        <f t="shared" si="125"/>
        <v>WA</v>
      </c>
      <c r="D1628">
        <v>132</v>
      </c>
      <c r="E1628">
        <v>20</v>
      </c>
      <c r="F1628" t="str">
        <f t="shared" si="126"/>
        <v>adult</v>
      </c>
      <c r="G1628">
        <v>4</v>
      </c>
      <c r="H1628">
        <v>2</v>
      </c>
      <c r="I1628">
        <v>1</v>
      </c>
      <c r="J1628">
        <v>2</v>
      </c>
      <c r="K1628">
        <v>2</v>
      </c>
      <c r="L1628">
        <v>2</v>
      </c>
      <c r="M1628">
        <v>2</v>
      </c>
      <c r="N1628">
        <v>2</v>
      </c>
      <c r="O1628">
        <v>1</v>
      </c>
      <c r="Q1628">
        <v>5</v>
      </c>
      <c r="R1628" t="str">
        <f t="shared" si="127"/>
        <v>NeverMarriedORUnder15</v>
      </c>
      <c r="S1628">
        <v>4</v>
      </c>
      <c r="T1628">
        <v>1</v>
      </c>
      <c r="U1628" t="str">
        <f t="shared" si="128"/>
        <v>Male</v>
      </c>
      <c r="V1628">
        <v>750</v>
      </c>
      <c r="W1628">
        <v>750</v>
      </c>
      <c r="X1628">
        <v>236</v>
      </c>
      <c r="Y1628">
        <f t="shared" si="129"/>
        <v>236</v>
      </c>
    </row>
    <row r="1629" spans="1:25" x14ac:dyDescent="0.25">
      <c r="A1629">
        <v>711573</v>
      </c>
      <c r="B1629">
        <v>41</v>
      </c>
      <c r="C1629" t="str">
        <f t="shared" si="125"/>
        <v>OR</v>
      </c>
      <c r="D1629">
        <v>224</v>
      </c>
      <c r="E1629">
        <v>22</v>
      </c>
      <c r="F1629" t="str">
        <f t="shared" si="126"/>
        <v>adult</v>
      </c>
      <c r="G1629">
        <v>5</v>
      </c>
      <c r="H1629">
        <v>2</v>
      </c>
      <c r="I1629">
        <v>2</v>
      </c>
      <c r="J1629">
        <v>2</v>
      </c>
      <c r="K1629">
        <v>2</v>
      </c>
      <c r="L1629">
        <v>2</v>
      </c>
      <c r="M1629">
        <v>2</v>
      </c>
      <c r="N1629">
        <v>2</v>
      </c>
      <c r="O1629">
        <v>2</v>
      </c>
      <c r="P1629">
        <v>30</v>
      </c>
      <c r="Q1629">
        <v>5</v>
      </c>
      <c r="R1629" t="str">
        <f t="shared" si="127"/>
        <v>NeverMarriedORUnder15</v>
      </c>
      <c r="S1629">
        <v>4</v>
      </c>
      <c r="T1629">
        <v>2</v>
      </c>
      <c r="U1629" t="str">
        <f t="shared" si="128"/>
        <v>Female</v>
      </c>
      <c r="V1629">
        <v>12000</v>
      </c>
      <c r="W1629">
        <v>12000</v>
      </c>
      <c r="X1629">
        <v>303</v>
      </c>
      <c r="Y1629">
        <f t="shared" si="129"/>
        <v>303</v>
      </c>
    </row>
    <row r="1630" spans="1:25" x14ac:dyDescent="0.25">
      <c r="A1630">
        <v>1385958</v>
      </c>
      <c r="B1630">
        <v>53</v>
      </c>
      <c r="C1630" t="str">
        <f t="shared" si="125"/>
        <v>WA</v>
      </c>
      <c r="D1630">
        <v>33</v>
      </c>
      <c r="E1630">
        <v>48</v>
      </c>
      <c r="F1630" t="str">
        <f t="shared" si="126"/>
        <v>adult</v>
      </c>
      <c r="G1630">
        <v>1</v>
      </c>
      <c r="H1630">
        <v>1</v>
      </c>
      <c r="I1630">
        <v>2</v>
      </c>
      <c r="J1630">
        <v>2</v>
      </c>
      <c r="K1630">
        <v>2</v>
      </c>
      <c r="L1630">
        <v>2</v>
      </c>
      <c r="M1630">
        <v>2</v>
      </c>
      <c r="N1630">
        <v>2</v>
      </c>
      <c r="O1630">
        <v>1</v>
      </c>
      <c r="P1630">
        <v>30</v>
      </c>
      <c r="Q1630">
        <v>3</v>
      </c>
      <c r="R1630" t="str">
        <f t="shared" si="127"/>
        <v>Divorced</v>
      </c>
      <c r="S1630">
        <v>4</v>
      </c>
      <c r="T1630">
        <v>2</v>
      </c>
      <c r="U1630" t="str">
        <f t="shared" si="128"/>
        <v>Female</v>
      </c>
      <c r="V1630">
        <v>50000</v>
      </c>
      <c r="W1630">
        <v>50000</v>
      </c>
      <c r="X1630">
        <v>41</v>
      </c>
      <c r="Y1630" t="str">
        <f t="shared" si="129"/>
        <v>OR</v>
      </c>
    </row>
    <row r="1631" spans="1:25" x14ac:dyDescent="0.25">
      <c r="A1631">
        <v>716684</v>
      </c>
      <c r="B1631">
        <v>41</v>
      </c>
      <c r="C1631" t="str">
        <f t="shared" si="125"/>
        <v>OR</v>
      </c>
      <c r="D1631">
        <v>69</v>
      </c>
      <c r="E1631">
        <v>39</v>
      </c>
      <c r="F1631" t="str">
        <f t="shared" si="126"/>
        <v>adult</v>
      </c>
      <c r="G1631">
        <v>1</v>
      </c>
      <c r="H1631">
        <v>1</v>
      </c>
      <c r="I1631">
        <v>2</v>
      </c>
      <c r="J1631">
        <v>2</v>
      </c>
      <c r="K1631">
        <v>2</v>
      </c>
      <c r="L1631">
        <v>2</v>
      </c>
      <c r="M1631">
        <v>2</v>
      </c>
      <c r="N1631">
        <v>2</v>
      </c>
      <c r="O1631">
        <v>1</v>
      </c>
      <c r="P1631">
        <v>30</v>
      </c>
      <c r="Q1631">
        <v>5</v>
      </c>
      <c r="R1631" t="str">
        <f t="shared" si="127"/>
        <v>NeverMarriedORUnder15</v>
      </c>
      <c r="S1631">
        <v>4</v>
      </c>
      <c r="T1631">
        <v>2</v>
      </c>
      <c r="U1631" t="str">
        <f t="shared" si="128"/>
        <v>Female</v>
      </c>
      <c r="V1631">
        <v>42500</v>
      </c>
      <c r="W1631">
        <v>42500</v>
      </c>
      <c r="X1631">
        <v>41</v>
      </c>
      <c r="Y1631" t="str">
        <f t="shared" si="129"/>
        <v>OR</v>
      </c>
    </row>
    <row r="1632" spans="1:25" x14ac:dyDescent="0.25">
      <c r="A1632">
        <v>1430935</v>
      </c>
      <c r="B1632">
        <v>53</v>
      </c>
      <c r="C1632" t="str">
        <f t="shared" si="125"/>
        <v>WA</v>
      </c>
      <c r="D1632">
        <v>212</v>
      </c>
      <c r="E1632">
        <v>21</v>
      </c>
      <c r="F1632" t="str">
        <f t="shared" si="126"/>
        <v>adult</v>
      </c>
      <c r="G1632">
        <v>1</v>
      </c>
      <c r="H1632">
        <v>2</v>
      </c>
      <c r="I1632">
        <v>2</v>
      </c>
      <c r="J1632">
        <v>2</v>
      </c>
      <c r="K1632">
        <v>2</v>
      </c>
      <c r="L1632">
        <v>2</v>
      </c>
      <c r="M1632">
        <v>2</v>
      </c>
      <c r="N1632">
        <v>2</v>
      </c>
      <c r="O1632">
        <v>2</v>
      </c>
      <c r="P1632">
        <v>90</v>
      </c>
      <c r="Q1632">
        <v>1</v>
      </c>
      <c r="R1632" t="str">
        <f t="shared" si="127"/>
        <v>Married</v>
      </c>
      <c r="S1632">
        <v>4</v>
      </c>
      <c r="T1632">
        <v>2</v>
      </c>
      <c r="U1632" t="str">
        <f t="shared" si="128"/>
        <v>Female</v>
      </c>
      <c r="V1632">
        <v>400</v>
      </c>
      <c r="W1632">
        <v>400</v>
      </c>
      <c r="X1632">
        <v>17</v>
      </c>
      <c r="Y1632">
        <f t="shared" si="129"/>
        <v>17</v>
      </c>
    </row>
    <row r="1633" spans="1:25" x14ac:dyDescent="0.25">
      <c r="A1633">
        <v>1275560</v>
      </c>
      <c r="B1633">
        <v>49</v>
      </c>
      <c r="C1633" t="str">
        <f t="shared" si="125"/>
        <v>UT</v>
      </c>
      <c r="D1633">
        <v>56</v>
      </c>
      <c r="E1633">
        <v>83</v>
      </c>
      <c r="F1633" t="str">
        <f t="shared" si="126"/>
        <v>adult</v>
      </c>
      <c r="G1633">
        <v>1</v>
      </c>
      <c r="H1633">
        <v>2</v>
      </c>
      <c r="I1633">
        <v>2</v>
      </c>
      <c r="J1633">
        <v>1</v>
      </c>
      <c r="K1633">
        <v>2</v>
      </c>
      <c r="L1633">
        <v>1</v>
      </c>
      <c r="M1633">
        <v>1</v>
      </c>
      <c r="N1633">
        <v>2</v>
      </c>
      <c r="O1633">
        <v>1</v>
      </c>
      <c r="Q1633">
        <v>1</v>
      </c>
      <c r="R1633" t="str">
        <f t="shared" si="127"/>
        <v>Married</v>
      </c>
      <c r="S1633">
        <v>2</v>
      </c>
      <c r="T1633">
        <v>2</v>
      </c>
      <c r="U1633" t="str">
        <f t="shared" si="128"/>
        <v>Female</v>
      </c>
      <c r="V1633">
        <v>0</v>
      </c>
      <c r="W1633">
        <v>44400</v>
      </c>
      <c r="X1633">
        <v>48</v>
      </c>
      <c r="Y1633">
        <f t="shared" si="129"/>
        <v>48</v>
      </c>
    </row>
    <row r="1634" spans="1:25" x14ac:dyDescent="0.25">
      <c r="A1634">
        <v>535314</v>
      </c>
      <c r="B1634">
        <v>38</v>
      </c>
      <c r="C1634" t="str">
        <f t="shared" si="125"/>
        <v>ND</v>
      </c>
      <c r="D1634">
        <v>131</v>
      </c>
      <c r="E1634">
        <v>11</v>
      </c>
      <c r="F1634" t="str">
        <f t="shared" si="126"/>
        <v>child</v>
      </c>
      <c r="G1634">
        <v>1</v>
      </c>
      <c r="H1634">
        <v>1</v>
      </c>
      <c r="I1634">
        <v>2</v>
      </c>
      <c r="J1634">
        <v>2</v>
      </c>
      <c r="K1634">
        <v>2</v>
      </c>
      <c r="L1634">
        <v>2</v>
      </c>
      <c r="M1634">
        <v>2</v>
      </c>
      <c r="N1634">
        <v>2</v>
      </c>
      <c r="O1634">
        <v>1</v>
      </c>
      <c r="Q1634">
        <v>5</v>
      </c>
      <c r="R1634" t="str">
        <f t="shared" si="127"/>
        <v>NeverMarriedORUnder15</v>
      </c>
      <c r="T1634">
        <v>2</v>
      </c>
      <c r="U1634" t="str">
        <f t="shared" si="128"/>
        <v>Female</v>
      </c>
      <c r="X1634">
        <v>38</v>
      </c>
      <c r="Y1634" t="str">
        <f t="shared" si="129"/>
        <v>ND</v>
      </c>
    </row>
    <row r="1635" spans="1:25" x14ac:dyDescent="0.25">
      <c r="A1635">
        <v>701465</v>
      </c>
      <c r="B1635">
        <v>41</v>
      </c>
      <c r="C1635" t="str">
        <f t="shared" si="125"/>
        <v>OR</v>
      </c>
      <c r="D1635">
        <v>60</v>
      </c>
      <c r="E1635">
        <v>52</v>
      </c>
      <c r="F1635" t="str">
        <f t="shared" si="126"/>
        <v>adult</v>
      </c>
      <c r="G1635">
        <v>1</v>
      </c>
      <c r="H1635">
        <v>1</v>
      </c>
      <c r="I1635">
        <v>2</v>
      </c>
      <c r="J1635">
        <v>2</v>
      </c>
      <c r="K1635">
        <v>2</v>
      </c>
      <c r="L1635">
        <v>2</v>
      </c>
      <c r="M1635">
        <v>2</v>
      </c>
      <c r="N1635">
        <v>2</v>
      </c>
      <c r="O1635">
        <v>1</v>
      </c>
      <c r="P1635">
        <v>15</v>
      </c>
      <c r="Q1635">
        <v>1</v>
      </c>
      <c r="R1635" t="str">
        <f t="shared" si="127"/>
        <v>Married</v>
      </c>
      <c r="S1635">
        <v>4</v>
      </c>
      <c r="T1635">
        <v>2</v>
      </c>
      <c r="U1635" t="str">
        <f t="shared" si="128"/>
        <v>Female</v>
      </c>
      <c r="V1635">
        <v>20000</v>
      </c>
      <c r="W1635">
        <v>20000</v>
      </c>
      <c r="X1635">
        <v>41</v>
      </c>
      <c r="Y1635" t="str">
        <f t="shared" si="129"/>
        <v>OR</v>
      </c>
    </row>
    <row r="1636" spans="1:25" x14ac:dyDescent="0.25">
      <c r="A1636">
        <v>1382618</v>
      </c>
      <c r="B1636">
        <v>53</v>
      </c>
      <c r="C1636" t="str">
        <f t="shared" si="125"/>
        <v>WA</v>
      </c>
      <c r="D1636">
        <v>97</v>
      </c>
      <c r="E1636">
        <v>7</v>
      </c>
      <c r="F1636" t="str">
        <f t="shared" si="126"/>
        <v>child</v>
      </c>
      <c r="G1636">
        <v>1</v>
      </c>
      <c r="H1636">
        <v>2</v>
      </c>
      <c r="I1636">
        <v>1</v>
      </c>
      <c r="J1636">
        <v>2</v>
      </c>
      <c r="K1636">
        <v>2</v>
      </c>
      <c r="L1636">
        <v>2</v>
      </c>
      <c r="M1636">
        <v>2</v>
      </c>
      <c r="N1636">
        <v>2</v>
      </c>
      <c r="O1636">
        <v>1</v>
      </c>
      <c r="Q1636">
        <v>5</v>
      </c>
      <c r="R1636" t="str">
        <f t="shared" si="127"/>
        <v>NeverMarriedORUnder15</v>
      </c>
      <c r="T1636">
        <v>2</v>
      </c>
      <c r="U1636" t="str">
        <f t="shared" si="128"/>
        <v>Female</v>
      </c>
      <c r="X1636">
        <v>12</v>
      </c>
      <c r="Y1636">
        <f t="shared" si="129"/>
        <v>12</v>
      </c>
    </row>
    <row r="1637" spans="1:25" x14ac:dyDescent="0.25">
      <c r="A1637">
        <v>1407935</v>
      </c>
      <c r="B1637">
        <v>53</v>
      </c>
      <c r="C1637" t="str">
        <f t="shared" si="125"/>
        <v>WA</v>
      </c>
      <c r="D1637">
        <v>106</v>
      </c>
      <c r="E1637">
        <v>8</v>
      </c>
      <c r="F1637" t="str">
        <f t="shared" si="126"/>
        <v>child</v>
      </c>
      <c r="G1637">
        <v>1</v>
      </c>
      <c r="H1637">
        <v>2</v>
      </c>
      <c r="I1637">
        <v>2</v>
      </c>
      <c r="J1637">
        <v>2</v>
      </c>
      <c r="K1637">
        <v>1</v>
      </c>
      <c r="L1637">
        <v>2</v>
      </c>
      <c r="M1637">
        <v>2</v>
      </c>
      <c r="N1637">
        <v>2</v>
      </c>
      <c r="O1637">
        <v>1</v>
      </c>
      <c r="Q1637">
        <v>5</v>
      </c>
      <c r="R1637" t="str">
        <f t="shared" si="127"/>
        <v>NeverMarriedORUnder15</v>
      </c>
      <c r="T1637">
        <v>1</v>
      </c>
      <c r="U1637" t="str">
        <f t="shared" si="128"/>
        <v>Male</v>
      </c>
      <c r="X1637">
        <v>53</v>
      </c>
      <c r="Y1637" t="str">
        <f t="shared" si="129"/>
        <v>WA</v>
      </c>
    </row>
    <row r="1638" spans="1:25" x14ac:dyDescent="0.25">
      <c r="A1638">
        <v>1373779</v>
      </c>
      <c r="B1638">
        <v>53</v>
      </c>
      <c r="C1638" t="str">
        <f t="shared" si="125"/>
        <v>WA</v>
      </c>
      <c r="D1638">
        <v>96</v>
      </c>
      <c r="E1638">
        <v>31</v>
      </c>
      <c r="F1638" t="str">
        <f t="shared" si="126"/>
        <v>adult</v>
      </c>
      <c r="G1638">
        <v>5</v>
      </c>
      <c r="H1638">
        <v>1</v>
      </c>
      <c r="I1638">
        <v>2</v>
      </c>
      <c r="J1638">
        <v>2</v>
      </c>
      <c r="K1638">
        <v>2</v>
      </c>
      <c r="L1638">
        <v>2</v>
      </c>
      <c r="M1638">
        <v>2</v>
      </c>
      <c r="N1638">
        <v>2</v>
      </c>
      <c r="O1638">
        <v>1</v>
      </c>
      <c r="P1638">
        <v>30</v>
      </c>
      <c r="Q1638">
        <v>1</v>
      </c>
      <c r="R1638" t="str">
        <f t="shared" si="127"/>
        <v>Married</v>
      </c>
      <c r="S1638">
        <v>4</v>
      </c>
      <c r="T1638">
        <v>1</v>
      </c>
      <c r="U1638" t="str">
        <f t="shared" si="128"/>
        <v>Male</v>
      </c>
      <c r="V1638">
        <v>125000</v>
      </c>
      <c r="W1638">
        <v>125000</v>
      </c>
      <c r="X1638">
        <v>501</v>
      </c>
      <c r="Y1638">
        <f t="shared" si="129"/>
        <v>501</v>
      </c>
    </row>
    <row r="1639" spans="1:25" x14ac:dyDescent="0.25">
      <c r="A1639">
        <v>734149</v>
      </c>
      <c r="B1639">
        <v>41</v>
      </c>
      <c r="C1639" t="str">
        <f t="shared" si="125"/>
        <v>OR</v>
      </c>
      <c r="D1639">
        <v>147</v>
      </c>
      <c r="E1639">
        <v>8</v>
      </c>
      <c r="F1639" t="str">
        <f t="shared" si="126"/>
        <v>child</v>
      </c>
      <c r="G1639">
        <v>1</v>
      </c>
      <c r="H1639">
        <v>1</v>
      </c>
      <c r="I1639">
        <v>2</v>
      </c>
      <c r="J1639">
        <v>2</v>
      </c>
      <c r="K1639">
        <v>2</v>
      </c>
      <c r="L1639">
        <v>2</v>
      </c>
      <c r="M1639">
        <v>2</v>
      </c>
      <c r="N1639">
        <v>2</v>
      </c>
      <c r="O1639">
        <v>1</v>
      </c>
      <c r="Q1639">
        <v>5</v>
      </c>
      <c r="R1639" t="str">
        <f t="shared" si="127"/>
        <v>NeverMarriedORUnder15</v>
      </c>
      <c r="T1639">
        <v>1</v>
      </c>
      <c r="U1639" t="str">
        <f t="shared" si="128"/>
        <v>Male</v>
      </c>
      <c r="X1639">
        <v>41</v>
      </c>
      <c r="Y1639" t="str">
        <f t="shared" si="129"/>
        <v>OR</v>
      </c>
    </row>
    <row r="1640" spans="1:25" x14ac:dyDescent="0.25">
      <c r="A1640">
        <v>1377413</v>
      </c>
      <c r="B1640">
        <v>53</v>
      </c>
      <c r="C1640" t="str">
        <f t="shared" si="125"/>
        <v>WA</v>
      </c>
      <c r="D1640">
        <v>57</v>
      </c>
      <c r="E1640">
        <v>45</v>
      </c>
      <c r="F1640" t="str">
        <f t="shared" si="126"/>
        <v>adult</v>
      </c>
      <c r="G1640">
        <v>1</v>
      </c>
      <c r="H1640">
        <v>1</v>
      </c>
      <c r="I1640">
        <v>2</v>
      </c>
      <c r="J1640">
        <v>2</v>
      </c>
      <c r="K1640">
        <v>2</v>
      </c>
      <c r="L1640">
        <v>2</v>
      </c>
      <c r="M1640">
        <v>2</v>
      </c>
      <c r="N1640">
        <v>2</v>
      </c>
      <c r="O1640">
        <v>1</v>
      </c>
      <c r="P1640">
        <v>35</v>
      </c>
      <c r="Q1640">
        <v>1</v>
      </c>
      <c r="R1640" t="str">
        <f t="shared" si="127"/>
        <v>Married</v>
      </c>
      <c r="S1640">
        <v>4</v>
      </c>
      <c r="T1640">
        <v>2</v>
      </c>
      <c r="U1640" t="str">
        <f t="shared" si="128"/>
        <v>Female</v>
      </c>
      <c r="V1640">
        <v>44000</v>
      </c>
      <c r="W1640">
        <v>44000</v>
      </c>
      <c r="X1640">
        <v>25</v>
      </c>
      <c r="Y1640">
        <f t="shared" si="129"/>
        <v>25</v>
      </c>
    </row>
    <row r="1641" spans="1:25" x14ac:dyDescent="0.25">
      <c r="A1641">
        <v>1400142</v>
      </c>
      <c r="B1641">
        <v>53</v>
      </c>
      <c r="C1641" t="str">
        <f t="shared" si="125"/>
        <v>WA</v>
      </c>
      <c r="D1641">
        <v>65</v>
      </c>
      <c r="E1641">
        <v>64</v>
      </c>
      <c r="F1641" t="str">
        <f t="shared" si="126"/>
        <v>adult</v>
      </c>
      <c r="G1641">
        <v>1</v>
      </c>
      <c r="H1641">
        <v>1</v>
      </c>
      <c r="I1641">
        <v>2</v>
      </c>
      <c r="J1641">
        <v>2</v>
      </c>
      <c r="K1641">
        <v>2</v>
      </c>
      <c r="L1641">
        <v>2</v>
      </c>
      <c r="M1641">
        <v>2</v>
      </c>
      <c r="N1641">
        <v>2</v>
      </c>
      <c r="O1641">
        <v>1</v>
      </c>
      <c r="Q1641">
        <v>1</v>
      </c>
      <c r="R1641" t="str">
        <f t="shared" si="127"/>
        <v>Married</v>
      </c>
      <c r="S1641">
        <v>4</v>
      </c>
      <c r="T1641">
        <v>2</v>
      </c>
      <c r="U1641" t="str">
        <f t="shared" si="128"/>
        <v>Female</v>
      </c>
      <c r="V1641">
        <v>0</v>
      </c>
      <c r="W1641">
        <v>19700</v>
      </c>
      <c r="X1641">
        <v>30</v>
      </c>
      <c r="Y1641" t="str">
        <f t="shared" si="129"/>
        <v>MT</v>
      </c>
    </row>
    <row r="1642" spans="1:25" x14ac:dyDescent="0.25">
      <c r="A1642">
        <v>1258977</v>
      </c>
      <c r="B1642">
        <v>49</v>
      </c>
      <c r="C1642" t="str">
        <f t="shared" si="125"/>
        <v>UT</v>
      </c>
      <c r="D1642">
        <v>94</v>
      </c>
      <c r="E1642">
        <v>16</v>
      </c>
      <c r="F1642" t="str">
        <f t="shared" si="126"/>
        <v>child</v>
      </c>
      <c r="G1642">
        <v>4</v>
      </c>
      <c r="H1642">
        <v>1</v>
      </c>
      <c r="I1642">
        <v>2</v>
      </c>
      <c r="J1642">
        <v>2</v>
      </c>
      <c r="K1642">
        <v>2</v>
      </c>
      <c r="L1642">
        <v>2</v>
      </c>
      <c r="M1642">
        <v>2</v>
      </c>
      <c r="N1642">
        <v>2</v>
      </c>
      <c r="O1642">
        <v>1</v>
      </c>
      <c r="Q1642">
        <v>5</v>
      </c>
      <c r="R1642" t="str">
        <f t="shared" si="127"/>
        <v>NeverMarriedORUnder15</v>
      </c>
      <c r="T1642">
        <v>1</v>
      </c>
      <c r="U1642" t="str">
        <f t="shared" si="128"/>
        <v>Male</v>
      </c>
      <c r="V1642">
        <v>0</v>
      </c>
      <c r="W1642">
        <v>0</v>
      </c>
      <c r="X1642">
        <v>254</v>
      </c>
      <c r="Y1642">
        <f t="shared" si="129"/>
        <v>254</v>
      </c>
    </row>
    <row r="1643" spans="1:25" x14ac:dyDescent="0.25">
      <c r="A1643">
        <v>1410938</v>
      </c>
      <c r="B1643">
        <v>53</v>
      </c>
      <c r="C1643" t="str">
        <f t="shared" si="125"/>
        <v>WA</v>
      </c>
      <c r="D1643">
        <v>20</v>
      </c>
      <c r="E1643">
        <v>43</v>
      </c>
      <c r="F1643" t="str">
        <f t="shared" si="126"/>
        <v>adult</v>
      </c>
      <c r="G1643">
        <v>1</v>
      </c>
      <c r="H1643">
        <v>2</v>
      </c>
      <c r="I1643">
        <v>2</v>
      </c>
      <c r="J1643">
        <v>2</v>
      </c>
      <c r="K1643">
        <v>1</v>
      </c>
      <c r="L1643">
        <v>2</v>
      </c>
      <c r="M1643">
        <v>2</v>
      </c>
      <c r="N1643">
        <v>2</v>
      </c>
      <c r="O1643">
        <v>1</v>
      </c>
      <c r="Q1643">
        <v>1</v>
      </c>
      <c r="R1643" t="str">
        <f t="shared" si="127"/>
        <v>Married</v>
      </c>
      <c r="S1643">
        <v>4</v>
      </c>
      <c r="T1643">
        <v>1</v>
      </c>
      <c r="U1643" t="str">
        <f t="shared" si="128"/>
        <v>Male</v>
      </c>
      <c r="V1643">
        <v>3000</v>
      </c>
      <c r="W1643">
        <v>8000</v>
      </c>
      <c r="X1643">
        <v>53</v>
      </c>
      <c r="Y1643" t="str">
        <f t="shared" si="129"/>
        <v>WA</v>
      </c>
    </row>
    <row r="1644" spans="1:25" x14ac:dyDescent="0.25">
      <c r="A1644">
        <v>734007</v>
      </c>
      <c r="B1644">
        <v>41</v>
      </c>
      <c r="C1644" t="str">
        <f t="shared" si="125"/>
        <v>OR</v>
      </c>
      <c r="D1644">
        <v>188</v>
      </c>
      <c r="E1644">
        <v>25</v>
      </c>
      <c r="F1644" t="str">
        <f t="shared" si="126"/>
        <v>adult</v>
      </c>
      <c r="G1644">
        <v>1</v>
      </c>
      <c r="H1644">
        <v>1</v>
      </c>
      <c r="I1644">
        <v>2</v>
      </c>
      <c r="J1644">
        <v>2</v>
      </c>
      <c r="K1644">
        <v>2</v>
      </c>
      <c r="L1644">
        <v>2</v>
      </c>
      <c r="M1644">
        <v>2</v>
      </c>
      <c r="N1644">
        <v>2</v>
      </c>
      <c r="O1644">
        <v>1</v>
      </c>
      <c r="P1644">
        <v>10</v>
      </c>
      <c r="Q1644">
        <v>1</v>
      </c>
      <c r="R1644" t="str">
        <f t="shared" si="127"/>
        <v>Married</v>
      </c>
      <c r="S1644">
        <v>4</v>
      </c>
      <c r="T1644">
        <v>2</v>
      </c>
      <c r="U1644" t="str">
        <f t="shared" si="128"/>
        <v>Female</v>
      </c>
      <c r="V1644">
        <v>24000</v>
      </c>
      <c r="W1644">
        <v>24000</v>
      </c>
      <c r="X1644">
        <v>51</v>
      </c>
      <c r="Y1644">
        <f t="shared" si="129"/>
        <v>51</v>
      </c>
    </row>
    <row r="1645" spans="1:25" x14ac:dyDescent="0.25">
      <c r="A1645">
        <v>723160</v>
      </c>
      <c r="B1645">
        <v>41</v>
      </c>
      <c r="C1645" t="str">
        <f t="shared" si="125"/>
        <v>OR</v>
      </c>
      <c r="D1645">
        <v>164</v>
      </c>
      <c r="E1645">
        <v>62</v>
      </c>
      <c r="F1645" t="str">
        <f t="shared" si="126"/>
        <v>adult</v>
      </c>
      <c r="G1645">
        <v>1</v>
      </c>
      <c r="H1645">
        <v>1</v>
      </c>
      <c r="I1645">
        <v>2</v>
      </c>
      <c r="J1645">
        <v>2</v>
      </c>
      <c r="K1645">
        <v>2</v>
      </c>
      <c r="L1645">
        <v>2</v>
      </c>
      <c r="M1645">
        <v>2</v>
      </c>
      <c r="N1645">
        <v>2</v>
      </c>
      <c r="O1645">
        <v>1</v>
      </c>
      <c r="P1645">
        <v>45</v>
      </c>
      <c r="Q1645">
        <v>1</v>
      </c>
      <c r="R1645" t="str">
        <f t="shared" si="127"/>
        <v>Married</v>
      </c>
      <c r="S1645">
        <v>4</v>
      </c>
      <c r="T1645">
        <v>1</v>
      </c>
      <c r="U1645" t="str">
        <f t="shared" si="128"/>
        <v>Male</v>
      </c>
      <c r="V1645">
        <v>103000</v>
      </c>
      <c r="W1645">
        <v>98500</v>
      </c>
      <c r="X1645">
        <v>31</v>
      </c>
      <c r="Y1645">
        <f t="shared" si="129"/>
        <v>31</v>
      </c>
    </row>
    <row r="1646" spans="1:25" x14ac:dyDescent="0.25">
      <c r="A1646">
        <v>1423362</v>
      </c>
      <c r="B1646">
        <v>53</v>
      </c>
      <c r="C1646" t="str">
        <f t="shared" si="125"/>
        <v>WA</v>
      </c>
      <c r="D1646">
        <v>85</v>
      </c>
      <c r="E1646">
        <v>39</v>
      </c>
      <c r="F1646" t="str">
        <f t="shared" si="126"/>
        <v>adult</v>
      </c>
      <c r="G1646">
        <v>1</v>
      </c>
      <c r="H1646">
        <v>1</v>
      </c>
      <c r="I1646">
        <v>2</v>
      </c>
      <c r="J1646">
        <v>2</v>
      </c>
      <c r="K1646">
        <v>2</v>
      </c>
      <c r="L1646">
        <v>2</v>
      </c>
      <c r="M1646">
        <v>2</v>
      </c>
      <c r="N1646">
        <v>2</v>
      </c>
      <c r="O1646">
        <v>1</v>
      </c>
      <c r="P1646">
        <v>20</v>
      </c>
      <c r="Q1646">
        <v>1</v>
      </c>
      <c r="R1646" t="str">
        <f t="shared" si="127"/>
        <v>Married</v>
      </c>
      <c r="S1646">
        <v>4</v>
      </c>
      <c r="T1646">
        <v>2</v>
      </c>
      <c r="U1646" t="str">
        <f t="shared" si="128"/>
        <v>Female</v>
      </c>
      <c r="V1646">
        <v>31600</v>
      </c>
      <c r="W1646">
        <v>31600</v>
      </c>
      <c r="X1646">
        <v>48</v>
      </c>
      <c r="Y1646">
        <f t="shared" si="129"/>
        <v>48</v>
      </c>
    </row>
    <row r="1647" spans="1:25" x14ac:dyDescent="0.25">
      <c r="A1647">
        <v>1403339</v>
      </c>
      <c r="B1647">
        <v>53</v>
      </c>
      <c r="C1647" t="str">
        <f t="shared" si="125"/>
        <v>WA</v>
      </c>
      <c r="D1647">
        <v>83</v>
      </c>
      <c r="E1647">
        <v>11</v>
      </c>
      <c r="F1647" t="str">
        <f t="shared" si="126"/>
        <v>child</v>
      </c>
      <c r="G1647">
        <v>1</v>
      </c>
      <c r="H1647">
        <v>1</v>
      </c>
      <c r="I1647">
        <v>2</v>
      </c>
      <c r="J1647">
        <v>2</v>
      </c>
      <c r="K1647">
        <v>2</v>
      </c>
      <c r="L1647">
        <v>2</v>
      </c>
      <c r="M1647">
        <v>2</v>
      </c>
      <c r="N1647">
        <v>2</v>
      </c>
      <c r="O1647">
        <v>1</v>
      </c>
      <c r="Q1647">
        <v>5</v>
      </c>
      <c r="R1647" t="str">
        <f t="shared" si="127"/>
        <v>NeverMarriedORUnder15</v>
      </c>
      <c r="T1647">
        <v>1</v>
      </c>
      <c r="U1647" t="str">
        <f t="shared" si="128"/>
        <v>Male</v>
      </c>
      <c r="X1647">
        <v>53</v>
      </c>
      <c r="Y1647" t="str">
        <f t="shared" si="129"/>
        <v>WA</v>
      </c>
    </row>
    <row r="1648" spans="1:25" x14ac:dyDescent="0.25">
      <c r="A1648">
        <v>710845</v>
      </c>
      <c r="B1648">
        <v>41</v>
      </c>
      <c r="C1648" t="str">
        <f t="shared" si="125"/>
        <v>OR</v>
      </c>
      <c r="D1648">
        <v>143</v>
      </c>
      <c r="E1648">
        <v>22</v>
      </c>
      <c r="F1648" t="str">
        <f t="shared" si="126"/>
        <v>adult</v>
      </c>
      <c r="G1648">
        <v>1</v>
      </c>
      <c r="H1648">
        <v>1</v>
      </c>
      <c r="I1648">
        <v>2</v>
      </c>
      <c r="J1648">
        <v>2</v>
      </c>
      <c r="K1648">
        <v>2</v>
      </c>
      <c r="L1648">
        <v>2</v>
      </c>
      <c r="M1648">
        <v>2</v>
      </c>
      <c r="N1648">
        <v>2</v>
      </c>
      <c r="O1648">
        <v>1</v>
      </c>
      <c r="P1648">
        <v>40</v>
      </c>
      <c r="Q1648">
        <v>5</v>
      </c>
      <c r="R1648" t="str">
        <f t="shared" si="127"/>
        <v>NeverMarriedORUnder15</v>
      </c>
      <c r="S1648">
        <v>4</v>
      </c>
      <c r="T1648">
        <v>2</v>
      </c>
      <c r="U1648" t="str">
        <f t="shared" si="128"/>
        <v>Female</v>
      </c>
      <c r="V1648">
        <v>20000</v>
      </c>
      <c r="W1648">
        <v>20000</v>
      </c>
      <c r="X1648">
        <v>41</v>
      </c>
      <c r="Y1648" t="str">
        <f t="shared" si="129"/>
        <v>OR</v>
      </c>
    </row>
    <row r="1649" spans="1:25" x14ac:dyDescent="0.25">
      <c r="A1649">
        <v>1378988</v>
      </c>
      <c r="B1649">
        <v>53</v>
      </c>
      <c r="C1649" t="str">
        <f t="shared" si="125"/>
        <v>WA</v>
      </c>
      <c r="D1649">
        <v>36</v>
      </c>
      <c r="E1649">
        <v>16</v>
      </c>
      <c r="F1649" t="str">
        <f t="shared" si="126"/>
        <v>child</v>
      </c>
      <c r="G1649">
        <v>1</v>
      </c>
      <c r="H1649">
        <v>1</v>
      </c>
      <c r="I1649">
        <v>2</v>
      </c>
      <c r="J1649">
        <v>2</v>
      </c>
      <c r="K1649">
        <v>2</v>
      </c>
      <c r="L1649">
        <v>2</v>
      </c>
      <c r="M1649">
        <v>2</v>
      </c>
      <c r="N1649">
        <v>2</v>
      </c>
      <c r="O1649">
        <v>1</v>
      </c>
      <c r="Q1649">
        <v>5</v>
      </c>
      <c r="R1649" t="str">
        <f t="shared" si="127"/>
        <v>NeverMarriedORUnder15</v>
      </c>
      <c r="T1649">
        <v>1</v>
      </c>
      <c r="U1649" t="str">
        <f t="shared" si="128"/>
        <v>Male</v>
      </c>
      <c r="V1649">
        <v>0</v>
      </c>
      <c r="W1649">
        <v>0</v>
      </c>
      <c r="X1649">
        <v>53</v>
      </c>
      <c r="Y1649" t="str">
        <f t="shared" si="129"/>
        <v>WA</v>
      </c>
    </row>
    <row r="1650" spans="1:25" x14ac:dyDescent="0.25">
      <c r="A1650">
        <v>1381407</v>
      </c>
      <c r="B1650">
        <v>53</v>
      </c>
      <c r="C1650" t="str">
        <f t="shared" si="125"/>
        <v>WA</v>
      </c>
      <c r="D1650">
        <v>51</v>
      </c>
      <c r="E1650">
        <v>75</v>
      </c>
      <c r="F1650" t="str">
        <f t="shared" si="126"/>
        <v>adult</v>
      </c>
      <c r="G1650">
        <v>1</v>
      </c>
      <c r="H1650">
        <v>1</v>
      </c>
      <c r="I1650">
        <v>2</v>
      </c>
      <c r="J1650">
        <v>1</v>
      </c>
      <c r="K1650">
        <v>2</v>
      </c>
      <c r="L1650">
        <v>2</v>
      </c>
      <c r="M1650">
        <v>2</v>
      </c>
      <c r="N1650">
        <v>2</v>
      </c>
      <c r="O1650">
        <v>1</v>
      </c>
      <c r="Q1650">
        <v>2</v>
      </c>
      <c r="R1650" t="str">
        <f t="shared" si="127"/>
        <v>Widowed</v>
      </c>
      <c r="S1650">
        <v>4</v>
      </c>
      <c r="T1650">
        <v>2</v>
      </c>
      <c r="U1650" t="str">
        <f t="shared" si="128"/>
        <v>Female</v>
      </c>
      <c r="V1650">
        <v>0</v>
      </c>
      <c r="W1650">
        <v>23100</v>
      </c>
      <c r="X1650">
        <v>6</v>
      </c>
      <c r="Y1650" t="str">
        <f t="shared" si="129"/>
        <v>CA</v>
      </c>
    </row>
    <row r="1651" spans="1:25" x14ac:dyDescent="0.25">
      <c r="A1651">
        <v>1377295</v>
      </c>
      <c r="B1651">
        <v>53</v>
      </c>
      <c r="C1651" t="str">
        <f t="shared" si="125"/>
        <v>WA</v>
      </c>
      <c r="D1651">
        <v>126</v>
      </c>
      <c r="E1651">
        <v>23</v>
      </c>
      <c r="F1651" t="str">
        <f t="shared" si="126"/>
        <v>adult</v>
      </c>
      <c r="G1651">
        <v>1</v>
      </c>
      <c r="H1651">
        <v>2</v>
      </c>
      <c r="I1651">
        <v>1</v>
      </c>
      <c r="J1651">
        <v>2</v>
      </c>
      <c r="K1651">
        <v>2</v>
      </c>
      <c r="L1651">
        <v>2</v>
      </c>
      <c r="M1651">
        <v>2</v>
      </c>
      <c r="N1651">
        <v>2</v>
      </c>
      <c r="O1651">
        <v>1</v>
      </c>
      <c r="Q1651">
        <v>5</v>
      </c>
      <c r="R1651" t="str">
        <f t="shared" si="127"/>
        <v>NeverMarriedORUnder15</v>
      </c>
      <c r="S1651">
        <v>4</v>
      </c>
      <c r="T1651">
        <v>1</v>
      </c>
      <c r="U1651" t="str">
        <f t="shared" si="128"/>
        <v>Male</v>
      </c>
      <c r="V1651">
        <v>0</v>
      </c>
      <c r="W1651">
        <v>0</v>
      </c>
      <c r="X1651">
        <v>49</v>
      </c>
      <c r="Y1651" t="str">
        <f t="shared" si="129"/>
        <v>UT</v>
      </c>
    </row>
    <row r="1652" spans="1:25" x14ac:dyDescent="0.25">
      <c r="A1652">
        <v>1261740</v>
      </c>
      <c r="B1652">
        <v>49</v>
      </c>
      <c r="C1652" t="str">
        <f t="shared" si="125"/>
        <v>UT</v>
      </c>
      <c r="D1652">
        <v>42</v>
      </c>
      <c r="E1652">
        <v>66</v>
      </c>
      <c r="F1652" t="str">
        <f t="shared" si="126"/>
        <v>adult</v>
      </c>
      <c r="G1652">
        <v>1</v>
      </c>
      <c r="H1652">
        <v>1</v>
      </c>
      <c r="I1652">
        <v>2</v>
      </c>
      <c r="J1652">
        <v>1</v>
      </c>
      <c r="K1652">
        <v>2</v>
      </c>
      <c r="L1652">
        <v>2</v>
      </c>
      <c r="M1652">
        <v>2</v>
      </c>
      <c r="N1652">
        <v>2</v>
      </c>
      <c r="O1652">
        <v>1</v>
      </c>
      <c r="Q1652">
        <v>1</v>
      </c>
      <c r="R1652" t="str">
        <f t="shared" si="127"/>
        <v>Married</v>
      </c>
      <c r="S1652">
        <v>2</v>
      </c>
      <c r="T1652">
        <v>1</v>
      </c>
      <c r="U1652" t="str">
        <f t="shared" si="128"/>
        <v>Male</v>
      </c>
      <c r="V1652">
        <v>0</v>
      </c>
      <c r="W1652">
        <v>23000</v>
      </c>
      <c r="X1652">
        <v>24</v>
      </c>
      <c r="Y1652">
        <f t="shared" si="129"/>
        <v>24</v>
      </c>
    </row>
    <row r="1653" spans="1:25" x14ac:dyDescent="0.25">
      <c r="A1653">
        <v>66268</v>
      </c>
      <c r="B1653">
        <v>30</v>
      </c>
      <c r="C1653" t="str">
        <f t="shared" si="125"/>
        <v>MT</v>
      </c>
      <c r="D1653">
        <v>37</v>
      </c>
      <c r="E1653">
        <v>41</v>
      </c>
      <c r="F1653" t="str">
        <f t="shared" si="126"/>
        <v>adult</v>
      </c>
      <c r="G1653">
        <v>1</v>
      </c>
      <c r="H1653">
        <v>1</v>
      </c>
      <c r="I1653">
        <v>2</v>
      </c>
      <c r="J1653">
        <v>2</v>
      </c>
      <c r="K1653">
        <v>2</v>
      </c>
      <c r="L1653">
        <v>2</v>
      </c>
      <c r="M1653">
        <v>2</v>
      </c>
      <c r="N1653">
        <v>2</v>
      </c>
      <c r="O1653">
        <v>1</v>
      </c>
      <c r="P1653">
        <v>1</v>
      </c>
      <c r="Q1653">
        <v>1</v>
      </c>
      <c r="R1653" t="str">
        <f t="shared" si="127"/>
        <v>Married</v>
      </c>
      <c r="S1653">
        <v>4</v>
      </c>
      <c r="T1653">
        <v>1</v>
      </c>
      <c r="U1653" t="str">
        <f t="shared" si="128"/>
        <v>Male</v>
      </c>
      <c r="V1653">
        <v>55000</v>
      </c>
      <c r="W1653">
        <v>55000</v>
      </c>
      <c r="X1653">
        <v>30</v>
      </c>
      <c r="Y1653" t="str">
        <f t="shared" si="129"/>
        <v>MT</v>
      </c>
    </row>
    <row r="1654" spans="1:25" x14ac:dyDescent="0.25">
      <c r="A1654">
        <v>66006</v>
      </c>
      <c r="B1654">
        <v>30</v>
      </c>
      <c r="C1654" t="str">
        <f t="shared" si="125"/>
        <v>MT</v>
      </c>
      <c r="D1654">
        <v>138</v>
      </c>
      <c r="E1654">
        <v>73</v>
      </c>
      <c r="F1654" t="str">
        <f t="shared" si="126"/>
        <v>adult</v>
      </c>
      <c r="G1654">
        <v>1</v>
      </c>
      <c r="H1654">
        <v>2</v>
      </c>
      <c r="I1654">
        <v>1</v>
      </c>
      <c r="J1654">
        <v>1</v>
      </c>
      <c r="K1654">
        <v>2</v>
      </c>
      <c r="L1654">
        <v>2</v>
      </c>
      <c r="M1654">
        <v>2</v>
      </c>
      <c r="N1654">
        <v>2</v>
      </c>
      <c r="O1654">
        <v>1</v>
      </c>
      <c r="Q1654">
        <v>5</v>
      </c>
      <c r="R1654" t="str">
        <f t="shared" si="127"/>
        <v>NeverMarriedORUnder15</v>
      </c>
      <c r="S1654">
        <v>4</v>
      </c>
      <c r="T1654">
        <v>2</v>
      </c>
      <c r="U1654" t="str">
        <f t="shared" si="128"/>
        <v>Female</v>
      </c>
      <c r="V1654">
        <v>0</v>
      </c>
      <c r="W1654">
        <v>60600</v>
      </c>
      <c r="X1654">
        <v>38</v>
      </c>
      <c r="Y1654" t="str">
        <f t="shared" si="129"/>
        <v>ND</v>
      </c>
    </row>
    <row r="1655" spans="1:25" x14ac:dyDescent="0.25">
      <c r="A1655">
        <v>1276807</v>
      </c>
      <c r="B1655">
        <v>49</v>
      </c>
      <c r="C1655" t="str">
        <f t="shared" si="125"/>
        <v>UT</v>
      </c>
      <c r="D1655">
        <v>23</v>
      </c>
      <c r="E1655">
        <v>54</v>
      </c>
      <c r="F1655" t="str">
        <f t="shared" si="126"/>
        <v>adult</v>
      </c>
      <c r="G1655">
        <v>1</v>
      </c>
      <c r="H1655">
        <v>1</v>
      </c>
      <c r="I1655">
        <v>1</v>
      </c>
      <c r="J1655">
        <v>2</v>
      </c>
      <c r="K1655">
        <v>2</v>
      </c>
      <c r="L1655">
        <v>2</v>
      </c>
      <c r="M1655">
        <v>2</v>
      </c>
      <c r="N1655">
        <v>2</v>
      </c>
      <c r="O1655">
        <v>1</v>
      </c>
      <c r="P1655">
        <v>5</v>
      </c>
      <c r="Q1655">
        <v>1</v>
      </c>
      <c r="R1655" t="str">
        <f t="shared" si="127"/>
        <v>Married</v>
      </c>
      <c r="S1655">
        <v>4</v>
      </c>
      <c r="T1655">
        <v>2</v>
      </c>
      <c r="U1655" t="str">
        <f t="shared" si="128"/>
        <v>Female</v>
      </c>
      <c r="V1655">
        <v>36000</v>
      </c>
      <c r="W1655">
        <v>36000</v>
      </c>
      <c r="X1655">
        <v>49</v>
      </c>
      <c r="Y1655" t="str">
        <f t="shared" si="129"/>
        <v>UT</v>
      </c>
    </row>
    <row r="1656" spans="1:25" x14ac:dyDescent="0.25">
      <c r="A1656">
        <v>700850</v>
      </c>
      <c r="B1656">
        <v>41</v>
      </c>
      <c r="C1656" t="str">
        <f t="shared" si="125"/>
        <v>OR</v>
      </c>
      <c r="D1656">
        <v>201</v>
      </c>
      <c r="E1656">
        <v>27</v>
      </c>
      <c r="F1656" t="str">
        <f t="shared" si="126"/>
        <v>adult</v>
      </c>
      <c r="G1656">
        <v>1</v>
      </c>
      <c r="H1656">
        <v>2</v>
      </c>
      <c r="I1656">
        <v>2</v>
      </c>
      <c r="J1656">
        <v>2</v>
      </c>
      <c r="K1656">
        <v>2</v>
      </c>
      <c r="L1656">
        <v>2</v>
      </c>
      <c r="M1656">
        <v>2</v>
      </c>
      <c r="N1656">
        <v>2</v>
      </c>
      <c r="O1656">
        <v>2</v>
      </c>
      <c r="P1656">
        <v>30</v>
      </c>
      <c r="Q1656">
        <v>5</v>
      </c>
      <c r="R1656" t="str">
        <f t="shared" si="127"/>
        <v>NeverMarriedORUnder15</v>
      </c>
      <c r="S1656">
        <v>4</v>
      </c>
      <c r="T1656">
        <v>2</v>
      </c>
      <c r="U1656" t="str">
        <f t="shared" si="128"/>
        <v>Female</v>
      </c>
      <c r="V1656">
        <v>23700</v>
      </c>
      <c r="W1656">
        <v>23700</v>
      </c>
      <c r="X1656">
        <v>41</v>
      </c>
      <c r="Y1656" t="str">
        <f t="shared" si="129"/>
        <v>OR</v>
      </c>
    </row>
    <row r="1657" spans="1:25" x14ac:dyDescent="0.25">
      <c r="A1657">
        <v>1435754</v>
      </c>
      <c r="B1657">
        <v>53</v>
      </c>
      <c r="C1657" t="str">
        <f t="shared" si="125"/>
        <v>WA</v>
      </c>
      <c r="D1657">
        <v>71</v>
      </c>
      <c r="E1657">
        <v>59</v>
      </c>
      <c r="F1657" t="str">
        <f t="shared" si="126"/>
        <v>adult</v>
      </c>
      <c r="G1657">
        <v>1</v>
      </c>
      <c r="H1657">
        <v>1</v>
      </c>
      <c r="I1657">
        <v>2</v>
      </c>
      <c r="J1657">
        <v>2</v>
      </c>
      <c r="K1657">
        <v>2</v>
      </c>
      <c r="L1657">
        <v>2</v>
      </c>
      <c r="M1657">
        <v>2</v>
      </c>
      <c r="N1657">
        <v>2</v>
      </c>
      <c r="O1657">
        <v>1</v>
      </c>
      <c r="P1657">
        <v>20</v>
      </c>
      <c r="Q1657">
        <v>1</v>
      </c>
      <c r="R1657" t="str">
        <f t="shared" si="127"/>
        <v>Married</v>
      </c>
      <c r="S1657">
        <v>4</v>
      </c>
      <c r="T1657">
        <v>2</v>
      </c>
      <c r="U1657" t="str">
        <f t="shared" si="128"/>
        <v>Female</v>
      </c>
      <c r="V1657">
        <v>100000</v>
      </c>
      <c r="W1657">
        <v>100000</v>
      </c>
      <c r="X1657">
        <v>47</v>
      </c>
      <c r="Y1657">
        <f t="shared" si="129"/>
        <v>47</v>
      </c>
    </row>
    <row r="1658" spans="1:25" x14ac:dyDescent="0.25">
      <c r="A1658">
        <v>1402997</v>
      </c>
      <c r="B1658">
        <v>53</v>
      </c>
      <c r="C1658" t="str">
        <f t="shared" si="125"/>
        <v>WA</v>
      </c>
      <c r="D1658">
        <v>67</v>
      </c>
      <c r="E1658">
        <v>64</v>
      </c>
      <c r="F1658" t="str">
        <f t="shared" si="126"/>
        <v>adult</v>
      </c>
      <c r="G1658">
        <v>1</v>
      </c>
      <c r="H1658">
        <v>1</v>
      </c>
      <c r="I1658">
        <v>2</v>
      </c>
      <c r="J1658">
        <v>1</v>
      </c>
      <c r="K1658">
        <v>2</v>
      </c>
      <c r="L1658">
        <v>1</v>
      </c>
      <c r="M1658">
        <v>2</v>
      </c>
      <c r="N1658">
        <v>2</v>
      </c>
      <c r="O1658">
        <v>1</v>
      </c>
      <c r="Q1658">
        <v>1</v>
      </c>
      <c r="R1658" t="str">
        <f t="shared" si="127"/>
        <v>Married</v>
      </c>
      <c r="S1658">
        <v>4</v>
      </c>
      <c r="T1658">
        <v>2</v>
      </c>
      <c r="U1658" t="str">
        <f t="shared" si="128"/>
        <v>Female</v>
      </c>
      <c r="V1658">
        <v>0</v>
      </c>
      <c r="W1658">
        <v>0</v>
      </c>
      <c r="X1658">
        <v>26</v>
      </c>
      <c r="Y1658">
        <f t="shared" si="129"/>
        <v>26</v>
      </c>
    </row>
    <row r="1659" spans="1:25" x14ac:dyDescent="0.25">
      <c r="A1659">
        <v>704713</v>
      </c>
      <c r="B1659">
        <v>41</v>
      </c>
      <c r="C1659" t="str">
        <f t="shared" si="125"/>
        <v>OR</v>
      </c>
      <c r="D1659">
        <v>68</v>
      </c>
      <c r="E1659">
        <v>53</v>
      </c>
      <c r="F1659" t="str">
        <f t="shared" si="126"/>
        <v>adult</v>
      </c>
      <c r="G1659">
        <v>1</v>
      </c>
      <c r="H1659">
        <v>1</v>
      </c>
      <c r="I1659">
        <v>2</v>
      </c>
      <c r="J1659">
        <v>2</v>
      </c>
      <c r="K1659">
        <v>2</v>
      </c>
      <c r="L1659">
        <v>2</v>
      </c>
      <c r="M1659">
        <v>2</v>
      </c>
      <c r="N1659">
        <v>2</v>
      </c>
      <c r="O1659">
        <v>1</v>
      </c>
      <c r="Q1659">
        <v>1</v>
      </c>
      <c r="R1659" t="str">
        <f t="shared" si="127"/>
        <v>Married</v>
      </c>
      <c r="S1659">
        <v>2</v>
      </c>
      <c r="T1659">
        <v>1</v>
      </c>
      <c r="U1659" t="str">
        <f t="shared" si="128"/>
        <v>Male</v>
      </c>
      <c r="V1659">
        <v>0</v>
      </c>
      <c r="W1659">
        <v>0</v>
      </c>
      <c r="X1659">
        <v>41</v>
      </c>
      <c r="Y1659" t="str">
        <f t="shared" si="129"/>
        <v>OR</v>
      </c>
    </row>
    <row r="1660" spans="1:25" x14ac:dyDescent="0.25">
      <c r="A1660">
        <v>1264483</v>
      </c>
      <c r="B1660">
        <v>49</v>
      </c>
      <c r="C1660" t="str">
        <f t="shared" si="125"/>
        <v>UT</v>
      </c>
      <c r="D1660">
        <v>64</v>
      </c>
      <c r="E1660">
        <v>66</v>
      </c>
      <c r="F1660" t="str">
        <f t="shared" si="126"/>
        <v>adult</v>
      </c>
      <c r="G1660">
        <v>1</v>
      </c>
      <c r="H1660">
        <v>1</v>
      </c>
      <c r="I1660">
        <v>2</v>
      </c>
      <c r="J1660">
        <v>1</v>
      </c>
      <c r="K1660">
        <v>2</v>
      </c>
      <c r="L1660">
        <v>2</v>
      </c>
      <c r="M1660">
        <v>2</v>
      </c>
      <c r="N1660">
        <v>2</v>
      </c>
      <c r="O1660">
        <v>1</v>
      </c>
      <c r="P1660">
        <v>15</v>
      </c>
      <c r="Q1660">
        <v>3</v>
      </c>
      <c r="R1660" t="str">
        <f t="shared" si="127"/>
        <v>Divorced</v>
      </c>
      <c r="S1660">
        <v>4</v>
      </c>
      <c r="T1660">
        <v>2</v>
      </c>
      <c r="U1660" t="str">
        <f t="shared" si="128"/>
        <v>Female</v>
      </c>
      <c r="V1660">
        <v>34100</v>
      </c>
      <c r="W1660">
        <v>34100</v>
      </c>
      <c r="X1660">
        <v>6</v>
      </c>
      <c r="Y1660" t="str">
        <f t="shared" si="129"/>
        <v>CA</v>
      </c>
    </row>
    <row r="1661" spans="1:25" x14ac:dyDescent="0.25">
      <c r="A1661">
        <v>734391</v>
      </c>
      <c r="B1661">
        <v>41</v>
      </c>
      <c r="C1661" t="str">
        <f t="shared" si="125"/>
        <v>OR</v>
      </c>
      <c r="D1661">
        <v>151</v>
      </c>
      <c r="E1661">
        <v>58</v>
      </c>
      <c r="F1661" t="str">
        <f t="shared" si="126"/>
        <v>adult</v>
      </c>
      <c r="G1661">
        <v>1</v>
      </c>
      <c r="H1661">
        <v>1</v>
      </c>
      <c r="I1661">
        <v>2</v>
      </c>
      <c r="J1661">
        <v>2</v>
      </c>
      <c r="K1661">
        <v>2</v>
      </c>
      <c r="L1661">
        <v>2</v>
      </c>
      <c r="M1661">
        <v>2</v>
      </c>
      <c r="N1661">
        <v>2</v>
      </c>
      <c r="O1661">
        <v>1</v>
      </c>
      <c r="P1661">
        <v>5</v>
      </c>
      <c r="Q1661">
        <v>1</v>
      </c>
      <c r="R1661" t="str">
        <f t="shared" si="127"/>
        <v>Married</v>
      </c>
      <c r="S1661">
        <v>4</v>
      </c>
      <c r="T1661">
        <v>2</v>
      </c>
      <c r="U1661" t="str">
        <f t="shared" si="128"/>
        <v>Female</v>
      </c>
      <c r="V1661">
        <v>5500</v>
      </c>
      <c r="W1661">
        <v>7700</v>
      </c>
      <c r="X1661">
        <v>41</v>
      </c>
      <c r="Y1661" t="str">
        <f t="shared" si="129"/>
        <v>OR</v>
      </c>
    </row>
    <row r="1662" spans="1:25" x14ac:dyDescent="0.25">
      <c r="A1662">
        <v>1416636</v>
      </c>
      <c r="B1662">
        <v>53</v>
      </c>
      <c r="C1662" t="str">
        <f t="shared" si="125"/>
        <v>WA</v>
      </c>
      <c r="D1662">
        <v>130</v>
      </c>
      <c r="E1662">
        <v>14</v>
      </c>
      <c r="F1662" t="str">
        <f t="shared" si="126"/>
        <v>child</v>
      </c>
      <c r="G1662">
        <v>1</v>
      </c>
      <c r="H1662">
        <v>1</v>
      </c>
      <c r="I1662">
        <v>2</v>
      </c>
      <c r="J1662">
        <v>2</v>
      </c>
      <c r="K1662">
        <v>1</v>
      </c>
      <c r="L1662">
        <v>2</v>
      </c>
      <c r="M1662">
        <v>2</v>
      </c>
      <c r="N1662">
        <v>2</v>
      </c>
      <c r="O1662">
        <v>1</v>
      </c>
      <c r="Q1662">
        <v>5</v>
      </c>
      <c r="R1662" t="str">
        <f t="shared" si="127"/>
        <v>NeverMarriedORUnder15</v>
      </c>
      <c r="T1662">
        <v>2</v>
      </c>
      <c r="U1662" t="str">
        <f t="shared" si="128"/>
        <v>Female</v>
      </c>
      <c r="X1662">
        <v>22</v>
      </c>
      <c r="Y1662">
        <f t="shared" si="129"/>
        <v>22</v>
      </c>
    </row>
    <row r="1663" spans="1:25" x14ac:dyDescent="0.25">
      <c r="A1663">
        <v>1256680</v>
      </c>
      <c r="B1663">
        <v>49</v>
      </c>
      <c r="C1663" t="str">
        <f t="shared" si="125"/>
        <v>UT</v>
      </c>
      <c r="D1663">
        <v>518</v>
      </c>
      <c r="E1663">
        <v>49</v>
      </c>
      <c r="F1663" t="str">
        <f t="shared" si="126"/>
        <v>adult</v>
      </c>
      <c r="G1663">
        <v>1</v>
      </c>
      <c r="H1663">
        <v>1</v>
      </c>
      <c r="I1663">
        <v>2</v>
      </c>
      <c r="J1663">
        <v>2</v>
      </c>
      <c r="K1663">
        <v>2</v>
      </c>
      <c r="L1663">
        <v>2</v>
      </c>
      <c r="M1663">
        <v>2</v>
      </c>
      <c r="N1663">
        <v>2</v>
      </c>
      <c r="O1663">
        <v>1</v>
      </c>
      <c r="P1663">
        <v>20</v>
      </c>
      <c r="Q1663">
        <v>1</v>
      </c>
      <c r="R1663" t="str">
        <f t="shared" si="127"/>
        <v>Married</v>
      </c>
      <c r="S1663">
        <v>4</v>
      </c>
      <c r="T1663">
        <v>1</v>
      </c>
      <c r="U1663" t="str">
        <f t="shared" si="128"/>
        <v>Male</v>
      </c>
      <c r="V1663">
        <v>24000</v>
      </c>
      <c r="W1663">
        <v>24000</v>
      </c>
      <c r="X1663">
        <v>49</v>
      </c>
      <c r="Y1663" t="str">
        <f t="shared" si="129"/>
        <v>UT</v>
      </c>
    </row>
    <row r="1664" spans="1:25" x14ac:dyDescent="0.25">
      <c r="A1664">
        <v>727402</v>
      </c>
      <c r="B1664">
        <v>41</v>
      </c>
      <c r="C1664" t="str">
        <f t="shared" si="125"/>
        <v>OR</v>
      </c>
      <c r="D1664">
        <v>393</v>
      </c>
      <c r="E1664">
        <v>42</v>
      </c>
      <c r="F1664" t="str">
        <f t="shared" si="126"/>
        <v>adult</v>
      </c>
      <c r="G1664">
        <v>1</v>
      </c>
      <c r="H1664">
        <v>1</v>
      </c>
      <c r="I1664">
        <v>2</v>
      </c>
      <c r="J1664">
        <v>2</v>
      </c>
      <c r="K1664">
        <v>2</v>
      </c>
      <c r="L1664">
        <v>2</v>
      </c>
      <c r="M1664">
        <v>2</v>
      </c>
      <c r="N1664">
        <v>2</v>
      </c>
      <c r="O1664">
        <v>1</v>
      </c>
      <c r="P1664">
        <v>5</v>
      </c>
      <c r="Q1664">
        <v>1</v>
      </c>
      <c r="R1664" t="str">
        <f t="shared" si="127"/>
        <v>Married</v>
      </c>
      <c r="S1664">
        <v>4</v>
      </c>
      <c r="T1664">
        <v>1</v>
      </c>
      <c r="U1664" t="str">
        <f t="shared" si="128"/>
        <v>Male</v>
      </c>
      <c r="V1664">
        <v>65000</v>
      </c>
      <c r="W1664">
        <v>65000</v>
      </c>
      <c r="X1664">
        <v>53</v>
      </c>
      <c r="Y1664" t="str">
        <f t="shared" si="129"/>
        <v>WA</v>
      </c>
    </row>
    <row r="1665" spans="1:25" x14ac:dyDescent="0.25">
      <c r="A1665">
        <v>700267</v>
      </c>
      <c r="B1665">
        <v>41</v>
      </c>
      <c r="C1665" t="str">
        <f t="shared" si="125"/>
        <v>OR</v>
      </c>
      <c r="D1665">
        <v>253</v>
      </c>
      <c r="E1665">
        <v>28</v>
      </c>
      <c r="F1665" t="str">
        <f t="shared" si="126"/>
        <v>adult</v>
      </c>
      <c r="G1665">
        <v>4</v>
      </c>
      <c r="H1665">
        <v>2</v>
      </c>
      <c r="I1665">
        <v>2</v>
      </c>
      <c r="J1665">
        <v>2</v>
      </c>
      <c r="K1665">
        <v>1</v>
      </c>
      <c r="L1665">
        <v>2</v>
      </c>
      <c r="M1665">
        <v>2</v>
      </c>
      <c r="N1665">
        <v>2</v>
      </c>
      <c r="O1665">
        <v>1</v>
      </c>
      <c r="P1665">
        <v>15</v>
      </c>
      <c r="Q1665">
        <v>1</v>
      </c>
      <c r="R1665" t="str">
        <f t="shared" si="127"/>
        <v>Married</v>
      </c>
      <c r="S1665">
        <v>4</v>
      </c>
      <c r="T1665">
        <v>2</v>
      </c>
      <c r="U1665" t="str">
        <f t="shared" si="128"/>
        <v>Female</v>
      </c>
      <c r="V1665">
        <v>13000</v>
      </c>
      <c r="W1665">
        <v>13300</v>
      </c>
      <c r="X1665">
        <v>303</v>
      </c>
      <c r="Y1665">
        <f t="shared" si="129"/>
        <v>303</v>
      </c>
    </row>
    <row r="1666" spans="1:25" x14ac:dyDescent="0.25">
      <c r="A1666">
        <v>533684</v>
      </c>
      <c r="B1666">
        <v>38</v>
      </c>
      <c r="C1666" t="str">
        <f t="shared" si="125"/>
        <v>ND</v>
      </c>
      <c r="D1666">
        <v>24</v>
      </c>
      <c r="E1666">
        <v>9</v>
      </c>
      <c r="F1666" t="str">
        <f t="shared" si="126"/>
        <v>child</v>
      </c>
      <c r="G1666">
        <v>1</v>
      </c>
      <c r="H1666">
        <v>2</v>
      </c>
      <c r="I1666">
        <v>2</v>
      </c>
      <c r="J1666">
        <v>2</v>
      </c>
      <c r="K1666">
        <v>2</v>
      </c>
      <c r="L1666">
        <v>2</v>
      </c>
      <c r="M1666">
        <v>2</v>
      </c>
      <c r="N1666">
        <v>1</v>
      </c>
      <c r="O1666">
        <v>2</v>
      </c>
      <c r="Q1666">
        <v>5</v>
      </c>
      <c r="R1666" t="str">
        <f t="shared" si="127"/>
        <v>NeverMarriedORUnder15</v>
      </c>
      <c r="T1666">
        <v>1</v>
      </c>
      <c r="U1666" t="str">
        <f t="shared" si="128"/>
        <v>Male</v>
      </c>
      <c r="X1666">
        <v>38</v>
      </c>
      <c r="Y1666" t="str">
        <f t="shared" si="129"/>
        <v>ND</v>
      </c>
    </row>
    <row r="1667" spans="1:25" x14ac:dyDescent="0.25">
      <c r="A1667">
        <v>714712</v>
      </c>
      <c r="B1667">
        <v>41</v>
      </c>
      <c r="C1667" t="str">
        <f t="shared" ref="C1667:C1730" si="130">IF(B1667=30,"MT",IF(B1667=38,"ND",IF(B1667=41,"OR",IF(B1667=49,"UT",IF(B1667=53,"WA","UnknownState")))))</f>
        <v>OR</v>
      </c>
      <c r="D1667">
        <v>53</v>
      </c>
      <c r="E1667">
        <v>33</v>
      </c>
      <c r="F1667" t="str">
        <f t="shared" ref="F1667:F1730" si="131">IF(E1667&lt;18,"child","adult")</f>
        <v>adult</v>
      </c>
      <c r="G1667">
        <v>1</v>
      </c>
      <c r="H1667">
        <v>2</v>
      </c>
      <c r="I1667">
        <v>2</v>
      </c>
      <c r="J1667">
        <v>2</v>
      </c>
      <c r="K1667">
        <v>1</v>
      </c>
      <c r="L1667">
        <v>2</v>
      </c>
      <c r="M1667">
        <v>2</v>
      </c>
      <c r="N1667">
        <v>2</v>
      </c>
      <c r="O1667">
        <v>1</v>
      </c>
      <c r="Q1667">
        <v>5</v>
      </c>
      <c r="R1667" t="str">
        <f t="shared" ref="R1667:R1730" si="132">IF(Q1667=1,"Married",IF(Q1667=2,"Widowed",IF(Q1667=3,"Divorced",IF(Q1667=4,"Separated",IF(Q1667=5,"NeverMarriedORUnder15","NA")))))</f>
        <v>NeverMarriedORUnder15</v>
      </c>
      <c r="S1667">
        <v>4</v>
      </c>
      <c r="T1667">
        <v>1</v>
      </c>
      <c r="U1667" t="str">
        <f t="shared" ref="U1667:U1730" si="133">IF(T1667=1,"Male",IF(T1667=2,"Female","NA"))</f>
        <v>Male</v>
      </c>
      <c r="V1667">
        <v>0</v>
      </c>
      <c r="W1667">
        <v>0</v>
      </c>
      <c r="X1667">
        <v>41</v>
      </c>
      <c r="Y1667" t="str">
        <f t="shared" ref="Y1667:Y1730" si="134">IF(X1667=30,"MT",IF(X1667=38,"ND",IF(X1667=41,"OR",IF(X1667=49,"UT",IF(X1667=53,"WA",IF(X1667=6,"CA",X1667))))))</f>
        <v>OR</v>
      </c>
    </row>
    <row r="1668" spans="1:25" x14ac:dyDescent="0.25">
      <c r="A1668">
        <v>1409906</v>
      </c>
      <c r="B1668">
        <v>53</v>
      </c>
      <c r="C1668" t="str">
        <f t="shared" si="130"/>
        <v>WA</v>
      </c>
      <c r="D1668">
        <v>157</v>
      </c>
      <c r="E1668">
        <v>23</v>
      </c>
      <c r="F1668" t="str">
        <f t="shared" si="131"/>
        <v>adult</v>
      </c>
      <c r="G1668">
        <v>1</v>
      </c>
      <c r="H1668">
        <v>1</v>
      </c>
      <c r="I1668">
        <v>2</v>
      </c>
      <c r="J1668">
        <v>2</v>
      </c>
      <c r="K1668">
        <v>2</v>
      </c>
      <c r="L1668">
        <v>2</v>
      </c>
      <c r="M1668">
        <v>2</v>
      </c>
      <c r="N1668">
        <v>2</v>
      </c>
      <c r="O1668">
        <v>1</v>
      </c>
      <c r="P1668">
        <v>5</v>
      </c>
      <c r="Q1668">
        <v>1</v>
      </c>
      <c r="R1668" t="str">
        <f t="shared" si="132"/>
        <v>Married</v>
      </c>
      <c r="S1668">
        <v>4</v>
      </c>
      <c r="T1668">
        <v>2</v>
      </c>
      <c r="U1668" t="str">
        <f t="shared" si="133"/>
        <v>Female</v>
      </c>
      <c r="V1668">
        <v>2500</v>
      </c>
      <c r="W1668">
        <v>7500</v>
      </c>
      <c r="X1668">
        <v>53</v>
      </c>
      <c r="Y1668" t="str">
        <f t="shared" si="134"/>
        <v>WA</v>
      </c>
    </row>
    <row r="1669" spans="1:25" x14ac:dyDescent="0.25">
      <c r="A1669">
        <v>719193</v>
      </c>
      <c r="B1669">
        <v>41</v>
      </c>
      <c r="C1669" t="str">
        <f t="shared" si="130"/>
        <v>OR</v>
      </c>
      <c r="D1669">
        <v>737</v>
      </c>
      <c r="E1669">
        <v>54</v>
      </c>
      <c r="F1669" t="str">
        <f t="shared" si="131"/>
        <v>adult</v>
      </c>
      <c r="G1669">
        <v>1</v>
      </c>
      <c r="H1669">
        <v>2</v>
      </c>
      <c r="I1669">
        <v>2</v>
      </c>
      <c r="J1669">
        <v>2</v>
      </c>
      <c r="K1669">
        <v>1</v>
      </c>
      <c r="L1669">
        <v>2</v>
      </c>
      <c r="M1669">
        <v>2</v>
      </c>
      <c r="N1669">
        <v>2</v>
      </c>
      <c r="O1669">
        <v>1</v>
      </c>
      <c r="Q1669">
        <v>1</v>
      </c>
      <c r="R1669" t="str">
        <f t="shared" si="132"/>
        <v>Married</v>
      </c>
      <c r="S1669">
        <v>4</v>
      </c>
      <c r="T1669">
        <v>2</v>
      </c>
      <c r="U1669" t="str">
        <f t="shared" si="133"/>
        <v>Female</v>
      </c>
      <c r="V1669">
        <v>0</v>
      </c>
      <c r="W1669">
        <v>8400</v>
      </c>
      <c r="X1669">
        <v>41</v>
      </c>
      <c r="Y1669" t="str">
        <f t="shared" si="134"/>
        <v>OR</v>
      </c>
    </row>
    <row r="1670" spans="1:25" x14ac:dyDescent="0.25">
      <c r="A1670">
        <v>1427852</v>
      </c>
      <c r="B1670">
        <v>53</v>
      </c>
      <c r="C1670" t="str">
        <f t="shared" si="130"/>
        <v>WA</v>
      </c>
      <c r="D1670">
        <v>22</v>
      </c>
      <c r="E1670">
        <v>57</v>
      </c>
      <c r="F1670" t="str">
        <f t="shared" si="131"/>
        <v>adult</v>
      </c>
      <c r="G1670">
        <v>1</v>
      </c>
      <c r="H1670">
        <v>1</v>
      </c>
      <c r="I1670">
        <v>2</v>
      </c>
      <c r="J1670">
        <v>2</v>
      </c>
      <c r="K1670">
        <v>2</v>
      </c>
      <c r="L1670">
        <v>2</v>
      </c>
      <c r="M1670">
        <v>2</v>
      </c>
      <c r="N1670">
        <v>2</v>
      </c>
      <c r="O1670">
        <v>1</v>
      </c>
      <c r="P1670">
        <v>5</v>
      </c>
      <c r="Q1670">
        <v>1</v>
      </c>
      <c r="R1670" t="str">
        <f t="shared" si="132"/>
        <v>Married</v>
      </c>
      <c r="S1670">
        <v>4</v>
      </c>
      <c r="T1670">
        <v>1</v>
      </c>
      <c r="U1670" t="str">
        <f t="shared" si="133"/>
        <v>Male</v>
      </c>
      <c r="V1670">
        <v>109000</v>
      </c>
      <c r="W1670">
        <v>121100</v>
      </c>
      <c r="X1670">
        <v>53</v>
      </c>
      <c r="Y1670" t="str">
        <f t="shared" si="134"/>
        <v>WA</v>
      </c>
    </row>
    <row r="1671" spans="1:25" x14ac:dyDescent="0.25">
      <c r="A1671">
        <v>1424199</v>
      </c>
      <c r="B1671">
        <v>53</v>
      </c>
      <c r="C1671" t="str">
        <f t="shared" si="130"/>
        <v>WA</v>
      </c>
      <c r="D1671">
        <v>23</v>
      </c>
      <c r="E1671">
        <v>49</v>
      </c>
      <c r="F1671" t="str">
        <f t="shared" si="131"/>
        <v>adult</v>
      </c>
      <c r="G1671">
        <v>1</v>
      </c>
      <c r="H1671">
        <v>1</v>
      </c>
      <c r="I1671">
        <v>2</v>
      </c>
      <c r="J1671">
        <v>2</v>
      </c>
      <c r="K1671">
        <v>2</v>
      </c>
      <c r="L1671">
        <v>2</v>
      </c>
      <c r="M1671">
        <v>2</v>
      </c>
      <c r="N1671">
        <v>2</v>
      </c>
      <c r="O1671">
        <v>1</v>
      </c>
      <c r="Q1671">
        <v>1</v>
      </c>
      <c r="R1671" t="str">
        <f t="shared" si="132"/>
        <v>Married</v>
      </c>
      <c r="S1671">
        <v>4</v>
      </c>
      <c r="T1671">
        <v>2</v>
      </c>
      <c r="U1671" t="str">
        <f t="shared" si="133"/>
        <v>Female</v>
      </c>
      <c r="V1671">
        <v>0</v>
      </c>
      <c r="W1671">
        <v>0</v>
      </c>
      <c r="X1671">
        <v>53</v>
      </c>
      <c r="Y1671" t="str">
        <f t="shared" si="134"/>
        <v>WA</v>
      </c>
    </row>
    <row r="1672" spans="1:25" x14ac:dyDescent="0.25">
      <c r="A1672">
        <v>533681</v>
      </c>
      <c r="B1672">
        <v>38</v>
      </c>
      <c r="C1672" t="str">
        <f t="shared" si="130"/>
        <v>ND</v>
      </c>
      <c r="D1672">
        <v>30</v>
      </c>
      <c r="E1672">
        <v>15</v>
      </c>
      <c r="F1672" t="str">
        <f t="shared" si="131"/>
        <v>child</v>
      </c>
      <c r="G1672">
        <v>1</v>
      </c>
      <c r="H1672">
        <v>1</v>
      </c>
      <c r="I1672">
        <v>2</v>
      </c>
      <c r="J1672">
        <v>2</v>
      </c>
      <c r="K1672">
        <v>2</v>
      </c>
      <c r="L1672">
        <v>2</v>
      </c>
      <c r="M1672">
        <v>2</v>
      </c>
      <c r="N1672">
        <v>2</v>
      </c>
      <c r="O1672">
        <v>1</v>
      </c>
      <c r="Q1672">
        <v>5</v>
      </c>
      <c r="R1672" t="str">
        <f t="shared" si="132"/>
        <v>NeverMarriedORUnder15</v>
      </c>
      <c r="T1672">
        <v>1</v>
      </c>
      <c r="U1672" t="str">
        <f t="shared" si="133"/>
        <v>Male</v>
      </c>
      <c r="V1672">
        <v>0</v>
      </c>
      <c r="W1672">
        <v>0</v>
      </c>
      <c r="X1672">
        <v>38</v>
      </c>
      <c r="Y1672" t="str">
        <f t="shared" si="134"/>
        <v>ND</v>
      </c>
    </row>
    <row r="1673" spans="1:25" x14ac:dyDescent="0.25">
      <c r="A1673">
        <v>1433095</v>
      </c>
      <c r="B1673">
        <v>53</v>
      </c>
      <c r="C1673" t="str">
        <f t="shared" si="130"/>
        <v>WA</v>
      </c>
      <c r="D1673">
        <v>135</v>
      </c>
      <c r="E1673">
        <v>17</v>
      </c>
      <c r="F1673" t="str">
        <f t="shared" si="131"/>
        <v>child</v>
      </c>
      <c r="G1673">
        <v>5</v>
      </c>
      <c r="H1673">
        <v>1</v>
      </c>
      <c r="I1673">
        <v>2</v>
      </c>
      <c r="J1673">
        <v>2</v>
      </c>
      <c r="K1673">
        <v>2</v>
      </c>
      <c r="L1673">
        <v>2</v>
      </c>
      <c r="M1673">
        <v>2</v>
      </c>
      <c r="N1673">
        <v>2</v>
      </c>
      <c r="O1673">
        <v>1</v>
      </c>
      <c r="Q1673">
        <v>5</v>
      </c>
      <c r="R1673" t="str">
        <f t="shared" si="132"/>
        <v>NeverMarriedORUnder15</v>
      </c>
      <c r="S1673">
        <v>4</v>
      </c>
      <c r="T1673">
        <v>2</v>
      </c>
      <c r="U1673" t="str">
        <f t="shared" si="133"/>
        <v>Female</v>
      </c>
      <c r="V1673">
        <v>0</v>
      </c>
      <c r="W1673">
        <v>0</v>
      </c>
      <c r="X1673">
        <v>301</v>
      </c>
      <c r="Y1673">
        <f t="shared" si="134"/>
        <v>301</v>
      </c>
    </row>
    <row r="1674" spans="1:25" x14ac:dyDescent="0.25">
      <c r="A1674">
        <v>1268198</v>
      </c>
      <c r="B1674">
        <v>49</v>
      </c>
      <c r="C1674" t="str">
        <f t="shared" si="130"/>
        <v>UT</v>
      </c>
      <c r="D1674">
        <v>115</v>
      </c>
      <c r="E1674">
        <v>78</v>
      </c>
      <c r="F1674" t="str">
        <f t="shared" si="131"/>
        <v>adult</v>
      </c>
      <c r="G1674">
        <v>4</v>
      </c>
      <c r="H1674">
        <v>1</v>
      </c>
      <c r="I1674">
        <v>2</v>
      </c>
      <c r="J1674">
        <v>1</v>
      </c>
      <c r="K1674">
        <v>2</v>
      </c>
      <c r="L1674">
        <v>2</v>
      </c>
      <c r="M1674">
        <v>2</v>
      </c>
      <c r="N1674">
        <v>2</v>
      </c>
      <c r="O1674">
        <v>1</v>
      </c>
      <c r="Q1674">
        <v>3</v>
      </c>
      <c r="R1674" t="str">
        <f t="shared" si="132"/>
        <v>Divorced</v>
      </c>
      <c r="S1674">
        <v>4</v>
      </c>
      <c r="T1674">
        <v>2</v>
      </c>
      <c r="U1674" t="str">
        <f t="shared" si="133"/>
        <v>Female</v>
      </c>
      <c r="V1674">
        <v>0</v>
      </c>
      <c r="W1674">
        <v>51500</v>
      </c>
      <c r="X1674">
        <v>150</v>
      </c>
      <c r="Y1674">
        <f t="shared" si="134"/>
        <v>150</v>
      </c>
    </row>
    <row r="1675" spans="1:25" x14ac:dyDescent="0.25">
      <c r="A1675">
        <v>1267576</v>
      </c>
      <c r="B1675">
        <v>49</v>
      </c>
      <c r="C1675" t="str">
        <f t="shared" si="130"/>
        <v>UT</v>
      </c>
      <c r="D1675">
        <v>89</v>
      </c>
      <c r="E1675">
        <v>29</v>
      </c>
      <c r="F1675" t="str">
        <f t="shared" si="131"/>
        <v>adult</v>
      </c>
      <c r="G1675">
        <v>4</v>
      </c>
      <c r="H1675">
        <v>1</v>
      </c>
      <c r="I1675">
        <v>2</v>
      </c>
      <c r="J1675">
        <v>2</v>
      </c>
      <c r="K1675">
        <v>2</v>
      </c>
      <c r="L1675">
        <v>2</v>
      </c>
      <c r="M1675">
        <v>2</v>
      </c>
      <c r="N1675">
        <v>2</v>
      </c>
      <c r="O1675">
        <v>1</v>
      </c>
      <c r="P1675">
        <v>30</v>
      </c>
      <c r="Q1675">
        <v>1</v>
      </c>
      <c r="R1675" t="str">
        <f t="shared" si="132"/>
        <v>Married</v>
      </c>
      <c r="S1675">
        <v>4</v>
      </c>
      <c r="T1675">
        <v>2</v>
      </c>
      <c r="U1675" t="str">
        <f t="shared" si="133"/>
        <v>Female</v>
      </c>
      <c r="V1675">
        <v>55000</v>
      </c>
      <c r="W1675">
        <v>55000</v>
      </c>
      <c r="X1675">
        <v>207</v>
      </c>
      <c r="Y1675">
        <f t="shared" si="134"/>
        <v>207</v>
      </c>
    </row>
    <row r="1676" spans="1:25" x14ac:dyDescent="0.25">
      <c r="A1676">
        <v>1433879</v>
      </c>
      <c r="B1676">
        <v>53</v>
      </c>
      <c r="C1676" t="str">
        <f t="shared" si="130"/>
        <v>WA</v>
      </c>
      <c r="D1676">
        <v>107</v>
      </c>
      <c r="E1676">
        <v>59</v>
      </c>
      <c r="F1676" t="str">
        <f t="shared" si="131"/>
        <v>adult</v>
      </c>
      <c r="G1676">
        <v>1</v>
      </c>
      <c r="H1676">
        <v>1</v>
      </c>
      <c r="I1676">
        <v>2</v>
      </c>
      <c r="J1676">
        <v>2</v>
      </c>
      <c r="K1676">
        <v>2</v>
      </c>
      <c r="L1676">
        <v>2</v>
      </c>
      <c r="M1676">
        <v>2</v>
      </c>
      <c r="N1676">
        <v>2</v>
      </c>
      <c r="O1676">
        <v>1</v>
      </c>
      <c r="P1676">
        <v>5</v>
      </c>
      <c r="Q1676">
        <v>1</v>
      </c>
      <c r="R1676" t="str">
        <f t="shared" si="132"/>
        <v>Married</v>
      </c>
      <c r="S1676">
        <v>2</v>
      </c>
      <c r="T1676">
        <v>1</v>
      </c>
      <c r="U1676" t="str">
        <f t="shared" si="133"/>
        <v>Male</v>
      </c>
      <c r="V1676">
        <v>40000</v>
      </c>
      <c r="W1676">
        <v>40000</v>
      </c>
      <c r="X1676">
        <v>53</v>
      </c>
      <c r="Y1676" t="str">
        <f t="shared" si="134"/>
        <v>WA</v>
      </c>
    </row>
    <row r="1677" spans="1:25" x14ac:dyDescent="0.25">
      <c r="A1677">
        <v>1253476</v>
      </c>
      <c r="B1677">
        <v>49</v>
      </c>
      <c r="C1677" t="str">
        <f t="shared" si="130"/>
        <v>UT</v>
      </c>
      <c r="D1677">
        <v>78</v>
      </c>
      <c r="E1677">
        <v>14</v>
      </c>
      <c r="F1677" t="str">
        <f t="shared" si="131"/>
        <v>child</v>
      </c>
      <c r="G1677">
        <v>1</v>
      </c>
      <c r="H1677">
        <v>1</v>
      </c>
      <c r="I1677">
        <v>2</v>
      </c>
      <c r="J1677">
        <v>2</v>
      </c>
      <c r="K1677">
        <v>2</v>
      </c>
      <c r="L1677">
        <v>2</v>
      </c>
      <c r="M1677">
        <v>2</v>
      </c>
      <c r="N1677">
        <v>2</v>
      </c>
      <c r="O1677">
        <v>1</v>
      </c>
      <c r="Q1677">
        <v>5</v>
      </c>
      <c r="R1677" t="str">
        <f t="shared" si="132"/>
        <v>NeverMarriedORUnder15</v>
      </c>
      <c r="T1677">
        <v>2</v>
      </c>
      <c r="U1677" t="str">
        <f t="shared" si="133"/>
        <v>Female</v>
      </c>
      <c r="X1677">
        <v>39</v>
      </c>
      <c r="Y1677">
        <f t="shared" si="134"/>
        <v>39</v>
      </c>
    </row>
    <row r="1678" spans="1:25" x14ac:dyDescent="0.25">
      <c r="A1678">
        <v>701798</v>
      </c>
      <c r="B1678">
        <v>41</v>
      </c>
      <c r="C1678" t="str">
        <f t="shared" si="130"/>
        <v>OR</v>
      </c>
      <c r="D1678">
        <v>67</v>
      </c>
      <c r="E1678">
        <v>87</v>
      </c>
      <c r="F1678" t="str">
        <f t="shared" si="131"/>
        <v>adult</v>
      </c>
      <c r="G1678">
        <v>1</v>
      </c>
      <c r="H1678">
        <v>2</v>
      </c>
      <c r="I1678">
        <v>1</v>
      </c>
      <c r="J1678">
        <v>1</v>
      </c>
      <c r="K1678">
        <v>2</v>
      </c>
      <c r="L1678">
        <v>2</v>
      </c>
      <c r="M1678">
        <v>2</v>
      </c>
      <c r="N1678">
        <v>2</v>
      </c>
      <c r="O1678">
        <v>1</v>
      </c>
      <c r="Q1678">
        <v>2</v>
      </c>
      <c r="R1678" t="str">
        <f t="shared" si="132"/>
        <v>Widowed</v>
      </c>
      <c r="S1678">
        <v>2</v>
      </c>
      <c r="T1678">
        <v>1</v>
      </c>
      <c r="U1678" t="str">
        <f t="shared" si="133"/>
        <v>Male</v>
      </c>
      <c r="V1678">
        <v>0</v>
      </c>
      <c r="W1678">
        <v>70800</v>
      </c>
      <c r="X1678">
        <v>39</v>
      </c>
      <c r="Y1678">
        <f t="shared" si="134"/>
        <v>39</v>
      </c>
    </row>
    <row r="1679" spans="1:25" x14ac:dyDescent="0.25">
      <c r="A1679">
        <v>728987</v>
      </c>
      <c r="B1679">
        <v>41</v>
      </c>
      <c r="C1679" t="str">
        <f t="shared" si="130"/>
        <v>OR</v>
      </c>
      <c r="D1679">
        <v>47</v>
      </c>
      <c r="E1679">
        <v>64</v>
      </c>
      <c r="F1679" t="str">
        <f t="shared" si="131"/>
        <v>adult</v>
      </c>
      <c r="G1679">
        <v>4</v>
      </c>
      <c r="H1679">
        <v>2</v>
      </c>
      <c r="I1679">
        <v>2</v>
      </c>
      <c r="J1679">
        <v>2</v>
      </c>
      <c r="K1679">
        <v>2</v>
      </c>
      <c r="L1679">
        <v>2</v>
      </c>
      <c r="M1679">
        <v>2</v>
      </c>
      <c r="N1679">
        <v>2</v>
      </c>
      <c r="O1679">
        <v>2</v>
      </c>
      <c r="P1679">
        <v>20</v>
      </c>
      <c r="Q1679">
        <v>1</v>
      </c>
      <c r="R1679" t="str">
        <f t="shared" si="132"/>
        <v>Married</v>
      </c>
      <c r="S1679">
        <v>4</v>
      </c>
      <c r="T1679">
        <v>1</v>
      </c>
      <c r="U1679" t="str">
        <f t="shared" si="133"/>
        <v>Male</v>
      </c>
      <c r="V1679">
        <v>27800</v>
      </c>
      <c r="W1679">
        <v>27800</v>
      </c>
      <c r="X1679">
        <v>303</v>
      </c>
      <c r="Y1679">
        <f t="shared" si="134"/>
        <v>303</v>
      </c>
    </row>
    <row r="1680" spans="1:25" x14ac:dyDescent="0.25">
      <c r="A1680">
        <v>536779</v>
      </c>
      <c r="B1680">
        <v>38</v>
      </c>
      <c r="C1680" t="str">
        <f t="shared" si="130"/>
        <v>ND</v>
      </c>
      <c r="D1680">
        <v>41</v>
      </c>
      <c r="E1680">
        <v>7</v>
      </c>
      <c r="F1680" t="str">
        <f t="shared" si="131"/>
        <v>child</v>
      </c>
      <c r="G1680">
        <v>1</v>
      </c>
      <c r="H1680">
        <v>2</v>
      </c>
      <c r="I1680">
        <v>2</v>
      </c>
      <c r="J1680">
        <v>2</v>
      </c>
      <c r="K1680">
        <v>1</v>
      </c>
      <c r="L1680">
        <v>2</v>
      </c>
      <c r="M1680">
        <v>2</v>
      </c>
      <c r="N1680">
        <v>1</v>
      </c>
      <c r="O1680">
        <v>1</v>
      </c>
      <c r="Q1680">
        <v>5</v>
      </c>
      <c r="R1680" t="str">
        <f t="shared" si="132"/>
        <v>NeverMarriedORUnder15</v>
      </c>
      <c r="T1680">
        <v>2</v>
      </c>
      <c r="U1680" t="str">
        <f t="shared" si="133"/>
        <v>Female</v>
      </c>
      <c r="X1680">
        <v>38</v>
      </c>
      <c r="Y1680" t="str">
        <f t="shared" si="134"/>
        <v>ND</v>
      </c>
    </row>
    <row r="1681" spans="1:25" x14ac:dyDescent="0.25">
      <c r="A1681">
        <v>721120</v>
      </c>
      <c r="B1681">
        <v>41</v>
      </c>
      <c r="C1681" t="str">
        <f t="shared" si="130"/>
        <v>OR</v>
      </c>
      <c r="D1681">
        <v>82</v>
      </c>
      <c r="E1681">
        <v>55</v>
      </c>
      <c r="F1681" t="str">
        <f t="shared" si="131"/>
        <v>adult</v>
      </c>
      <c r="G1681">
        <v>1</v>
      </c>
      <c r="H1681">
        <v>2</v>
      </c>
      <c r="I1681">
        <v>2</v>
      </c>
      <c r="J1681">
        <v>2</v>
      </c>
      <c r="K1681">
        <v>1</v>
      </c>
      <c r="L1681">
        <v>2</v>
      </c>
      <c r="M1681">
        <v>2</v>
      </c>
      <c r="N1681">
        <v>2</v>
      </c>
      <c r="O1681">
        <v>1</v>
      </c>
      <c r="Q1681">
        <v>3</v>
      </c>
      <c r="R1681" t="str">
        <f t="shared" si="132"/>
        <v>Divorced</v>
      </c>
      <c r="S1681">
        <v>4</v>
      </c>
      <c r="T1681">
        <v>1</v>
      </c>
      <c r="U1681" t="str">
        <f t="shared" si="133"/>
        <v>Male</v>
      </c>
      <c r="V1681">
        <v>0</v>
      </c>
      <c r="W1681">
        <v>0</v>
      </c>
      <c r="X1681">
        <v>41</v>
      </c>
      <c r="Y1681" t="str">
        <f t="shared" si="134"/>
        <v>OR</v>
      </c>
    </row>
    <row r="1682" spans="1:25" x14ac:dyDescent="0.25">
      <c r="A1682">
        <v>703339</v>
      </c>
      <c r="B1682">
        <v>41</v>
      </c>
      <c r="C1682" t="str">
        <f t="shared" si="130"/>
        <v>OR</v>
      </c>
      <c r="D1682">
        <v>95</v>
      </c>
      <c r="E1682">
        <v>60</v>
      </c>
      <c r="F1682" t="str">
        <f t="shared" si="131"/>
        <v>adult</v>
      </c>
      <c r="G1682">
        <v>1</v>
      </c>
      <c r="H1682">
        <v>1</v>
      </c>
      <c r="I1682">
        <v>2</v>
      </c>
      <c r="J1682">
        <v>2</v>
      </c>
      <c r="K1682">
        <v>2</v>
      </c>
      <c r="L1682">
        <v>2</v>
      </c>
      <c r="M1682">
        <v>2</v>
      </c>
      <c r="N1682">
        <v>2</v>
      </c>
      <c r="O1682">
        <v>1</v>
      </c>
      <c r="P1682">
        <v>20</v>
      </c>
      <c r="Q1682">
        <v>1</v>
      </c>
      <c r="R1682" t="str">
        <f t="shared" si="132"/>
        <v>Married</v>
      </c>
      <c r="S1682">
        <v>4</v>
      </c>
      <c r="T1682">
        <v>2</v>
      </c>
      <c r="U1682" t="str">
        <f t="shared" si="133"/>
        <v>Female</v>
      </c>
      <c r="V1682">
        <v>55000</v>
      </c>
      <c r="W1682">
        <v>55000</v>
      </c>
      <c r="X1682">
        <v>36</v>
      </c>
      <c r="Y1682">
        <f t="shared" si="134"/>
        <v>36</v>
      </c>
    </row>
    <row r="1683" spans="1:25" x14ac:dyDescent="0.25">
      <c r="A1683">
        <v>715982</v>
      </c>
      <c r="B1683">
        <v>41</v>
      </c>
      <c r="C1683" t="str">
        <f t="shared" si="130"/>
        <v>OR</v>
      </c>
      <c r="D1683">
        <v>320</v>
      </c>
      <c r="E1683">
        <v>7</v>
      </c>
      <c r="F1683" t="str">
        <f t="shared" si="131"/>
        <v>child</v>
      </c>
      <c r="G1683">
        <v>1</v>
      </c>
      <c r="H1683">
        <v>1</v>
      </c>
      <c r="I1683">
        <v>2</v>
      </c>
      <c r="J1683">
        <v>2</v>
      </c>
      <c r="K1683">
        <v>2</v>
      </c>
      <c r="L1683">
        <v>2</v>
      </c>
      <c r="M1683">
        <v>2</v>
      </c>
      <c r="N1683">
        <v>2</v>
      </c>
      <c r="O1683">
        <v>1</v>
      </c>
      <c r="Q1683">
        <v>5</v>
      </c>
      <c r="R1683" t="str">
        <f t="shared" si="132"/>
        <v>NeverMarriedORUnder15</v>
      </c>
      <c r="T1683">
        <v>2</v>
      </c>
      <c r="U1683" t="str">
        <f t="shared" si="133"/>
        <v>Female</v>
      </c>
      <c r="X1683">
        <v>2</v>
      </c>
      <c r="Y1683">
        <f t="shared" si="134"/>
        <v>2</v>
      </c>
    </row>
    <row r="1684" spans="1:25" x14ac:dyDescent="0.25">
      <c r="A1684">
        <v>1432215</v>
      </c>
      <c r="B1684">
        <v>53</v>
      </c>
      <c r="C1684" t="str">
        <f t="shared" si="130"/>
        <v>WA</v>
      </c>
      <c r="D1684">
        <v>70</v>
      </c>
      <c r="E1684">
        <v>10</v>
      </c>
      <c r="F1684" t="str">
        <f t="shared" si="131"/>
        <v>child</v>
      </c>
      <c r="G1684">
        <v>1</v>
      </c>
      <c r="H1684">
        <v>1</v>
      </c>
      <c r="I1684">
        <v>2</v>
      </c>
      <c r="J1684">
        <v>2</v>
      </c>
      <c r="K1684">
        <v>2</v>
      </c>
      <c r="L1684">
        <v>2</v>
      </c>
      <c r="M1684">
        <v>2</v>
      </c>
      <c r="N1684">
        <v>2</v>
      </c>
      <c r="O1684">
        <v>1</v>
      </c>
      <c r="Q1684">
        <v>5</v>
      </c>
      <c r="R1684" t="str">
        <f t="shared" si="132"/>
        <v>NeverMarriedORUnder15</v>
      </c>
      <c r="T1684">
        <v>2</v>
      </c>
      <c r="U1684" t="str">
        <f t="shared" si="133"/>
        <v>Female</v>
      </c>
      <c r="X1684">
        <v>53</v>
      </c>
      <c r="Y1684" t="str">
        <f t="shared" si="134"/>
        <v>WA</v>
      </c>
    </row>
    <row r="1685" spans="1:25" x14ac:dyDescent="0.25">
      <c r="A1685">
        <v>1393688</v>
      </c>
      <c r="B1685">
        <v>53</v>
      </c>
      <c r="C1685" t="str">
        <f t="shared" si="130"/>
        <v>WA</v>
      </c>
      <c r="D1685">
        <v>79</v>
      </c>
      <c r="E1685">
        <v>37</v>
      </c>
      <c r="F1685" t="str">
        <f t="shared" si="131"/>
        <v>adult</v>
      </c>
      <c r="G1685">
        <v>4</v>
      </c>
      <c r="H1685">
        <v>1</v>
      </c>
      <c r="I1685">
        <v>2</v>
      </c>
      <c r="J1685">
        <v>2</v>
      </c>
      <c r="K1685">
        <v>2</v>
      </c>
      <c r="L1685">
        <v>2</v>
      </c>
      <c r="M1685">
        <v>2</v>
      </c>
      <c r="N1685">
        <v>2</v>
      </c>
      <c r="O1685">
        <v>1</v>
      </c>
      <c r="P1685">
        <v>30</v>
      </c>
      <c r="Q1685">
        <v>3</v>
      </c>
      <c r="R1685" t="str">
        <f t="shared" si="132"/>
        <v>Divorced</v>
      </c>
      <c r="S1685">
        <v>4</v>
      </c>
      <c r="T1685">
        <v>2</v>
      </c>
      <c r="U1685" t="str">
        <f t="shared" si="133"/>
        <v>Female</v>
      </c>
      <c r="V1685">
        <v>100000</v>
      </c>
      <c r="W1685">
        <v>100000</v>
      </c>
      <c r="X1685">
        <v>217</v>
      </c>
      <c r="Y1685">
        <f t="shared" si="134"/>
        <v>217</v>
      </c>
    </row>
    <row r="1686" spans="1:25" x14ac:dyDescent="0.25">
      <c r="A1686">
        <v>700696</v>
      </c>
      <c r="B1686">
        <v>41</v>
      </c>
      <c r="C1686" t="str">
        <f t="shared" si="130"/>
        <v>OR</v>
      </c>
      <c r="D1686">
        <v>135</v>
      </c>
      <c r="E1686">
        <v>47</v>
      </c>
      <c r="F1686" t="str">
        <f t="shared" si="131"/>
        <v>adult</v>
      </c>
      <c r="G1686">
        <v>1</v>
      </c>
      <c r="H1686">
        <v>1</v>
      </c>
      <c r="I1686">
        <v>2</v>
      </c>
      <c r="J1686">
        <v>2</v>
      </c>
      <c r="K1686">
        <v>2</v>
      </c>
      <c r="L1686">
        <v>2</v>
      </c>
      <c r="M1686">
        <v>2</v>
      </c>
      <c r="N1686">
        <v>2</v>
      </c>
      <c r="O1686">
        <v>1</v>
      </c>
      <c r="P1686">
        <v>25</v>
      </c>
      <c r="Q1686">
        <v>1</v>
      </c>
      <c r="R1686" t="str">
        <f t="shared" si="132"/>
        <v>Married</v>
      </c>
      <c r="S1686">
        <v>4</v>
      </c>
      <c r="T1686">
        <v>1</v>
      </c>
      <c r="U1686" t="str">
        <f t="shared" si="133"/>
        <v>Male</v>
      </c>
      <c r="V1686">
        <v>100000</v>
      </c>
      <c r="W1686">
        <v>100010</v>
      </c>
      <c r="X1686">
        <v>6</v>
      </c>
      <c r="Y1686" t="str">
        <f t="shared" si="134"/>
        <v>CA</v>
      </c>
    </row>
    <row r="1687" spans="1:25" x14ac:dyDescent="0.25">
      <c r="A1687">
        <v>719576</v>
      </c>
      <c r="B1687">
        <v>41</v>
      </c>
      <c r="C1687" t="str">
        <f t="shared" si="130"/>
        <v>OR</v>
      </c>
      <c r="D1687">
        <v>71</v>
      </c>
      <c r="E1687">
        <v>72</v>
      </c>
      <c r="F1687" t="str">
        <f t="shared" si="131"/>
        <v>adult</v>
      </c>
      <c r="G1687">
        <v>1</v>
      </c>
      <c r="H1687">
        <v>1</v>
      </c>
      <c r="I1687">
        <v>2</v>
      </c>
      <c r="J1687">
        <v>1</v>
      </c>
      <c r="K1687">
        <v>2</v>
      </c>
      <c r="L1687">
        <v>2</v>
      </c>
      <c r="M1687">
        <v>2</v>
      </c>
      <c r="N1687">
        <v>2</v>
      </c>
      <c r="O1687">
        <v>1</v>
      </c>
      <c r="Q1687">
        <v>1</v>
      </c>
      <c r="R1687" t="str">
        <f t="shared" si="132"/>
        <v>Married</v>
      </c>
      <c r="S1687">
        <v>4</v>
      </c>
      <c r="T1687">
        <v>2</v>
      </c>
      <c r="U1687" t="str">
        <f t="shared" si="133"/>
        <v>Female</v>
      </c>
      <c r="V1687">
        <v>3100</v>
      </c>
      <c r="W1687">
        <v>13300</v>
      </c>
      <c r="X1687">
        <v>41</v>
      </c>
      <c r="Y1687" t="str">
        <f t="shared" si="134"/>
        <v>OR</v>
      </c>
    </row>
    <row r="1688" spans="1:25" x14ac:dyDescent="0.25">
      <c r="A1688">
        <v>1270249</v>
      </c>
      <c r="B1688">
        <v>49</v>
      </c>
      <c r="C1688" t="str">
        <f t="shared" si="130"/>
        <v>UT</v>
      </c>
      <c r="D1688">
        <v>85</v>
      </c>
      <c r="E1688">
        <v>51</v>
      </c>
      <c r="F1688" t="str">
        <f t="shared" si="131"/>
        <v>adult</v>
      </c>
      <c r="G1688">
        <v>1</v>
      </c>
      <c r="H1688">
        <v>1</v>
      </c>
      <c r="I1688">
        <v>2</v>
      </c>
      <c r="J1688">
        <v>2</v>
      </c>
      <c r="K1688">
        <v>2</v>
      </c>
      <c r="L1688">
        <v>2</v>
      </c>
      <c r="M1688">
        <v>2</v>
      </c>
      <c r="N1688">
        <v>2</v>
      </c>
      <c r="O1688">
        <v>1</v>
      </c>
      <c r="P1688">
        <v>40</v>
      </c>
      <c r="Q1688">
        <v>1</v>
      </c>
      <c r="R1688" t="str">
        <f t="shared" si="132"/>
        <v>Married</v>
      </c>
      <c r="S1688">
        <v>2</v>
      </c>
      <c r="T1688">
        <v>1</v>
      </c>
      <c r="U1688" t="str">
        <f t="shared" si="133"/>
        <v>Male</v>
      </c>
      <c r="V1688">
        <v>30000</v>
      </c>
      <c r="W1688">
        <v>30000</v>
      </c>
      <c r="X1688">
        <v>6</v>
      </c>
      <c r="Y1688" t="str">
        <f t="shared" si="134"/>
        <v>CA</v>
      </c>
    </row>
    <row r="1689" spans="1:25" x14ac:dyDescent="0.25">
      <c r="A1689">
        <v>1272928</v>
      </c>
      <c r="B1689">
        <v>49</v>
      </c>
      <c r="C1689" t="str">
        <f t="shared" si="130"/>
        <v>UT</v>
      </c>
      <c r="D1689">
        <v>83</v>
      </c>
      <c r="E1689">
        <v>27</v>
      </c>
      <c r="F1689" t="str">
        <f t="shared" si="131"/>
        <v>adult</v>
      </c>
      <c r="G1689">
        <v>1</v>
      </c>
      <c r="H1689">
        <v>1</v>
      </c>
      <c r="I1689">
        <v>2</v>
      </c>
      <c r="J1689">
        <v>2</v>
      </c>
      <c r="K1689">
        <v>2</v>
      </c>
      <c r="L1689">
        <v>2</v>
      </c>
      <c r="M1689">
        <v>2</v>
      </c>
      <c r="N1689">
        <v>2</v>
      </c>
      <c r="O1689">
        <v>1</v>
      </c>
      <c r="Q1689">
        <v>1</v>
      </c>
      <c r="R1689" t="str">
        <f t="shared" si="132"/>
        <v>Married</v>
      </c>
      <c r="S1689">
        <v>4</v>
      </c>
      <c r="T1689">
        <v>2</v>
      </c>
      <c r="U1689" t="str">
        <f t="shared" si="133"/>
        <v>Female</v>
      </c>
      <c r="V1689">
        <v>0</v>
      </c>
      <c r="W1689">
        <v>0</v>
      </c>
      <c r="X1689">
        <v>49</v>
      </c>
      <c r="Y1689" t="str">
        <f t="shared" si="134"/>
        <v>UT</v>
      </c>
    </row>
    <row r="1690" spans="1:25" x14ac:dyDescent="0.25">
      <c r="A1690">
        <v>1412980</v>
      </c>
      <c r="B1690">
        <v>53</v>
      </c>
      <c r="C1690" t="str">
        <f t="shared" si="130"/>
        <v>WA</v>
      </c>
      <c r="D1690">
        <v>73</v>
      </c>
      <c r="E1690">
        <v>17</v>
      </c>
      <c r="F1690" t="str">
        <f t="shared" si="131"/>
        <v>child</v>
      </c>
      <c r="G1690">
        <v>1</v>
      </c>
      <c r="H1690">
        <v>1</v>
      </c>
      <c r="I1690">
        <v>2</v>
      </c>
      <c r="J1690">
        <v>2</v>
      </c>
      <c r="K1690">
        <v>2</v>
      </c>
      <c r="L1690">
        <v>2</v>
      </c>
      <c r="M1690">
        <v>2</v>
      </c>
      <c r="N1690">
        <v>2</v>
      </c>
      <c r="O1690">
        <v>1</v>
      </c>
      <c r="Q1690">
        <v>5</v>
      </c>
      <c r="R1690" t="str">
        <f t="shared" si="132"/>
        <v>NeverMarriedORUnder15</v>
      </c>
      <c r="S1690">
        <v>4</v>
      </c>
      <c r="T1690">
        <v>1</v>
      </c>
      <c r="U1690" t="str">
        <f t="shared" si="133"/>
        <v>Male</v>
      </c>
      <c r="V1690">
        <v>0</v>
      </c>
      <c r="W1690">
        <v>0</v>
      </c>
      <c r="X1690">
        <v>53</v>
      </c>
      <c r="Y1690" t="str">
        <f t="shared" si="134"/>
        <v>WA</v>
      </c>
    </row>
    <row r="1691" spans="1:25" x14ac:dyDescent="0.25">
      <c r="A1691">
        <v>708674</v>
      </c>
      <c r="B1691">
        <v>41</v>
      </c>
      <c r="C1691" t="str">
        <f t="shared" si="130"/>
        <v>OR</v>
      </c>
      <c r="D1691">
        <v>40</v>
      </c>
      <c r="E1691">
        <v>69</v>
      </c>
      <c r="F1691" t="str">
        <f t="shared" si="131"/>
        <v>adult</v>
      </c>
      <c r="G1691">
        <v>1</v>
      </c>
      <c r="H1691">
        <v>2</v>
      </c>
      <c r="I1691">
        <v>1</v>
      </c>
      <c r="J1691">
        <v>1</v>
      </c>
      <c r="K1691">
        <v>2</v>
      </c>
      <c r="L1691">
        <v>2</v>
      </c>
      <c r="M1691">
        <v>2</v>
      </c>
      <c r="N1691">
        <v>2</v>
      </c>
      <c r="O1691">
        <v>1</v>
      </c>
      <c r="P1691">
        <v>12</v>
      </c>
      <c r="Q1691">
        <v>1</v>
      </c>
      <c r="R1691" t="str">
        <f t="shared" si="132"/>
        <v>Married</v>
      </c>
      <c r="S1691">
        <v>4</v>
      </c>
      <c r="T1691">
        <v>1</v>
      </c>
      <c r="U1691" t="str">
        <f t="shared" si="133"/>
        <v>Male</v>
      </c>
      <c r="V1691">
        <v>2500</v>
      </c>
      <c r="W1691">
        <v>42500</v>
      </c>
      <c r="X1691">
        <v>53</v>
      </c>
      <c r="Y1691" t="str">
        <f t="shared" si="134"/>
        <v>WA</v>
      </c>
    </row>
    <row r="1692" spans="1:25" x14ac:dyDescent="0.25">
      <c r="A1692">
        <v>1254493</v>
      </c>
      <c r="B1692">
        <v>49</v>
      </c>
      <c r="C1692" t="str">
        <f t="shared" si="130"/>
        <v>UT</v>
      </c>
      <c r="D1692">
        <v>36</v>
      </c>
      <c r="E1692">
        <v>10</v>
      </c>
      <c r="F1692" t="str">
        <f t="shared" si="131"/>
        <v>child</v>
      </c>
      <c r="G1692">
        <v>1</v>
      </c>
      <c r="H1692">
        <v>1</v>
      </c>
      <c r="I1692">
        <v>2</v>
      </c>
      <c r="J1692">
        <v>2</v>
      </c>
      <c r="K1692">
        <v>2</v>
      </c>
      <c r="L1692">
        <v>2</v>
      </c>
      <c r="M1692">
        <v>2</v>
      </c>
      <c r="N1692">
        <v>2</v>
      </c>
      <c r="O1692">
        <v>1</v>
      </c>
      <c r="Q1692">
        <v>5</v>
      </c>
      <c r="R1692" t="str">
        <f t="shared" si="132"/>
        <v>NeverMarriedORUnder15</v>
      </c>
      <c r="T1692">
        <v>1</v>
      </c>
      <c r="U1692" t="str">
        <f t="shared" si="133"/>
        <v>Male</v>
      </c>
      <c r="X1692">
        <v>49</v>
      </c>
      <c r="Y1692" t="str">
        <f t="shared" si="134"/>
        <v>UT</v>
      </c>
    </row>
    <row r="1693" spans="1:25" x14ac:dyDescent="0.25">
      <c r="A1693">
        <v>731718</v>
      </c>
      <c r="B1693">
        <v>41</v>
      </c>
      <c r="C1693" t="str">
        <f t="shared" si="130"/>
        <v>OR</v>
      </c>
      <c r="D1693">
        <v>14</v>
      </c>
      <c r="E1693">
        <v>58</v>
      </c>
      <c r="F1693" t="str">
        <f t="shared" si="131"/>
        <v>adult</v>
      </c>
      <c r="G1693">
        <v>1</v>
      </c>
      <c r="H1693">
        <v>2</v>
      </c>
      <c r="I1693">
        <v>2</v>
      </c>
      <c r="J1693">
        <v>2</v>
      </c>
      <c r="K1693">
        <v>2</v>
      </c>
      <c r="L1693">
        <v>2</v>
      </c>
      <c r="M1693">
        <v>2</v>
      </c>
      <c r="N1693">
        <v>2</v>
      </c>
      <c r="O1693">
        <v>2</v>
      </c>
      <c r="P1693">
        <v>3</v>
      </c>
      <c r="Q1693">
        <v>3</v>
      </c>
      <c r="R1693" t="str">
        <f t="shared" si="132"/>
        <v>Divorced</v>
      </c>
      <c r="S1693">
        <v>4</v>
      </c>
      <c r="T1693">
        <v>1</v>
      </c>
      <c r="U1693" t="str">
        <f t="shared" si="133"/>
        <v>Male</v>
      </c>
      <c r="V1693">
        <v>18000</v>
      </c>
      <c r="W1693">
        <v>19000</v>
      </c>
      <c r="X1693">
        <v>30</v>
      </c>
      <c r="Y1693" t="str">
        <f t="shared" si="134"/>
        <v>MT</v>
      </c>
    </row>
    <row r="1694" spans="1:25" x14ac:dyDescent="0.25">
      <c r="A1694">
        <v>732360</v>
      </c>
      <c r="B1694">
        <v>41</v>
      </c>
      <c r="C1694" t="str">
        <f t="shared" si="130"/>
        <v>OR</v>
      </c>
      <c r="D1694">
        <v>106</v>
      </c>
      <c r="E1694">
        <v>45</v>
      </c>
      <c r="F1694" t="str">
        <f t="shared" si="131"/>
        <v>adult</v>
      </c>
      <c r="G1694">
        <v>1</v>
      </c>
      <c r="H1694">
        <v>1</v>
      </c>
      <c r="I1694">
        <v>2</v>
      </c>
      <c r="J1694">
        <v>2</v>
      </c>
      <c r="K1694">
        <v>2</v>
      </c>
      <c r="L1694">
        <v>2</v>
      </c>
      <c r="M1694">
        <v>2</v>
      </c>
      <c r="N1694">
        <v>2</v>
      </c>
      <c r="O1694">
        <v>1</v>
      </c>
      <c r="Q1694">
        <v>3</v>
      </c>
      <c r="R1694" t="str">
        <f t="shared" si="132"/>
        <v>Divorced</v>
      </c>
      <c r="S1694">
        <v>4</v>
      </c>
      <c r="T1694">
        <v>1</v>
      </c>
      <c r="U1694" t="str">
        <f t="shared" si="133"/>
        <v>Male</v>
      </c>
      <c r="V1694">
        <v>85000</v>
      </c>
      <c r="W1694">
        <v>85000</v>
      </c>
      <c r="X1694">
        <v>17</v>
      </c>
      <c r="Y1694">
        <f t="shared" si="134"/>
        <v>17</v>
      </c>
    </row>
    <row r="1695" spans="1:25" x14ac:dyDescent="0.25">
      <c r="A1695">
        <v>1413388</v>
      </c>
      <c r="B1695">
        <v>53</v>
      </c>
      <c r="C1695" t="str">
        <f t="shared" si="130"/>
        <v>WA</v>
      </c>
      <c r="D1695">
        <v>74</v>
      </c>
      <c r="E1695">
        <v>34</v>
      </c>
      <c r="F1695" t="str">
        <f t="shared" si="131"/>
        <v>adult</v>
      </c>
      <c r="G1695">
        <v>1</v>
      </c>
      <c r="H1695">
        <v>1</v>
      </c>
      <c r="I1695">
        <v>2</v>
      </c>
      <c r="J1695">
        <v>2</v>
      </c>
      <c r="K1695">
        <v>2</v>
      </c>
      <c r="L1695">
        <v>2</v>
      </c>
      <c r="M1695">
        <v>2</v>
      </c>
      <c r="N1695">
        <v>2</v>
      </c>
      <c r="O1695">
        <v>1</v>
      </c>
      <c r="P1695">
        <v>10</v>
      </c>
      <c r="Q1695">
        <v>1</v>
      </c>
      <c r="R1695" t="str">
        <f t="shared" si="132"/>
        <v>Married</v>
      </c>
      <c r="S1695">
        <v>4</v>
      </c>
      <c r="T1695">
        <v>1</v>
      </c>
      <c r="U1695" t="str">
        <f t="shared" si="133"/>
        <v>Male</v>
      </c>
      <c r="V1695">
        <v>30000</v>
      </c>
      <c r="W1695">
        <v>30000</v>
      </c>
      <c r="X1695">
        <v>16</v>
      </c>
      <c r="Y1695">
        <f t="shared" si="134"/>
        <v>16</v>
      </c>
    </row>
    <row r="1696" spans="1:25" x14ac:dyDescent="0.25">
      <c r="A1696">
        <v>1271978</v>
      </c>
      <c r="B1696">
        <v>49</v>
      </c>
      <c r="C1696" t="str">
        <f t="shared" si="130"/>
        <v>UT</v>
      </c>
      <c r="D1696">
        <v>41</v>
      </c>
      <c r="E1696">
        <v>42</v>
      </c>
      <c r="F1696" t="str">
        <f t="shared" si="131"/>
        <v>adult</v>
      </c>
      <c r="G1696">
        <v>1</v>
      </c>
      <c r="H1696">
        <v>2</v>
      </c>
      <c r="I1696">
        <v>1</v>
      </c>
      <c r="J1696">
        <v>2</v>
      </c>
      <c r="K1696">
        <v>2</v>
      </c>
      <c r="L1696">
        <v>2</v>
      </c>
      <c r="M1696">
        <v>2</v>
      </c>
      <c r="N1696">
        <v>2</v>
      </c>
      <c r="O1696">
        <v>1</v>
      </c>
      <c r="P1696">
        <v>2</v>
      </c>
      <c r="Q1696">
        <v>1</v>
      </c>
      <c r="R1696" t="str">
        <f t="shared" si="132"/>
        <v>Married</v>
      </c>
      <c r="S1696">
        <v>4</v>
      </c>
      <c r="T1696">
        <v>1</v>
      </c>
      <c r="U1696" t="str">
        <f t="shared" si="133"/>
        <v>Male</v>
      </c>
      <c r="V1696">
        <v>0</v>
      </c>
      <c r="W1696">
        <v>261000</v>
      </c>
      <c r="X1696">
        <v>49</v>
      </c>
      <c r="Y1696" t="str">
        <f t="shared" si="134"/>
        <v>UT</v>
      </c>
    </row>
    <row r="1697" spans="1:25" x14ac:dyDescent="0.25">
      <c r="A1697">
        <v>1251842</v>
      </c>
      <c r="B1697">
        <v>49</v>
      </c>
      <c r="C1697" t="str">
        <f t="shared" si="130"/>
        <v>UT</v>
      </c>
      <c r="D1697">
        <v>20</v>
      </c>
      <c r="E1697">
        <v>15</v>
      </c>
      <c r="F1697" t="str">
        <f t="shared" si="131"/>
        <v>child</v>
      </c>
      <c r="G1697">
        <v>1</v>
      </c>
      <c r="H1697">
        <v>1</v>
      </c>
      <c r="I1697">
        <v>2</v>
      </c>
      <c r="J1697">
        <v>2</v>
      </c>
      <c r="K1697">
        <v>1</v>
      </c>
      <c r="L1697">
        <v>2</v>
      </c>
      <c r="M1697">
        <v>2</v>
      </c>
      <c r="N1697">
        <v>2</v>
      </c>
      <c r="O1697">
        <v>1</v>
      </c>
      <c r="Q1697">
        <v>5</v>
      </c>
      <c r="R1697" t="str">
        <f t="shared" si="132"/>
        <v>NeverMarriedORUnder15</v>
      </c>
      <c r="T1697">
        <v>1</v>
      </c>
      <c r="U1697" t="str">
        <f t="shared" si="133"/>
        <v>Male</v>
      </c>
      <c r="V1697">
        <v>0</v>
      </c>
      <c r="W1697">
        <v>780</v>
      </c>
      <c r="X1697">
        <v>49</v>
      </c>
      <c r="Y1697" t="str">
        <f t="shared" si="134"/>
        <v>UT</v>
      </c>
    </row>
    <row r="1698" spans="1:25" x14ac:dyDescent="0.25">
      <c r="A1698">
        <v>533786</v>
      </c>
      <c r="B1698">
        <v>38</v>
      </c>
      <c r="C1698" t="str">
        <f t="shared" si="130"/>
        <v>ND</v>
      </c>
      <c r="D1698">
        <v>20</v>
      </c>
      <c r="E1698">
        <v>46</v>
      </c>
      <c r="F1698" t="str">
        <f t="shared" si="131"/>
        <v>adult</v>
      </c>
      <c r="G1698">
        <v>1</v>
      </c>
      <c r="H1698">
        <v>2</v>
      </c>
      <c r="I1698">
        <v>2</v>
      </c>
      <c r="J1698">
        <v>2</v>
      </c>
      <c r="K1698">
        <v>2</v>
      </c>
      <c r="L1698">
        <v>2</v>
      </c>
      <c r="M1698">
        <v>1</v>
      </c>
      <c r="N1698">
        <v>2</v>
      </c>
      <c r="O1698">
        <v>1</v>
      </c>
      <c r="P1698">
        <v>20</v>
      </c>
      <c r="Q1698">
        <v>1</v>
      </c>
      <c r="R1698" t="str">
        <f t="shared" si="132"/>
        <v>Married</v>
      </c>
      <c r="S1698">
        <v>2</v>
      </c>
      <c r="T1698">
        <v>1</v>
      </c>
      <c r="U1698" t="str">
        <f t="shared" si="133"/>
        <v>Male</v>
      </c>
      <c r="V1698">
        <v>80000</v>
      </c>
      <c r="W1698">
        <v>80000</v>
      </c>
      <c r="X1698">
        <v>27</v>
      </c>
      <c r="Y1698">
        <f t="shared" si="134"/>
        <v>27</v>
      </c>
    </row>
    <row r="1699" spans="1:25" x14ac:dyDescent="0.25">
      <c r="A1699">
        <v>1413869</v>
      </c>
      <c r="B1699">
        <v>53</v>
      </c>
      <c r="C1699" t="str">
        <f t="shared" si="130"/>
        <v>WA</v>
      </c>
      <c r="D1699">
        <v>63</v>
      </c>
      <c r="E1699">
        <v>37</v>
      </c>
      <c r="F1699" t="str">
        <f t="shared" si="131"/>
        <v>adult</v>
      </c>
      <c r="G1699">
        <v>1</v>
      </c>
      <c r="H1699">
        <v>1</v>
      </c>
      <c r="I1699">
        <v>2</v>
      </c>
      <c r="J1699">
        <v>2</v>
      </c>
      <c r="K1699">
        <v>2</v>
      </c>
      <c r="L1699">
        <v>2</v>
      </c>
      <c r="M1699">
        <v>2</v>
      </c>
      <c r="N1699">
        <v>2</v>
      </c>
      <c r="O1699">
        <v>1</v>
      </c>
      <c r="P1699">
        <v>30</v>
      </c>
      <c r="Q1699">
        <v>1</v>
      </c>
      <c r="R1699" t="str">
        <f t="shared" si="132"/>
        <v>Married</v>
      </c>
      <c r="S1699">
        <v>4</v>
      </c>
      <c r="T1699">
        <v>1</v>
      </c>
      <c r="U1699" t="str">
        <f t="shared" si="133"/>
        <v>Male</v>
      </c>
      <c r="V1699">
        <v>37500</v>
      </c>
      <c r="W1699">
        <v>37500</v>
      </c>
      <c r="X1699">
        <v>17</v>
      </c>
      <c r="Y1699">
        <f t="shared" si="134"/>
        <v>17</v>
      </c>
    </row>
    <row r="1700" spans="1:25" x14ac:dyDescent="0.25">
      <c r="A1700">
        <v>1265644</v>
      </c>
      <c r="B1700">
        <v>49</v>
      </c>
      <c r="C1700" t="str">
        <f t="shared" si="130"/>
        <v>UT</v>
      </c>
      <c r="D1700">
        <v>38</v>
      </c>
      <c r="E1700">
        <v>12</v>
      </c>
      <c r="F1700" t="str">
        <f t="shared" si="131"/>
        <v>child</v>
      </c>
      <c r="G1700">
        <v>4</v>
      </c>
      <c r="H1700">
        <v>1</v>
      </c>
      <c r="I1700">
        <v>2</v>
      </c>
      <c r="J1700">
        <v>2</v>
      </c>
      <c r="K1700">
        <v>2</v>
      </c>
      <c r="L1700">
        <v>2</v>
      </c>
      <c r="M1700">
        <v>2</v>
      </c>
      <c r="N1700">
        <v>2</v>
      </c>
      <c r="O1700">
        <v>1</v>
      </c>
      <c r="Q1700">
        <v>5</v>
      </c>
      <c r="R1700" t="str">
        <f t="shared" si="132"/>
        <v>NeverMarriedORUnder15</v>
      </c>
      <c r="T1700">
        <v>1</v>
      </c>
      <c r="U1700" t="str">
        <f t="shared" si="133"/>
        <v>Male</v>
      </c>
      <c r="X1700">
        <v>313</v>
      </c>
      <c r="Y1700">
        <f t="shared" si="134"/>
        <v>313</v>
      </c>
    </row>
    <row r="1701" spans="1:25" x14ac:dyDescent="0.25">
      <c r="A1701">
        <v>1428417</v>
      </c>
      <c r="B1701">
        <v>53</v>
      </c>
      <c r="C1701" t="str">
        <f t="shared" si="130"/>
        <v>WA</v>
      </c>
      <c r="D1701">
        <v>86</v>
      </c>
      <c r="E1701">
        <v>30</v>
      </c>
      <c r="F1701" t="str">
        <f t="shared" si="131"/>
        <v>adult</v>
      </c>
      <c r="G1701">
        <v>1</v>
      </c>
      <c r="H1701">
        <v>2</v>
      </c>
      <c r="I1701">
        <v>2</v>
      </c>
      <c r="J1701">
        <v>2</v>
      </c>
      <c r="K1701">
        <v>2</v>
      </c>
      <c r="L1701">
        <v>2</v>
      </c>
      <c r="M1701">
        <v>2</v>
      </c>
      <c r="N1701">
        <v>2</v>
      </c>
      <c r="O1701">
        <v>2</v>
      </c>
      <c r="Q1701">
        <v>1</v>
      </c>
      <c r="R1701" t="str">
        <f t="shared" si="132"/>
        <v>Married</v>
      </c>
      <c r="S1701">
        <v>4</v>
      </c>
      <c r="T1701">
        <v>1</v>
      </c>
      <c r="U1701" t="str">
        <f t="shared" si="133"/>
        <v>Male</v>
      </c>
      <c r="V1701">
        <v>0</v>
      </c>
      <c r="W1701">
        <v>3000</v>
      </c>
      <c r="X1701">
        <v>53</v>
      </c>
      <c r="Y1701" t="str">
        <f t="shared" si="134"/>
        <v>WA</v>
      </c>
    </row>
    <row r="1702" spans="1:25" x14ac:dyDescent="0.25">
      <c r="A1702">
        <v>1275995</v>
      </c>
      <c r="B1702">
        <v>49</v>
      </c>
      <c r="C1702" t="str">
        <f t="shared" si="130"/>
        <v>UT</v>
      </c>
      <c r="D1702">
        <v>80</v>
      </c>
      <c r="E1702">
        <v>4</v>
      </c>
      <c r="F1702" t="str">
        <f t="shared" si="131"/>
        <v>child</v>
      </c>
      <c r="G1702">
        <v>1</v>
      </c>
      <c r="H1702">
        <v>1</v>
      </c>
      <c r="I1702">
        <v>2</v>
      </c>
      <c r="J1702">
        <v>2</v>
      </c>
      <c r="K1702">
        <v>2</v>
      </c>
      <c r="L1702">
        <v>2</v>
      </c>
      <c r="M1702">
        <v>2</v>
      </c>
      <c r="N1702">
        <v>2</v>
      </c>
      <c r="O1702">
        <v>1</v>
      </c>
      <c r="Q1702">
        <v>5</v>
      </c>
      <c r="R1702" t="str">
        <f t="shared" si="132"/>
        <v>NeverMarriedORUnder15</v>
      </c>
      <c r="T1702">
        <v>1</v>
      </c>
      <c r="U1702" t="str">
        <f t="shared" si="133"/>
        <v>Male</v>
      </c>
      <c r="X1702">
        <v>49</v>
      </c>
      <c r="Y1702" t="str">
        <f t="shared" si="134"/>
        <v>UT</v>
      </c>
    </row>
    <row r="1703" spans="1:25" x14ac:dyDescent="0.25">
      <c r="A1703">
        <v>1416075</v>
      </c>
      <c r="B1703">
        <v>53</v>
      </c>
      <c r="C1703" t="str">
        <f t="shared" si="130"/>
        <v>WA</v>
      </c>
      <c r="D1703">
        <v>114</v>
      </c>
      <c r="E1703">
        <v>43</v>
      </c>
      <c r="F1703" t="str">
        <f t="shared" si="131"/>
        <v>adult</v>
      </c>
      <c r="G1703">
        <v>1</v>
      </c>
      <c r="H1703">
        <v>1</v>
      </c>
      <c r="I1703">
        <v>2</v>
      </c>
      <c r="J1703">
        <v>2</v>
      </c>
      <c r="K1703">
        <v>2</v>
      </c>
      <c r="L1703">
        <v>2</v>
      </c>
      <c r="M1703">
        <v>2</v>
      </c>
      <c r="N1703">
        <v>2</v>
      </c>
      <c r="O1703">
        <v>1</v>
      </c>
      <c r="P1703">
        <v>60</v>
      </c>
      <c r="Q1703">
        <v>1</v>
      </c>
      <c r="R1703" t="str">
        <f t="shared" si="132"/>
        <v>Married</v>
      </c>
      <c r="S1703">
        <v>4</v>
      </c>
      <c r="T1703">
        <v>1</v>
      </c>
      <c r="U1703" t="str">
        <f t="shared" si="133"/>
        <v>Male</v>
      </c>
      <c r="V1703">
        <v>200000</v>
      </c>
      <c r="W1703">
        <v>200000</v>
      </c>
      <c r="X1703">
        <v>53</v>
      </c>
      <c r="Y1703" t="str">
        <f t="shared" si="134"/>
        <v>WA</v>
      </c>
    </row>
    <row r="1704" spans="1:25" x14ac:dyDescent="0.25">
      <c r="A1704">
        <v>1403037</v>
      </c>
      <c r="B1704">
        <v>53</v>
      </c>
      <c r="C1704" t="str">
        <f t="shared" si="130"/>
        <v>WA</v>
      </c>
      <c r="D1704">
        <v>67</v>
      </c>
      <c r="E1704">
        <v>38</v>
      </c>
      <c r="F1704" t="str">
        <f t="shared" si="131"/>
        <v>adult</v>
      </c>
      <c r="G1704">
        <v>1</v>
      </c>
      <c r="H1704">
        <v>2</v>
      </c>
      <c r="I1704">
        <v>1</v>
      </c>
      <c r="J1704">
        <v>2</v>
      </c>
      <c r="K1704">
        <v>2</v>
      </c>
      <c r="L1704">
        <v>2</v>
      </c>
      <c r="M1704">
        <v>2</v>
      </c>
      <c r="N1704">
        <v>2</v>
      </c>
      <c r="O1704">
        <v>1</v>
      </c>
      <c r="Q1704">
        <v>1</v>
      </c>
      <c r="R1704" t="str">
        <f t="shared" si="132"/>
        <v>Married</v>
      </c>
      <c r="S1704">
        <v>4</v>
      </c>
      <c r="T1704">
        <v>1</v>
      </c>
      <c r="U1704" t="str">
        <f t="shared" si="133"/>
        <v>Male</v>
      </c>
      <c r="V1704">
        <v>7700</v>
      </c>
      <c r="W1704">
        <v>7700</v>
      </c>
      <c r="X1704">
        <v>53</v>
      </c>
      <c r="Y1704" t="str">
        <f t="shared" si="134"/>
        <v>WA</v>
      </c>
    </row>
    <row r="1705" spans="1:25" x14ac:dyDescent="0.25">
      <c r="A1705">
        <v>705982</v>
      </c>
      <c r="B1705">
        <v>41</v>
      </c>
      <c r="C1705" t="str">
        <f t="shared" si="130"/>
        <v>OR</v>
      </c>
      <c r="D1705">
        <v>3</v>
      </c>
      <c r="E1705">
        <v>18</v>
      </c>
      <c r="F1705" t="str">
        <f t="shared" si="131"/>
        <v>adult</v>
      </c>
      <c r="G1705">
        <v>1</v>
      </c>
      <c r="H1705">
        <v>2</v>
      </c>
      <c r="I1705">
        <v>1</v>
      </c>
      <c r="J1705">
        <v>1</v>
      </c>
      <c r="K1705">
        <v>2</v>
      </c>
      <c r="L1705">
        <v>2</v>
      </c>
      <c r="M1705">
        <v>2</v>
      </c>
      <c r="N1705">
        <v>2</v>
      </c>
      <c r="O1705">
        <v>1</v>
      </c>
      <c r="Q1705">
        <v>3</v>
      </c>
      <c r="R1705" t="str">
        <f t="shared" si="132"/>
        <v>Divorced</v>
      </c>
      <c r="S1705">
        <v>4</v>
      </c>
      <c r="T1705">
        <v>2</v>
      </c>
      <c r="U1705" t="str">
        <f t="shared" si="133"/>
        <v>Female</v>
      </c>
      <c r="V1705">
        <v>11600</v>
      </c>
      <c r="W1705">
        <v>30250</v>
      </c>
      <c r="X1705">
        <v>17</v>
      </c>
      <c r="Y1705">
        <f t="shared" si="134"/>
        <v>17</v>
      </c>
    </row>
    <row r="1706" spans="1:25" x14ac:dyDescent="0.25">
      <c r="A1706">
        <v>1257286</v>
      </c>
      <c r="B1706">
        <v>49</v>
      </c>
      <c r="C1706" t="str">
        <f t="shared" si="130"/>
        <v>UT</v>
      </c>
      <c r="D1706">
        <v>119</v>
      </c>
      <c r="E1706">
        <v>5</v>
      </c>
      <c r="F1706" t="str">
        <f t="shared" si="131"/>
        <v>child</v>
      </c>
      <c r="G1706">
        <v>1</v>
      </c>
      <c r="H1706">
        <v>1</v>
      </c>
      <c r="I1706">
        <v>2</v>
      </c>
      <c r="J1706">
        <v>2</v>
      </c>
      <c r="K1706">
        <v>2</v>
      </c>
      <c r="L1706">
        <v>2</v>
      </c>
      <c r="M1706">
        <v>2</v>
      </c>
      <c r="N1706">
        <v>2</v>
      </c>
      <c r="O1706">
        <v>1</v>
      </c>
      <c r="Q1706">
        <v>5</v>
      </c>
      <c r="R1706" t="str">
        <f t="shared" si="132"/>
        <v>NeverMarriedORUnder15</v>
      </c>
      <c r="T1706">
        <v>2</v>
      </c>
      <c r="U1706" t="str">
        <f t="shared" si="133"/>
        <v>Female</v>
      </c>
      <c r="X1706">
        <v>49</v>
      </c>
      <c r="Y1706" t="str">
        <f t="shared" si="134"/>
        <v>UT</v>
      </c>
    </row>
    <row r="1707" spans="1:25" x14ac:dyDescent="0.25">
      <c r="A1707">
        <v>1394279</v>
      </c>
      <c r="B1707">
        <v>53</v>
      </c>
      <c r="C1707" t="str">
        <f t="shared" si="130"/>
        <v>WA</v>
      </c>
      <c r="D1707">
        <v>70</v>
      </c>
      <c r="E1707">
        <v>13</v>
      </c>
      <c r="F1707" t="str">
        <f t="shared" si="131"/>
        <v>child</v>
      </c>
      <c r="G1707">
        <v>1</v>
      </c>
      <c r="H1707">
        <v>1</v>
      </c>
      <c r="I1707">
        <v>2</v>
      </c>
      <c r="J1707">
        <v>2</v>
      </c>
      <c r="K1707">
        <v>2</v>
      </c>
      <c r="L1707">
        <v>2</v>
      </c>
      <c r="M1707">
        <v>2</v>
      </c>
      <c r="N1707">
        <v>2</v>
      </c>
      <c r="O1707">
        <v>1</v>
      </c>
      <c r="Q1707">
        <v>5</v>
      </c>
      <c r="R1707" t="str">
        <f t="shared" si="132"/>
        <v>NeverMarriedORUnder15</v>
      </c>
      <c r="T1707">
        <v>1</v>
      </c>
      <c r="U1707" t="str">
        <f t="shared" si="133"/>
        <v>Male</v>
      </c>
      <c r="X1707">
        <v>53</v>
      </c>
      <c r="Y1707" t="str">
        <f t="shared" si="134"/>
        <v>WA</v>
      </c>
    </row>
    <row r="1708" spans="1:25" x14ac:dyDescent="0.25">
      <c r="A1708">
        <v>723722</v>
      </c>
      <c r="B1708">
        <v>41</v>
      </c>
      <c r="C1708" t="str">
        <f t="shared" si="130"/>
        <v>OR</v>
      </c>
      <c r="D1708">
        <v>90</v>
      </c>
      <c r="E1708">
        <v>13</v>
      </c>
      <c r="F1708" t="str">
        <f t="shared" si="131"/>
        <v>child</v>
      </c>
      <c r="G1708">
        <v>1</v>
      </c>
      <c r="H1708">
        <v>2</v>
      </c>
      <c r="I1708">
        <v>1</v>
      </c>
      <c r="J1708">
        <v>2</v>
      </c>
      <c r="K1708">
        <v>2</v>
      </c>
      <c r="L1708">
        <v>2</v>
      </c>
      <c r="M1708">
        <v>2</v>
      </c>
      <c r="N1708">
        <v>2</v>
      </c>
      <c r="O1708">
        <v>1</v>
      </c>
      <c r="Q1708">
        <v>5</v>
      </c>
      <c r="R1708" t="str">
        <f t="shared" si="132"/>
        <v>NeverMarriedORUnder15</v>
      </c>
      <c r="T1708">
        <v>1</v>
      </c>
      <c r="U1708" t="str">
        <f t="shared" si="133"/>
        <v>Male</v>
      </c>
      <c r="X1708">
        <v>41</v>
      </c>
      <c r="Y1708" t="str">
        <f t="shared" si="134"/>
        <v>OR</v>
      </c>
    </row>
    <row r="1709" spans="1:25" x14ac:dyDescent="0.25">
      <c r="A1709">
        <v>66846</v>
      </c>
      <c r="B1709">
        <v>30</v>
      </c>
      <c r="C1709" t="str">
        <f t="shared" si="130"/>
        <v>MT</v>
      </c>
      <c r="D1709">
        <v>89</v>
      </c>
      <c r="E1709">
        <v>69</v>
      </c>
      <c r="F1709" t="str">
        <f t="shared" si="131"/>
        <v>adult</v>
      </c>
      <c r="G1709">
        <v>1</v>
      </c>
      <c r="H1709">
        <v>1</v>
      </c>
      <c r="I1709">
        <v>2</v>
      </c>
      <c r="J1709">
        <v>1</v>
      </c>
      <c r="K1709">
        <v>2</v>
      </c>
      <c r="L1709">
        <v>2</v>
      </c>
      <c r="M1709">
        <v>2</v>
      </c>
      <c r="N1709">
        <v>2</v>
      </c>
      <c r="O1709">
        <v>1</v>
      </c>
      <c r="Q1709">
        <v>3</v>
      </c>
      <c r="R1709" t="str">
        <f t="shared" si="132"/>
        <v>Divorced</v>
      </c>
      <c r="S1709">
        <v>3</v>
      </c>
      <c r="T1709">
        <v>1</v>
      </c>
      <c r="U1709" t="str">
        <f t="shared" si="133"/>
        <v>Male</v>
      </c>
      <c r="V1709">
        <v>0</v>
      </c>
      <c r="W1709">
        <v>34900</v>
      </c>
      <c r="X1709">
        <v>53</v>
      </c>
      <c r="Y1709" t="str">
        <f t="shared" si="134"/>
        <v>WA</v>
      </c>
    </row>
    <row r="1710" spans="1:25" x14ac:dyDescent="0.25">
      <c r="A1710">
        <v>1250064</v>
      </c>
      <c r="B1710">
        <v>49</v>
      </c>
      <c r="C1710" t="str">
        <f t="shared" si="130"/>
        <v>UT</v>
      </c>
      <c r="D1710">
        <v>262</v>
      </c>
      <c r="E1710">
        <v>37</v>
      </c>
      <c r="F1710" t="str">
        <f t="shared" si="131"/>
        <v>adult</v>
      </c>
      <c r="G1710">
        <v>5</v>
      </c>
      <c r="H1710">
        <v>2</v>
      </c>
      <c r="I1710">
        <v>1</v>
      </c>
      <c r="J1710">
        <v>2</v>
      </c>
      <c r="K1710">
        <v>2</v>
      </c>
      <c r="L1710">
        <v>2</v>
      </c>
      <c r="M1710">
        <v>2</v>
      </c>
      <c r="N1710">
        <v>2</v>
      </c>
      <c r="O1710">
        <v>1</v>
      </c>
      <c r="Q1710">
        <v>1</v>
      </c>
      <c r="R1710" t="str">
        <f t="shared" si="132"/>
        <v>Married</v>
      </c>
      <c r="S1710">
        <v>4</v>
      </c>
      <c r="T1710">
        <v>2</v>
      </c>
      <c r="U1710" t="str">
        <f t="shared" si="133"/>
        <v>Female</v>
      </c>
      <c r="V1710">
        <v>0</v>
      </c>
      <c r="W1710">
        <v>90000</v>
      </c>
      <c r="X1710">
        <v>139</v>
      </c>
      <c r="Y1710">
        <f t="shared" si="134"/>
        <v>139</v>
      </c>
    </row>
    <row r="1711" spans="1:25" x14ac:dyDescent="0.25">
      <c r="A1711">
        <v>1374690</v>
      </c>
      <c r="B1711">
        <v>53</v>
      </c>
      <c r="C1711" t="str">
        <f t="shared" si="130"/>
        <v>WA</v>
      </c>
      <c r="D1711">
        <v>175</v>
      </c>
      <c r="E1711">
        <v>2</v>
      </c>
      <c r="F1711" t="str">
        <f t="shared" si="131"/>
        <v>child</v>
      </c>
      <c r="G1711">
        <v>1</v>
      </c>
      <c r="H1711">
        <v>1</v>
      </c>
      <c r="I1711">
        <v>2</v>
      </c>
      <c r="J1711">
        <v>2</v>
      </c>
      <c r="K1711">
        <v>2</v>
      </c>
      <c r="L1711">
        <v>2</v>
      </c>
      <c r="M1711">
        <v>2</v>
      </c>
      <c r="N1711">
        <v>2</v>
      </c>
      <c r="O1711">
        <v>1</v>
      </c>
      <c r="Q1711">
        <v>5</v>
      </c>
      <c r="R1711" t="str">
        <f t="shared" si="132"/>
        <v>NeverMarriedORUnder15</v>
      </c>
      <c r="T1711">
        <v>2</v>
      </c>
      <c r="U1711" t="str">
        <f t="shared" si="133"/>
        <v>Female</v>
      </c>
      <c r="X1711">
        <v>53</v>
      </c>
      <c r="Y1711" t="str">
        <f t="shared" si="134"/>
        <v>WA</v>
      </c>
    </row>
    <row r="1712" spans="1:25" x14ac:dyDescent="0.25">
      <c r="A1712">
        <v>1372211</v>
      </c>
      <c r="B1712">
        <v>53</v>
      </c>
      <c r="C1712" t="str">
        <f t="shared" si="130"/>
        <v>WA</v>
      </c>
      <c r="D1712">
        <v>52</v>
      </c>
      <c r="E1712">
        <v>33</v>
      </c>
      <c r="F1712" t="str">
        <f t="shared" si="131"/>
        <v>adult</v>
      </c>
      <c r="G1712">
        <v>1</v>
      </c>
      <c r="H1712">
        <v>2</v>
      </c>
      <c r="I1712">
        <v>2</v>
      </c>
      <c r="J1712">
        <v>2</v>
      </c>
      <c r="K1712">
        <v>2</v>
      </c>
      <c r="L1712">
        <v>2</v>
      </c>
      <c r="M1712">
        <v>2</v>
      </c>
      <c r="N1712">
        <v>2</v>
      </c>
      <c r="O1712">
        <v>2</v>
      </c>
      <c r="P1712">
        <v>20</v>
      </c>
      <c r="Q1712">
        <v>5</v>
      </c>
      <c r="R1712" t="str">
        <f t="shared" si="132"/>
        <v>NeverMarriedORUnder15</v>
      </c>
      <c r="S1712">
        <v>4</v>
      </c>
      <c r="T1712">
        <v>1</v>
      </c>
      <c r="U1712" t="str">
        <f t="shared" si="133"/>
        <v>Male</v>
      </c>
      <c r="V1712">
        <v>11000</v>
      </c>
      <c r="W1712">
        <v>11000</v>
      </c>
      <c r="X1712">
        <v>53</v>
      </c>
      <c r="Y1712" t="str">
        <f t="shared" si="134"/>
        <v>WA</v>
      </c>
    </row>
    <row r="1713" spans="1:25" x14ac:dyDescent="0.25">
      <c r="A1713">
        <v>1268860</v>
      </c>
      <c r="B1713">
        <v>49</v>
      </c>
      <c r="C1713" t="str">
        <f t="shared" si="130"/>
        <v>UT</v>
      </c>
      <c r="D1713">
        <v>116</v>
      </c>
      <c r="E1713">
        <v>49</v>
      </c>
      <c r="F1713" t="str">
        <f t="shared" si="131"/>
        <v>adult</v>
      </c>
      <c r="G1713">
        <v>1</v>
      </c>
      <c r="H1713">
        <v>1</v>
      </c>
      <c r="I1713">
        <v>2</v>
      </c>
      <c r="J1713">
        <v>2</v>
      </c>
      <c r="K1713">
        <v>2</v>
      </c>
      <c r="L1713">
        <v>2</v>
      </c>
      <c r="M1713">
        <v>2</v>
      </c>
      <c r="N1713">
        <v>2</v>
      </c>
      <c r="O1713">
        <v>1</v>
      </c>
      <c r="Q1713">
        <v>1</v>
      </c>
      <c r="R1713" t="str">
        <f t="shared" si="132"/>
        <v>Married</v>
      </c>
      <c r="S1713">
        <v>4</v>
      </c>
      <c r="T1713">
        <v>2</v>
      </c>
      <c r="U1713" t="str">
        <f t="shared" si="133"/>
        <v>Female</v>
      </c>
      <c r="V1713">
        <v>4000</v>
      </c>
      <c r="W1713">
        <v>4000</v>
      </c>
      <c r="X1713">
        <v>49</v>
      </c>
      <c r="Y1713" t="str">
        <f t="shared" si="134"/>
        <v>UT</v>
      </c>
    </row>
    <row r="1714" spans="1:25" x14ac:dyDescent="0.25">
      <c r="A1714">
        <v>1419361</v>
      </c>
      <c r="B1714">
        <v>53</v>
      </c>
      <c r="C1714" t="str">
        <f t="shared" si="130"/>
        <v>WA</v>
      </c>
      <c r="D1714">
        <v>44</v>
      </c>
      <c r="E1714">
        <v>65</v>
      </c>
      <c r="F1714" t="str">
        <f t="shared" si="131"/>
        <v>adult</v>
      </c>
      <c r="G1714">
        <v>1</v>
      </c>
      <c r="H1714">
        <v>1</v>
      </c>
      <c r="I1714">
        <v>2</v>
      </c>
      <c r="J1714">
        <v>1</v>
      </c>
      <c r="K1714">
        <v>2</v>
      </c>
      <c r="L1714">
        <v>2</v>
      </c>
      <c r="M1714">
        <v>2</v>
      </c>
      <c r="N1714">
        <v>2</v>
      </c>
      <c r="O1714">
        <v>1</v>
      </c>
      <c r="Q1714">
        <v>1</v>
      </c>
      <c r="R1714" t="str">
        <f t="shared" si="132"/>
        <v>Married</v>
      </c>
      <c r="S1714">
        <v>4</v>
      </c>
      <c r="T1714">
        <v>1</v>
      </c>
      <c r="U1714" t="str">
        <f t="shared" si="133"/>
        <v>Male</v>
      </c>
      <c r="V1714">
        <v>0</v>
      </c>
      <c r="W1714">
        <v>18000</v>
      </c>
      <c r="X1714">
        <v>49</v>
      </c>
      <c r="Y1714" t="str">
        <f t="shared" si="134"/>
        <v>UT</v>
      </c>
    </row>
    <row r="1715" spans="1:25" x14ac:dyDescent="0.25">
      <c r="A1715">
        <v>1400794</v>
      </c>
      <c r="B1715">
        <v>53</v>
      </c>
      <c r="C1715" t="str">
        <f t="shared" si="130"/>
        <v>WA</v>
      </c>
      <c r="D1715">
        <v>35</v>
      </c>
      <c r="E1715">
        <v>20</v>
      </c>
      <c r="F1715" t="str">
        <f t="shared" si="131"/>
        <v>adult</v>
      </c>
      <c r="G1715">
        <v>1</v>
      </c>
      <c r="H1715">
        <v>1</v>
      </c>
      <c r="I1715">
        <v>2</v>
      </c>
      <c r="J1715">
        <v>2</v>
      </c>
      <c r="K1715">
        <v>2</v>
      </c>
      <c r="L1715">
        <v>2</v>
      </c>
      <c r="M1715">
        <v>2</v>
      </c>
      <c r="N1715">
        <v>2</v>
      </c>
      <c r="O1715">
        <v>1</v>
      </c>
      <c r="P1715">
        <v>2</v>
      </c>
      <c r="Q1715">
        <v>5</v>
      </c>
      <c r="R1715" t="str">
        <f t="shared" si="132"/>
        <v>NeverMarriedORUnder15</v>
      </c>
      <c r="S1715">
        <v>4</v>
      </c>
      <c r="T1715">
        <v>2</v>
      </c>
      <c r="U1715" t="str">
        <f t="shared" si="133"/>
        <v>Female</v>
      </c>
      <c r="V1715">
        <v>4000</v>
      </c>
      <c r="W1715">
        <v>24000</v>
      </c>
      <c r="X1715">
        <v>53</v>
      </c>
      <c r="Y1715" t="str">
        <f t="shared" si="134"/>
        <v>WA</v>
      </c>
    </row>
    <row r="1716" spans="1:25" x14ac:dyDescent="0.25">
      <c r="A1716">
        <v>1264952</v>
      </c>
      <c r="B1716">
        <v>49</v>
      </c>
      <c r="C1716" t="str">
        <f t="shared" si="130"/>
        <v>UT</v>
      </c>
      <c r="D1716">
        <v>83</v>
      </c>
      <c r="E1716">
        <v>21</v>
      </c>
      <c r="F1716" t="str">
        <f t="shared" si="131"/>
        <v>adult</v>
      </c>
      <c r="G1716">
        <v>1</v>
      </c>
      <c r="H1716">
        <v>2</v>
      </c>
      <c r="I1716">
        <v>2</v>
      </c>
      <c r="J1716">
        <v>2</v>
      </c>
      <c r="K1716">
        <v>2</v>
      </c>
      <c r="L1716">
        <v>2</v>
      </c>
      <c r="M1716">
        <v>2</v>
      </c>
      <c r="N1716">
        <v>2</v>
      </c>
      <c r="O1716">
        <v>2</v>
      </c>
      <c r="P1716">
        <v>30</v>
      </c>
      <c r="Q1716">
        <v>1</v>
      </c>
      <c r="R1716" t="str">
        <f t="shared" si="132"/>
        <v>Married</v>
      </c>
      <c r="S1716">
        <v>4</v>
      </c>
      <c r="T1716">
        <v>1</v>
      </c>
      <c r="U1716" t="str">
        <f t="shared" si="133"/>
        <v>Male</v>
      </c>
      <c r="V1716">
        <v>8100</v>
      </c>
      <c r="W1716">
        <v>8100</v>
      </c>
      <c r="X1716">
        <v>40</v>
      </c>
      <c r="Y1716">
        <f t="shared" si="134"/>
        <v>40</v>
      </c>
    </row>
    <row r="1717" spans="1:25" x14ac:dyDescent="0.25">
      <c r="A1717">
        <v>1418959</v>
      </c>
      <c r="B1717">
        <v>53</v>
      </c>
      <c r="C1717" t="str">
        <f t="shared" si="130"/>
        <v>WA</v>
      </c>
      <c r="D1717">
        <v>239</v>
      </c>
      <c r="E1717">
        <v>57</v>
      </c>
      <c r="F1717" t="str">
        <f t="shared" si="131"/>
        <v>adult</v>
      </c>
      <c r="G1717">
        <v>1</v>
      </c>
      <c r="H1717">
        <v>2</v>
      </c>
      <c r="I1717">
        <v>2</v>
      </c>
      <c r="J1717">
        <v>2</v>
      </c>
      <c r="K1717">
        <v>2</v>
      </c>
      <c r="L1717">
        <v>2</v>
      </c>
      <c r="M1717">
        <v>2</v>
      </c>
      <c r="N1717">
        <v>2</v>
      </c>
      <c r="O1717">
        <v>2</v>
      </c>
      <c r="P1717">
        <v>8</v>
      </c>
      <c r="Q1717">
        <v>1</v>
      </c>
      <c r="R1717" t="str">
        <f t="shared" si="132"/>
        <v>Married</v>
      </c>
      <c r="S1717">
        <v>4</v>
      </c>
      <c r="T1717">
        <v>1</v>
      </c>
      <c r="U1717" t="str">
        <f t="shared" si="133"/>
        <v>Male</v>
      </c>
      <c r="V1717">
        <v>52000</v>
      </c>
      <c r="W1717">
        <v>52000</v>
      </c>
      <c r="X1717">
        <v>6</v>
      </c>
      <c r="Y1717" t="str">
        <f t="shared" si="134"/>
        <v>CA</v>
      </c>
    </row>
    <row r="1718" spans="1:25" x14ac:dyDescent="0.25">
      <c r="A1718">
        <v>1378531</v>
      </c>
      <c r="B1718">
        <v>53</v>
      </c>
      <c r="C1718" t="str">
        <f t="shared" si="130"/>
        <v>WA</v>
      </c>
      <c r="D1718">
        <v>34</v>
      </c>
      <c r="E1718">
        <v>10</v>
      </c>
      <c r="F1718" t="str">
        <f t="shared" si="131"/>
        <v>child</v>
      </c>
      <c r="G1718">
        <v>1</v>
      </c>
      <c r="H1718">
        <v>1</v>
      </c>
      <c r="I1718">
        <v>2</v>
      </c>
      <c r="J1718">
        <v>2</v>
      </c>
      <c r="K1718">
        <v>2</v>
      </c>
      <c r="L1718">
        <v>2</v>
      </c>
      <c r="M1718">
        <v>2</v>
      </c>
      <c r="N1718">
        <v>2</v>
      </c>
      <c r="O1718">
        <v>1</v>
      </c>
      <c r="Q1718">
        <v>5</v>
      </c>
      <c r="R1718" t="str">
        <f t="shared" si="132"/>
        <v>NeverMarriedORUnder15</v>
      </c>
      <c r="T1718">
        <v>2</v>
      </c>
      <c r="U1718" t="str">
        <f t="shared" si="133"/>
        <v>Female</v>
      </c>
      <c r="X1718">
        <v>53</v>
      </c>
      <c r="Y1718" t="str">
        <f t="shared" si="134"/>
        <v>WA</v>
      </c>
    </row>
    <row r="1719" spans="1:25" x14ac:dyDescent="0.25">
      <c r="A1719">
        <v>714000</v>
      </c>
      <c r="B1719">
        <v>41</v>
      </c>
      <c r="C1719" t="str">
        <f t="shared" si="130"/>
        <v>OR</v>
      </c>
      <c r="D1719">
        <v>93</v>
      </c>
      <c r="E1719">
        <v>58</v>
      </c>
      <c r="F1719" t="str">
        <f t="shared" si="131"/>
        <v>adult</v>
      </c>
      <c r="G1719">
        <v>1</v>
      </c>
      <c r="H1719">
        <v>1</v>
      </c>
      <c r="I1719">
        <v>2</v>
      </c>
      <c r="J1719">
        <v>2</v>
      </c>
      <c r="K1719">
        <v>2</v>
      </c>
      <c r="L1719">
        <v>2</v>
      </c>
      <c r="M1719">
        <v>2</v>
      </c>
      <c r="N1719">
        <v>2</v>
      </c>
      <c r="O1719">
        <v>1</v>
      </c>
      <c r="P1719">
        <v>8</v>
      </c>
      <c r="Q1719">
        <v>2</v>
      </c>
      <c r="R1719" t="str">
        <f t="shared" si="132"/>
        <v>Widowed</v>
      </c>
      <c r="S1719">
        <v>4</v>
      </c>
      <c r="T1719">
        <v>2</v>
      </c>
      <c r="U1719" t="str">
        <f t="shared" si="133"/>
        <v>Female</v>
      </c>
      <c r="V1719">
        <v>25000</v>
      </c>
      <c r="W1719">
        <v>25000</v>
      </c>
      <c r="X1719">
        <v>41</v>
      </c>
      <c r="Y1719" t="str">
        <f t="shared" si="134"/>
        <v>OR</v>
      </c>
    </row>
    <row r="1720" spans="1:25" x14ac:dyDescent="0.25">
      <c r="A1720">
        <v>1253480</v>
      </c>
      <c r="B1720">
        <v>49</v>
      </c>
      <c r="C1720" t="str">
        <f t="shared" si="130"/>
        <v>UT</v>
      </c>
      <c r="D1720">
        <v>57</v>
      </c>
      <c r="E1720">
        <v>28</v>
      </c>
      <c r="F1720" t="str">
        <f t="shared" si="131"/>
        <v>adult</v>
      </c>
      <c r="G1720">
        <v>1</v>
      </c>
      <c r="H1720">
        <v>2</v>
      </c>
      <c r="I1720">
        <v>2</v>
      </c>
      <c r="J1720">
        <v>2</v>
      </c>
      <c r="K1720">
        <v>1</v>
      </c>
      <c r="L1720">
        <v>2</v>
      </c>
      <c r="M1720">
        <v>2</v>
      </c>
      <c r="N1720">
        <v>2</v>
      </c>
      <c r="O1720">
        <v>1</v>
      </c>
      <c r="Q1720">
        <v>5</v>
      </c>
      <c r="R1720" t="str">
        <f t="shared" si="132"/>
        <v>NeverMarriedORUnder15</v>
      </c>
      <c r="S1720">
        <v>4</v>
      </c>
      <c r="T1720">
        <v>2</v>
      </c>
      <c r="U1720" t="str">
        <f t="shared" si="133"/>
        <v>Female</v>
      </c>
      <c r="V1720">
        <v>14000</v>
      </c>
      <c r="W1720">
        <v>14000</v>
      </c>
      <c r="X1720">
        <v>4</v>
      </c>
      <c r="Y1720">
        <f t="shared" si="134"/>
        <v>4</v>
      </c>
    </row>
    <row r="1721" spans="1:25" x14ac:dyDescent="0.25">
      <c r="A1721">
        <v>711050</v>
      </c>
      <c r="B1721">
        <v>41</v>
      </c>
      <c r="C1721" t="str">
        <f t="shared" si="130"/>
        <v>OR</v>
      </c>
      <c r="D1721">
        <v>70</v>
      </c>
      <c r="E1721">
        <v>1</v>
      </c>
      <c r="F1721" t="str">
        <f t="shared" si="131"/>
        <v>child</v>
      </c>
      <c r="G1721">
        <v>1</v>
      </c>
      <c r="H1721">
        <v>2</v>
      </c>
      <c r="I1721">
        <v>2</v>
      </c>
      <c r="J1721">
        <v>2</v>
      </c>
      <c r="K1721">
        <v>1</v>
      </c>
      <c r="L1721">
        <v>2</v>
      </c>
      <c r="M1721">
        <v>2</v>
      </c>
      <c r="N1721">
        <v>2</v>
      </c>
      <c r="O1721">
        <v>1</v>
      </c>
      <c r="Q1721">
        <v>5</v>
      </c>
      <c r="R1721" t="str">
        <f t="shared" si="132"/>
        <v>NeverMarriedORUnder15</v>
      </c>
      <c r="T1721">
        <v>2</v>
      </c>
      <c r="U1721" t="str">
        <f t="shared" si="133"/>
        <v>Female</v>
      </c>
      <c r="X1721">
        <v>41</v>
      </c>
      <c r="Y1721" t="str">
        <f t="shared" si="134"/>
        <v>OR</v>
      </c>
    </row>
    <row r="1722" spans="1:25" x14ac:dyDescent="0.25">
      <c r="A1722">
        <v>532944</v>
      </c>
      <c r="B1722">
        <v>38</v>
      </c>
      <c r="C1722" t="str">
        <f t="shared" si="130"/>
        <v>ND</v>
      </c>
      <c r="D1722">
        <v>56</v>
      </c>
      <c r="E1722">
        <v>57</v>
      </c>
      <c r="F1722" t="str">
        <f t="shared" si="131"/>
        <v>adult</v>
      </c>
      <c r="G1722">
        <v>1</v>
      </c>
      <c r="H1722">
        <v>1</v>
      </c>
      <c r="I1722">
        <v>2</v>
      </c>
      <c r="J1722">
        <v>2</v>
      </c>
      <c r="K1722">
        <v>2</v>
      </c>
      <c r="L1722">
        <v>2</v>
      </c>
      <c r="M1722">
        <v>2</v>
      </c>
      <c r="N1722">
        <v>2</v>
      </c>
      <c r="O1722">
        <v>1</v>
      </c>
      <c r="P1722">
        <v>3</v>
      </c>
      <c r="Q1722">
        <v>5</v>
      </c>
      <c r="R1722" t="str">
        <f t="shared" si="132"/>
        <v>NeverMarriedORUnder15</v>
      </c>
      <c r="S1722">
        <v>4</v>
      </c>
      <c r="T1722">
        <v>2</v>
      </c>
      <c r="U1722" t="str">
        <f t="shared" si="133"/>
        <v>Female</v>
      </c>
      <c r="V1722">
        <v>80000</v>
      </c>
      <c r="W1722">
        <v>80000</v>
      </c>
      <c r="X1722">
        <v>38</v>
      </c>
      <c r="Y1722" t="str">
        <f t="shared" si="134"/>
        <v>ND</v>
      </c>
    </row>
    <row r="1723" spans="1:25" x14ac:dyDescent="0.25">
      <c r="A1723">
        <v>1251502</v>
      </c>
      <c r="B1723">
        <v>49</v>
      </c>
      <c r="C1723" t="str">
        <f t="shared" si="130"/>
        <v>UT</v>
      </c>
      <c r="D1723">
        <v>56</v>
      </c>
      <c r="E1723">
        <v>31</v>
      </c>
      <c r="F1723" t="str">
        <f t="shared" si="131"/>
        <v>adult</v>
      </c>
      <c r="G1723">
        <v>1</v>
      </c>
      <c r="H1723">
        <v>1</v>
      </c>
      <c r="I1723">
        <v>2</v>
      </c>
      <c r="J1723">
        <v>2</v>
      </c>
      <c r="K1723">
        <v>2</v>
      </c>
      <c r="L1723">
        <v>1</v>
      </c>
      <c r="M1723">
        <v>2</v>
      </c>
      <c r="N1723">
        <v>2</v>
      </c>
      <c r="O1723">
        <v>1</v>
      </c>
      <c r="P1723">
        <v>5</v>
      </c>
      <c r="Q1723">
        <v>1</v>
      </c>
      <c r="R1723" t="str">
        <f t="shared" si="132"/>
        <v>Married</v>
      </c>
      <c r="S1723">
        <v>4</v>
      </c>
      <c r="T1723">
        <v>2</v>
      </c>
      <c r="U1723" t="str">
        <f t="shared" si="133"/>
        <v>Female</v>
      </c>
      <c r="V1723">
        <v>28000</v>
      </c>
      <c r="W1723">
        <v>28000</v>
      </c>
      <c r="X1723">
        <v>38</v>
      </c>
      <c r="Y1723" t="str">
        <f t="shared" si="134"/>
        <v>ND</v>
      </c>
    </row>
    <row r="1724" spans="1:25" x14ac:dyDescent="0.25">
      <c r="A1724">
        <v>716782</v>
      </c>
      <c r="B1724">
        <v>41</v>
      </c>
      <c r="C1724" t="str">
        <f t="shared" si="130"/>
        <v>OR</v>
      </c>
      <c r="D1724">
        <v>70</v>
      </c>
      <c r="E1724">
        <v>79</v>
      </c>
      <c r="F1724" t="str">
        <f t="shared" si="131"/>
        <v>adult</v>
      </c>
      <c r="G1724">
        <v>1</v>
      </c>
      <c r="H1724">
        <v>2</v>
      </c>
      <c r="I1724">
        <v>1</v>
      </c>
      <c r="J1724">
        <v>1</v>
      </c>
      <c r="K1724">
        <v>2</v>
      </c>
      <c r="L1724">
        <v>2</v>
      </c>
      <c r="M1724">
        <v>1</v>
      </c>
      <c r="N1724">
        <v>2</v>
      </c>
      <c r="O1724">
        <v>1</v>
      </c>
      <c r="Q1724">
        <v>1</v>
      </c>
      <c r="R1724" t="str">
        <f t="shared" si="132"/>
        <v>Married</v>
      </c>
      <c r="S1724">
        <v>2</v>
      </c>
      <c r="T1724">
        <v>1</v>
      </c>
      <c r="U1724" t="str">
        <f t="shared" si="133"/>
        <v>Male</v>
      </c>
      <c r="V1724">
        <v>0</v>
      </c>
      <c r="W1724">
        <v>10500</v>
      </c>
      <c r="X1724">
        <v>17</v>
      </c>
      <c r="Y1724">
        <f t="shared" si="134"/>
        <v>17</v>
      </c>
    </row>
    <row r="1725" spans="1:25" x14ac:dyDescent="0.25">
      <c r="A1725">
        <v>66498</v>
      </c>
      <c r="B1725">
        <v>30</v>
      </c>
      <c r="C1725" t="str">
        <f t="shared" si="130"/>
        <v>MT</v>
      </c>
      <c r="D1725">
        <v>107</v>
      </c>
      <c r="E1725">
        <v>9</v>
      </c>
      <c r="F1725" t="str">
        <f t="shared" si="131"/>
        <v>child</v>
      </c>
      <c r="G1725">
        <v>1</v>
      </c>
      <c r="H1725">
        <v>2</v>
      </c>
      <c r="I1725">
        <v>2</v>
      </c>
      <c r="J1725">
        <v>2</v>
      </c>
      <c r="K1725">
        <v>2</v>
      </c>
      <c r="L1725">
        <v>2</v>
      </c>
      <c r="M1725">
        <v>2</v>
      </c>
      <c r="N1725">
        <v>2</v>
      </c>
      <c r="O1725">
        <v>2</v>
      </c>
      <c r="Q1725">
        <v>5</v>
      </c>
      <c r="R1725" t="str">
        <f t="shared" si="132"/>
        <v>NeverMarriedORUnder15</v>
      </c>
      <c r="T1725">
        <v>2</v>
      </c>
      <c r="U1725" t="str">
        <f t="shared" si="133"/>
        <v>Female</v>
      </c>
      <c r="X1725">
        <v>41</v>
      </c>
      <c r="Y1725" t="str">
        <f t="shared" si="134"/>
        <v>OR</v>
      </c>
    </row>
    <row r="1726" spans="1:25" x14ac:dyDescent="0.25">
      <c r="A1726">
        <v>1270565</v>
      </c>
      <c r="B1726">
        <v>49</v>
      </c>
      <c r="C1726" t="str">
        <f t="shared" si="130"/>
        <v>UT</v>
      </c>
      <c r="D1726">
        <v>66</v>
      </c>
      <c r="E1726">
        <v>35</v>
      </c>
      <c r="F1726" t="str">
        <f t="shared" si="131"/>
        <v>adult</v>
      </c>
      <c r="G1726">
        <v>1</v>
      </c>
      <c r="H1726">
        <v>1</v>
      </c>
      <c r="I1726">
        <v>2</v>
      </c>
      <c r="J1726">
        <v>2</v>
      </c>
      <c r="K1726">
        <v>2</v>
      </c>
      <c r="L1726">
        <v>2</v>
      </c>
      <c r="M1726">
        <v>2</v>
      </c>
      <c r="N1726">
        <v>2</v>
      </c>
      <c r="O1726">
        <v>1</v>
      </c>
      <c r="P1726">
        <v>50</v>
      </c>
      <c r="Q1726">
        <v>1</v>
      </c>
      <c r="R1726" t="str">
        <f t="shared" si="132"/>
        <v>Married</v>
      </c>
      <c r="S1726">
        <v>4</v>
      </c>
      <c r="T1726">
        <v>1</v>
      </c>
      <c r="U1726" t="str">
        <f t="shared" si="133"/>
        <v>Male</v>
      </c>
      <c r="V1726">
        <v>4400</v>
      </c>
      <c r="W1726">
        <v>4400</v>
      </c>
      <c r="X1726">
        <v>49</v>
      </c>
      <c r="Y1726" t="str">
        <f t="shared" si="134"/>
        <v>UT</v>
      </c>
    </row>
    <row r="1727" spans="1:25" x14ac:dyDescent="0.25">
      <c r="A1727">
        <v>535898</v>
      </c>
      <c r="B1727">
        <v>38</v>
      </c>
      <c r="C1727" t="str">
        <f t="shared" si="130"/>
        <v>ND</v>
      </c>
      <c r="D1727">
        <v>44</v>
      </c>
      <c r="E1727">
        <v>50</v>
      </c>
      <c r="F1727" t="str">
        <f t="shared" si="131"/>
        <v>adult</v>
      </c>
      <c r="G1727">
        <v>1</v>
      </c>
      <c r="H1727">
        <v>1</v>
      </c>
      <c r="I1727">
        <v>2</v>
      </c>
      <c r="J1727">
        <v>2</v>
      </c>
      <c r="K1727">
        <v>2</v>
      </c>
      <c r="L1727">
        <v>2</v>
      </c>
      <c r="M1727">
        <v>2</v>
      </c>
      <c r="N1727">
        <v>2</v>
      </c>
      <c r="O1727">
        <v>1</v>
      </c>
      <c r="P1727">
        <v>20</v>
      </c>
      <c r="Q1727">
        <v>3</v>
      </c>
      <c r="R1727" t="str">
        <f t="shared" si="132"/>
        <v>Divorced</v>
      </c>
      <c r="S1727">
        <v>4</v>
      </c>
      <c r="T1727">
        <v>2</v>
      </c>
      <c r="U1727" t="str">
        <f t="shared" si="133"/>
        <v>Female</v>
      </c>
      <c r="V1727">
        <v>29000</v>
      </c>
      <c r="W1727">
        <v>29000</v>
      </c>
      <c r="X1727">
        <v>6</v>
      </c>
      <c r="Y1727" t="str">
        <f t="shared" si="134"/>
        <v>CA</v>
      </c>
    </row>
    <row r="1728" spans="1:25" x14ac:dyDescent="0.25">
      <c r="A1728">
        <v>1368785</v>
      </c>
      <c r="B1728">
        <v>53</v>
      </c>
      <c r="C1728" t="str">
        <f t="shared" si="130"/>
        <v>WA</v>
      </c>
      <c r="D1728">
        <v>139</v>
      </c>
      <c r="E1728">
        <v>38</v>
      </c>
      <c r="F1728" t="str">
        <f t="shared" si="131"/>
        <v>adult</v>
      </c>
      <c r="G1728">
        <v>1</v>
      </c>
      <c r="H1728">
        <v>1</v>
      </c>
      <c r="I1728">
        <v>2</v>
      </c>
      <c r="J1728">
        <v>2</v>
      </c>
      <c r="K1728">
        <v>2</v>
      </c>
      <c r="L1728">
        <v>2</v>
      </c>
      <c r="M1728">
        <v>2</v>
      </c>
      <c r="N1728">
        <v>2</v>
      </c>
      <c r="O1728">
        <v>1</v>
      </c>
      <c r="P1728">
        <v>20</v>
      </c>
      <c r="Q1728">
        <v>5</v>
      </c>
      <c r="R1728" t="str">
        <f t="shared" si="132"/>
        <v>NeverMarriedORUnder15</v>
      </c>
      <c r="S1728">
        <v>4</v>
      </c>
      <c r="T1728">
        <v>1</v>
      </c>
      <c r="U1728" t="str">
        <f t="shared" si="133"/>
        <v>Male</v>
      </c>
      <c r="V1728">
        <v>40400</v>
      </c>
      <c r="W1728">
        <v>40400</v>
      </c>
      <c r="X1728">
        <v>53</v>
      </c>
      <c r="Y1728" t="str">
        <f t="shared" si="134"/>
        <v>WA</v>
      </c>
    </row>
    <row r="1729" spans="1:25" x14ac:dyDescent="0.25">
      <c r="A1729">
        <v>1374945</v>
      </c>
      <c r="B1729">
        <v>53</v>
      </c>
      <c r="C1729" t="str">
        <f t="shared" si="130"/>
        <v>WA</v>
      </c>
      <c r="D1729">
        <v>31</v>
      </c>
      <c r="E1729">
        <v>58</v>
      </c>
      <c r="F1729" t="str">
        <f t="shared" si="131"/>
        <v>adult</v>
      </c>
      <c r="G1729">
        <v>1</v>
      </c>
      <c r="H1729">
        <v>2</v>
      </c>
      <c r="I1729">
        <v>1</v>
      </c>
      <c r="J1729">
        <v>2</v>
      </c>
      <c r="K1729">
        <v>2</v>
      </c>
      <c r="L1729">
        <v>2</v>
      </c>
      <c r="M1729">
        <v>2</v>
      </c>
      <c r="N1729">
        <v>2</v>
      </c>
      <c r="O1729">
        <v>1</v>
      </c>
      <c r="Q1729">
        <v>1</v>
      </c>
      <c r="R1729" t="str">
        <f t="shared" si="132"/>
        <v>Married</v>
      </c>
      <c r="S1729">
        <v>4</v>
      </c>
      <c r="T1729">
        <v>1</v>
      </c>
      <c r="U1729" t="str">
        <f t="shared" si="133"/>
        <v>Male</v>
      </c>
      <c r="V1729">
        <v>56000</v>
      </c>
      <c r="W1729">
        <v>56000</v>
      </c>
      <c r="X1729">
        <v>16</v>
      </c>
      <c r="Y1729">
        <f t="shared" si="134"/>
        <v>16</v>
      </c>
    </row>
    <row r="1730" spans="1:25" x14ac:dyDescent="0.25">
      <c r="A1730">
        <v>1254394</v>
      </c>
      <c r="B1730">
        <v>49</v>
      </c>
      <c r="C1730" t="str">
        <f t="shared" si="130"/>
        <v>UT</v>
      </c>
      <c r="D1730">
        <v>50</v>
      </c>
      <c r="E1730">
        <v>62</v>
      </c>
      <c r="F1730" t="str">
        <f t="shared" si="131"/>
        <v>adult</v>
      </c>
      <c r="G1730">
        <v>1</v>
      </c>
      <c r="H1730">
        <v>1</v>
      </c>
      <c r="I1730">
        <v>2</v>
      </c>
      <c r="J1730">
        <v>2</v>
      </c>
      <c r="K1730">
        <v>2</v>
      </c>
      <c r="L1730">
        <v>2</v>
      </c>
      <c r="M1730">
        <v>2</v>
      </c>
      <c r="N1730">
        <v>2</v>
      </c>
      <c r="O1730">
        <v>1</v>
      </c>
      <c r="P1730">
        <v>5</v>
      </c>
      <c r="Q1730">
        <v>1</v>
      </c>
      <c r="R1730" t="str">
        <f t="shared" si="132"/>
        <v>Married</v>
      </c>
      <c r="S1730">
        <v>4</v>
      </c>
      <c r="T1730">
        <v>2</v>
      </c>
      <c r="U1730" t="str">
        <f t="shared" si="133"/>
        <v>Female</v>
      </c>
      <c r="V1730">
        <v>40000</v>
      </c>
      <c r="W1730">
        <v>40000</v>
      </c>
      <c r="X1730">
        <v>16</v>
      </c>
      <c r="Y1730">
        <f t="shared" si="134"/>
        <v>16</v>
      </c>
    </row>
    <row r="1731" spans="1:25" x14ac:dyDescent="0.25">
      <c r="A1731">
        <v>1392130</v>
      </c>
      <c r="B1731">
        <v>53</v>
      </c>
      <c r="C1731" t="str">
        <f t="shared" ref="C1731:C1794" si="135">IF(B1731=30,"MT",IF(B1731=38,"ND",IF(B1731=41,"OR",IF(B1731=49,"UT",IF(B1731=53,"WA","UnknownState")))))</f>
        <v>WA</v>
      </c>
      <c r="D1731">
        <v>109</v>
      </c>
      <c r="E1731">
        <v>66</v>
      </c>
      <c r="F1731" t="str">
        <f t="shared" ref="F1731:F1794" si="136">IF(E1731&lt;18,"child","adult")</f>
        <v>adult</v>
      </c>
      <c r="G1731">
        <v>1</v>
      </c>
      <c r="H1731">
        <v>2</v>
      </c>
      <c r="I1731">
        <v>1</v>
      </c>
      <c r="J1731">
        <v>1</v>
      </c>
      <c r="K1731">
        <v>2</v>
      </c>
      <c r="L1731">
        <v>2</v>
      </c>
      <c r="M1731">
        <v>2</v>
      </c>
      <c r="N1731">
        <v>2</v>
      </c>
      <c r="O1731">
        <v>1</v>
      </c>
      <c r="Q1731">
        <v>1</v>
      </c>
      <c r="R1731" t="str">
        <f t="shared" ref="R1731:R1794" si="137">IF(Q1731=1,"Married",IF(Q1731=2,"Widowed",IF(Q1731=3,"Divorced",IF(Q1731=4,"Separated",IF(Q1731=5,"NeverMarriedORUnder15","NA")))))</f>
        <v>Married</v>
      </c>
      <c r="S1731">
        <v>4</v>
      </c>
      <c r="T1731">
        <v>1</v>
      </c>
      <c r="U1731" t="str">
        <f t="shared" ref="U1731:U1794" si="138">IF(T1731=1,"Male",IF(T1731=2,"Female","NA"))</f>
        <v>Male</v>
      </c>
      <c r="V1731">
        <v>0</v>
      </c>
      <c r="W1731">
        <v>27300</v>
      </c>
      <c r="X1731">
        <v>55</v>
      </c>
      <c r="Y1731">
        <f t="shared" ref="Y1731:Y1794" si="139">IF(X1731=30,"MT",IF(X1731=38,"ND",IF(X1731=41,"OR",IF(X1731=49,"UT",IF(X1731=53,"WA",IF(X1731=6,"CA",X1731))))))</f>
        <v>55</v>
      </c>
    </row>
    <row r="1732" spans="1:25" x14ac:dyDescent="0.25">
      <c r="A1732">
        <v>1406349</v>
      </c>
      <c r="B1732">
        <v>53</v>
      </c>
      <c r="C1732" t="str">
        <f t="shared" si="135"/>
        <v>WA</v>
      </c>
      <c r="D1732">
        <v>91</v>
      </c>
      <c r="E1732">
        <v>32</v>
      </c>
      <c r="F1732" t="str">
        <f t="shared" si="136"/>
        <v>adult</v>
      </c>
      <c r="G1732">
        <v>1</v>
      </c>
      <c r="H1732">
        <v>1</v>
      </c>
      <c r="I1732">
        <v>2</v>
      </c>
      <c r="J1732">
        <v>2</v>
      </c>
      <c r="K1732">
        <v>2</v>
      </c>
      <c r="L1732">
        <v>2</v>
      </c>
      <c r="M1732">
        <v>2</v>
      </c>
      <c r="N1732">
        <v>2</v>
      </c>
      <c r="O1732">
        <v>1</v>
      </c>
      <c r="P1732">
        <v>23</v>
      </c>
      <c r="Q1732">
        <v>1</v>
      </c>
      <c r="R1732" t="str">
        <f t="shared" si="137"/>
        <v>Married</v>
      </c>
      <c r="S1732">
        <v>4</v>
      </c>
      <c r="T1732">
        <v>2</v>
      </c>
      <c r="U1732" t="str">
        <f t="shared" si="138"/>
        <v>Female</v>
      </c>
      <c r="V1732">
        <v>31000</v>
      </c>
      <c r="W1732">
        <v>31000</v>
      </c>
      <c r="X1732">
        <v>53</v>
      </c>
      <c r="Y1732" t="str">
        <f t="shared" si="139"/>
        <v>WA</v>
      </c>
    </row>
    <row r="1733" spans="1:25" x14ac:dyDescent="0.25">
      <c r="A1733">
        <v>1269817</v>
      </c>
      <c r="B1733">
        <v>49</v>
      </c>
      <c r="C1733" t="str">
        <f t="shared" si="135"/>
        <v>UT</v>
      </c>
      <c r="D1733">
        <v>144</v>
      </c>
      <c r="E1733">
        <v>9</v>
      </c>
      <c r="F1733" t="str">
        <f t="shared" si="136"/>
        <v>child</v>
      </c>
      <c r="G1733">
        <v>1</v>
      </c>
      <c r="H1733">
        <v>1</v>
      </c>
      <c r="I1733">
        <v>2</v>
      </c>
      <c r="J1733">
        <v>2</v>
      </c>
      <c r="K1733">
        <v>1</v>
      </c>
      <c r="L1733">
        <v>2</v>
      </c>
      <c r="M1733">
        <v>2</v>
      </c>
      <c r="N1733">
        <v>2</v>
      </c>
      <c r="O1733">
        <v>1</v>
      </c>
      <c r="Q1733">
        <v>5</v>
      </c>
      <c r="R1733" t="str">
        <f t="shared" si="137"/>
        <v>NeverMarriedORUnder15</v>
      </c>
      <c r="T1733">
        <v>2</v>
      </c>
      <c r="U1733" t="str">
        <f t="shared" si="138"/>
        <v>Female</v>
      </c>
      <c r="X1733">
        <v>49</v>
      </c>
      <c r="Y1733" t="str">
        <f t="shared" si="139"/>
        <v>UT</v>
      </c>
    </row>
    <row r="1734" spans="1:25" x14ac:dyDescent="0.25">
      <c r="A1734">
        <v>1393302</v>
      </c>
      <c r="B1734">
        <v>53</v>
      </c>
      <c r="C1734" t="str">
        <f t="shared" si="135"/>
        <v>WA</v>
      </c>
      <c r="D1734">
        <v>44</v>
      </c>
      <c r="E1734">
        <v>2</v>
      </c>
      <c r="F1734" t="str">
        <f t="shared" si="136"/>
        <v>child</v>
      </c>
      <c r="G1734">
        <v>1</v>
      </c>
      <c r="H1734">
        <v>1</v>
      </c>
      <c r="I1734">
        <v>2</v>
      </c>
      <c r="J1734">
        <v>2</v>
      </c>
      <c r="K1734">
        <v>2</v>
      </c>
      <c r="L1734">
        <v>2</v>
      </c>
      <c r="M1734">
        <v>2</v>
      </c>
      <c r="N1734">
        <v>2</v>
      </c>
      <c r="O1734">
        <v>1</v>
      </c>
      <c r="Q1734">
        <v>5</v>
      </c>
      <c r="R1734" t="str">
        <f t="shared" si="137"/>
        <v>NeverMarriedORUnder15</v>
      </c>
      <c r="T1734">
        <v>1</v>
      </c>
      <c r="U1734" t="str">
        <f t="shared" si="138"/>
        <v>Male</v>
      </c>
      <c r="X1734">
        <v>53</v>
      </c>
      <c r="Y1734" t="str">
        <f t="shared" si="139"/>
        <v>WA</v>
      </c>
    </row>
    <row r="1735" spans="1:25" x14ac:dyDescent="0.25">
      <c r="A1735">
        <v>1263506</v>
      </c>
      <c r="B1735">
        <v>49</v>
      </c>
      <c r="C1735" t="str">
        <f t="shared" si="135"/>
        <v>UT</v>
      </c>
      <c r="D1735">
        <v>85</v>
      </c>
      <c r="E1735">
        <v>23</v>
      </c>
      <c r="F1735" t="str">
        <f t="shared" si="136"/>
        <v>adult</v>
      </c>
      <c r="G1735">
        <v>1</v>
      </c>
      <c r="H1735">
        <v>1</v>
      </c>
      <c r="I1735">
        <v>2</v>
      </c>
      <c r="J1735">
        <v>2</v>
      </c>
      <c r="K1735">
        <v>2</v>
      </c>
      <c r="L1735">
        <v>2</v>
      </c>
      <c r="M1735">
        <v>2</v>
      </c>
      <c r="N1735">
        <v>2</v>
      </c>
      <c r="O1735">
        <v>1</v>
      </c>
      <c r="P1735">
        <v>10</v>
      </c>
      <c r="Q1735">
        <v>5</v>
      </c>
      <c r="R1735" t="str">
        <f t="shared" si="137"/>
        <v>NeverMarriedORUnder15</v>
      </c>
      <c r="S1735">
        <v>4</v>
      </c>
      <c r="T1735">
        <v>1</v>
      </c>
      <c r="U1735" t="str">
        <f t="shared" si="138"/>
        <v>Male</v>
      </c>
      <c r="V1735">
        <v>1500</v>
      </c>
      <c r="W1735">
        <v>2000</v>
      </c>
      <c r="X1735">
        <v>49</v>
      </c>
      <c r="Y1735" t="str">
        <f t="shared" si="139"/>
        <v>UT</v>
      </c>
    </row>
    <row r="1736" spans="1:25" x14ac:dyDescent="0.25">
      <c r="A1736">
        <v>1369900</v>
      </c>
      <c r="B1736">
        <v>53</v>
      </c>
      <c r="C1736" t="str">
        <f t="shared" si="135"/>
        <v>WA</v>
      </c>
      <c r="D1736">
        <v>363</v>
      </c>
      <c r="E1736">
        <v>44</v>
      </c>
      <c r="F1736" t="str">
        <f t="shared" si="136"/>
        <v>adult</v>
      </c>
      <c r="G1736">
        <v>1</v>
      </c>
      <c r="H1736">
        <v>1</v>
      </c>
      <c r="I1736">
        <v>2</v>
      </c>
      <c r="J1736">
        <v>2</v>
      </c>
      <c r="K1736">
        <v>2</v>
      </c>
      <c r="L1736">
        <v>2</v>
      </c>
      <c r="M1736">
        <v>2</v>
      </c>
      <c r="N1736">
        <v>2</v>
      </c>
      <c r="O1736">
        <v>1</v>
      </c>
      <c r="P1736">
        <v>50</v>
      </c>
      <c r="Q1736">
        <v>1</v>
      </c>
      <c r="R1736" t="str">
        <f t="shared" si="137"/>
        <v>Married</v>
      </c>
      <c r="S1736">
        <v>4</v>
      </c>
      <c r="T1736">
        <v>1</v>
      </c>
      <c r="U1736" t="str">
        <f t="shared" si="138"/>
        <v>Male</v>
      </c>
      <c r="V1736">
        <v>153000</v>
      </c>
      <c r="W1736">
        <v>153000</v>
      </c>
      <c r="X1736">
        <v>53</v>
      </c>
      <c r="Y1736" t="str">
        <f t="shared" si="139"/>
        <v>WA</v>
      </c>
    </row>
    <row r="1737" spans="1:25" x14ac:dyDescent="0.25">
      <c r="A1737">
        <v>1386406</v>
      </c>
      <c r="B1737">
        <v>53</v>
      </c>
      <c r="C1737" t="str">
        <f t="shared" si="135"/>
        <v>WA</v>
      </c>
      <c r="D1737">
        <v>67</v>
      </c>
      <c r="E1737">
        <v>50</v>
      </c>
      <c r="F1737" t="str">
        <f t="shared" si="136"/>
        <v>adult</v>
      </c>
      <c r="G1737">
        <v>1</v>
      </c>
      <c r="H1737">
        <v>1</v>
      </c>
      <c r="I1737">
        <v>2</v>
      </c>
      <c r="J1737">
        <v>2</v>
      </c>
      <c r="K1737">
        <v>2</v>
      </c>
      <c r="L1737">
        <v>2</v>
      </c>
      <c r="M1737">
        <v>2</v>
      </c>
      <c r="N1737">
        <v>2</v>
      </c>
      <c r="O1737">
        <v>1</v>
      </c>
      <c r="P1737">
        <v>20</v>
      </c>
      <c r="Q1737">
        <v>1</v>
      </c>
      <c r="R1737" t="str">
        <f t="shared" si="137"/>
        <v>Married</v>
      </c>
      <c r="S1737">
        <v>4</v>
      </c>
      <c r="T1737">
        <v>1</v>
      </c>
      <c r="U1737" t="str">
        <f t="shared" si="138"/>
        <v>Male</v>
      </c>
      <c r="V1737">
        <v>106000</v>
      </c>
      <c r="W1737">
        <v>106000</v>
      </c>
      <c r="X1737">
        <v>53</v>
      </c>
      <c r="Y1737" t="str">
        <f t="shared" si="139"/>
        <v>WA</v>
      </c>
    </row>
    <row r="1738" spans="1:25" x14ac:dyDescent="0.25">
      <c r="A1738">
        <v>1263796</v>
      </c>
      <c r="B1738">
        <v>49</v>
      </c>
      <c r="C1738" t="str">
        <f t="shared" si="135"/>
        <v>UT</v>
      </c>
      <c r="D1738">
        <v>76</v>
      </c>
      <c r="E1738">
        <v>24</v>
      </c>
      <c r="F1738" t="str">
        <f t="shared" si="136"/>
        <v>adult</v>
      </c>
      <c r="G1738">
        <v>1</v>
      </c>
      <c r="H1738">
        <v>1</v>
      </c>
      <c r="I1738">
        <v>2</v>
      </c>
      <c r="J1738">
        <v>2</v>
      </c>
      <c r="K1738">
        <v>2</v>
      </c>
      <c r="L1738">
        <v>2</v>
      </c>
      <c r="M1738">
        <v>2</v>
      </c>
      <c r="N1738">
        <v>2</v>
      </c>
      <c r="O1738">
        <v>1</v>
      </c>
      <c r="P1738">
        <v>20</v>
      </c>
      <c r="Q1738">
        <v>1</v>
      </c>
      <c r="R1738" t="str">
        <f t="shared" si="137"/>
        <v>Married</v>
      </c>
      <c r="S1738">
        <v>4</v>
      </c>
      <c r="T1738">
        <v>1</v>
      </c>
      <c r="U1738" t="str">
        <f t="shared" si="138"/>
        <v>Male</v>
      </c>
      <c r="V1738">
        <v>8000</v>
      </c>
      <c r="W1738">
        <v>8000</v>
      </c>
      <c r="X1738">
        <v>49</v>
      </c>
      <c r="Y1738" t="str">
        <f t="shared" si="139"/>
        <v>UT</v>
      </c>
    </row>
    <row r="1739" spans="1:25" x14ac:dyDescent="0.25">
      <c r="A1739">
        <v>702601</v>
      </c>
      <c r="B1739">
        <v>41</v>
      </c>
      <c r="C1739" t="str">
        <f t="shared" si="135"/>
        <v>OR</v>
      </c>
      <c r="D1739">
        <v>95</v>
      </c>
      <c r="E1739">
        <v>77</v>
      </c>
      <c r="F1739" t="str">
        <f t="shared" si="136"/>
        <v>adult</v>
      </c>
      <c r="G1739">
        <v>1</v>
      </c>
      <c r="H1739">
        <v>1</v>
      </c>
      <c r="I1739">
        <v>1</v>
      </c>
      <c r="J1739">
        <v>1</v>
      </c>
      <c r="K1739">
        <v>2</v>
      </c>
      <c r="L1739">
        <v>1</v>
      </c>
      <c r="M1739">
        <v>2</v>
      </c>
      <c r="N1739">
        <v>2</v>
      </c>
      <c r="O1739">
        <v>1</v>
      </c>
      <c r="Q1739">
        <v>1</v>
      </c>
      <c r="R1739" t="str">
        <f t="shared" si="137"/>
        <v>Married</v>
      </c>
      <c r="S1739">
        <v>2</v>
      </c>
      <c r="T1739">
        <v>1</v>
      </c>
      <c r="U1739" t="str">
        <f t="shared" si="138"/>
        <v>Male</v>
      </c>
      <c r="V1739">
        <v>0</v>
      </c>
      <c r="W1739">
        <v>48920</v>
      </c>
      <c r="X1739">
        <v>53</v>
      </c>
      <c r="Y1739" t="str">
        <f t="shared" si="139"/>
        <v>WA</v>
      </c>
    </row>
    <row r="1740" spans="1:25" x14ac:dyDescent="0.25">
      <c r="A1740">
        <v>65362</v>
      </c>
      <c r="B1740">
        <v>30</v>
      </c>
      <c r="C1740" t="str">
        <f t="shared" si="135"/>
        <v>MT</v>
      </c>
      <c r="D1740">
        <v>78</v>
      </c>
      <c r="E1740">
        <v>1</v>
      </c>
      <c r="F1740" t="str">
        <f t="shared" si="136"/>
        <v>child</v>
      </c>
      <c r="G1740">
        <v>1</v>
      </c>
      <c r="H1740">
        <v>1</v>
      </c>
      <c r="I1740">
        <v>2</v>
      </c>
      <c r="J1740">
        <v>2</v>
      </c>
      <c r="K1740">
        <v>2</v>
      </c>
      <c r="L1740">
        <v>2</v>
      </c>
      <c r="M1740">
        <v>2</v>
      </c>
      <c r="N1740">
        <v>2</v>
      </c>
      <c r="O1740">
        <v>1</v>
      </c>
      <c r="Q1740">
        <v>5</v>
      </c>
      <c r="R1740" t="str">
        <f t="shared" si="137"/>
        <v>NeverMarriedORUnder15</v>
      </c>
      <c r="T1740">
        <v>1</v>
      </c>
      <c r="U1740" t="str">
        <f t="shared" si="138"/>
        <v>Male</v>
      </c>
      <c r="X1740">
        <v>16</v>
      </c>
      <c r="Y1740">
        <f t="shared" si="139"/>
        <v>16</v>
      </c>
    </row>
    <row r="1741" spans="1:25" x14ac:dyDescent="0.25">
      <c r="A1741">
        <v>703304</v>
      </c>
      <c r="B1741">
        <v>41</v>
      </c>
      <c r="C1741" t="str">
        <f t="shared" si="135"/>
        <v>OR</v>
      </c>
      <c r="D1741">
        <v>100</v>
      </c>
      <c r="E1741">
        <v>73</v>
      </c>
      <c r="F1741" t="str">
        <f t="shared" si="136"/>
        <v>adult</v>
      </c>
      <c r="G1741">
        <v>1</v>
      </c>
      <c r="H1741">
        <v>2</v>
      </c>
      <c r="I1741">
        <v>1</v>
      </c>
      <c r="J1741">
        <v>1</v>
      </c>
      <c r="K1741">
        <v>2</v>
      </c>
      <c r="L1741">
        <v>2</v>
      </c>
      <c r="M1741">
        <v>2</v>
      </c>
      <c r="N1741">
        <v>2</v>
      </c>
      <c r="O1741">
        <v>1</v>
      </c>
      <c r="Q1741">
        <v>1</v>
      </c>
      <c r="R1741" t="str">
        <f t="shared" si="137"/>
        <v>Married</v>
      </c>
      <c r="S1741">
        <v>4</v>
      </c>
      <c r="T1741">
        <v>2</v>
      </c>
      <c r="U1741" t="str">
        <f t="shared" si="138"/>
        <v>Female</v>
      </c>
      <c r="V1741">
        <v>0</v>
      </c>
      <c r="W1741">
        <v>9210</v>
      </c>
      <c r="X1741">
        <v>36</v>
      </c>
      <c r="Y1741">
        <f t="shared" si="139"/>
        <v>36</v>
      </c>
    </row>
    <row r="1742" spans="1:25" x14ac:dyDescent="0.25">
      <c r="A1742">
        <v>1369809</v>
      </c>
      <c r="B1742">
        <v>53</v>
      </c>
      <c r="C1742" t="str">
        <f t="shared" si="135"/>
        <v>WA</v>
      </c>
      <c r="D1742">
        <v>55</v>
      </c>
      <c r="E1742">
        <v>35</v>
      </c>
      <c r="F1742" t="str">
        <f t="shared" si="136"/>
        <v>adult</v>
      </c>
      <c r="G1742">
        <v>4</v>
      </c>
      <c r="H1742">
        <v>1</v>
      </c>
      <c r="I1742">
        <v>2</v>
      </c>
      <c r="J1742">
        <v>2</v>
      </c>
      <c r="K1742">
        <v>2</v>
      </c>
      <c r="L1742">
        <v>2</v>
      </c>
      <c r="M1742">
        <v>2</v>
      </c>
      <c r="N1742">
        <v>2</v>
      </c>
      <c r="O1742">
        <v>1</v>
      </c>
      <c r="Q1742">
        <v>1</v>
      </c>
      <c r="R1742" t="str">
        <f t="shared" si="137"/>
        <v>Married</v>
      </c>
      <c r="S1742">
        <v>4</v>
      </c>
      <c r="T1742">
        <v>2</v>
      </c>
      <c r="U1742" t="str">
        <f t="shared" si="138"/>
        <v>Female</v>
      </c>
      <c r="V1742">
        <v>0</v>
      </c>
      <c r="W1742">
        <v>0</v>
      </c>
      <c r="X1742">
        <v>233</v>
      </c>
      <c r="Y1742">
        <f t="shared" si="139"/>
        <v>233</v>
      </c>
    </row>
    <row r="1743" spans="1:25" x14ac:dyDescent="0.25">
      <c r="A1743">
        <v>535143</v>
      </c>
      <c r="B1743">
        <v>38</v>
      </c>
      <c r="C1743" t="str">
        <f t="shared" si="135"/>
        <v>ND</v>
      </c>
      <c r="D1743">
        <v>48</v>
      </c>
      <c r="E1743">
        <v>46</v>
      </c>
      <c r="F1743" t="str">
        <f t="shared" si="136"/>
        <v>adult</v>
      </c>
      <c r="G1743">
        <v>1</v>
      </c>
      <c r="H1743">
        <v>1</v>
      </c>
      <c r="I1743">
        <v>2</v>
      </c>
      <c r="J1743">
        <v>2</v>
      </c>
      <c r="K1743">
        <v>2</v>
      </c>
      <c r="L1743">
        <v>2</v>
      </c>
      <c r="M1743">
        <v>2</v>
      </c>
      <c r="N1743">
        <v>2</v>
      </c>
      <c r="O1743">
        <v>1</v>
      </c>
      <c r="P1743">
        <v>20</v>
      </c>
      <c r="Q1743">
        <v>1</v>
      </c>
      <c r="R1743" t="str">
        <f t="shared" si="137"/>
        <v>Married</v>
      </c>
      <c r="S1743">
        <v>4</v>
      </c>
      <c r="T1743">
        <v>1</v>
      </c>
      <c r="U1743" t="str">
        <f t="shared" si="138"/>
        <v>Male</v>
      </c>
      <c r="V1743">
        <v>0</v>
      </c>
      <c r="W1743">
        <v>50000</v>
      </c>
      <c r="X1743">
        <v>38</v>
      </c>
      <c r="Y1743" t="str">
        <f t="shared" si="139"/>
        <v>ND</v>
      </c>
    </row>
    <row r="1744" spans="1:25" x14ac:dyDescent="0.25">
      <c r="A1744">
        <v>1402574</v>
      </c>
      <c r="B1744">
        <v>53</v>
      </c>
      <c r="C1744" t="str">
        <f t="shared" si="135"/>
        <v>WA</v>
      </c>
      <c r="D1744">
        <v>64</v>
      </c>
      <c r="E1744">
        <v>47</v>
      </c>
      <c r="F1744" t="str">
        <f t="shared" si="136"/>
        <v>adult</v>
      </c>
      <c r="G1744">
        <v>4</v>
      </c>
      <c r="H1744">
        <v>2</v>
      </c>
      <c r="I1744">
        <v>2</v>
      </c>
      <c r="J1744">
        <v>2</v>
      </c>
      <c r="K1744">
        <v>2</v>
      </c>
      <c r="L1744">
        <v>2</v>
      </c>
      <c r="M1744">
        <v>2</v>
      </c>
      <c r="N1744">
        <v>2</v>
      </c>
      <c r="O1744">
        <v>2</v>
      </c>
      <c r="P1744">
        <v>25</v>
      </c>
      <c r="Q1744">
        <v>1</v>
      </c>
      <c r="R1744" t="str">
        <f t="shared" si="137"/>
        <v>Married</v>
      </c>
      <c r="S1744">
        <v>4</v>
      </c>
      <c r="T1744">
        <v>1</v>
      </c>
      <c r="U1744" t="str">
        <f t="shared" si="138"/>
        <v>Male</v>
      </c>
      <c r="V1744">
        <v>27000</v>
      </c>
      <c r="W1744">
        <v>27000</v>
      </c>
      <c r="X1744">
        <v>416</v>
      </c>
      <c r="Y1744">
        <f t="shared" si="139"/>
        <v>416</v>
      </c>
    </row>
    <row r="1745" spans="1:25" x14ac:dyDescent="0.25">
      <c r="A1745">
        <v>1432632</v>
      </c>
      <c r="B1745">
        <v>53</v>
      </c>
      <c r="C1745" t="str">
        <f t="shared" si="135"/>
        <v>WA</v>
      </c>
      <c r="D1745">
        <v>51</v>
      </c>
      <c r="E1745">
        <v>14</v>
      </c>
      <c r="F1745" t="str">
        <f t="shared" si="136"/>
        <v>child</v>
      </c>
      <c r="G1745">
        <v>1</v>
      </c>
      <c r="H1745">
        <v>2</v>
      </c>
      <c r="I1745">
        <v>1</v>
      </c>
      <c r="J1745">
        <v>2</v>
      </c>
      <c r="K1745">
        <v>2</v>
      </c>
      <c r="L1745">
        <v>2</v>
      </c>
      <c r="M1745">
        <v>2</v>
      </c>
      <c r="N1745">
        <v>2</v>
      </c>
      <c r="O1745">
        <v>1</v>
      </c>
      <c r="Q1745">
        <v>5</v>
      </c>
      <c r="R1745" t="str">
        <f t="shared" si="137"/>
        <v>NeverMarriedORUnder15</v>
      </c>
      <c r="T1745">
        <v>1</v>
      </c>
      <c r="U1745" t="str">
        <f t="shared" si="138"/>
        <v>Male</v>
      </c>
      <c r="X1745">
        <v>53</v>
      </c>
      <c r="Y1745" t="str">
        <f t="shared" si="139"/>
        <v>WA</v>
      </c>
    </row>
    <row r="1746" spans="1:25" x14ac:dyDescent="0.25">
      <c r="A1746">
        <v>1249245</v>
      </c>
      <c r="B1746">
        <v>49</v>
      </c>
      <c r="C1746" t="str">
        <f t="shared" si="135"/>
        <v>UT</v>
      </c>
      <c r="D1746">
        <v>13</v>
      </c>
      <c r="E1746">
        <v>14</v>
      </c>
      <c r="F1746" t="str">
        <f t="shared" si="136"/>
        <v>child</v>
      </c>
      <c r="G1746">
        <v>1</v>
      </c>
      <c r="H1746">
        <v>1</v>
      </c>
      <c r="I1746">
        <v>2</v>
      </c>
      <c r="J1746">
        <v>2</v>
      </c>
      <c r="K1746">
        <v>2</v>
      </c>
      <c r="L1746">
        <v>2</v>
      </c>
      <c r="M1746">
        <v>2</v>
      </c>
      <c r="N1746">
        <v>2</v>
      </c>
      <c r="O1746">
        <v>1</v>
      </c>
      <c r="Q1746">
        <v>5</v>
      </c>
      <c r="R1746" t="str">
        <f t="shared" si="137"/>
        <v>NeverMarriedORUnder15</v>
      </c>
      <c r="T1746">
        <v>1</v>
      </c>
      <c r="U1746" t="str">
        <f t="shared" si="138"/>
        <v>Male</v>
      </c>
      <c r="X1746">
        <v>49</v>
      </c>
      <c r="Y1746" t="str">
        <f t="shared" si="139"/>
        <v>UT</v>
      </c>
    </row>
    <row r="1747" spans="1:25" x14ac:dyDescent="0.25">
      <c r="A1747">
        <v>719919</v>
      </c>
      <c r="B1747">
        <v>41</v>
      </c>
      <c r="C1747" t="str">
        <f t="shared" si="135"/>
        <v>OR</v>
      </c>
      <c r="D1747">
        <v>130</v>
      </c>
      <c r="E1747">
        <v>45</v>
      </c>
      <c r="F1747" t="str">
        <f t="shared" si="136"/>
        <v>adult</v>
      </c>
      <c r="G1747">
        <v>1</v>
      </c>
      <c r="H1747">
        <v>1</v>
      </c>
      <c r="I1747">
        <v>2</v>
      </c>
      <c r="J1747">
        <v>2</v>
      </c>
      <c r="K1747">
        <v>2</v>
      </c>
      <c r="L1747">
        <v>2</v>
      </c>
      <c r="M1747">
        <v>2</v>
      </c>
      <c r="N1747">
        <v>2</v>
      </c>
      <c r="O1747">
        <v>1</v>
      </c>
      <c r="P1747">
        <v>30</v>
      </c>
      <c r="Q1747">
        <v>1</v>
      </c>
      <c r="R1747" t="str">
        <f t="shared" si="137"/>
        <v>Married</v>
      </c>
      <c r="S1747">
        <v>4</v>
      </c>
      <c r="T1747">
        <v>2</v>
      </c>
      <c r="U1747" t="str">
        <f t="shared" si="138"/>
        <v>Female</v>
      </c>
      <c r="V1747">
        <v>10500</v>
      </c>
      <c r="W1747">
        <v>10500</v>
      </c>
      <c r="X1747">
        <v>41</v>
      </c>
      <c r="Y1747" t="str">
        <f t="shared" si="139"/>
        <v>OR</v>
      </c>
    </row>
    <row r="1748" spans="1:25" x14ac:dyDescent="0.25">
      <c r="A1748">
        <v>725222</v>
      </c>
      <c r="B1748">
        <v>41</v>
      </c>
      <c r="C1748" t="str">
        <f t="shared" si="135"/>
        <v>OR</v>
      </c>
      <c r="D1748">
        <v>72</v>
      </c>
      <c r="E1748">
        <v>59</v>
      </c>
      <c r="F1748" t="str">
        <f t="shared" si="136"/>
        <v>adult</v>
      </c>
      <c r="G1748">
        <v>1</v>
      </c>
      <c r="H1748">
        <v>1</v>
      </c>
      <c r="I1748">
        <v>2</v>
      </c>
      <c r="J1748">
        <v>2</v>
      </c>
      <c r="K1748">
        <v>2</v>
      </c>
      <c r="L1748">
        <v>2</v>
      </c>
      <c r="M1748">
        <v>2</v>
      </c>
      <c r="N1748">
        <v>2</v>
      </c>
      <c r="O1748">
        <v>1</v>
      </c>
      <c r="P1748">
        <v>17</v>
      </c>
      <c r="Q1748">
        <v>1</v>
      </c>
      <c r="R1748" t="str">
        <f t="shared" si="137"/>
        <v>Married</v>
      </c>
      <c r="S1748">
        <v>4</v>
      </c>
      <c r="T1748">
        <v>2</v>
      </c>
      <c r="U1748" t="str">
        <f t="shared" si="138"/>
        <v>Female</v>
      </c>
      <c r="V1748">
        <v>116000</v>
      </c>
      <c r="W1748">
        <v>128000</v>
      </c>
      <c r="X1748">
        <v>19</v>
      </c>
      <c r="Y1748">
        <f t="shared" si="139"/>
        <v>19</v>
      </c>
    </row>
    <row r="1749" spans="1:25" x14ac:dyDescent="0.25">
      <c r="A1749">
        <v>1371640</v>
      </c>
      <c r="B1749">
        <v>53</v>
      </c>
      <c r="C1749" t="str">
        <f t="shared" si="135"/>
        <v>WA</v>
      </c>
      <c r="D1749">
        <v>79</v>
      </c>
      <c r="E1749">
        <v>11</v>
      </c>
      <c r="F1749" t="str">
        <f t="shared" si="136"/>
        <v>child</v>
      </c>
      <c r="G1749">
        <v>1</v>
      </c>
      <c r="H1749">
        <v>2</v>
      </c>
      <c r="I1749">
        <v>2</v>
      </c>
      <c r="J1749">
        <v>2</v>
      </c>
      <c r="K1749">
        <v>1</v>
      </c>
      <c r="L1749">
        <v>2</v>
      </c>
      <c r="M1749">
        <v>2</v>
      </c>
      <c r="N1749">
        <v>2</v>
      </c>
      <c r="O1749">
        <v>1</v>
      </c>
      <c r="Q1749">
        <v>5</v>
      </c>
      <c r="R1749" t="str">
        <f t="shared" si="137"/>
        <v>NeverMarriedORUnder15</v>
      </c>
      <c r="T1749">
        <v>2</v>
      </c>
      <c r="U1749" t="str">
        <f t="shared" si="138"/>
        <v>Female</v>
      </c>
      <c r="X1749">
        <v>6</v>
      </c>
      <c r="Y1749" t="str">
        <f t="shared" si="139"/>
        <v>CA</v>
      </c>
    </row>
    <row r="1750" spans="1:25" x14ac:dyDescent="0.25">
      <c r="A1750">
        <v>1390290</v>
      </c>
      <c r="B1750">
        <v>53</v>
      </c>
      <c r="C1750" t="str">
        <f t="shared" si="135"/>
        <v>WA</v>
      </c>
      <c r="D1750">
        <v>58</v>
      </c>
      <c r="E1750">
        <v>7</v>
      </c>
      <c r="F1750" t="str">
        <f t="shared" si="136"/>
        <v>child</v>
      </c>
      <c r="G1750">
        <v>1</v>
      </c>
      <c r="H1750">
        <v>1</v>
      </c>
      <c r="I1750">
        <v>2</v>
      </c>
      <c r="J1750">
        <v>2</v>
      </c>
      <c r="K1750">
        <v>2</v>
      </c>
      <c r="L1750">
        <v>2</v>
      </c>
      <c r="M1750">
        <v>2</v>
      </c>
      <c r="N1750">
        <v>2</v>
      </c>
      <c r="O1750">
        <v>1</v>
      </c>
      <c r="Q1750">
        <v>5</v>
      </c>
      <c r="R1750" t="str">
        <f t="shared" si="137"/>
        <v>NeverMarriedORUnder15</v>
      </c>
      <c r="T1750">
        <v>1</v>
      </c>
      <c r="U1750" t="str">
        <f t="shared" si="138"/>
        <v>Male</v>
      </c>
      <c r="X1750">
        <v>41</v>
      </c>
      <c r="Y1750" t="str">
        <f t="shared" si="139"/>
        <v>OR</v>
      </c>
    </row>
    <row r="1751" spans="1:25" x14ac:dyDescent="0.25">
      <c r="A1751">
        <v>1408558</v>
      </c>
      <c r="B1751">
        <v>53</v>
      </c>
      <c r="C1751" t="str">
        <f t="shared" si="135"/>
        <v>WA</v>
      </c>
      <c r="D1751">
        <v>25</v>
      </c>
      <c r="E1751">
        <v>71</v>
      </c>
      <c r="F1751" t="str">
        <f t="shared" si="136"/>
        <v>adult</v>
      </c>
      <c r="G1751">
        <v>1</v>
      </c>
      <c r="H1751">
        <v>2</v>
      </c>
      <c r="I1751">
        <v>1</v>
      </c>
      <c r="J1751">
        <v>1</v>
      </c>
      <c r="K1751">
        <v>2</v>
      </c>
      <c r="L1751">
        <v>2</v>
      </c>
      <c r="M1751">
        <v>2</v>
      </c>
      <c r="N1751">
        <v>2</v>
      </c>
      <c r="O1751">
        <v>1</v>
      </c>
      <c r="P1751">
        <v>10</v>
      </c>
      <c r="Q1751">
        <v>2</v>
      </c>
      <c r="R1751" t="str">
        <f t="shared" si="137"/>
        <v>Widowed</v>
      </c>
      <c r="S1751">
        <v>4</v>
      </c>
      <c r="T1751">
        <v>2</v>
      </c>
      <c r="U1751" t="str">
        <f t="shared" si="138"/>
        <v>Female</v>
      </c>
      <c r="V1751">
        <v>12000</v>
      </c>
      <c r="W1751">
        <v>24000</v>
      </c>
      <c r="X1751">
        <v>6</v>
      </c>
      <c r="Y1751" t="str">
        <f t="shared" si="139"/>
        <v>CA</v>
      </c>
    </row>
    <row r="1752" spans="1:25" x14ac:dyDescent="0.25">
      <c r="A1752">
        <v>704177</v>
      </c>
      <c r="B1752">
        <v>41</v>
      </c>
      <c r="C1752" t="str">
        <f t="shared" si="135"/>
        <v>OR</v>
      </c>
      <c r="D1752">
        <v>64</v>
      </c>
      <c r="E1752">
        <v>34</v>
      </c>
      <c r="F1752" t="str">
        <f t="shared" si="136"/>
        <v>adult</v>
      </c>
      <c r="G1752">
        <v>1</v>
      </c>
      <c r="H1752">
        <v>2</v>
      </c>
      <c r="I1752">
        <v>1</v>
      </c>
      <c r="J1752">
        <v>2</v>
      </c>
      <c r="K1752">
        <v>2</v>
      </c>
      <c r="L1752">
        <v>2</v>
      </c>
      <c r="M1752">
        <v>2</v>
      </c>
      <c r="N1752">
        <v>2</v>
      </c>
      <c r="O1752">
        <v>1</v>
      </c>
      <c r="P1752">
        <v>15</v>
      </c>
      <c r="Q1752">
        <v>1</v>
      </c>
      <c r="R1752" t="str">
        <f t="shared" si="137"/>
        <v>Married</v>
      </c>
      <c r="S1752">
        <v>2</v>
      </c>
      <c r="T1752">
        <v>1</v>
      </c>
      <c r="U1752" t="str">
        <f t="shared" si="138"/>
        <v>Male</v>
      </c>
      <c r="V1752">
        <v>32000</v>
      </c>
      <c r="W1752">
        <v>32000</v>
      </c>
      <c r="X1752">
        <v>41</v>
      </c>
      <c r="Y1752" t="str">
        <f t="shared" si="139"/>
        <v>OR</v>
      </c>
    </row>
    <row r="1753" spans="1:25" x14ac:dyDescent="0.25">
      <c r="A1753">
        <v>1369624</v>
      </c>
      <c r="B1753">
        <v>53</v>
      </c>
      <c r="C1753" t="str">
        <f t="shared" si="135"/>
        <v>WA</v>
      </c>
      <c r="D1753">
        <v>17</v>
      </c>
      <c r="E1753">
        <v>82</v>
      </c>
      <c r="F1753" t="str">
        <f t="shared" si="136"/>
        <v>adult</v>
      </c>
      <c r="G1753">
        <v>1</v>
      </c>
      <c r="H1753">
        <v>1</v>
      </c>
      <c r="I1753">
        <v>1</v>
      </c>
      <c r="J1753">
        <v>1</v>
      </c>
      <c r="K1753">
        <v>2</v>
      </c>
      <c r="L1753">
        <v>2</v>
      </c>
      <c r="M1753">
        <v>1</v>
      </c>
      <c r="N1753">
        <v>2</v>
      </c>
      <c r="O1753">
        <v>1</v>
      </c>
      <c r="Q1753">
        <v>2</v>
      </c>
      <c r="R1753" t="str">
        <f t="shared" si="137"/>
        <v>Widowed</v>
      </c>
      <c r="S1753">
        <v>2</v>
      </c>
      <c r="T1753">
        <v>1</v>
      </c>
      <c r="U1753" t="str">
        <f t="shared" si="138"/>
        <v>Male</v>
      </c>
      <c r="V1753">
        <v>0</v>
      </c>
      <c r="W1753">
        <v>22500</v>
      </c>
      <c r="X1753">
        <v>30</v>
      </c>
      <c r="Y1753" t="str">
        <f t="shared" si="139"/>
        <v>MT</v>
      </c>
    </row>
    <row r="1754" spans="1:25" x14ac:dyDescent="0.25">
      <c r="A1754">
        <v>718657</v>
      </c>
      <c r="B1754">
        <v>41</v>
      </c>
      <c r="C1754" t="str">
        <f t="shared" si="135"/>
        <v>OR</v>
      </c>
      <c r="D1754">
        <v>59</v>
      </c>
      <c r="E1754">
        <v>16</v>
      </c>
      <c r="F1754" t="str">
        <f t="shared" si="136"/>
        <v>child</v>
      </c>
      <c r="G1754">
        <v>1</v>
      </c>
      <c r="H1754">
        <v>2</v>
      </c>
      <c r="I1754">
        <v>2</v>
      </c>
      <c r="J1754">
        <v>2</v>
      </c>
      <c r="K1754">
        <v>1</v>
      </c>
      <c r="L1754">
        <v>2</v>
      </c>
      <c r="M1754">
        <v>2</v>
      </c>
      <c r="N1754">
        <v>2</v>
      </c>
      <c r="O1754">
        <v>1</v>
      </c>
      <c r="Q1754">
        <v>5</v>
      </c>
      <c r="R1754" t="str">
        <f t="shared" si="137"/>
        <v>NeverMarriedORUnder15</v>
      </c>
      <c r="T1754">
        <v>1</v>
      </c>
      <c r="U1754" t="str">
        <f t="shared" si="138"/>
        <v>Male</v>
      </c>
      <c r="V1754">
        <v>0</v>
      </c>
      <c r="W1754">
        <v>0</v>
      </c>
      <c r="X1754">
        <v>6</v>
      </c>
      <c r="Y1754" t="str">
        <f t="shared" si="139"/>
        <v>CA</v>
      </c>
    </row>
    <row r="1755" spans="1:25" x14ac:dyDescent="0.25">
      <c r="A1755">
        <v>1385749</v>
      </c>
      <c r="B1755">
        <v>53</v>
      </c>
      <c r="C1755" t="str">
        <f t="shared" si="135"/>
        <v>WA</v>
      </c>
      <c r="D1755">
        <v>73</v>
      </c>
      <c r="E1755">
        <v>7</v>
      </c>
      <c r="F1755" t="str">
        <f t="shared" si="136"/>
        <v>child</v>
      </c>
      <c r="G1755">
        <v>1</v>
      </c>
      <c r="H1755">
        <v>1</v>
      </c>
      <c r="I1755">
        <v>2</v>
      </c>
      <c r="J1755">
        <v>2</v>
      </c>
      <c r="K1755">
        <v>2</v>
      </c>
      <c r="L1755">
        <v>2</v>
      </c>
      <c r="M1755">
        <v>2</v>
      </c>
      <c r="N1755">
        <v>2</v>
      </c>
      <c r="O1755">
        <v>1</v>
      </c>
      <c r="Q1755">
        <v>5</v>
      </c>
      <c r="R1755" t="str">
        <f t="shared" si="137"/>
        <v>NeverMarriedORUnder15</v>
      </c>
      <c r="T1755">
        <v>2</v>
      </c>
      <c r="U1755" t="str">
        <f t="shared" si="138"/>
        <v>Female</v>
      </c>
      <c r="X1755">
        <v>53</v>
      </c>
      <c r="Y1755" t="str">
        <f t="shared" si="139"/>
        <v>WA</v>
      </c>
    </row>
    <row r="1756" spans="1:25" x14ac:dyDescent="0.25">
      <c r="A1756">
        <v>67295</v>
      </c>
      <c r="B1756">
        <v>30</v>
      </c>
      <c r="C1756" t="str">
        <f t="shared" si="135"/>
        <v>MT</v>
      </c>
      <c r="D1756">
        <v>20</v>
      </c>
      <c r="E1756">
        <v>27</v>
      </c>
      <c r="F1756" t="str">
        <f t="shared" si="136"/>
        <v>adult</v>
      </c>
      <c r="G1756">
        <v>1</v>
      </c>
      <c r="H1756">
        <v>2</v>
      </c>
      <c r="I1756">
        <v>1</v>
      </c>
      <c r="J1756">
        <v>2</v>
      </c>
      <c r="K1756">
        <v>2</v>
      </c>
      <c r="L1756">
        <v>2</v>
      </c>
      <c r="M1756">
        <v>2</v>
      </c>
      <c r="N1756">
        <v>1</v>
      </c>
      <c r="O1756">
        <v>1</v>
      </c>
      <c r="Q1756">
        <v>1</v>
      </c>
      <c r="R1756" t="str">
        <f t="shared" si="137"/>
        <v>Married</v>
      </c>
      <c r="S1756">
        <v>4</v>
      </c>
      <c r="T1756">
        <v>2</v>
      </c>
      <c r="U1756" t="str">
        <f t="shared" si="138"/>
        <v>Female</v>
      </c>
      <c r="V1756">
        <v>0</v>
      </c>
      <c r="W1756">
        <v>6000</v>
      </c>
      <c r="X1756">
        <v>30</v>
      </c>
      <c r="Y1756" t="str">
        <f t="shared" si="139"/>
        <v>MT</v>
      </c>
    </row>
    <row r="1757" spans="1:25" x14ac:dyDescent="0.25">
      <c r="A1757">
        <v>1385334</v>
      </c>
      <c r="B1757">
        <v>53</v>
      </c>
      <c r="C1757" t="str">
        <f t="shared" si="135"/>
        <v>WA</v>
      </c>
      <c r="D1757">
        <v>62</v>
      </c>
      <c r="E1757">
        <v>77</v>
      </c>
      <c r="F1757" t="str">
        <f t="shared" si="136"/>
        <v>adult</v>
      </c>
      <c r="G1757">
        <v>1</v>
      </c>
      <c r="H1757">
        <v>2</v>
      </c>
      <c r="I1757">
        <v>1</v>
      </c>
      <c r="J1757">
        <v>1</v>
      </c>
      <c r="K1757">
        <v>2</v>
      </c>
      <c r="L1757">
        <v>2</v>
      </c>
      <c r="M1757">
        <v>2</v>
      </c>
      <c r="N1757">
        <v>2</v>
      </c>
      <c r="O1757">
        <v>1</v>
      </c>
      <c r="Q1757">
        <v>2</v>
      </c>
      <c r="R1757" t="str">
        <f t="shared" si="137"/>
        <v>Widowed</v>
      </c>
      <c r="S1757">
        <v>4</v>
      </c>
      <c r="T1757">
        <v>2</v>
      </c>
      <c r="U1757" t="str">
        <f t="shared" si="138"/>
        <v>Female</v>
      </c>
      <c r="V1757">
        <v>0</v>
      </c>
      <c r="W1757">
        <v>54000</v>
      </c>
      <c r="X1757">
        <v>16</v>
      </c>
      <c r="Y1757">
        <f t="shared" si="139"/>
        <v>16</v>
      </c>
    </row>
    <row r="1758" spans="1:25" x14ac:dyDescent="0.25">
      <c r="A1758">
        <v>721434</v>
      </c>
      <c r="B1758">
        <v>41</v>
      </c>
      <c r="C1758" t="str">
        <f t="shared" si="135"/>
        <v>OR</v>
      </c>
      <c r="D1758">
        <v>47</v>
      </c>
      <c r="E1758">
        <v>31</v>
      </c>
      <c r="F1758" t="str">
        <f t="shared" si="136"/>
        <v>adult</v>
      </c>
      <c r="G1758">
        <v>1</v>
      </c>
      <c r="H1758">
        <v>1</v>
      </c>
      <c r="I1758">
        <v>2</v>
      </c>
      <c r="J1758">
        <v>2</v>
      </c>
      <c r="K1758">
        <v>2</v>
      </c>
      <c r="L1758">
        <v>2</v>
      </c>
      <c r="M1758">
        <v>2</v>
      </c>
      <c r="N1758">
        <v>2</v>
      </c>
      <c r="O1758">
        <v>1</v>
      </c>
      <c r="Q1758">
        <v>1</v>
      </c>
      <c r="R1758" t="str">
        <f t="shared" si="137"/>
        <v>Married</v>
      </c>
      <c r="S1758">
        <v>4</v>
      </c>
      <c r="T1758">
        <v>2</v>
      </c>
      <c r="U1758" t="str">
        <f t="shared" si="138"/>
        <v>Female</v>
      </c>
      <c r="V1758">
        <v>0</v>
      </c>
      <c r="W1758">
        <v>7000</v>
      </c>
      <c r="X1758">
        <v>41</v>
      </c>
      <c r="Y1758" t="str">
        <f t="shared" si="139"/>
        <v>OR</v>
      </c>
    </row>
    <row r="1759" spans="1:25" x14ac:dyDescent="0.25">
      <c r="A1759">
        <v>1419923</v>
      </c>
      <c r="B1759">
        <v>53</v>
      </c>
      <c r="C1759" t="str">
        <f t="shared" si="135"/>
        <v>WA</v>
      </c>
      <c r="D1759">
        <v>112</v>
      </c>
      <c r="E1759">
        <v>24</v>
      </c>
      <c r="F1759" t="str">
        <f t="shared" si="136"/>
        <v>adult</v>
      </c>
      <c r="G1759">
        <v>1</v>
      </c>
      <c r="H1759">
        <v>1</v>
      </c>
      <c r="I1759">
        <v>2</v>
      </c>
      <c r="J1759">
        <v>2</v>
      </c>
      <c r="K1759">
        <v>2</v>
      </c>
      <c r="L1759">
        <v>2</v>
      </c>
      <c r="M1759">
        <v>2</v>
      </c>
      <c r="N1759">
        <v>2</v>
      </c>
      <c r="O1759">
        <v>1</v>
      </c>
      <c r="P1759">
        <v>40</v>
      </c>
      <c r="Q1759">
        <v>5</v>
      </c>
      <c r="R1759" t="str">
        <f t="shared" si="137"/>
        <v>NeverMarriedORUnder15</v>
      </c>
      <c r="S1759">
        <v>4</v>
      </c>
      <c r="T1759">
        <v>2</v>
      </c>
      <c r="U1759" t="str">
        <f t="shared" si="138"/>
        <v>Female</v>
      </c>
      <c r="V1759">
        <v>1200</v>
      </c>
      <c r="W1759">
        <v>1200</v>
      </c>
      <c r="X1759">
        <v>53</v>
      </c>
      <c r="Y1759" t="str">
        <f t="shared" si="139"/>
        <v>WA</v>
      </c>
    </row>
    <row r="1760" spans="1:25" x14ac:dyDescent="0.25">
      <c r="A1760">
        <v>1390568</v>
      </c>
      <c r="B1760">
        <v>53</v>
      </c>
      <c r="C1760" t="str">
        <f t="shared" si="135"/>
        <v>WA</v>
      </c>
      <c r="D1760">
        <v>87</v>
      </c>
      <c r="E1760">
        <v>25</v>
      </c>
      <c r="F1760" t="str">
        <f t="shared" si="136"/>
        <v>adult</v>
      </c>
      <c r="G1760">
        <v>1</v>
      </c>
      <c r="H1760">
        <v>1</v>
      </c>
      <c r="I1760">
        <v>2</v>
      </c>
      <c r="J1760">
        <v>2</v>
      </c>
      <c r="K1760">
        <v>2</v>
      </c>
      <c r="L1760">
        <v>2</v>
      </c>
      <c r="M1760">
        <v>2</v>
      </c>
      <c r="N1760">
        <v>2</v>
      </c>
      <c r="O1760">
        <v>1</v>
      </c>
      <c r="P1760">
        <v>20</v>
      </c>
      <c r="Q1760">
        <v>5</v>
      </c>
      <c r="R1760" t="str">
        <f t="shared" si="137"/>
        <v>NeverMarriedORUnder15</v>
      </c>
      <c r="S1760">
        <v>4</v>
      </c>
      <c r="T1760">
        <v>1</v>
      </c>
      <c r="U1760" t="str">
        <f t="shared" si="138"/>
        <v>Male</v>
      </c>
      <c r="V1760">
        <v>9000</v>
      </c>
      <c r="W1760">
        <v>10200</v>
      </c>
      <c r="X1760">
        <v>53</v>
      </c>
      <c r="Y1760" t="str">
        <f t="shared" si="139"/>
        <v>WA</v>
      </c>
    </row>
    <row r="1761" spans="1:25" x14ac:dyDescent="0.25">
      <c r="A1761">
        <v>62027</v>
      </c>
      <c r="B1761">
        <v>30</v>
      </c>
      <c r="C1761" t="str">
        <f t="shared" si="135"/>
        <v>MT</v>
      </c>
      <c r="D1761">
        <v>166</v>
      </c>
      <c r="E1761">
        <v>94</v>
      </c>
      <c r="F1761" t="str">
        <f t="shared" si="136"/>
        <v>adult</v>
      </c>
      <c r="G1761">
        <v>1</v>
      </c>
      <c r="H1761">
        <v>2</v>
      </c>
      <c r="I1761">
        <v>1</v>
      </c>
      <c r="J1761">
        <v>1</v>
      </c>
      <c r="K1761">
        <v>2</v>
      </c>
      <c r="L1761">
        <v>2</v>
      </c>
      <c r="M1761">
        <v>1</v>
      </c>
      <c r="N1761">
        <v>2</v>
      </c>
      <c r="O1761">
        <v>1</v>
      </c>
      <c r="Q1761">
        <v>1</v>
      </c>
      <c r="R1761" t="str">
        <f t="shared" si="137"/>
        <v>Married</v>
      </c>
      <c r="S1761">
        <v>2</v>
      </c>
      <c r="T1761">
        <v>1</v>
      </c>
      <c r="U1761" t="str">
        <f t="shared" si="138"/>
        <v>Male</v>
      </c>
      <c r="V1761">
        <v>0</v>
      </c>
      <c r="W1761">
        <v>25200</v>
      </c>
      <c r="X1761">
        <v>30</v>
      </c>
      <c r="Y1761" t="str">
        <f t="shared" si="139"/>
        <v>MT</v>
      </c>
    </row>
    <row r="1762" spans="1:25" x14ac:dyDescent="0.25">
      <c r="A1762">
        <v>1418970</v>
      </c>
      <c r="B1762">
        <v>53</v>
      </c>
      <c r="C1762" t="str">
        <f t="shared" si="135"/>
        <v>WA</v>
      </c>
      <c r="D1762">
        <v>175</v>
      </c>
      <c r="E1762">
        <v>83</v>
      </c>
      <c r="F1762" t="str">
        <f t="shared" si="136"/>
        <v>adult</v>
      </c>
      <c r="G1762">
        <v>1</v>
      </c>
      <c r="H1762">
        <v>2</v>
      </c>
      <c r="I1762">
        <v>2</v>
      </c>
      <c r="J1762">
        <v>1</v>
      </c>
      <c r="K1762">
        <v>2</v>
      </c>
      <c r="L1762">
        <v>2</v>
      </c>
      <c r="M1762">
        <v>2</v>
      </c>
      <c r="N1762">
        <v>2</v>
      </c>
      <c r="O1762">
        <v>1</v>
      </c>
      <c r="Q1762">
        <v>2</v>
      </c>
      <c r="R1762" t="str">
        <f t="shared" si="137"/>
        <v>Widowed</v>
      </c>
      <c r="S1762">
        <v>4</v>
      </c>
      <c r="T1762">
        <v>1</v>
      </c>
      <c r="U1762" t="str">
        <f t="shared" si="138"/>
        <v>Male</v>
      </c>
      <c r="V1762">
        <v>0</v>
      </c>
      <c r="W1762">
        <v>18900</v>
      </c>
      <c r="X1762">
        <v>30</v>
      </c>
      <c r="Y1762" t="str">
        <f t="shared" si="139"/>
        <v>MT</v>
      </c>
    </row>
    <row r="1763" spans="1:25" x14ac:dyDescent="0.25">
      <c r="A1763">
        <v>1258587</v>
      </c>
      <c r="B1763">
        <v>49</v>
      </c>
      <c r="C1763" t="str">
        <f t="shared" si="135"/>
        <v>UT</v>
      </c>
      <c r="D1763">
        <v>150</v>
      </c>
      <c r="E1763">
        <v>8</v>
      </c>
      <c r="F1763" t="str">
        <f t="shared" si="136"/>
        <v>child</v>
      </c>
      <c r="G1763">
        <v>1</v>
      </c>
      <c r="H1763">
        <v>2</v>
      </c>
      <c r="I1763">
        <v>2</v>
      </c>
      <c r="J1763">
        <v>2</v>
      </c>
      <c r="K1763">
        <v>1</v>
      </c>
      <c r="L1763">
        <v>2</v>
      </c>
      <c r="M1763">
        <v>2</v>
      </c>
      <c r="N1763">
        <v>2</v>
      </c>
      <c r="O1763">
        <v>1</v>
      </c>
      <c r="Q1763">
        <v>5</v>
      </c>
      <c r="R1763" t="str">
        <f t="shared" si="137"/>
        <v>NeverMarriedORUnder15</v>
      </c>
      <c r="T1763">
        <v>2</v>
      </c>
      <c r="U1763" t="str">
        <f t="shared" si="138"/>
        <v>Female</v>
      </c>
      <c r="X1763">
        <v>49</v>
      </c>
      <c r="Y1763" t="str">
        <f t="shared" si="139"/>
        <v>UT</v>
      </c>
    </row>
    <row r="1764" spans="1:25" x14ac:dyDescent="0.25">
      <c r="A1764">
        <v>713309</v>
      </c>
      <c r="B1764">
        <v>41</v>
      </c>
      <c r="C1764" t="str">
        <f t="shared" si="135"/>
        <v>OR</v>
      </c>
      <c r="D1764">
        <v>73</v>
      </c>
      <c r="E1764">
        <v>40</v>
      </c>
      <c r="F1764" t="str">
        <f t="shared" si="136"/>
        <v>adult</v>
      </c>
      <c r="G1764">
        <v>5</v>
      </c>
      <c r="H1764">
        <v>1</v>
      </c>
      <c r="I1764">
        <v>2</v>
      </c>
      <c r="J1764">
        <v>2</v>
      </c>
      <c r="K1764">
        <v>2</v>
      </c>
      <c r="L1764">
        <v>2</v>
      </c>
      <c r="M1764">
        <v>2</v>
      </c>
      <c r="N1764">
        <v>2</v>
      </c>
      <c r="O1764">
        <v>1</v>
      </c>
      <c r="P1764">
        <v>45</v>
      </c>
      <c r="Q1764">
        <v>1</v>
      </c>
      <c r="R1764" t="str">
        <f t="shared" si="137"/>
        <v>Married</v>
      </c>
      <c r="S1764">
        <v>4</v>
      </c>
      <c r="T1764">
        <v>1</v>
      </c>
      <c r="U1764" t="str">
        <f t="shared" si="138"/>
        <v>Male</v>
      </c>
      <c r="V1764">
        <v>30000</v>
      </c>
      <c r="W1764">
        <v>30000</v>
      </c>
      <c r="X1764">
        <v>233</v>
      </c>
      <c r="Y1764">
        <f t="shared" si="139"/>
        <v>233</v>
      </c>
    </row>
    <row r="1765" spans="1:25" x14ac:dyDescent="0.25">
      <c r="A1765">
        <v>1407841</v>
      </c>
      <c r="B1765">
        <v>53</v>
      </c>
      <c r="C1765" t="str">
        <f t="shared" si="135"/>
        <v>WA</v>
      </c>
      <c r="D1765">
        <v>204</v>
      </c>
      <c r="E1765">
        <v>59</v>
      </c>
      <c r="F1765" t="str">
        <f t="shared" si="136"/>
        <v>adult</v>
      </c>
      <c r="G1765">
        <v>1</v>
      </c>
      <c r="H1765">
        <v>1</v>
      </c>
      <c r="I1765">
        <v>2</v>
      </c>
      <c r="J1765">
        <v>2</v>
      </c>
      <c r="K1765">
        <v>2</v>
      </c>
      <c r="L1765">
        <v>2</v>
      </c>
      <c r="M1765">
        <v>2</v>
      </c>
      <c r="N1765">
        <v>2</v>
      </c>
      <c r="O1765">
        <v>1</v>
      </c>
      <c r="Q1765">
        <v>1</v>
      </c>
      <c r="R1765" t="str">
        <f t="shared" si="137"/>
        <v>Married</v>
      </c>
      <c r="S1765">
        <v>4</v>
      </c>
      <c r="T1765">
        <v>1</v>
      </c>
      <c r="U1765" t="str">
        <f t="shared" si="138"/>
        <v>Male</v>
      </c>
      <c r="V1765">
        <v>90000</v>
      </c>
      <c r="W1765">
        <v>90000</v>
      </c>
      <c r="X1765">
        <v>53</v>
      </c>
      <c r="Y1765" t="str">
        <f t="shared" si="139"/>
        <v>WA</v>
      </c>
    </row>
    <row r="1766" spans="1:25" x14ac:dyDescent="0.25">
      <c r="A1766">
        <v>1431120</v>
      </c>
      <c r="B1766">
        <v>53</v>
      </c>
      <c r="C1766" t="str">
        <f t="shared" si="135"/>
        <v>WA</v>
      </c>
      <c r="D1766">
        <v>58</v>
      </c>
      <c r="E1766">
        <v>20</v>
      </c>
      <c r="F1766" t="str">
        <f t="shared" si="136"/>
        <v>adult</v>
      </c>
      <c r="G1766">
        <v>1</v>
      </c>
      <c r="H1766">
        <v>1</v>
      </c>
      <c r="I1766">
        <v>2</v>
      </c>
      <c r="J1766">
        <v>2</v>
      </c>
      <c r="K1766">
        <v>2</v>
      </c>
      <c r="L1766">
        <v>2</v>
      </c>
      <c r="M1766">
        <v>2</v>
      </c>
      <c r="N1766">
        <v>2</v>
      </c>
      <c r="O1766">
        <v>1</v>
      </c>
      <c r="P1766">
        <v>15</v>
      </c>
      <c r="Q1766">
        <v>5</v>
      </c>
      <c r="R1766" t="str">
        <f t="shared" si="137"/>
        <v>NeverMarriedORUnder15</v>
      </c>
      <c r="S1766">
        <v>4</v>
      </c>
      <c r="T1766">
        <v>1</v>
      </c>
      <c r="U1766" t="str">
        <f t="shared" si="138"/>
        <v>Male</v>
      </c>
      <c r="V1766">
        <v>12000</v>
      </c>
      <c r="W1766">
        <v>12000</v>
      </c>
      <c r="X1766">
        <v>53</v>
      </c>
      <c r="Y1766" t="str">
        <f t="shared" si="139"/>
        <v>WA</v>
      </c>
    </row>
    <row r="1767" spans="1:25" x14ac:dyDescent="0.25">
      <c r="A1767">
        <v>723218</v>
      </c>
      <c r="B1767">
        <v>41</v>
      </c>
      <c r="C1767" t="str">
        <f t="shared" si="135"/>
        <v>OR</v>
      </c>
      <c r="D1767">
        <v>78</v>
      </c>
      <c r="E1767">
        <v>82</v>
      </c>
      <c r="F1767" t="str">
        <f t="shared" si="136"/>
        <v>adult</v>
      </c>
      <c r="G1767">
        <v>4</v>
      </c>
      <c r="H1767">
        <v>1</v>
      </c>
      <c r="I1767">
        <v>2</v>
      </c>
      <c r="J1767">
        <v>1</v>
      </c>
      <c r="K1767">
        <v>2</v>
      </c>
      <c r="L1767">
        <v>2</v>
      </c>
      <c r="M1767">
        <v>2</v>
      </c>
      <c r="N1767">
        <v>2</v>
      </c>
      <c r="O1767">
        <v>1</v>
      </c>
      <c r="Q1767">
        <v>5</v>
      </c>
      <c r="R1767" t="str">
        <f t="shared" si="137"/>
        <v>NeverMarriedORUnder15</v>
      </c>
      <c r="S1767">
        <v>4</v>
      </c>
      <c r="T1767">
        <v>2</v>
      </c>
      <c r="U1767" t="str">
        <f t="shared" si="138"/>
        <v>Female</v>
      </c>
      <c r="V1767">
        <v>0</v>
      </c>
      <c r="W1767">
        <v>30000</v>
      </c>
      <c r="X1767">
        <v>139</v>
      </c>
      <c r="Y1767">
        <f t="shared" si="139"/>
        <v>139</v>
      </c>
    </row>
    <row r="1768" spans="1:25" x14ac:dyDescent="0.25">
      <c r="A1768">
        <v>1398345</v>
      </c>
      <c r="B1768">
        <v>53</v>
      </c>
      <c r="C1768" t="str">
        <f t="shared" si="135"/>
        <v>WA</v>
      </c>
      <c r="D1768">
        <v>17</v>
      </c>
      <c r="E1768">
        <v>80</v>
      </c>
      <c r="F1768" t="str">
        <f t="shared" si="136"/>
        <v>adult</v>
      </c>
      <c r="G1768">
        <v>1</v>
      </c>
      <c r="H1768">
        <v>2</v>
      </c>
      <c r="I1768">
        <v>2</v>
      </c>
      <c r="J1768">
        <v>1</v>
      </c>
      <c r="K1768">
        <v>2</v>
      </c>
      <c r="L1768">
        <v>2</v>
      </c>
      <c r="M1768">
        <v>2</v>
      </c>
      <c r="N1768">
        <v>2</v>
      </c>
      <c r="O1768">
        <v>1</v>
      </c>
      <c r="Q1768">
        <v>1</v>
      </c>
      <c r="R1768" t="str">
        <f t="shared" si="137"/>
        <v>Married</v>
      </c>
      <c r="S1768">
        <v>2</v>
      </c>
      <c r="T1768">
        <v>1</v>
      </c>
      <c r="U1768" t="str">
        <f t="shared" si="138"/>
        <v>Male</v>
      </c>
      <c r="V1768">
        <v>0</v>
      </c>
      <c r="W1768">
        <v>59400</v>
      </c>
      <c r="X1768">
        <v>53</v>
      </c>
      <c r="Y1768" t="str">
        <f t="shared" si="139"/>
        <v>WA</v>
      </c>
    </row>
    <row r="1769" spans="1:25" x14ac:dyDescent="0.25">
      <c r="A1769">
        <v>1383054</v>
      </c>
      <c r="B1769">
        <v>53</v>
      </c>
      <c r="C1769" t="str">
        <f t="shared" si="135"/>
        <v>WA</v>
      </c>
      <c r="D1769">
        <v>102</v>
      </c>
      <c r="E1769">
        <v>6</v>
      </c>
      <c r="F1769" t="str">
        <f t="shared" si="136"/>
        <v>child</v>
      </c>
      <c r="G1769">
        <v>1</v>
      </c>
      <c r="H1769">
        <v>2</v>
      </c>
      <c r="I1769">
        <v>1</v>
      </c>
      <c r="J1769">
        <v>2</v>
      </c>
      <c r="K1769">
        <v>2</v>
      </c>
      <c r="L1769">
        <v>2</v>
      </c>
      <c r="M1769">
        <v>2</v>
      </c>
      <c r="N1769">
        <v>2</v>
      </c>
      <c r="O1769">
        <v>1</v>
      </c>
      <c r="Q1769">
        <v>5</v>
      </c>
      <c r="R1769" t="str">
        <f t="shared" si="137"/>
        <v>NeverMarriedORUnder15</v>
      </c>
      <c r="T1769">
        <v>2</v>
      </c>
      <c r="U1769" t="str">
        <f t="shared" si="138"/>
        <v>Female</v>
      </c>
      <c r="X1769">
        <v>53</v>
      </c>
      <c r="Y1769" t="str">
        <f t="shared" si="139"/>
        <v>WA</v>
      </c>
    </row>
    <row r="1770" spans="1:25" x14ac:dyDescent="0.25">
      <c r="A1770">
        <v>1381456</v>
      </c>
      <c r="B1770">
        <v>53</v>
      </c>
      <c r="C1770" t="str">
        <f t="shared" si="135"/>
        <v>WA</v>
      </c>
      <c r="D1770">
        <v>191</v>
      </c>
      <c r="E1770">
        <v>33</v>
      </c>
      <c r="F1770" t="str">
        <f t="shared" si="136"/>
        <v>adult</v>
      </c>
      <c r="G1770">
        <v>1</v>
      </c>
      <c r="H1770">
        <v>2</v>
      </c>
      <c r="I1770">
        <v>2</v>
      </c>
      <c r="J1770">
        <v>2</v>
      </c>
      <c r="K1770">
        <v>2</v>
      </c>
      <c r="L1770">
        <v>2</v>
      </c>
      <c r="M1770">
        <v>2</v>
      </c>
      <c r="N1770">
        <v>2</v>
      </c>
      <c r="O1770">
        <v>2</v>
      </c>
      <c r="P1770">
        <v>35</v>
      </c>
      <c r="Q1770">
        <v>5</v>
      </c>
      <c r="R1770" t="str">
        <f t="shared" si="137"/>
        <v>NeverMarriedORUnder15</v>
      </c>
      <c r="S1770">
        <v>4</v>
      </c>
      <c r="T1770">
        <v>1</v>
      </c>
      <c r="U1770" t="str">
        <f t="shared" si="138"/>
        <v>Male</v>
      </c>
      <c r="V1770">
        <v>18000</v>
      </c>
      <c r="W1770">
        <v>18000</v>
      </c>
      <c r="X1770">
        <v>53</v>
      </c>
      <c r="Y1770" t="str">
        <f t="shared" si="139"/>
        <v>WA</v>
      </c>
    </row>
    <row r="1771" spans="1:25" x14ac:dyDescent="0.25">
      <c r="A1771">
        <v>1434350</v>
      </c>
      <c r="B1771">
        <v>53</v>
      </c>
      <c r="C1771" t="str">
        <f t="shared" si="135"/>
        <v>WA</v>
      </c>
      <c r="D1771">
        <v>59</v>
      </c>
      <c r="E1771">
        <v>73</v>
      </c>
      <c r="F1771" t="str">
        <f t="shared" si="136"/>
        <v>adult</v>
      </c>
      <c r="G1771">
        <v>1</v>
      </c>
      <c r="H1771">
        <v>2</v>
      </c>
      <c r="I1771">
        <v>1</v>
      </c>
      <c r="J1771">
        <v>1</v>
      </c>
      <c r="K1771">
        <v>2</v>
      </c>
      <c r="L1771">
        <v>2</v>
      </c>
      <c r="M1771">
        <v>2</v>
      </c>
      <c r="N1771">
        <v>2</v>
      </c>
      <c r="O1771">
        <v>1</v>
      </c>
      <c r="Q1771">
        <v>1</v>
      </c>
      <c r="R1771" t="str">
        <f t="shared" si="137"/>
        <v>Married</v>
      </c>
      <c r="S1771">
        <v>4</v>
      </c>
      <c r="T1771">
        <v>2</v>
      </c>
      <c r="U1771" t="str">
        <f t="shared" si="138"/>
        <v>Female</v>
      </c>
      <c r="V1771">
        <v>0</v>
      </c>
      <c r="W1771">
        <v>20000</v>
      </c>
      <c r="X1771">
        <v>38</v>
      </c>
      <c r="Y1771" t="str">
        <f t="shared" si="139"/>
        <v>ND</v>
      </c>
    </row>
    <row r="1772" spans="1:25" x14ac:dyDescent="0.25">
      <c r="A1772">
        <v>1418875</v>
      </c>
      <c r="B1772">
        <v>53</v>
      </c>
      <c r="C1772" t="str">
        <f t="shared" si="135"/>
        <v>WA</v>
      </c>
      <c r="D1772">
        <v>60</v>
      </c>
      <c r="E1772">
        <v>88</v>
      </c>
      <c r="F1772" t="str">
        <f t="shared" si="136"/>
        <v>adult</v>
      </c>
      <c r="G1772">
        <v>1</v>
      </c>
      <c r="H1772">
        <v>1</v>
      </c>
      <c r="I1772">
        <v>2</v>
      </c>
      <c r="J1772">
        <v>2</v>
      </c>
      <c r="K1772">
        <v>2</v>
      </c>
      <c r="L1772">
        <v>2</v>
      </c>
      <c r="M1772">
        <v>2</v>
      </c>
      <c r="N1772">
        <v>2</v>
      </c>
      <c r="O1772">
        <v>1</v>
      </c>
      <c r="Q1772">
        <v>1</v>
      </c>
      <c r="R1772" t="str">
        <f t="shared" si="137"/>
        <v>Married</v>
      </c>
      <c r="S1772">
        <v>2</v>
      </c>
      <c r="T1772">
        <v>1</v>
      </c>
      <c r="U1772" t="str">
        <f t="shared" si="138"/>
        <v>Male</v>
      </c>
      <c r="V1772">
        <v>0</v>
      </c>
      <c r="W1772">
        <v>28000</v>
      </c>
      <c r="X1772">
        <v>16</v>
      </c>
      <c r="Y1772">
        <f t="shared" si="139"/>
        <v>16</v>
      </c>
    </row>
    <row r="1773" spans="1:25" x14ac:dyDescent="0.25">
      <c r="A1773">
        <v>1249932</v>
      </c>
      <c r="B1773">
        <v>49</v>
      </c>
      <c r="C1773" t="str">
        <f t="shared" si="135"/>
        <v>UT</v>
      </c>
      <c r="D1773">
        <v>90</v>
      </c>
      <c r="E1773">
        <v>46</v>
      </c>
      <c r="F1773" t="str">
        <f t="shared" si="136"/>
        <v>adult</v>
      </c>
      <c r="G1773">
        <v>1</v>
      </c>
      <c r="H1773">
        <v>1</v>
      </c>
      <c r="I1773">
        <v>2</v>
      </c>
      <c r="J1773">
        <v>2</v>
      </c>
      <c r="K1773">
        <v>2</v>
      </c>
      <c r="L1773">
        <v>2</v>
      </c>
      <c r="M1773">
        <v>2</v>
      </c>
      <c r="N1773">
        <v>2</v>
      </c>
      <c r="O1773">
        <v>1</v>
      </c>
      <c r="P1773">
        <v>12</v>
      </c>
      <c r="Q1773">
        <v>1</v>
      </c>
      <c r="R1773" t="str">
        <f t="shared" si="137"/>
        <v>Married</v>
      </c>
      <c r="S1773">
        <v>4</v>
      </c>
      <c r="T1773">
        <v>2</v>
      </c>
      <c r="U1773" t="str">
        <f t="shared" si="138"/>
        <v>Female</v>
      </c>
      <c r="V1773">
        <v>42000</v>
      </c>
      <c r="W1773">
        <v>42000</v>
      </c>
      <c r="X1773">
        <v>49</v>
      </c>
      <c r="Y1773" t="str">
        <f t="shared" si="139"/>
        <v>UT</v>
      </c>
    </row>
    <row r="1774" spans="1:25" x14ac:dyDescent="0.25">
      <c r="A1774">
        <v>68970</v>
      </c>
      <c r="B1774">
        <v>30</v>
      </c>
      <c r="C1774" t="str">
        <f t="shared" si="135"/>
        <v>MT</v>
      </c>
      <c r="D1774">
        <v>91</v>
      </c>
      <c r="E1774">
        <v>22</v>
      </c>
      <c r="F1774" t="str">
        <f t="shared" si="136"/>
        <v>adult</v>
      </c>
      <c r="G1774">
        <v>1</v>
      </c>
      <c r="H1774">
        <v>1</v>
      </c>
      <c r="I1774">
        <v>2</v>
      </c>
      <c r="J1774">
        <v>2</v>
      </c>
      <c r="K1774">
        <v>2</v>
      </c>
      <c r="L1774">
        <v>2</v>
      </c>
      <c r="M1774">
        <v>2</v>
      </c>
      <c r="N1774">
        <v>2</v>
      </c>
      <c r="O1774">
        <v>1</v>
      </c>
      <c r="P1774">
        <v>8</v>
      </c>
      <c r="Q1774">
        <v>5</v>
      </c>
      <c r="R1774" t="str">
        <f t="shared" si="137"/>
        <v>NeverMarriedORUnder15</v>
      </c>
      <c r="S1774">
        <v>4</v>
      </c>
      <c r="T1774">
        <v>1</v>
      </c>
      <c r="U1774" t="str">
        <f t="shared" si="138"/>
        <v>Male</v>
      </c>
      <c r="V1774">
        <v>12000</v>
      </c>
      <c r="W1774">
        <v>12000</v>
      </c>
      <c r="X1774">
        <v>30</v>
      </c>
      <c r="Y1774" t="str">
        <f t="shared" si="139"/>
        <v>MT</v>
      </c>
    </row>
    <row r="1775" spans="1:25" x14ac:dyDescent="0.25">
      <c r="A1775">
        <v>535477</v>
      </c>
      <c r="B1775">
        <v>38</v>
      </c>
      <c r="C1775" t="str">
        <f t="shared" si="135"/>
        <v>ND</v>
      </c>
      <c r="D1775">
        <v>129</v>
      </c>
      <c r="E1775">
        <v>12</v>
      </c>
      <c r="F1775" t="str">
        <f t="shared" si="136"/>
        <v>child</v>
      </c>
      <c r="G1775">
        <v>1</v>
      </c>
      <c r="H1775">
        <v>1</v>
      </c>
      <c r="I1775">
        <v>2</v>
      </c>
      <c r="J1775">
        <v>2</v>
      </c>
      <c r="K1775">
        <v>2</v>
      </c>
      <c r="L1775">
        <v>1</v>
      </c>
      <c r="M1775">
        <v>2</v>
      </c>
      <c r="N1775">
        <v>2</v>
      </c>
      <c r="O1775">
        <v>1</v>
      </c>
      <c r="Q1775">
        <v>5</v>
      </c>
      <c r="R1775" t="str">
        <f t="shared" si="137"/>
        <v>NeverMarriedORUnder15</v>
      </c>
      <c r="T1775">
        <v>1</v>
      </c>
      <c r="U1775" t="str">
        <f t="shared" si="138"/>
        <v>Male</v>
      </c>
      <c r="X1775">
        <v>48</v>
      </c>
      <c r="Y1775">
        <f t="shared" si="139"/>
        <v>48</v>
      </c>
    </row>
    <row r="1776" spans="1:25" x14ac:dyDescent="0.25">
      <c r="A1776">
        <v>729166</v>
      </c>
      <c r="B1776">
        <v>41</v>
      </c>
      <c r="C1776" t="str">
        <f t="shared" si="135"/>
        <v>OR</v>
      </c>
      <c r="D1776">
        <v>128</v>
      </c>
      <c r="E1776">
        <v>18</v>
      </c>
      <c r="F1776" t="str">
        <f t="shared" si="136"/>
        <v>adult</v>
      </c>
      <c r="G1776">
        <v>3</v>
      </c>
      <c r="H1776">
        <v>1</v>
      </c>
      <c r="I1776">
        <v>1</v>
      </c>
      <c r="J1776">
        <v>2</v>
      </c>
      <c r="K1776">
        <v>2</v>
      </c>
      <c r="L1776">
        <v>2</v>
      </c>
      <c r="M1776">
        <v>2</v>
      </c>
      <c r="N1776">
        <v>2</v>
      </c>
      <c r="O1776">
        <v>1</v>
      </c>
      <c r="Q1776">
        <v>5</v>
      </c>
      <c r="R1776" t="str">
        <f t="shared" si="137"/>
        <v>NeverMarriedORUnder15</v>
      </c>
      <c r="S1776">
        <v>4</v>
      </c>
      <c r="T1776">
        <v>1</v>
      </c>
      <c r="U1776" t="str">
        <f t="shared" si="138"/>
        <v>Male</v>
      </c>
      <c r="V1776">
        <v>0</v>
      </c>
      <c r="W1776">
        <v>0</v>
      </c>
      <c r="X1776">
        <v>215</v>
      </c>
      <c r="Y1776">
        <f t="shared" si="139"/>
        <v>215</v>
      </c>
    </row>
    <row r="1777" spans="1:25" x14ac:dyDescent="0.25">
      <c r="A1777">
        <v>1409501</v>
      </c>
      <c r="B1777">
        <v>53</v>
      </c>
      <c r="C1777" t="str">
        <f t="shared" si="135"/>
        <v>WA</v>
      </c>
      <c r="D1777">
        <v>68</v>
      </c>
      <c r="E1777">
        <v>81</v>
      </c>
      <c r="F1777" t="str">
        <f t="shared" si="136"/>
        <v>adult</v>
      </c>
      <c r="G1777">
        <v>1</v>
      </c>
      <c r="H1777">
        <v>2</v>
      </c>
      <c r="I1777">
        <v>2</v>
      </c>
      <c r="J1777">
        <v>1</v>
      </c>
      <c r="K1777">
        <v>2</v>
      </c>
      <c r="L1777">
        <v>2</v>
      </c>
      <c r="M1777">
        <v>2</v>
      </c>
      <c r="N1777">
        <v>2</v>
      </c>
      <c r="O1777">
        <v>1</v>
      </c>
      <c r="Q1777">
        <v>2</v>
      </c>
      <c r="R1777" t="str">
        <f t="shared" si="137"/>
        <v>Widowed</v>
      </c>
      <c r="S1777">
        <v>2</v>
      </c>
      <c r="T1777">
        <v>1</v>
      </c>
      <c r="U1777" t="str">
        <f t="shared" si="138"/>
        <v>Male</v>
      </c>
      <c r="V1777">
        <v>0</v>
      </c>
      <c r="W1777">
        <v>25200</v>
      </c>
      <c r="X1777">
        <v>53</v>
      </c>
      <c r="Y1777" t="str">
        <f t="shared" si="139"/>
        <v>WA</v>
      </c>
    </row>
    <row r="1778" spans="1:25" x14ac:dyDescent="0.25">
      <c r="A1778">
        <v>1376404</v>
      </c>
      <c r="B1778">
        <v>53</v>
      </c>
      <c r="C1778" t="str">
        <f t="shared" si="135"/>
        <v>WA</v>
      </c>
      <c r="D1778">
        <v>266</v>
      </c>
      <c r="E1778">
        <v>48</v>
      </c>
      <c r="F1778" t="str">
        <f t="shared" si="136"/>
        <v>adult</v>
      </c>
      <c r="G1778">
        <v>1</v>
      </c>
      <c r="H1778">
        <v>2</v>
      </c>
      <c r="I1778">
        <v>2</v>
      </c>
      <c r="J1778">
        <v>2</v>
      </c>
      <c r="K1778">
        <v>1</v>
      </c>
      <c r="L1778">
        <v>2</v>
      </c>
      <c r="M1778">
        <v>2</v>
      </c>
      <c r="N1778">
        <v>2</v>
      </c>
      <c r="O1778">
        <v>1</v>
      </c>
      <c r="Q1778">
        <v>5</v>
      </c>
      <c r="R1778" t="str">
        <f t="shared" si="137"/>
        <v>NeverMarriedORUnder15</v>
      </c>
      <c r="S1778">
        <v>3</v>
      </c>
      <c r="T1778">
        <v>1</v>
      </c>
      <c r="U1778" t="str">
        <f t="shared" si="138"/>
        <v>Male</v>
      </c>
      <c r="V1778">
        <v>0</v>
      </c>
      <c r="W1778">
        <v>9600</v>
      </c>
      <c r="X1778">
        <v>6</v>
      </c>
      <c r="Y1778" t="str">
        <f t="shared" si="139"/>
        <v>CA</v>
      </c>
    </row>
    <row r="1779" spans="1:25" x14ac:dyDescent="0.25">
      <c r="A1779">
        <v>537411</v>
      </c>
      <c r="B1779">
        <v>38</v>
      </c>
      <c r="C1779" t="str">
        <f t="shared" si="135"/>
        <v>ND</v>
      </c>
      <c r="D1779">
        <v>177</v>
      </c>
      <c r="E1779">
        <v>2</v>
      </c>
      <c r="F1779" t="str">
        <f t="shared" si="136"/>
        <v>child</v>
      </c>
      <c r="G1779">
        <v>1</v>
      </c>
      <c r="H1779">
        <v>1</v>
      </c>
      <c r="I1779">
        <v>2</v>
      </c>
      <c r="J1779">
        <v>2</v>
      </c>
      <c r="K1779">
        <v>2</v>
      </c>
      <c r="L1779">
        <v>2</v>
      </c>
      <c r="M1779">
        <v>2</v>
      </c>
      <c r="N1779">
        <v>2</v>
      </c>
      <c r="O1779">
        <v>1</v>
      </c>
      <c r="Q1779">
        <v>5</v>
      </c>
      <c r="R1779" t="str">
        <f t="shared" si="137"/>
        <v>NeverMarriedORUnder15</v>
      </c>
      <c r="T1779">
        <v>1</v>
      </c>
      <c r="U1779" t="str">
        <f t="shared" si="138"/>
        <v>Male</v>
      </c>
      <c r="X1779">
        <v>38</v>
      </c>
      <c r="Y1779" t="str">
        <f t="shared" si="139"/>
        <v>ND</v>
      </c>
    </row>
    <row r="1780" spans="1:25" x14ac:dyDescent="0.25">
      <c r="A1780">
        <v>1383128</v>
      </c>
      <c r="B1780">
        <v>53</v>
      </c>
      <c r="C1780" t="str">
        <f t="shared" si="135"/>
        <v>WA</v>
      </c>
      <c r="D1780">
        <v>90</v>
      </c>
      <c r="E1780">
        <v>32</v>
      </c>
      <c r="F1780" t="str">
        <f t="shared" si="136"/>
        <v>adult</v>
      </c>
      <c r="G1780">
        <v>1</v>
      </c>
      <c r="H1780">
        <v>1</v>
      </c>
      <c r="I1780">
        <v>1</v>
      </c>
      <c r="J1780">
        <v>2</v>
      </c>
      <c r="K1780">
        <v>2</v>
      </c>
      <c r="L1780">
        <v>2</v>
      </c>
      <c r="M1780">
        <v>2</v>
      </c>
      <c r="N1780">
        <v>2</v>
      </c>
      <c r="O1780">
        <v>1</v>
      </c>
      <c r="P1780">
        <v>30</v>
      </c>
      <c r="Q1780">
        <v>1</v>
      </c>
      <c r="R1780" t="str">
        <f t="shared" si="137"/>
        <v>Married</v>
      </c>
      <c r="S1780">
        <v>4</v>
      </c>
      <c r="T1780">
        <v>1</v>
      </c>
      <c r="U1780" t="str">
        <f t="shared" si="138"/>
        <v>Male</v>
      </c>
      <c r="V1780">
        <v>65000</v>
      </c>
      <c r="W1780">
        <v>65000</v>
      </c>
      <c r="X1780">
        <v>53</v>
      </c>
      <c r="Y1780" t="str">
        <f t="shared" si="139"/>
        <v>WA</v>
      </c>
    </row>
    <row r="1781" spans="1:25" x14ac:dyDescent="0.25">
      <c r="A1781">
        <v>719172</v>
      </c>
      <c r="B1781">
        <v>41</v>
      </c>
      <c r="C1781" t="str">
        <f t="shared" si="135"/>
        <v>OR</v>
      </c>
      <c r="D1781">
        <v>52</v>
      </c>
      <c r="E1781">
        <v>50</v>
      </c>
      <c r="F1781" t="str">
        <f t="shared" si="136"/>
        <v>adult</v>
      </c>
      <c r="G1781">
        <v>1</v>
      </c>
      <c r="H1781">
        <v>1</v>
      </c>
      <c r="I1781">
        <v>2</v>
      </c>
      <c r="J1781">
        <v>2</v>
      </c>
      <c r="K1781">
        <v>2</v>
      </c>
      <c r="L1781">
        <v>2</v>
      </c>
      <c r="M1781">
        <v>2</v>
      </c>
      <c r="N1781">
        <v>2</v>
      </c>
      <c r="O1781">
        <v>1</v>
      </c>
      <c r="P1781">
        <v>5</v>
      </c>
      <c r="Q1781">
        <v>1</v>
      </c>
      <c r="R1781" t="str">
        <f t="shared" si="137"/>
        <v>Married</v>
      </c>
      <c r="S1781">
        <v>4</v>
      </c>
      <c r="T1781">
        <v>2</v>
      </c>
      <c r="U1781" t="str">
        <f t="shared" si="138"/>
        <v>Female</v>
      </c>
      <c r="V1781">
        <v>10000</v>
      </c>
      <c r="W1781">
        <v>10000</v>
      </c>
      <c r="X1781">
        <v>8</v>
      </c>
      <c r="Y1781">
        <f t="shared" si="139"/>
        <v>8</v>
      </c>
    </row>
    <row r="1782" spans="1:25" x14ac:dyDescent="0.25">
      <c r="A1782">
        <v>725232</v>
      </c>
      <c r="B1782">
        <v>41</v>
      </c>
      <c r="C1782" t="str">
        <f t="shared" si="135"/>
        <v>OR</v>
      </c>
      <c r="D1782">
        <v>26</v>
      </c>
      <c r="E1782">
        <v>23</v>
      </c>
      <c r="F1782" t="str">
        <f t="shared" si="136"/>
        <v>adult</v>
      </c>
      <c r="G1782">
        <v>1</v>
      </c>
      <c r="H1782">
        <v>1</v>
      </c>
      <c r="I1782">
        <v>2</v>
      </c>
      <c r="J1782">
        <v>2</v>
      </c>
      <c r="K1782">
        <v>2</v>
      </c>
      <c r="L1782">
        <v>2</v>
      </c>
      <c r="M1782">
        <v>2</v>
      </c>
      <c r="N1782">
        <v>1</v>
      </c>
      <c r="O1782">
        <v>1</v>
      </c>
      <c r="P1782">
        <v>1</v>
      </c>
      <c r="Q1782">
        <v>5</v>
      </c>
      <c r="R1782" t="str">
        <f t="shared" si="137"/>
        <v>NeverMarriedORUnder15</v>
      </c>
      <c r="S1782">
        <v>4</v>
      </c>
      <c r="T1782">
        <v>1</v>
      </c>
      <c r="U1782" t="str">
        <f t="shared" si="138"/>
        <v>Male</v>
      </c>
      <c r="V1782">
        <v>13300</v>
      </c>
      <c r="W1782">
        <v>13300</v>
      </c>
      <c r="X1782">
        <v>35</v>
      </c>
      <c r="Y1782">
        <f t="shared" si="139"/>
        <v>35</v>
      </c>
    </row>
    <row r="1783" spans="1:25" x14ac:dyDescent="0.25">
      <c r="A1783">
        <v>1391122</v>
      </c>
      <c r="B1783">
        <v>53</v>
      </c>
      <c r="C1783" t="str">
        <f t="shared" si="135"/>
        <v>WA</v>
      </c>
      <c r="D1783">
        <v>51</v>
      </c>
      <c r="E1783">
        <v>61</v>
      </c>
      <c r="F1783" t="str">
        <f t="shared" si="136"/>
        <v>adult</v>
      </c>
      <c r="G1783">
        <v>1</v>
      </c>
      <c r="H1783">
        <v>2</v>
      </c>
      <c r="I1783">
        <v>1</v>
      </c>
      <c r="J1783">
        <v>2</v>
      </c>
      <c r="K1783">
        <v>2</v>
      </c>
      <c r="L1783">
        <v>1</v>
      </c>
      <c r="M1783">
        <v>2</v>
      </c>
      <c r="N1783">
        <v>2</v>
      </c>
      <c r="O1783">
        <v>1</v>
      </c>
      <c r="Q1783">
        <v>1</v>
      </c>
      <c r="R1783" t="str">
        <f t="shared" si="137"/>
        <v>Married</v>
      </c>
      <c r="S1783">
        <v>2</v>
      </c>
      <c r="T1783">
        <v>1</v>
      </c>
      <c r="U1783" t="str">
        <f t="shared" si="138"/>
        <v>Male</v>
      </c>
      <c r="V1783">
        <v>0</v>
      </c>
      <c r="W1783">
        <v>0</v>
      </c>
      <c r="X1783">
        <v>17</v>
      </c>
      <c r="Y1783">
        <f t="shared" si="139"/>
        <v>17</v>
      </c>
    </row>
    <row r="1784" spans="1:25" x14ac:dyDescent="0.25">
      <c r="A1784">
        <v>733188</v>
      </c>
      <c r="B1784">
        <v>41</v>
      </c>
      <c r="C1784" t="str">
        <f t="shared" si="135"/>
        <v>OR</v>
      </c>
      <c r="D1784">
        <v>43</v>
      </c>
      <c r="E1784">
        <v>69</v>
      </c>
      <c r="F1784" t="str">
        <f t="shared" si="136"/>
        <v>adult</v>
      </c>
      <c r="G1784">
        <v>1</v>
      </c>
      <c r="H1784">
        <v>2</v>
      </c>
      <c r="I1784">
        <v>2</v>
      </c>
      <c r="J1784">
        <v>1</v>
      </c>
      <c r="K1784">
        <v>1</v>
      </c>
      <c r="L1784">
        <v>2</v>
      </c>
      <c r="M1784">
        <v>2</v>
      </c>
      <c r="N1784">
        <v>2</v>
      </c>
      <c r="O1784">
        <v>1</v>
      </c>
      <c r="Q1784">
        <v>3</v>
      </c>
      <c r="R1784" t="str">
        <f t="shared" si="137"/>
        <v>Divorced</v>
      </c>
      <c r="S1784">
        <v>4</v>
      </c>
      <c r="T1784">
        <v>2</v>
      </c>
      <c r="U1784" t="str">
        <f t="shared" si="138"/>
        <v>Female</v>
      </c>
      <c r="V1784">
        <v>0</v>
      </c>
      <c r="W1784">
        <v>17600</v>
      </c>
      <c r="X1784">
        <v>26</v>
      </c>
      <c r="Y1784">
        <f t="shared" si="139"/>
        <v>26</v>
      </c>
    </row>
    <row r="1785" spans="1:25" x14ac:dyDescent="0.25">
      <c r="A1785">
        <v>712931</v>
      </c>
      <c r="B1785">
        <v>41</v>
      </c>
      <c r="C1785" t="str">
        <f t="shared" si="135"/>
        <v>OR</v>
      </c>
      <c r="D1785">
        <v>21</v>
      </c>
      <c r="E1785">
        <v>63</v>
      </c>
      <c r="F1785" t="str">
        <f t="shared" si="136"/>
        <v>adult</v>
      </c>
      <c r="G1785">
        <v>1</v>
      </c>
      <c r="H1785">
        <v>2</v>
      </c>
      <c r="I1785">
        <v>2</v>
      </c>
      <c r="J1785">
        <v>2</v>
      </c>
      <c r="K1785">
        <v>2</v>
      </c>
      <c r="L1785">
        <v>2</v>
      </c>
      <c r="M1785">
        <v>2</v>
      </c>
      <c r="N1785">
        <v>2</v>
      </c>
      <c r="O1785">
        <v>2</v>
      </c>
      <c r="Q1785">
        <v>1</v>
      </c>
      <c r="R1785" t="str">
        <f t="shared" si="137"/>
        <v>Married</v>
      </c>
      <c r="S1785">
        <v>4</v>
      </c>
      <c r="T1785">
        <v>2</v>
      </c>
      <c r="U1785" t="str">
        <f t="shared" si="138"/>
        <v>Female</v>
      </c>
      <c r="V1785">
        <v>0</v>
      </c>
      <c r="W1785">
        <v>12300</v>
      </c>
      <c r="X1785">
        <v>41</v>
      </c>
      <c r="Y1785" t="str">
        <f t="shared" si="139"/>
        <v>OR</v>
      </c>
    </row>
    <row r="1786" spans="1:25" x14ac:dyDescent="0.25">
      <c r="A1786">
        <v>1383600</v>
      </c>
      <c r="B1786">
        <v>53</v>
      </c>
      <c r="C1786" t="str">
        <f t="shared" si="135"/>
        <v>WA</v>
      </c>
      <c r="D1786">
        <v>82</v>
      </c>
      <c r="E1786">
        <v>53</v>
      </c>
      <c r="F1786" t="str">
        <f t="shared" si="136"/>
        <v>adult</v>
      </c>
      <c r="G1786">
        <v>1</v>
      </c>
      <c r="H1786">
        <v>1</v>
      </c>
      <c r="I1786">
        <v>2</v>
      </c>
      <c r="J1786">
        <v>2</v>
      </c>
      <c r="K1786">
        <v>2</v>
      </c>
      <c r="L1786">
        <v>2</v>
      </c>
      <c r="M1786">
        <v>2</v>
      </c>
      <c r="N1786">
        <v>2</v>
      </c>
      <c r="O1786">
        <v>1</v>
      </c>
      <c r="P1786">
        <v>60</v>
      </c>
      <c r="Q1786">
        <v>1</v>
      </c>
      <c r="R1786" t="str">
        <f t="shared" si="137"/>
        <v>Married</v>
      </c>
      <c r="S1786">
        <v>4</v>
      </c>
      <c r="T1786">
        <v>1</v>
      </c>
      <c r="U1786" t="str">
        <f t="shared" si="138"/>
        <v>Male</v>
      </c>
      <c r="V1786">
        <v>45000</v>
      </c>
      <c r="W1786">
        <v>45000</v>
      </c>
      <c r="X1786">
        <v>6</v>
      </c>
      <c r="Y1786" t="str">
        <f t="shared" si="139"/>
        <v>CA</v>
      </c>
    </row>
    <row r="1787" spans="1:25" x14ac:dyDescent="0.25">
      <c r="A1787">
        <v>722565</v>
      </c>
      <c r="B1787">
        <v>41</v>
      </c>
      <c r="C1787" t="str">
        <f t="shared" si="135"/>
        <v>OR</v>
      </c>
      <c r="D1787">
        <v>70</v>
      </c>
      <c r="E1787">
        <v>74</v>
      </c>
      <c r="F1787" t="str">
        <f t="shared" si="136"/>
        <v>adult</v>
      </c>
      <c r="G1787">
        <v>1</v>
      </c>
      <c r="H1787">
        <v>1</v>
      </c>
      <c r="I1787">
        <v>2</v>
      </c>
      <c r="J1787">
        <v>1</v>
      </c>
      <c r="K1787">
        <v>2</v>
      </c>
      <c r="L1787">
        <v>2</v>
      </c>
      <c r="M1787">
        <v>2</v>
      </c>
      <c r="N1787">
        <v>2</v>
      </c>
      <c r="O1787">
        <v>1</v>
      </c>
      <c r="P1787">
        <v>55</v>
      </c>
      <c r="Q1787">
        <v>1</v>
      </c>
      <c r="R1787" t="str">
        <f t="shared" si="137"/>
        <v>Married</v>
      </c>
      <c r="S1787">
        <v>4</v>
      </c>
      <c r="T1787">
        <v>2</v>
      </c>
      <c r="U1787" t="str">
        <f t="shared" si="138"/>
        <v>Female</v>
      </c>
      <c r="V1787">
        <v>14600</v>
      </c>
      <c r="W1787">
        <v>33800</v>
      </c>
      <c r="X1787">
        <v>47</v>
      </c>
      <c r="Y1787">
        <f t="shared" si="139"/>
        <v>47</v>
      </c>
    </row>
    <row r="1788" spans="1:25" x14ac:dyDescent="0.25">
      <c r="A1788">
        <v>1263900</v>
      </c>
      <c r="B1788">
        <v>49</v>
      </c>
      <c r="C1788" t="str">
        <f t="shared" si="135"/>
        <v>UT</v>
      </c>
      <c r="D1788">
        <v>111</v>
      </c>
      <c r="E1788">
        <v>42</v>
      </c>
      <c r="F1788" t="str">
        <f t="shared" si="136"/>
        <v>adult</v>
      </c>
      <c r="G1788">
        <v>1</v>
      </c>
      <c r="H1788">
        <v>2</v>
      </c>
      <c r="I1788">
        <v>2</v>
      </c>
      <c r="J1788">
        <v>2</v>
      </c>
      <c r="K1788">
        <v>2</v>
      </c>
      <c r="L1788">
        <v>2</v>
      </c>
      <c r="M1788">
        <v>2</v>
      </c>
      <c r="N1788">
        <v>2</v>
      </c>
      <c r="O1788">
        <v>2</v>
      </c>
      <c r="P1788">
        <v>7</v>
      </c>
      <c r="Q1788">
        <v>3</v>
      </c>
      <c r="R1788" t="str">
        <f t="shared" si="137"/>
        <v>Divorced</v>
      </c>
      <c r="S1788">
        <v>4</v>
      </c>
      <c r="T1788">
        <v>2</v>
      </c>
      <c r="U1788" t="str">
        <f t="shared" si="138"/>
        <v>Female</v>
      </c>
      <c r="V1788">
        <v>35000</v>
      </c>
      <c r="W1788">
        <v>41000</v>
      </c>
      <c r="X1788">
        <v>49</v>
      </c>
      <c r="Y1788" t="str">
        <f t="shared" si="139"/>
        <v>UT</v>
      </c>
    </row>
    <row r="1789" spans="1:25" x14ac:dyDescent="0.25">
      <c r="A1789">
        <v>1397304</v>
      </c>
      <c r="B1789">
        <v>53</v>
      </c>
      <c r="C1789" t="str">
        <f t="shared" si="135"/>
        <v>WA</v>
      </c>
      <c r="D1789">
        <v>59</v>
      </c>
      <c r="E1789">
        <v>0</v>
      </c>
      <c r="F1789" t="str">
        <f t="shared" si="136"/>
        <v>child</v>
      </c>
      <c r="G1789">
        <v>1</v>
      </c>
      <c r="H1789">
        <v>1</v>
      </c>
      <c r="I1789">
        <v>2</v>
      </c>
      <c r="J1789">
        <v>2</v>
      </c>
      <c r="K1789">
        <v>2</v>
      </c>
      <c r="L1789">
        <v>2</v>
      </c>
      <c r="M1789">
        <v>2</v>
      </c>
      <c r="N1789">
        <v>2</v>
      </c>
      <c r="O1789">
        <v>1</v>
      </c>
      <c r="Q1789">
        <v>5</v>
      </c>
      <c r="R1789" t="str">
        <f t="shared" si="137"/>
        <v>NeverMarriedORUnder15</v>
      </c>
      <c r="T1789">
        <v>1</v>
      </c>
      <c r="U1789" t="str">
        <f t="shared" si="138"/>
        <v>Male</v>
      </c>
      <c r="X1789">
        <v>53</v>
      </c>
      <c r="Y1789" t="str">
        <f t="shared" si="139"/>
        <v>WA</v>
      </c>
    </row>
    <row r="1790" spans="1:25" x14ac:dyDescent="0.25">
      <c r="A1790">
        <v>533967</v>
      </c>
      <c r="B1790">
        <v>38</v>
      </c>
      <c r="C1790" t="str">
        <f t="shared" si="135"/>
        <v>ND</v>
      </c>
      <c r="D1790">
        <v>448</v>
      </c>
      <c r="E1790">
        <v>22</v>
      </c>
      <c r="F1790" t="str">
        <f t="shared" si="136"/>
        <v>adult</v>
      </c>
      <c r="G1790">
        <v>1</v>
      </c>
      <c r="H1790">
        <v>2</v>
      </c>
      <c r="I1790">
        <v>2</v>
      </c>
      <c r="J1790">
        <v>2</v>
      </c>
      <c r="K1790">
        <v>2</v>
      </c>
      <c r="L1790">
        <v>2</v>
      </c>
      <c r="M1790">
        <v>2</v>
      </c>
      <c r="N1790">
        <v>2</v>
      </c>
      <c r="O1790">
        <v>2</v>
      </c>
      <c r="P1790">
        <v>5</v>
      </c>
      <c r="Q1790">
        <v>5</v>
      </c>
      <c r="R1790" t="str">
        <f t="shared" si="137"/>
        <v>NeverMarriedORUnder15</v>
      </c>
      <c r="S1790">
        <v>4</v>
      </c>
      <c r="T1790">
        <v>2</v>
      </c>
      <c r="U1790" t="str">
        <f t="shared" si="138"/>
        <v>Female</v>
      </c>
      <c r="V1790">
        <v>13000</v>
      </c>
      <c r="W1790">
        <v>13000</v>
      </c>
      <c r="X1790">
        <v>38</v>
      </c>
      <c r="Y1790" t="str">
        <f t="shared" si="139"/>
        <v>ND</v>
      </c>
    </row>
    <row r="1791" spans="1:25" x14ac:dyDescent="0.25">
      <c r="A1791">
        <v>69977</v>
      </c>
      <c r="B1791">
        <v>30</v>
      </c>
      <c r="C1791" t="str">
        <f t="shared" si="135"/>
        <v>MT</v>
      </c>
      <c r="D1791">
        <v>53</v>
      </c>
      <c r="E1791">
        <v>86</v>
      </c>
      <c r="F1791" t="str">
        <f t="shared" si="136"/>
        <v>adult</v>
      </c>
      <c r="G1791">
        <v>1</v>
      </c>
      <c r="H1791">
        <v>1</v>
      </c>
      <c r="I1791">
        <v>1</v>
      </c>
      <c r="J1791">
        <v>1</v>
      </c>
      <c r="K1791">
        <v>2</v>
      </c>
      <c r="L1791">
        <v>2</v>
      </c>
      <c r="M1791">
        <v>2</v>
      </c>
      <c r="N1791">
        <v>2</v>
      </c>
      <c r="O1791">
        <v>1</v>
      </c>
      <c r="Q1791">
        <v>2</v>
      </c>
      <c r="R1791" t="str">
        <f t="shared" si="137"/>
        <v>Widowed</v>
      </c>
      <c r="S1791">
        <v>4</v>
      </c>
      <c r="T1791">
        <v>2</v>
      </c>
      <c r="U1791" t="str">
        <f t="shared" si="138"/>
        <v>Female</v>
      </c>
      <c r="V1791">
        <v>0</v>
      </c>
      <c r="W1791">
        <v>9400</v>
      </c>
      <c r="X1791">
        <v>30</v>
      </c>
      <c r="Y1791" t="str">
        <f t="shared" si="139"/>
        <v>MT</v>
      </c>
    </row>
    <row r="1792" spans="1:25" x14ac:dyDescent="0.25">
      <c r="A1792">
        <v>1275897</v>
      </c>
      <c r="B1792">
        <v>49</v>
      </c>
      <c r="C1792" t="str">
        <f t="shared" si="135"/>
        <v>UT</v>
      </c>
      <c r="D1792">
        <v>40</v>
      </c>
      <c r="E1792">
        <v>58</v>
      </c>
      <c r="F1792" t="str">
        <f t="shared" si="136"/>
        <v>adult</v>
      </c>
      <c r="G1792">
        <v>1</v>
      </c>
      <c r="H1792">
        <v>2</v>
      </c>
      <c r="I1792">
        <v>2</v>
      </c>
      <c r="J1792">
        <v>1</v>
      </c>
      <c r="K1792">
        <v>1</v>
      </c>
      <c r="L1792">
        <v>2</v>
      </c>
      <c r="M1792">
        <v>2</v>
      </c>
      <c r="N1792">
        <v>2</v>
      </c>
      <c r="O1792">
        <v>1</v>
      </c>
      <c r="Q1792">
        <v>2</v>
      </c>
      <c r="R1792" t="str">
        <f t="shared" si="137"/>
        <v>Widowed</v>
      </c>
      <c r="S1792">
        <v>4</v>
      </c>
      <c r="T1792">
        <v>1</v>
      </c>
      <c r="U1792" t="str">
        <f t="shared" si="138"/>
        <v>Male</v>
      </c>
      <c r="V1792">
        <v>0</v>
      </c>
      <c r="W1792">
        <v>6400</v>
      </c>
      <c r="X1792">
        <v>49</v>
      </c>
      <c r="Y1792" t="str">
        <f t="shared" si="139"/>
        <v>UT</v>
      </c>
    </row>
    <row r="1793" spans="1:25" x14ac:dyDescent="0.25">
      <c r="A1793">
        <v>1432230</v>
      </c>
      <c r="B1793">
        <v>53</v>
      </c>
      <c r="C1793" t="str">
        <f t="shared" si="135"/>
        <v>WA</v>
      </c>
      <c r="D1793">
        <v>67</v>
      </c>
      <c r="E1793">
        <v>86</v>
      </c>
      <c r="F1793" t="str">
        <f t="shared" si="136"/>
        <v>adult</v>
      </c>
      <c r="G1793">
        <v>1</v>
      </c>
      <c r="H1793">
        <v>1</v>
      </c>
      <c r="I1793">
        <v>2</v>
      </c>
      <c r="J1793">
        <v>1</v>
      </c>
      <c r="K1793">
        <v>2</v>
      </c>
      <c r="L1793">
        <v>2</v>
      </c>
      <c r="M1793">
        <v>2</v>
      </c>
      <c r="N1793">
        <v>2</v>
      </c>
      <c r="O1793">
        <v>1</v>
      </c>
      <c r="Q1793">
        <v>5</v>
      </c>
      <c r="R1793" t="str">
        <f t="shared" si="137"/>
        <v>NeverMarriedORUnder15</v>
      </c>
      <c r="S1793">
        <v>4</v>
      </c>
      <c r="T1793">
        <v>2</v>
      </c>
      <c r="U1793" t="str">
        <f t="shared" si="138"/>
        <v>Female</v>
      </c>
      <c r="V1793">
        <v>0</v>
      </c>
      <c r="W1793">
        <v>25800</v>
      </c>
      <c r="X1793">
        <v>53</v>
      </c>
      <c r="Y1793" t="str">
        <f t="shared" si="139"/>
        <v>WA</v>
      </c>
    </row>
    <row r="1794" spans="1:25" x14ac:dyDescent="0.25">
      <c r="A1794">
        <v>696265</v>
      </c>
      <c r="B1794">
        <v>41</v>
      </c>
      <c r="C1794" t="str">
        <f t="shared" si="135"/>
        <v>OR</v>
      </c>
      <c r="D1794">
        <v>33</v>
      </c>
      <c r="E1794">
        <v>70</v>
      </c>
      <c r="F1794" t="str">
        <f t="shared" si="136"/>
        <v>adult</v>
      </c>
      <c r="G1794">
        <v>1</v>
      </c>
      <c r="H1794">
        <v>2</v>
      </c>
      <c r="I1794">
        <v>1</v>
      </c>
      <c r="J1794">
        <v>1</v>
      </c>
      <c r="K1794">
        <v>2</v>
      </c>
      <c r="L1794">
        <v>2</v>
      </c>
      <c r="M1794">
        <v>2</v>
      </c>
      <c r="N1794">
        <v>2</v>
      </c>
      <c r="O1794">
        <v>1</v>
      </c>
      <c r="Q1794">
        <v>3</v>
      </c>
      <c r="R1794" t="str">
        <f t="shared" si="137"/>
        <v>Divorced</v>
      </c>
      <c r="S1794">
        <v>4</v>
      </c>
      <c r="T1794">
        <v>2</v>
      </c>
      <c r="U1794" t="str">
        <f t="shared" si="138"/>
        <v>Female</v>
      </c>
      <c r="V1794">
        <v>0</v>
      </c>
      <c r="W1794">
        <v>7200</v>
      </c>
      <c r="X1794">
        <v>16</v>
      </c>
      <c r="Y1794">
        <f t="shared" si="139"/>
        <v>16</v>
      </c>
    </row>
    <row r="1795" spans="1:25" x14ac:dyDescent="0.25">
      <c r="A1795">
        <v>700089</v>
      </c>
      <c r="B1795">
        <v>41</v>
      </c>
      <c r="C1795" t="str">
        <f t="shared" ref="C1795:C1858" si="140">IF(B1795=30,"MT",IF(B1795=38,"ND",IF(B1795=41,"OR",IF(B1795=49,"UT",IF(B1795=53,"WA","UnknownState")))))</f>
        <v>OR</v>
      </c>
      <c r="D1795">
        <v>16</v>
      </c>
      <c r="E1795">
        <v>61</v>
      </c>
      <c r="F1795" t="str">
        <f t="shared" ref="F1795:F1858" si="141">IF(E1795&lt;18,"child","adult")</f>
        <v>adult</v>
      </c>
      <c r="G1795">
        <v>1</v>
      </c>
      <c r="H1795">
        <v>1</v>
      </c>
      <c r="I1795">
        <v>2</v>
      </c>
      <c r="J1795">
        <v>2</v>
      </c>
      <c r="K1795">
        <v>2</v>
      </c>
      <c r="L1795">
        <v>2</v>
      </c>
      <c r="M1795">
        <v>2</v>
      </c>
      <c r="N1795">
        <v>2</v>
      </c>
      <c r="O1795">
        <v>1</v>
      </c>
      <c r="Q1795">
        <v>4</v>
      </c>
      <c r="R1795" t="str">
        <f t="shared" ref="R1795:R1858" si="142">IF(Q1795=1,"Married",IF(Q1795=2,"Widowed",IF(Q1795=3,"Divorced",IF(Q1795=4,"Separated",IF(Q1795=5,"NeverMarriedORUnder15","NA")))))</f>
        <v>Separated</v>
      </c>
      <c r="S1795">
        <v>4</v>
      </c>
      <c r="T1795">
        <v>2</v>
      </c>
      <c r="U1795" t="str">
        <f t="shared" ref="U1795:U1858" si="143">IF(T1795=1,"Male",IF(T1795=2,"Female","NA"))</f>
        <v>Female</v>
      </c>
      <c r="V1795">
        <v>0</v>
      </c>
      <c r="W1795">
        <v>18500</v>
      </c>
      <c r="X1795">
        <v>39</v>
      </c>
      <c r="Y1795">
        <f t="shared" ref="Y1795:Y1858" si="144">IF(X1795=30,"MT",IF(X1795=38,"ND",IF(X1795=41,"OR",IF(X1795=49,"UT",IF(X1795=53,"WA",IF(X1795=6,"CA",X1795))))))</f>
        <v>39</v>
      </c>
    </row>
    <row r="1796" spans="1:25" x14ac:dyDescent="0.25">
      <c r="A1796">
        <v>66659</v>
      </c>
      <c r="B1796">
        <v>30</v>
      </c>
      <c r="C1796" t="str">
        <f t="shared" si="140"/>
        <v>MT</v>
      </c>
      <c r="D1796">
        <v>153</v>
      </c>
      <c r="E1796">
        <v>12</v>
      </c>
      <c r="F1796" t="str">
        <f t="shared" si="141"/>
        <v>child</v>
      </c>
      <c r="G1796">
        <v>1</v>
      </c>
      <c r="H1796">
        <v>1</v>
      </c>
      <c r="I1796">
        <v>2</v>
      </c>
      <c r="J1796">
        <v>2</v>
      </c>
      <c r="K1796">
        <v>2</v>
      </c>
      <c r="L1796">
        <v>2</v>
      </c>
      <c r="M1796">
        <v>2</v>
      </c>
      <c r="N1796">
        <v>2</v>
      </c>
      <c r="O1796">
        <v>1</v>
      </c>
      <c r="Q1796">
        <v>5</v>
      </c>
      <c r="R1796" t="str">
        <f t="shared" si="142"/>
        <v>NeverMarriedORUnder15</v>
      </c>
      <c r="T1796">
        <v>2</v>
      </c>
      <c r="U1796" t="str">
        <f t="shared" si="143"/>
        <v>Female</v>
      </c>
      <c r="X1796">
        <v>4</v>
      </c>
      <c r="Y1796">
        <f t="shared" si="144"/>
        <v>4</v>
      </c>
    </row>
    <row r="1797" spans="1:25" x14ac:dyDescent="0.25">
      <c r="A1797">
        <v>699149</v>
      </c>
      <c r="B1797">
        <v>41</v>
      </c>
      <c r="C1797" t="str">
        <f t="shared" si="140"/>
        <v>OR</v>
      </c>
      <c r="D1797">
        <v>42</v>
      </c>
      <c r="E1797">
        <v>65</v>
      </c>
      <c r="F1797" t="str">
        <f t="shared" si="141"/>
        <v>adult</v>
      </c>
      <c r="G1797">
        <v>1</v>
      </c>
      <c r="H1797">
        <v>1</v>
      </c>
      <c r="I1797">
        <v>2</v>
      </c>
      <c r="J1797">
        <v>2</v>
      </c>
      <c r="K1797">
        <v>2</v>
      </c>
      <c r="L1797">
        <v>2</v>
      </c>
      <c r="M1797">
        <v>2</v>
      </c>
      <c r="N1797">
        <v>2</v>
      </c>
      <c r="O1797">
        <v>1</v>
      </c>
      <c r="P1797">
        <v>60</v>
      </c>
      <c r="Q1797">
        <v>3</v>
      </c>
      <c r="R1797" t="str">
        <f t="shared" si="142"/>
        <v>Divorced</v>
      </c>
      <c r="S1797">
        <v>4</v>
      </c>
      <c r="T1797">
        <v>1</v>
      </c>
      <c r="U1797" t="str">
        <f t="shared" si="143"/>
        <v>Male</v>
      </c>
      <c r="V1797">
        <v>52000</v>
      </c>
      <c r="W1797">
        <v>52000</v>
      </c>
      <c r="X1797">
        <v>41</v>
      </c>
      <c r="Y1797" t="str">
        <f t="shared" si="144"/>
        <v>OR</v>
      </c>
    </row>
    <row r="1798" spans="1:25" x14ac:dyDescent="0.25">
      <c r="A1798">
        <v>536987</v>
      </c>
      <c r="B1798">
        <v>38</v>
      </c>
      <c r="C1798" t="str">
        <f t="shared" si="140"/>
        <v>ND</v>
      </c>
      <c r="D1798">
        <v>70</v>
      </c>
      <c r="E1798">
        <v>84</v>
      </c>
      <c r="F1798" t="str">
        <f t="shared" si="141"/>
        <v>adult</v>
      </c>
      <c r="G1798">
        <v>1</v>
      </c>
      <c r="H1798">
        <v>2</v>
      </c>
      <c r="I1798">
        <v>1</v>
      </c>
      <c r="J1798">
        <v>1</v>
      </c>
      <c r="K1798">
        <v>2</v>
      </c>
      <c r="L1798">
        <v>2</v>
      </c>
      <c r="M1798">
        <v>2</v>
      </c>
      <c r="N1798">
        <v>2</v>
      </c>
      <c r="O1798">
        <v>1</v>
      </c>
      <c r="Q1798">
        <v>1</v>
      </c>
      <c r="R1798" t="str">
        <f t="shared" si="142"/>
        <v>Married</v>
      </c>
      <c r="S1798">
        <v>4</v>
      </c>
      <c r="T1798">
        <v>2</v>
      </c>
      <c r="U1798" t="str">
        <f t="shared" si="143"/>
        <v>Female</v>
      </c>
      <c r="V1798">
        <v>0</v>
      </c>
      <c r="W1798">
        <v>9800</v>
      </c>
      <c r="X1798">
        <v>38</v>
      </c>
      <c r="Y1798" t="str">
        <f t="shared" si="144"/>
        <v>ND</v>
      </c>
    </row>
    <row r="1799" spans="1:25" x14ac:dyDescent="0.25">
      <c r="A1799">
        <v>722042</v>
      </c>
      <c r="B1799">
        <v>41</v>
      </c>
      <c r="C1799" t="str">
        <f t="shared" si="140"/>
        <v>OR</v>
      </c>
      <c r="D1799">
        <v>68</v>
      </c>
      <c r="E1799">
        <v>73</v>
      </c>
      <c r="F1799" t="str">
        <f t="shared" si="141"/>
        <v>adult</v>
      </c>
      <c r="G1799">
        <v>1</v>
      </c>
      <c r="H1799">
        <v>2</v>
      </c>
      <c r="I1799">
        <v>1</v>
      </c>
      <c r="J1799">
        <v>1</v>
      </c>
      <c r="K1799">
        <v>2</v>
      </c>
      <c r="L1799">
        <v>2</v>
      </c>
      <c r="M1799">
        <v>2</v>
      </c>
      <c r="N1799">
        <v>2</v>
      </c>
      <c r="O1799">
        <v>1</v>
      </c>
      <c r="Q1799">
        <v>1</v>
      </c>
      <c r="R1799" t="str">
        <f t="shared" si="142"/>
        <v>Married</v>
      </c>
      <c r="S1799">
        <v>4</v>
      </c>
      <c r="T1799">
        <v>1</v>
      </c>
      <c r="U1799" t="str">
        <f t="shared" si="143"/>
        <v>Male</v>
      </c>
      <c r="V1799">
        <v>0</v>
      </c>
      <c r="W1799">
        <v>15600</v>
      </c>
      <c r="X1799">
        <v>55</v>
      </c>
      <c r="Y1799">
        <f t="shared" si="144"/>
        <v>55</v>
      </c>
    </row>
    <row r="1800" spans="1:25" x14ac:dyDescent="0.25">
      <c r="A1800">
        <v>1406162</v>
      </c>
      <c r="B1800">
        <v>53</v>
      </c>
      <c r="C1800" t="str">
        <f t="shared" si="140"/>
        <v>WA</v>
      </c>
      <c r="D1800">
        <v>320</v>
      </c>
      <c r="E1800">
        <v>36</v>
      </c>
      <c r="F1800" t="str">
        <f t="shared" si="141"/>
        <v>adult</v>
      </c>
      <c r="G1800">
        <v>1</v>
      </c>
      <c r="H1800">
        <v>2</v>
      </c>
      <c r="I1800">
        <v>2</v>
      </c>
      <c r="J1800">
        <v>2</v>
      </c>
      <c r="K1800">
        <v>2</v>
      </c>
      <c r="L1800">
        <v>2</v>
      </c>
      <c r="M1800">
        <v>2</v>
      </c>
      <c r="N1800">
        <v>2</v>
      </c>
      <c r="O1800">
        <v>2</v>
      </c>
      <c r="P1800">
        <v>15</v>
      </c>
      <c r="Q1800">
        <v>3</v>
      </c>
      <c r="R1800" t="str">
        <f t="shared" si="142"/>
        <v>Divorced</v>
      </c>
      <c r="S1800">
        <v>4</v>
      </c>
      <c r="T1800">
        <v>2</v>
      </c>
      <c r="U1800" t="str">
        <f t="shared" si="143"/>
        <v>Female</v>
      </c>
      <c r="V1800">
        <v>6500</v>
      </c>
      <c r="W1800">
        <v>9400</v>
      </c>
      <c r="X1800">
        <v>23</v>
      </c>
      <c r="Y1800">
        <f t="shared" si="144"/>
        <v>23</v>
      </c>
    </row>
    <row r="1801" spans="1:25" x14ac:dyDescent="0.25">
      <c r="A1801">
        <v>1272254</v>
      </c>
      <c r="B1801">
        <v>49</v>
      </c>
      <c r="C1801" t="str">
        <f t="shared" si="140"/>
        <v>UT</v>
      </c>
      <c r="D1801">
        <v>69</v>
      </c>
      <c r="E1801">
        <v>27</v>
      </c>
      <c r="F1801" t="str">
        <f t="shared" si="141"/>
        <v>adult</v>
      </c>
      <c r="G1801">
        <v>1</v>
      </c>
      <c r="H1801">
        <v>2</v>
      </c>
      <c r="I1801">
        <v>2</v>
      </c>
      <c r="J1801">
        <v>2</v>
      </c>
      <c r="K1801">
        <v>2</v>
      </c>
      <c r="L1801">
        <v>1</v>
      </c>
      <c r="M1801">
        <v>2</v>
      </c>
      <c r="N1801">
        <v>2</v>
      </c>
      <c r="O1801">
        <v>1</v>
      </c>
      <c r="P1801">
        <v>5</v>
      </c>
      <c r="Q1801">
        <v>1</v>
      </c>
      <c r="R1801" t="str">
        <f t="shared" si="142"/>
        <v>Married</v>
      </c>
      <c r="S1801">
        <v>4</v>
      </c>
      <c r="T1801">
        <v>2</v>
      </c>
      <c r="U1801" t="str">
        <f t="shared" si="143"/>
        <v>Female</v>
      </c>
      <c r="V1801">
        <v>41000</v>
      </c>
      <c r="W1801">
        <v>53000</v>
      </c>
      <c r="X1801">
        <v>26</v>
      </c>
      <c r="Y1801">
        <f t="shared" si="144"/>
        <v>26</v>
      </c>
    </row>
    <row r="1802" spans="1:25" x14ac:dyDescent="0.25">
      <c r="A1802">
        <v>709985</v>
      </c>
      <c r="B1802">
        <v>41</v>
      </c>
      <c r="C1802" t="str">
        <f t="shared" si="140"/>
        <v>OR</v>
      </c>
      <c r="D1802">
        <v>80</v>
      </c>
      <c r="E1802">
        <v>63</v>
      </c>
      <c r="F1802" t="str">
        <f t="shared" si="141"/>
        <v>adult</v>
      </c>
      <c r="G1802">
        <v>1</v>
      </c>
      <c r="H1802">
        <v>1</v>
      </c>
      <c r="I1802">
        <v>2</v>
      </c>
      <c r="J1802">
        <v>2</v>
      </c>
      <c r="K1802">
        <v>2</v>
      </c>
      <c r="L1802">
        <v>2</v>
      </c>
      <c r="M1802">
        <v>2</v>
      </c>
      <c r="N1802">
        <v>2</v>
      </c>
      <c r="O1802">
        <v>1</v>
      </c>
      <c r="P1802">
        <v>5</v>
      </c>
      <c r="Q1802">
        <v>1</v>
      </c>
      <c r="R1802" t="str">
        <f t="shared" si="142"/>
        <v>Married</v>
      </c>
      <c r="S1802">
        <v>4</v>
      </c>
      <c r="T1802">
        <v>2</v>
      </c>
      <c r="U1802" t="str">
        <f t="shared" si="143"/>
        <v>Female</v>
      </c>
      <c r="V1802">
        <v>29000</v>
      </c>
      <c r="W1802">
        <v>29000</v>
      </c>
      <c r="X1802">
        <v>41</v>
      </c>
      <c r="Y1802" t="str">
        <f t="shared" si="144"/>
        <v>OR</v>
      </c>
    </row>
    <row r="1803" spans="1:25" x14ac:dyDescent="0.25">
      <c r="A1803">
        <v>708715</v>
      </c>
      <c r="B1803">
        <v>41</v>
      </c>
      <c r="C1803" t="str">
        <f t="shared" si="140"/>
        <v>OR</v>
      </c>
      <c r="D1803">
        <v>71</v>
      </c>
      <c r="E1803">
        <v>75</v>
      </c>
      <c r="F1803" t="str">
        <f t="shared" si="141"/>
        <v>adult</v>
      </c>
      <c r="G1803">
        <v>1</v>
      </c>
      <c r="H1803">
        <v>1</v>
      </c>
      <c r="I1803">
        <v>2</v>
      </c>
      <c r="J1803">
        <v>1</v>
      </c>
      <c r="K1803">
        <v>2</v>
      </c>
      <c r="L1803">
        <v>1</v>
      </c>
      <c r="M1803">
        <v>2</v>
      </c>
      <c r="N1803">
        <v>2</v>
      </c>
      <c r="O1803">
        <v>1</v>
      </c>
      <c r="Q1803">
        <v>1</v>
      </c>
      <c r="R1803" t="str">
        <f t="shared" si="142"/>
        <v>Married</v>
      </c>
      <c r="S1803">
        <v>3</v>
      </c>
      <c r="T1803">
        <v>1</v>
      </c>
      <c r="U1803" t="str">
        <f t="shared" si="143"/>
        <v>Male</v>
      </c>
      <c r="V1803">
        <v>0</v>
      </c>
      <c r="W1803">
        <v>48510</v>
      </c>
      <c r="X1803">
        <v>27</v>
      </c>
      <c r="Y1803">
        <f t="shared" si="144"/>
        <v>27</v>
      </c>
    </row>
    <row r="1804" spans="1:25" x14ac:dyDescent="0.25">
      <c r="A1804">
        <v>1390119</v>
      </c>
      <c r="B1804">
        <v>53</v>
      </c>
      <c r="C1804" t="str">
        <f t="shared" si="140"/>
        <v>WA</v>
      </c>
      <c r="D1804">
        <v>134</v>
      </c>
      <c r="E1804">
        <v>70</v>
      </c>
      <c r="F1804" t="str">
        <f t="shared" si="141"/>
        <v>adult</v>
      </c>
      <c r="G1804">
        <v>1</v>
      </c>
      <c r="H1804">
        <v>1</v>
      </c>
      <c r="I1804">
        <v>2</v>
      </c>
      <c r="J1804">
        <v>1</v>
      </c>
      <c r="K1804">
        <v>2</v>
      </c>
      <c r="L1804">
        <v>2</v>
      </c>
      <c r="M1804">
        <v>2</v>
      </c>
      <c r="N1804">
        <v>2</v>
      </c>
      <c r="O1804">
        <v>1</v>
      </c>
      <c r="Q1804">
        <v>3</v>
      </c>
      <c r="R1804" t="str">
        <f t="shared" si="142"/>
        <v>Divorced</v>
      </c>
      <c r="S1804">
        <v>4</v>
      </c>
      <c r="T1804">
        <v>2</v>
      </c>
      <c r="U1804" t="str">
        <f t="shared" si="143"/>
        <v>Female</v>
      </c>
      <c r="V1804">
        <v>0</v>
      </c>
      <c r="W1804">
        <v>30000</v>
      </c>
      <c r="X1804">
        <v>41</v>
      </c>
      <c r="Y1804" t="str">
        <f t="shared" si="144"/>
        <v>OR</v>
      </c>
    </row>
    <row r="1805" spans="1:25" x14ac:dyDescent="0.25">
      <c r="A1805">
        <v>1408037</v>
      </c>
      <c r="B1805">
        <v>53</v>
      </c>
      <c r="C1805" t="str">
        <f t="shared" si="140"/>
        <v>WA</v>
      </c>
      <c r="D1805">
        <v>69</v>
      </c>
      <c r="E1805">
        <v>6</v>
      </c>
      <c r="F1805" t="str">
        <f t="shared" si="141"/>
        <v>child</v>
      </c>
      <c r="G1805">
        <v>1</v>
      </c>
      <c r="H1805">
        <v>2</v>
      </c>
      <c r="I1805">
        <v>2</v>
      </c>
      <c r="J1805">
        <v>2</v>
      </c>
      <c r="K1805">
        <v>2</v>
      </c>
      <c r="L1805">
        <v>1</v>
      </c>
      <c r="M1805">
        <v>2</v>
      </c>
      <c r="N1805">
        <v>2</v>
      </c>
      <c r="O1805">
        <v>1</v>
      </c>
      <c r="Q1805">
        <v>5</v>
      </c>
      <c r="R1805" t="str">
        <f t="shared" si="142"/>
        <v>NeverMarriedORUnder15</v>
      </c>
      <c r="T1805">
        <v>2</v>
      </c>
      <c r="U1805" t="str">
        <f t="shared" si="143"/>
        <v>Female</v>
      </c>
      <c r="X1805">
        <v>48</v>
      </c>
      <c r="Y1805">
        <f t="shared" si="144"/>
        <v>48</v>
      </c>
    </row>
    <row r="1806" spans="1:25" x14ac:dyDescent="0.25">
      <c r="A1806">
        <v>1384853</v>
      </c>
      <c r="B1806">
        <v>53</v>
      </c>
      <c r="C1806" t="str">
        <f t="shared" si="140"/>
        <v>WA</v>
      </c>
      <c r="D1806">
        <v>113</v>
      </c>
      <c r="E1806">
        <v>53</v>
      </c>
      <c r="F1806" t="str">
        <f t="shared" si="141"/>
        <v>adult</v>
      </c>
      <c r="G1806">
        <v>1</v>
      </c>
      <c r="H1806">
        <v>1</v>
      </c>
      <c r="I1806">
        <v>2</v>
      </c>
      <c r="J1806">
        <v>2</v>
      </c>
      <c r="K1806">
        <v>2</v>
      </c>
      <c r="L1806">
        <v>2</v>
      </c>
      <c r="M1806">
        <v>2</v>
      </c>
      <c r="N1806">
        <v>2</v>
      </c>
      <c r="O1806">
        <v>1</v>
      </c>
      <c r="P1806">
        <v>20</v>
      </c>
      <c r="Q1806">
        <v>1</v>
      </c>
      <c r="R1806" t="str">
        <f t="shared" si="142"/>
        <v>Married</v>
      </c>
      <c r="S1806">
        <v>4</v>
      </c>
      <c r="T1806">
        <v>2</v>
      </c>
      <c r="U1806" t="str">
        <f t="shared" si="143"/>
        <v>Female</v>
      </c>
      <c r="V1806">
        <v>84000</v>
      </c>
      <c r="W1806">
        <v>84000</v>
      </c>
      <c r="X1806">
        <v>36</v>
      </c>
      <c r="Y1806">
        <f t="shared" si="144"/>
        <v>36</v>
      </c>
    </row>
    <row r="1807" spans="1:25" x14ac:dyDescent="0.25">
      <c r="A1807">
        <v>1427272</v>
      </c>
      <c r="B1807">
        <v>53</v>
      </c>
      <c r="C1807" t="str">
        <f t="shared" si="140"/>
        <v>WA</v>
      </c>
      <c r="D1807">
        <v>117</v>
      </c>
      <c r="E1807">
        <v>24</v>
      </c>
      <c r="F1807" t="str">
        <f t="shared" si="141"/>
        <v>adult</v>
      </c>
      <c r="G1807">
        <v>1</v>
      </c>
      <c r="H1807">
        <v>2</v>
      </c>
      <c r="I1807">
        <v>1</v>
      </c>
      <c r="J1807">
        <v>2</v>
      </c>
      <c r="K1807">
        <v>2</v>
      </c>
      <c r="L1807">
        <v>2</v>
      </c>
      <c r="M1807">
        <v>2</v>
      </c>
      <c r="N1807">
        <v>2</v>
      </c>
      <c r="O1807">
        <v>1</v>
      </c>
      <c r="P1807">
        <v>20</v>
      </c>
      <c r="Q1807">
        <v>5</v>
      </c>
      <c r="R1807" t="str">
        <f t="shared" si="142"/>
        <v>NeverMarriedORUnder15</v>
      </c>
      <c r="S1807">
        <v>4</v>
      </c>
      <c r="T1807">
        <v>2</v>
      </c>
      <c r="U1807" t="str">
        <f t="shared" si="143"/>
        <v>Female</v>
      </c>
      <c r="V1807">
        <v>24000</v>
      </c>
      <c r="W1807">
        <v>24000</v>
      </c>
      <c r="X1807">
        <v>53</v>
      </c>
      <c r="Y1807" t="str">
        <f t="shared" si="144"/>
        <v>WA</v>
      </c>
    </row>
    <row r="1808" spans="1:25" x14ac:dyDescent="0.25">
      <c r="A1808">
        <v>1268903</v>
      </c>
      <c r="B1808">
        <v>49</v>
      </c>
      <c r="C1808" t="str">
        <f t="shared" si="140"/>
        <v>UT</v>
      </c>
      <c r="D1808">
        <v>86</v>
      </c>
      <c r="E1808">
        <v>4</v>
      </c>
      <c r="F1808" t="str">
        <f t="shared" si="141"/>
        <v>child</v>
      </c>
      <c r="G1808">
        <v>1</v>
      </c>
      <c r="H1808">
        <v>1</v>
      </c>
      <c r="I1808">
        <v>2</v>
      </c>
      <c r="J1808">
        <v>2</v>
      </c>
      <c r="K1808">
        <v>2</v>
      </c>
      <c r="L1808">
        <v>2</v>
      </c>
      <c r="M1808">
        <v>2</v>
      </c>
      <c r="N1808">
        <v>2</v>
      </c>
      <c r="O1808">
        <v>1</v>
      </c>
      <c r="Q1808">
        <v>5</v>
      </c>
      <c r="R1808" t="str">
        <f t="shared" si="142"/>
        <v>NeverMarriedORUnder15</v>
      </c>
      <c r="T1808">
        <v>1</v>
      </c>
      <c r="U1808" t="str">
        <f t="shared" si="143"/>
        <v>Male</v>
      </c>
      <c r="X1808">
        <v>49</v>
      </c>
      <c r="Y1808" t="str">
        <f t="shared" si="144"/>
        <v>UT</v>
      </c>
    </row>
    <row r="1809" spans="1:25" x14ac:dyDescent="0.25">
      <c r="A1809">
        <v>1421621</v>
      </c>
      <c r="B1809">
        <v>53</v>
      </c>
      <c r="C1809" t="str">
        <f t="shared" si="140"/>
        <v>WA</v>
      </c>
      <c r="D1809">
        <v>268</v>
      </c>
      <c r="E1809">
        <v>40</v>
      </c>
      <c r="F1809" t="str">
        <f t="shared" si="141"/>
        <v>adult</v>
      </c>
      <c r="G1809">
        <v>5</v>
      </c>
      <c r="H1809">
        <v>2</v>
      </c>
      <c r="I1809">
        <v>2</v>
      </c>
      <c r="J1809">
        <v>2</v>
      </c>
      <c r="K1809">
        <v>2</v>
      </c>
      <c r="L1809">
        <v>2</v>
      </c>
      <c r="M1809">
        <v>2</v>
      </c>
      <c r="N1809">
        <v>2</v>
      </c>
      <c r="O1809">
        <v>2</v>
      </c>
      <c r="P1809">
        <v>20</v>
      </c>
      <c r="Q1809">
        <v>4</v>
      </c>
      <c r="R1809" t="str">
        <f t="shared" si="142"/>
        <v>Separated</v>
      </c>
      <c r="S1809">
        <v>4</v>
      </c>
      <c r="T1809">
        <v>1</v>
      </c>
      <c r="U1809" t="str">
        <f t="shared" si="143"/>
        <v>Male</v>
      </c>
      <c r="V1809">
        <v>30000</v>
      </c>
      <c r="W1809">
        <v>30000</v>
      </c>
      <c r="X1809">
        <v>303</v>
      </c>
      <c r="Y1809">
        <f t="shared" si="144"/>
        <v>303</v>
      </c>
    </row>
    <row r="1810" spans="1:25" x14ac:dyDescent="0.25">
      <c r="A1810">
        <v>1369742</v>
      </c>
      <c r="B1810">
        <v>53</v>
      </c>
      <c r="C1810" t="str">
        <f t="shared" si="140"/>
        <v>WA</v>
      </c>
      <c r="D1810">
        <v>80</v>
      </c>
      <c r="E1810">
        <v>39</v>
      </c>
      <c r="F1810" t="str">
        <f t="shared" si="141"/>
        <v>adult</v>
      </c>
      <c r="G1810">
        <v>4</v>
      </c>
      <c r="H1810">
        <v>1</v>
      </c>
      <c r="I1810">
        <v>2</v>
      </c>
      <c r="J1810">
        <v>2</v>
      </c>
      <c r="K1810">
        <v>2</v>
      </c>
      <c r="L1810">
        <v>2</v>
      </c>
      <c r="M1810">
        <v>2</v>
      </c>
      <c r="N1810">
        <v>2</v>
      </c>
      <c r="O1810">
        <v>1</v>
      </c>
      <c r="P1810">
        <v>140</v>
      </c>
      <c r="Q1810">
        <v>1</v>
      </c>
      <c r="R1810" t="str">
        <f t="shared" si="142"/>
        <v>Married</v>
      </c>
      <c r="S1810">
        <v>4</v>
      </c>
      <c r="T1810">
        <v>1</v>
      </c>
      <c r="U1810" t="str">
        <f t="shared" si="143"/>
        <v>Male</v>
      </c>
      <c r="V1810">
        <v>45000</v>
      </c>
      <c r="W1810">
        <v>45000</v>
      </c>
      <c r="X1810">
        <v>207</v>
      </c>
      <c r="Y1810">
        <f t="shared" si="144"/>
        <v>207</v>
      </c>
    </row>
    <row r="1811" spans="1:25" x14ac:dyDescent="0.25">
      <c r="A1811">
        <v>1262054</v>
      </c>
      <c r="B1811">
        <v>49</v>
      </c>
      <c r="C1811" t="str">
        <f t="shared" si="140"/>
        <v>UT</v>
      </c>
      <c r="D1811">
        <v>94</v>
      </c>
      <c r="E1811">
        <v>4</v>
      </c>
      <c r="F1811" t="str">
        <f t="shared" si="141"/>
        <v>child</v>
      </c>
      <c r="G1811">
        <v>1</v>
      </c>
      <c r="H1811">
        <v>1</v>
      </c>
      <c r="I1811">
        <v>2</v>
      </c>
      <c r="J1811">
        <v>2</v>
      </c>
      <c r="K1811">
        <v>2</v>
      </c>
      <c r="L1811">
        <v>2</v>
      </c>
      <c r="M1811">
        <v>2</v>
      </c>
      <c r="N1811">
        <v>2</v>
      </c>
      <c r="O1811">
        <v>1</v>
      </c>
      <c r="Q1811">
        <v>5</v>
      </c>
      <c r="R1811" t="str">
        <f t="shared" si="142"/>
        <v>NeverMarriedORUnder15</v>
      </c>
      <c r="T1811">
        <v>2</v>
      </c>
      <c r="U1811" t="str">
        <f t="shared" si="143"/>
        <v>Female</v>
      </c>
      <c r="X1811">
        <v>41</v>
      </c>
      <c r="Y1811" t="str">
        <f t="shared" si="144"/>
        <v>OR</v>
      </c>
    </row>
    <row r="1812" spans="1:25" x14ac:dyDescent="0.25">
      <c r="A1812">
        <v>1393157</v>
      </c>
      <c r="B1812">
        <v>53</v>
      </c>
      <c r="C1812" t="str">
        <f t="shared" si="140"/>
        <v>WA</v>
      </c>
      <c r="D1812">
        <v>262</v>
      </c>
      <c r="E1812">
        <v>29</v>
      </c>
      <c r="F1812" t="str">
        <f t="shared" si="141"/>
        <v>adult</v>
      </c>
      <c r="G1812">
        <v>1</v>
      </c>
      <c r="H1812">
        <v>1</v>
      </c>
      <c r="I1812">
        <v>2</v>
      </c>
      <c r="J1812">
        <v>2</v>
      </c>
      <c r="K1812">
        <v>2</v>
      </c>
      <c r="L1812">
        <v>2</v>
      </c>
      <c r="M1812">
        <v>2</v>
      </c>
      <c r="N1812">
        <v>2</v>
      </c>
      <c r="O1812">
        <v>1</v>
      </c>
      <c r="P1812">
        <v>140</v>
      </c>
      <c r="Q1812">
        <v>5</v>
      </c>
      <c r="R1812" t="str">
        <f t="shared" si="142"/>
        <v>NeverMarriedORUnder15</v>
      </c>
      <c r="S1812">
        <v>4</v>
      </c>
      <c r="T1812">
        <v>1</v>
      </c>
      <c r="U1812" t="str">
        <f t="shared" si="143"/>
        <v>Male</v>
      </c>
      <c r="V1812">
        <v>70000</v>
      </c>
      <c r="W1812">
        <v>70050</v>
      </c>
      <c r="X1812">
        <v>35</v>
      </c>
      <c r="Y1812">
        <f t="shared" si="144"/>
        <v>35</v>
      </c>
    </row>
    <row r="1813" spans="1:25" x14ac:dyDescent="0.25">
      <c r="A1813">
        <v>1394940</v>
      </c>
      <c r="B1813">
        <v>53</v>
      </c>
      <c r="C1813" t="str">
        <f t="shared" si="140"/>
        <v>WA</v>
      </c>
      <c r="D1813">
        <v>61</v>
      </c>
      <c r="E1813">
        <v>49</v>
      </c>
      <c r="F1813" t="str">
        <f t="shared" si="141"/>
        <v>adult</v>
      </c>
      <c r="G1813">
        <v>1</v>
      </c>
      <c r="H1813">
        <v>1</v>
      </c>
      <c r="I1813">
        <v>2</v>
      </c>
      <c r="J1813">
        <v>2</v>
      </c>
      <c r="K1813">
        <v>2</v>
      </c>
      <c r="L1813">
        <v>2</v>
      </c>
      <c r="M1813">
        <v>2</v>
      </c>
      <c r="N1813">
        <v>2</v>
      </c>
      <c r="O1813">
        <v>1</v>
      </c>
      <c r="P1813">
        <v>10</v>
      </c>
      <c r="Q1813">
        <v>3</v>
      </c>
      <c r="R1813" t="str">
        <f t="shared" si="142"/>
        <v>Divorced</v>
      </c>
      <c r="S1813">
        <v>4</v>
      </c>
      <c r="T1813">
        <v>2</v>
      </c>
      <c r="U1813" t="str">
        <f t="shared" si="143"/>
        <v>Female</v>
      </c>
      <c r="V1813">
        <v>26000</v>
      </c>
      <c r="W1813">
        <v>26000</v>
      </c>
      <c r="X1813">
        <v>53</v>
      </c>
      <c r="Y1813" t="str">
        <f t="shared" si="144"/>
        <v>WA</v>
      </c>
    </row>
    <row r="1814" spans="1:25" x14ac:dyDescent="0.25">
      <c r="A1814">
        <v>536750</v>
      </c>
      <c r="B1814">
        <v>38</v>
      </c>
      <c r="C1814" t="str">
        <f t="shared" si="140"/>
        <v>ND</v>
      </c>
      <c r="D1814">
        <v>26</v>
      </c>
      <c r="E1814">
        <v>60</v>
      </c>
      <c r="F1814" t="str">
        <f t="shared" si="141"/>
        <v>adult</v>
      </c>
      <c r="G1814">
        <v>4</v>
      </c>
      <c r="H1814">
        <v>1</v>
      </c>
      <c r="I1814">
        <v>2</v>
      </c>
      <c r="J1814">
        <v>2</v>
      </c>
      <c r="K1814">
        <v>2</v>
      </c>
      <c r="L1814">
        <v>2</v>
      </c>
      <c r="M1814">
        <v>2</v>
      </c>
      <c r="N1814">
        <v>2</v>
      </c>
      <c r="O1814">
        <v>1</v>
      </c>
      <c r="P1814">
        <v>2</v>
      </c>
      <c r="Q1814">
        <v>5</v>
      </c>
      <c r="R1814" t="str">
        <f t="shared" si="142"/>
        <v>NeverMarriedORUnder15</v>
      </c>
      <c r="S1814">
        <v>4</v>
      </c>
      <c r="T1814">
        <v>1</v>
      </c>
      <c r="U1814" t="str">
        <f t="shared" si="143"/>
        <v>Male</v>
      </c>
      <c r="V1814">
        <v>24000</v>
      </c>
      <c r="W1814">
        <v>24000</v>
      </c>
      <c r="X1814">
        <v>217</v>
      </c>
      <c r="Y1814">
        <f t="shared" si="144"/>
        <v>217</v>
      </c>
    </row>
    <row r="1815" spans="1:25" x14ac:dyDescent="0.25">
      <c r="A1815">
        <v>1275401</v>
      </c>
      <c r="B1815">
        <v>49</v>
      </c>
      <c r="C1815" t="str">
        <f t="shared" si="140"/>
        <v>UT</v>
      </c>
      <c r="D1815">
        <v>50</v>
      </c>
      <c r="E1815">
        <v>72</v>
      </c>
      <c r="F1815" t="str">
        <f t="shared" si="141"/>
        <v>adult</v>
      </c>
      <c r="G1815">
        <v>4</v>
      </c>
      <c r="H1815">
        <v>2</v>
      </c>
      <c r="I1815">
        <v>2</v>
      </c>
      <c r="J1815">
        <v>1</v>
      </c>
      <c r="K1815">
        <v>2</v>
      </c>
      <c r="L1815">
        <v>2</v>
      </c>
      <c r="M1815">
        <v>2</v>
      </c>
      <c r="N1815">
        <v>2</v>
      </c>
      <c r="O1815">
        <v>1</v>
      </c>
      <c r="Q1815">
        <v>3</v>
      </c>
      <c r="R1815" t="str">
        <f t="shared" si="142"/>
        <v>Divorced</v>
      </c>
      <c r="S1815">
        <v>4</v>
      </c>
      <c r="T1815">
        <v>2</v>
      </c>
      <c r="U1815" t="str">
        <f t="shared" si="143"/>
        <v>Female</v>
      </c>
      <c r="V1815">
        <v>0</v>
      </c>
      <c r="W1815">
        <v>34600</v>
      </c>
      <c r="X1815">
        <v>127</v>
      </c>
      <c r="Y1815">
        <f t="shared" si="144"/>
        <v>127</v>
      </c>
    </row>
    <row r="1816" spans="1:25" x14ac:dyDescent="0.25">
      <c r="A1816">
        <v>1394554</v>
      </c>
      <c r="B1816">
        <v>53</v>
      </c>
      <c r="C1816" t="str">
        <f t="shared" si="140"/>
        <v>WA</v>
      </c>
      <c r="D1816">
        <v>83</v>
      </c>
      <c r="E1816">
        <v>66</v>
      </c>
      <c r="F1816" t="str">
        <f t="shared" si="141"/>
        <v>adult</v>
      </c>
      <c r="G1816">
        <v>1</v>
      </c>
      <c r="H1816">
        <v>2</v>
      </c>
      <c r="I1816">
        <v>2</v>
      </c>
      <c r="J1816">
        <v>1</v>
      </c>
      <c r="K1816">
        <v>2</v>
      </c>
      <c r="L1816">
        <v>2</v>
      </c>
      <c r="M1816">
        <v>1</v>
      </c>
      <c r="N1816">
        <v>2</v>
      </c>
      <c r="O1816">
        <v>1</v>
      </c>
      <c r="Q1816">
        <v>1</v>
      </c>
      <c r="R1816" t="str">
        <f t="shared" si="142"/>
        <v>Married</v>
      </c>
      <c r="S1816">
        <v>2</v>
      </c>
      <c r="T1816">
        <v>1</v>
      </c>
      <c r="U1816" t="str">
        <f t="shared" si="143"/>
        <v>Male</v>
      </c>
      <c r="V1816">
        <v>0</v>
      </c>
      <c r="W1816">
        <v>22800</v>
      </c>
      <c r="X1816">
        <v>32</v>
      </c>
      <c r="Y1816">
        <f t="shared" si="144"/>
        <v>32</v>
      </c>
    </row>
    <row r="1817" spans="1:25" x14ac:dyDescent="0.25">
      <c r="A1817">
        <v>1407751</v>
      </c>
      <c r="B1817">
        <v>53</v>
      </c>
      <c r="C1817" t="str">
        <f t="shared" si="140"/>
        <v>WA</v>
      </c>
      <c r="D1817">
        <v>100</v>
      </c>
      <c r="E1817">
        <v>45</v>
      </c>
      <c r="F1817" t="str">
        <f t="shared" si="141"/>
        <v>adult</v>
      </c>
      <c r="G1817">
        <v>1</v>
      </c>
      <c r="H1817">
        <v>2</v>
      </c>
      <c r="I1817">
        <v>2</v>
      </c>
      <c r="J1817">
        <v>2</v>
      </c>
      <c r="K1817">
        <v>1</v>
      </c>
      <c r="L1817">
        <v>2</v>
      </c>
      <c r="M1817">
        <v>2</v>
      </c>
      <c r="N1817">
        <v>2</v>
      </c>
      <c r="O1817">
        <v>1</v>
      </c>
      <c r="P1817">
        <v>10</v>
      </c>
      <c r="Q1817">
        <v>3</v>
      </c>
      <c r="R1817" t="str">
        <f t="shared" si="142"/>
        <v>Divorced</v>
      </c>
      <c r="S1817">
        <v>4</v>
      </c>
      <c r="T1817">
        <v>1</v>
      </c>
      <c r="U1817" t="str">
        <f t="shared" si="143"/>
        <v>Male</v>
      </c>
      <c r="V1817">
        <v>0</v>
      </c>
      <c r="W1817">
        <v>17470</v>
      </c>
      <c r="X1817">
        <v>54</v>
      </c>
      <c r="Y1817">
        <f t="shared" si="144"/>
        <v>54</v>
      </c>
    </row>
    <row r="1818" spans="1:25" x14ac:dyDescent="0.25">
      <c r="A1818">
        <v>711677</v>
      </c>
      <c r="B1818">
        <v>41</v>
      </c>
      <c r="C1818" t="str">
        <f t="shared" si="140"/>
        <v>OR</v>
      </c>
      <c r="D1818">
        <v>21</v>
      </c>
      <c r="E1818">
        <v>79</v>
      </c>
      <c r="F1818" t="str">
        <f t="shared" si="141"/>
        <v>adult</v>
      </c>
      <c r="G1818">
        <v>1</v>
      </c>
      <c r="H1818">
        <v>2</v>
      </c>
      <c r="I1818">
        <v>2</v>
      </c>
      <c r="J1818">
        <v>1</v>
      </c>
      <c r="K1818">
        <v>1</v>
      </c>
      <c r="L1818">
        <v>2</v>
      </c>
      <c r="M1818">
        <v>1</v>
      </c>
      <c r="N1818">
        <v>2</v>
      </c>
      <c r="O1818">
        <v>1</v>
      </c>
      <c r="P1818">
        <v>15</v>
      </c>
      <c r="Q1818">
        <v>1</v>
      </c>
      <c r="R1818" t="str">
        <f t="shared" si="142"/>
        <v>Married</v>
      </c>
      <c r="S1818">
        <v>2</v>
      </c>
      <c r="T1818">
        <v>1</v>
      </c>
      <c r="U1818" t="str">
        <f t="shared" si="143"/>
        <v>Male</v>
      </c>
      <c r="V1818">
        <v>2400</v>
      </c>
      <c r="W1818">
        <v>30700</v>
      </c>
      <c r="X1818">
        <v>38</v>
      </c>
      <c r="Y1818" t="str">
        <f t="shared" si="144"/>
        <v>ND</v>
      </c>
    </row>
    <row r="1819" spans="1:25" x14ac:dyDescent="0.25">
      <c r="A1819">
        <v>1403091</v>
      </c>
      <c r="B1819">
        <v>53</v>
      </c>
      <c r="C1819" t="str">
        <f t="shared" si="140"/>
        <v>WA</v>
      </c>
      <c r="D1819">
        <v>53</v>
      </c>
      <c r="E1819">
        <v>46</v>
      </c>
      <c r="F1819" t="str">
        <f t="shared" si="141"/>
        <v>adult</v>
      </c>
      <c r="G1819">
        <v>4</v>
      </c>
      <c r="H1819">
        <v>1</v>
      </c>
      <c r="I1819">
        <v>2</v>
      </c>
      <c r="J1819">
        <v>2</v>
      </c>
      <c r="K1819">
        <v>2</v>
      </c>
      <c r="L1819">
        <v>2</v>
      </c>
      <c r="M1819">
        <v>2</v>
      </c>
      <c r="N1819">
        <v>2</v>
      </c>
      <c r="O1819">
        <v>1</v>
      </c>
      <c r="P1819">
        <v>5</v>
      </c>
      <c r="Q1819">
        <v>1</v>
      </c>
      <c r="R1819" t="str">
        <f t="shared" si="142"/>
        <v>Married</v>
      </c>
      <c r="S1819">
        <v>4</v>
      </c>
      <c r="T1819">
        <v>1</v>
      </c>
      <c r="U1819" t="str">
        <f t="shared" si="143"/>
        <v>Male</v>
      </c>
      <c r="V1819">
        <v>48000</v>
      </c>
      <c r="W1819">
        <v>48000</v>
      </c>
      <c r="X1819">
        <v>303</v>
      </c>
      <c r="Y1819">
        <f t="shared" si="144"/>
        <v>303</v>
      </c>
    </row>
    <row r="1820" spans="1:25" x14ac:dyDescent="0.25">
      <c r="A1820">
        <v>1412000</v>
      </c>
      <c r="B1820">
        <v>53</v>
      </c>
      <c r="C1820" t="str">
        <f t="shared" si="140"/>
        <v>WA</v>
      </c>
      <c r="D1820">
        <v>121</v>
      </c>
      <c r="E1820">
        <v>45</v>
      </c>
      <c r="F1820" t="str">
        <f t="shared" si="141"/>
        <v>adult</v>
      </c>
      <c r="G1820">
        <v>4</v>
      </c>
      <c r="H1820">
        <v>2</v>
      </c>
      <c r="I1820">
        <v>2</v>
      </c>
      <c r="J1820">
        <v>2</v>
      </c>
      <c r="K1820">
        <v>2</v>
      </c>
      <c r="L1820">
        <v>2</v>
      </c>
      <c r="M1820">
        <v>2</v>
      </c>
      <c r="N1820">
        <v>2</v>
      </c>
      <c r="O1820">
        <v>2</v>
      </c>
      <c r="Q1820">
        <v>2</v>
      </c>
      <c r="R1820" t="str">
        <f t="shared" si="142"/>
        <v>Widowed</v>
      </c>
      <c r="S1820">
        <v>4</v>
      </c>
      <c r="T1820">
        <v>2</v>
      </c>
      <c r="U1820" t="str">
        <f t="shared" si="143"/>
        <v>Female</v>
      </c>
      <c r="V1820">
        <v>14000</v>
      </c>
      <c r="W1820">
        <v>28400</v>
      </c>
      <c r="X1820">
        <v>303</v>
      </c>
      <c r="Y1820">
        <f t="shared" si="144"/>
        <v>303</v>
      </c>
    </row>
    <row r="1821" spans="1:25" x14ac:dyDescent="0.25">
      <c r="A1821">
        <v>1383519</v>
      </c>
      <c r="B1821">
        <v>53</v>
      </c>
      <c r="C1821" t="str">
        <f t="shared" si="140"/>
        <v>WA</v>
      </c>
      <c r="D1821">
        <v>44</v>
      </c>
      <c r="E1821">
        <v>16</v>
      </c>
      <c r="F1821" t="str">
        <f t="shared" si="141"/>
        <v>child</v>
      </c>
      <c r="G1821">
        <v>1</v>
      </c>
      <c r="H1821">
        <v>2</v>
      </c>
      <c r="I1821">
        <v>2</v>
      </c>
      <c r="J1821">
        <v>2</v>
      </c>
      <c r="K1821">
        <v>2</v>
      </c>
      <c r="L1821">
        <v>2</v>
      </c>
      <c r="M1821">
        <v>2</v>
      </c>
      <c r="N1821">
        <v>2</v>
      </c>
      <c r="O1821">
        <v>2</v>
      </c>
      <c r="Q1821">
        <v>5</v>
      </c>
      <c r="R1821" t="str">
        <f t="shared" si="142"/>
        <v>NeverMarriedORUnder15</v>
      </c>
      <c r="T1821">
        <v>2</v>
      </c>
      <c r="U1821" t="str">
        <f t="shared" si="143"/>
        <v>Female</v>
      </c>
      <c r="V1821">
        <v>0</v>
      </c>
      <c r="W1821">
        <v>0</v>
      </c>
      <c r="X1821">
        <v>49</v>
      </c>
      <c r="Y1821" t="str">
        <f t="shared" si="144"/>
        <v>UT</v>
      </c>
    </row>
    <row r="1822" spans="1:25" x14ac:dyDescent="0.25">
      <c r="A1822">
        <v>1262875</v>
      </c>
      <c r="B1822">
        <v>49</v>
      </c>
      <c r="C1822" t="str">
        <f t="shared" si="140"/>
        <v>UT</v>
      </c>
      <c r="D1822">
        <v>125</v>
      </c>
      <c r="E1822">
        <v>16</v>
      </c>
      <c r="F1822" t="str">
        <f t="shared" si="141"/>
        <v>child</v>
      </c>
      <c r="G1822">
        <v>1</v>
      </c>
      <c r="H1822">
        <v>1</v>
      </c>
      <c r="I1822">
        <v>2</v>
      </c>
      <c r="J1822">
        <v>2</v>
      </c>
      <c r="K1822">
        <v>2</v>
      </c>
      <c r="L1822">
        <v>2</v>
      </c>
      <c r="M1822">
        <v>2</v>
      </c>
      <c r="N1822">
        <v>2</v>
      </c>
      <c r="O1822">
        <v>1</v>
      </c>
      <c r="P1822">
        <v>5</v>
      </c>
      <c r="Q1822">
        <v>5</v>
      </c>
      <c r="R1822" t="str">
        <f t="shared" si="142"/>
        <v>NeverMarriedORUnder15</v>
      </c>
      <c r="T1822">
        <v>2</v>
      </c>
      <c r="U1822" t="str">
        <f t="shared" si="143"/>
        <v>Female</v>
      </c>
      <c r="V1822">
        <v>800</v>
      </c>
      <c r="W1822">
        <v>800</v>
      </c>
      <c r="X1822">
        <v>49</v>
      </c>
      <c r="Y1822" t="str">
        <f t="shared" si="144"/>
        <v>UT</v>
      </c>
    </row>
    <row r="1823" spans="1:25" x14ac:dyDescent="0.25">
      <c r="A1823">
        <v>707456</v>
      </c>
      <c r="B1823">
        <v>41</v>
      </c>
      <c r="C1823" t="str">
        <f t="shared" si="140"/>
        <v>OR</v>
      </c>
      <c r="D1823">
        <v>47</v>
      </c>
      <c r="E1823">
        <v>72</v>
      </c>
      <c r="F1823" t="str">
        <f t="shared" si="141"/>
        <v>adult</v>
      </c>
      <c r="G1823">
        <v>1</v>
      </c>
      <c r="H1823">
        <v>2</v>
      </c>
      <c r="I1823">
        <v>2</v>
      </c>
      <c r="J1823">
        <v>1</v>
      </c>
      <c r="K1823">
        <v>2</v>
      </c>
      <c r="L1823">
        <v>1</v>
      </c>
      <c r="M1823">
        <v>2</v>
      </c>
      <c r="N1823">
        <v>2</v>
      </c>
      <c r="O1823">
        <v>1</v>
      </c>
      <c r="Q1823">
        <v>1</v>
      </c>
      <c r="R1823" t="str">
        <f t="shared" si="142"/>
        <v>Married</v>
      </c>
      <c r="S1823">
        <v>2</v>
      </c>
      <c r="T1823">
        <v>1</v>
      </c>
      <c r="U1823" t="str">
        <f t="shared" si="143"/>
        <v>Male</v>
      </c>
      <c r="V1823">
        <v>0</v>
      </c>
      <c r="W1823">
        <v>11600</v>
      </c>
      <c r="X1823">
        <v>41</v>
      </c>
      <c r="Y1823" t="str">
        <f t="shared" si="144"/>
        <v>OR</v>
      </c>
    </row>
    <row r="1824" spans="1:25" x14ac:dyDescent="0.25">
      <c r="A1824">
        <v>1256821</v>
      </c>
      <c r="B1824">
        <v>49</v>
      </c>
      <c r="C1824" t="str">
        <f t="shared" si="140"/>
        <v>UT</v>
      </c>
      <c r="D1824">
        <v>216</v>
      </c>
      <c r="E1824">
        <v>20</v>
      </c>
      <c r="F1824" t="str">
        <f t="shared" si="141"/>
        <v>adult</v>
      </c>
      <c r="G1824">
        <v>1</v>
      </c>
      <c r="H1824">
        <v>1</v>
      </c>
      <c r="I1824">
        <v>2</v>
      </c>
      <c r="J1824">
        <v>2</v>
      </c>
      <c r="K1824">
        <v>2</v>
      </c>
      <c r="L1824">
        <v>2</v>
      </c>
      <c r="M1824">
        <v>2</v>
      </c>
      <c r="N1824">
        <v>2</v>
      </c>
      <c r="O1824">
        <v>1</v>
      </c>
      <c r="P1824">
        <v>20</v>
      </c>
      <c r="Q1824">
        <v>5</v>
      </c>
      <c r="R1824" t="str">
        <f t="shared" si="142"/>
        <v>NeverMarriedORUnder15</v>
      </c>
      <c r="S1824">
        <v>4</v>
      </c>
      <c r="T1824">
        <v>1</v>
      </c>
      <c r="U1824" t="str">
        <f t="shared" si="143"/>
        <v>Male</v>
      </c>
      <c r="V1824">
        <v>15000</v>
      </c>
      <c r="W1824">
        <v>15000</v>
      </c>
      <c r="X1824">
        <v>49</v>
      </c>
      <c r="Y1824" t="str">
        <f t="shared" si="144"/>
        <v>UT</v>
      </c>
    </row>
    <row r="1825" spans="1:25" x14ac:dyDescent="0.25">
      <c r="A1825">
        <v>720175</v>
      </c>
      <c r="B1825">
        <v>41</v>
      </c>
      <c r="C1825" t="str">
        <f t="shared" si="140"/>
        <v>OR</v>
      </c>
      <c r="D1825">
        <v>50</v>
      </c>
      <c r="E1825">
        <v>61</v>
      </c>
      <c r="F1825" t="str">
        <f t="shared" si="141"/>
        <v>adult</v>
      </c>
      <c r="G1825">
        <v>1</v>
      </c>
      <c r="H1825">
        <v>1</v>
      </c>
      <c r="I1825">
        <v>2</v>
      </c>
      <c r="J1825">
        <v>2</v>
      </c>
      <c r="K1825">
        <v>2</v>
      </c>
      <c r="L1825">
        <v>2</v>
      </c>
      <c r="M1825">
        <v>2</v>
      </c>
      <c r="N1825">
        <v>2</v>
      </c>
      <c r="O1825">
        <v>1</v>
      </c>
      <c r="P1825">
        <v>15</v>
      </c>
      <c r="Q1825">
        <v>2</v>
      </c>
      <c r="R1825" t="str">
        <f t="shared" si="142"/>
        <v>Widowed</v>
      </c>
      <c r="S1825">
        <v>4</v>
      </c>
      <c r="T1825">
        <v>2</v>
      </c>
      <c r="U1825" t="str">
        <f t="shared" si="143"/>
        <v>Female</v>
      </c>
      <c r="V1825">
        <v>21800</v>
      </c>
      <c r="W1825">
        <v>27800</v>
      </c>
      <c r="X1825">
        <v>41</v>
      </c>
      <c r="Y1825" t="str">
        <f t="shared" si="144"/>
        <v>OR</v>
      </c>
    </row>
    <row r="1826" spans="1:25" x14ac:dyDescent="0.25">
      <c r="A1826">
        <v>1378034</v>
      </c>
      <c r="B1826">
        <v>53</v>
      </c>
      <c r="C1826" t="str">
        <f t="shared" si="140"/>
        <v>WA</v>
      </c>
      <c r="D1826">
        <v>269</v>
      </c>
      <c r="E1826">
        <v>61</v>
      </c>
      <c r="F1826" t="str">
        <f t="shared" si="141"/>
        <v>adult</v>
      </c>
      <c r="G1826">
        <v>1</v>
      </c>
      <c r="H1826">
        <v>2</v>
      </c>
      <c r="I1826">
        <v>2</v>
      </c>
      <c r="J1826">
        <v>2</v>
      </c>
      <c r="K1826">
        <v>2</v>
      </c>
      <c r="L1826">
        <v>2</v>
      </c>
      <c r="M1826">
        <v>2</v>
      </c>
      <c r="N1826">
        <v>2</v>
      </c>
      <c r="O1826">
        <v>2</v>
      </c>
      <c r="P1826">
        <v>40</v>
      </c>
      <c r="Q1826">
        <v>1</v>
      </c>
      <c r="R1826" t="str">
        <f t="shared" si="142"/>
        <v>Married</v>
      </c>
      <c r="S1826">
        <v>4</v>
      </c>
      <c r="T1826">
        <v>1</v>
      </c>
      <c r="U1826" t="str">
        <f t="shared" si="143"/>
        <v>Male</v>
      </c>
      <c r="V1826">
        <v>26000</v>
      </c>
      <c r="W1826">
        <v>26000</v>
      </c>
      <c r="X1826">
        <v>6</v>
      </c>
      <c r="Y1826" t="str">
        <f t="shared" si="144"/>
        <v>CA</v>
      </c>
    </row>
    <row r="1827" spans="1:25" x14ac:dyDescent="0.25">
      <c r="A1827">
        <v>63892</v>
      </c>
      <c r="B1827">
        <v>30</v>
      </c>
      <c r="C1827" t="str">
        <f t="shared" si="140"/>
        <v>MT</v>
      </c>
      <c r="D1827">
        <v>133</v>
      </c>
      <c r="E1827">
        <v>34</v>
      </c>
      <c r="F1827" t="str">
        <f t="shared" si="141"/>
        <v>adult</v>
      </c>
      <c r="G1827">
        <v>1</v>
      </c>
      <c r="H1827">
        <v>1</v>
      </c>
      <c r="I1827">
        <v>2</v>
      </c>
      <c r="J1827">
        <v>2</v>
      </c>
      <c r="K1827">
        <v>2</v>
      </c>
      <c r="L1827">
        <v>2</v>
      </c>
      <c r="M1827">
        <v>2</v>
      </c>
      <c r="N1827">
        <v>2</v>
      </c>
      <c r="O1827">
        <v>1</v>
      </c>
      <c r="P1827">
        <v>30</v>
      </c>
      <c r="Q1827">
        <v>1</v>
      </c>
      <c r="R1827" t="str">
        <f t="shared" si="142"/>
        <v>Married</v>
      </c>
      <c r="S1827">
        <v>4</v>
      </c>
      <c r="T1827">
        <v>1</v>
      </c>
      <c r="U1827" t="str">
        <f t="shared" si="143"/>
        <v>Male</v>
      </c>
      <c r="V1827">
        <v>32000</v>
      </c>
      <c r="W1827">
        <v>32000</v>
      </c>
      <c r="X1827">
        <v>30</v>
      </c>
      <c r="Y1827" t="str">
        <f t="shared" si="144"/>
        <v>MT</v>
      </c>
    </row>
    <row r="1828" spans="1:25" x14ac:dyDescent="0.25">
      <c r="A1828">
        <v>1370515</v>
      </c>
      <c r="B1828">
        <v>53</v>
      </c>
      <c r="C1828" t="str">
        <f t="shared" si="140"/>
        <v>WA</v>
      </c>
      <c r="D1828">
        <v>107</v>
      </c>
      <c r="E1828">
        <v>56</v>
      </c>
      <c r="F1828" t="str">
        <f t="shared" si="141"/>
        <v>adult</v>
      </c>
      <c r="G1828">
        <v>5</v>
      </c>
      <c r="H1828">
        <v>2</v>
      </c>
      <c r="I1828">
        <v>2</v>
      </c>
      <c r="J1828">
        <v>2</v>
      </c>
      <c r="K1828">
        <v>2</v>
      </c>
      <c r="L1828">
        <v>2</v>
      </c>
      <c r="M1828">
        <v>2</v>
      </c>
      <c r="N1828">
        <v>2</v>
      </c>
      <c r="O1828">
        <v>2</v>
      </c>
      <c r="P1828">
        <v>15</v>
      </c>
      <c r="Q1828">
        <v>1</v>
      </c>
      <c r="R1828" t="str">
        <f t="shared" si="142"/>
        <v>Married</v>
      </c>
      <c r="S1828">
        <v>4</v>
      </c>
      <c r="T1828">
        <v>1</v>
      </c>
      <c r="U1828" t="str">
        <f t="shared" si="143"/>
        <v>Male</v>
      </c>
      <c r="V1828">
        <v>7000</v>
      </c>
      <c r="W1828">
        <v>8000</v>
      </c>
      <c r="X1828">
        <v>164</v>
      </c>
      <c r="Y1828">
        <f t="shared" si="144"/>
        <v>164</v>
      </c>
    </row>
    <row r="1829" spans="1:25" x14ac:dyDescent="0.25">
      <c r="A1829">
        <v>716636</v>
      </c>
      <c r="B1829">
        <v>41</v>
      </c>
      <c r="C1829" t="str">
        <f t="shared" si="140"/>
        <v>OR</v>
      </c>
      <c r="D1829">
        <v>49</v>
      </c>
      <c r="E1829">
        <v>85</v>
      </c>
      <c r="F1829" t="str">
        <f t="shared" si="141"/>
        <v>adult</v>
      </c>
      <c r="G1829">
        <v>4</v>
      </c>
      <c r="H1829">
        <v>1</v>
      </c>
      <c r="I1829">
        <v>2</v>
      </c>
      <c r="J1829">
        <v>1</v>
      </c>
      <c r="K1829">
        <v>2</v>
      </c>
      <c r="L1829">
        <v>2</v>
      </c>
      <c r="M1829">
        <v>2</v>
      </c>
      <c r="N1829">
        <v>2</v>
      </c>
      <c r="O1829">
        <v>1</v>
      </c>
      <c r="Q1829">
        <v>2</v>
      </c>
      <c r="R1829" t="str">
        <f t="shared" si="142"/>
        <v>Widowed</v>
      </c>
      <c r="S1829">
        <v>4</v>
      </c>
      <c r="T1829">
        <v>2</v>
      </c>
      <c r="U1829" t="str">
        <f t="shared" si="143"/>
        <v>Female</v>
      </c>
      <c r="V1829">
        <v>0</v>
      </c>
      <c r="W1829">
        <v>13200</v>
      </c>
      <c r="X1829">
        <v>119</v>
      </c>
      <c r="Y1829">
        <f t="shared" si="144"/>
        <v>119</v>
      </c>
    </row>
    <row r="1830" spans="1:25" x14ac:dyDescent="0.25">
      <c r="A1830">
        <v>535693</v>
      </c>
      <c r="B1830">
        <v>38</v>
      </c>
      <c r="C1830" t="str">
        <f t="shared" si="140"/>
        <v>ND</v>
      </c>
      <c r="D1830">
        <v>66</v>
      </c>
      <c r="E1830">
        <v>1</v>
      </c>
      <c r="F1830" t="str">
        <f t="shared" si="141"/>
        <v>child</v>
      </c>
      <c r="G1830">
        <v>1</v>
      </c>
      <c r="H1830">
        <v>1</v>
      </c>
      <c r="I1830">
        <v>2</v>
      </c>
      <c r="J1830">
        <v>2</v>
      </c>
      <c r="K1830">
        <v>2</v>
      </c>
      <c r="L1830">
        <v>2</v>
      </c>
      <c r="M1830">
        <v>2</v>
      </c>
      <c r="N1830">
        <v>2</v>
      </c>
      <c r="O1830">
        <v>1</v>
      </c>
      <c r="Q1830">
        <v>5</v>
      </c>
      <c r="R1830" t="str">
        <f t="shared" si="142"/>
        <v>NeverMarriedORUnder15</v>
      </c>
      <c r="T1830">
        <v>1</v>
      </c>
      <c r="U1830" t="str">
        <f t="shared" si="143"/>
        <v>Male</v>
      </c>
      <c r="X1830">
        <v>2</v>
      </c>
      <c r="Y1830">
        <f t="shared" si="144"/>
        <v>2</v>
      </c>
    </row>
    <row r="1831" spans="1:25" x14ac:dyDescent="0.25">
      <c r="A1831">
        <v>534319</v>
      </c>
      <c r="B1831">
        <v>38</v>
      </c>
      <c r="C1831" t="str">
        <f t="shared" si="140"/>
        <v>ND</v>
      </c>
      <c r="D1831">
        <v>108</v>
      </c>
      <c r="E1831">
        <v>50</v>
      </c>
      <c r="F1831" t="str">
        <f t="shared" si="141"/>
        <v>adult</v>
      </c>
      <c r="G1831">
        <v>1</v>
      </c>
      <c r="H1831">
        <v>1</v>
      </c>
      <c r="I1831">
        <v>2</v>
      </c>
      <c r="J1831">
        <v>2</v>
      </c>
      <c r="K1831">
        <v>2</v>
      </c>
      <c r="L1831">
        <v>2</v>
      </c>
      <c r="M1831">
        <v>2</v>
      </c>
      <c r="N1831">
        <v>2</v>
      </c>
      <c r="O1831">
        <v>1</v>
      </c>
      <c r="P1831">
        <v>15</v>
      </c>
      <c r="Q1831">
        <v>1</v>
      </c>
      <c r="R1831" t="str">
        <f t="shared" si="142"/>
        <v>Married</v>
      </c>
      <c r="S1831">
        <v>4</v>
      </c>
      <c r="T1831">
        <v>2</v>
      </c>
      <c r="U1831" t="str">
        <f t="shared" si="143"/>
        <v>Female</v>
      </c>
      <c r="V1831">
        <v>70000</v>
      </c>
      <c r="W1831">
        <v>83000</v>
      </c>
      <c r="X1831">
        <v>38</v>
      </c>
      <c r="Y1831" t="str">
        <f t="shared" si="144"/>
        <v>ND</v>
      </c>
    </row>
    <row r="1832" spans="1:25" x14ac:dyDescent="0.25">
      <c r="A1832">
        <v>70210</v>
      </c>
      <c r="B1832">
        <v>30</v>
      </c>
      <c r="C1832" t="str">
        <f t="shared" si="140"/>
        <v>MT</v>
      </c>
      <c r="D1832">
        <v>158</v>
      </c>
      <c r="E1832">
        <v>24</v>
      </c>
      <c r="F1832" t="str">
        <f t="shared" si="141"/>
        <v>adult</v>
      </c>
      <c r="G1832">
        <v>1</v>
      </c>
      <c r="H1832">
        <v>1</v>
      </c>
      <c r="I1832">
        <v>2</v>
      </c>
      <c r="J1832">
        <v>2</v>
      </c>
      <c r="K1832">
        <v>2</v>
      </c>
      <c r="L1832">
        <v>2</v>
      </c>
      <c r="M1832">
        <v>2</v>
      </c>
      <c r="N1832">
        <v>2</v>
      </c>
      <c r="O1832">
        <v>1</v>
      </c>
      <c r="P1832">
        <v>10</v>
      </c>
      <c r="Q1832">
        <v>1</v>
      </c>
      <c r="R1832" t="str">
        <f t="shared" si="142"/>
        <v>Married</v>
      </c>
      <c r="S1832">
        <v>4</v>
      </c>
      <c r="T1832">
        <v>2</v>
      </c>
      <c r="U1832" t="str">
        <f t="shared" si="143"/>
        <v>Female</v>
      </c>
      <c r="V1832">
        <v>30000</v>
      </c>
      <c r="W1832">
        <v>30000</v>
      </c>
      <c r="X1832">
        <v>30</v>
      </c>
      <c r="Y1832" t="str">
        <f t="shared" si="144"/>
        <v>MT</v>
      </c>
    </row>
    <row r="1833" spans="1:25" x14ac:dyDescent="0.25">
      <c r="A1833">
        <v>1273226</v>
      </c>
      <c r="B1833">
        <v>49</v>
      </c>
      <c r="C1833" t="str">
        <f t="shared" si="140"/>
        <v>UT</v>
      </c>
      <c r="D1833">
        <v>372</v>
      </c>
      <c r="E1833">
        <v>9</v>
      </c>
      <c r="F1833" t="str">
        <f t="shared" si="141"/>
        <v>child</v>
      </c>
      <c r="G1833">
        <v>1</v>
      </c>
      <c r="H1833">
        <v>2</v>
      </c>
      <c r="I1833">
        <v>2</v>
      </c>
      <c r="J1833">
        <v>2</v>
      </c>
      <c r="K1833">
        <v>1</v>
      </c>
      <c r="L1833">
        <v>2</v>
      </c>
      <c r="M1833">
        <v>2</v>
      </c>
      <c r="N1833">
        <v>2</v>
      </c>
      <c r="O1833">
        <v>1</v>
      </c>
      <c r="Q1833">
        <v>5</v>
      </c>
      <c r="R1833" t="str">
        <f t="shared" si="142"/>
        <v>NeverMarriedORUnder15</v>
      </c>
      <c r="T1833">
        <v>1</v>
      </c>
      <c r="U1833" t="str">
        <f t="shared" si="143"/>
        <v>Male</v>
      </c>
      <c r="X1833">
        <v>49</v>
      </c>
      <c r="Y1833" t="str">
        <f t="shared" si="144"/>
        <v>UT</v>
      </c>
    </row>
    <row r="1834" spans="1:25" x14ac:dyDescent="0.25">
      <c r="A1834">
        <v>727608</v>
      </c>
      <c r="B1834">
        <v>41</v>
      </c>
      <c r="C1834" t="str">
        <f t="shared" si="140"/>
        <v>OR</v>
      </c>
      <c r="D1834">
        <v>74</v>
      </c>
      <c r="E1834">
        <v>41</v>
      </c>
      <c r="F1834" t="str">
        <f t="shared" si="141"/>
        <v>adult</v>
      </c>
      <c r="G1834">
        <v>1</v>
      </c>
      <c r="H1834">
        <v>1</v>
      </c>
      <c r="I1834">
        <v>2</v>
      </c>
      <c r="J1834">
        <v>2</v>
      </c>
      <c r="K1834">
        <v>2</v>
      </c>
      <c r="L1834">
        <v>2</v>
      </c>
      <c r="M1834">
        <v>2</v>
      </c>
      <c r="N1834">
        <v>2</v>
      </c>
      <c r="O1834">
        <v>1</v>
      </c>
      <c r="P1834">
        <v>10</v>
      </c>
      <c r="Q1834">
        <v>1</v>
      </c>
      <c r="R1834" t="str">
        <f t="shared" si="142"/>
        <v>Married</v>
      </c>
      <c r="S1834">
        <v>4</v>
      </c>
      <c r="T1834">
        <v>1</v>
      </c>
      <c r="U1834" t="str">
        <f t="shared" si="143"/>
        <v>Male</v>
      </c>
      <c r="V1834">
        <v>39000</v>
      </c>
      <c r="W1834">
        <v>39000</v>
      </c>
      <c r="X1834">
        <v>41</v>
      </c>
      <c r="Y1834" t="str">
        <f t="shared" si="144"/>
        <v>OR</v>
      </c>
    </row>
    <row r="1835" spans="1:25" x14ac:dyDescent="0.25">
      <c r="A1835">
        <v>1370791</v>
      </c>
      <c r="B1835">
        <v>53</v>
      </c>
      <c r="C1835" t="str">
        <f t="shared" si="140"/>
        <v>WA</v>
      </c>
      <c r="D1835">
        <v>125</v>
      </c>
      <c r="E1835">
        <v>16</v>
      </c>
      <c r="F1835" t="str">
        <f t="shared" si="141"/>
        <v>child</v>
      </c>
      <c r="G1835">
        <v>1</v>
      </c>
      <c r="H1835">
        <v>1</v>
      </c>
      <c r="I1835">
        <v>2</v>
      </c>
      <c r="J1835">
        <v>2</v>
      </c>
      <c r="K1835">
        <v>2</v>
      </c>
      <c r="L1835">
        <v>2</v>
      </c>
      <c r="M1835">
        <v>2</v>
      </c>
      <c r="N1835">
        <v>2</v>
      </c>
      <c r="O1835">
        <v>1</v>
      </c>
      <c r="Q1835">
        <v>5</v>
      </c>
      <c r="R1835" t="str">
        <f t="shared" si="142"/>
        <v>NeverMarriedORUnder15</v>
      </c>
      <c r="T1835">
        <v>1</v>
      </c>
      <c r="U1835" t="str">
        <f t="shared" si="143"/>
        <v>Male</v>
      </c>
      <c r="V1835">
        <v>0</v>
      </c>
      <c r="W1835">
        <v>0</v>
      </c>
      <c r="X1835">
        <v>41</v>
      </c>
      <c r="Y1835" t="str">
        <f t="shared" si="144"/>
        <v>OR</v>
      </c>
    </row>
    <row r="1836" spans="1:25" x14ac:dyDescent="0.25">
      <c r="A1836">
        <v>1367464</v>
      </c>
      <c r="B1836">
        <v>53</v>
      </c>
      <c r="C1836" t="str">
        <f t="shared" si="140"/>
        <v>WA</v>
      </c>
      <c r="D1836">
        <v>105</v>
      </c>
      <c r="E1836">
        <v>84</v>
      </c>
      <c r="F1836" t="str">
        <f t="shared" si="141"/>
        <v>adult</v>
      </c>
      <c r="G1836">
        <v>1</v>
      </c>
      <c r="H1836">
        <v>1</v>
      </c>
      <c r="I1836">
        <v>2</v>
      </c>
      <c r="J1836">
        <v>1</v>
      </c>
      <c r="K1836">
        <v>2</v>
      </c>
      <c r="L1836">
        <v>2</v>
      </c>
      <c r="M1836">
        <v>2</v>
      </c>
      <c r="N1836">
        <v>2</v>
      </c>
      <c r="O1836">
        <v>1</v>
      </c>
      <c r="Q1836">
        <v>2</v>
      </c>
      <c r="R1836" t="str">
        <f t="shared" si="142"/>
        <v>Widowed</v>
      </c>
      <c r="S1836">
        <v>4</v>
      </c>
      <c r="T1836">
        <v>2</v>
      </c>
      <c r="U1836" t="str">
        <f t="shared" si="143"/>
        <v>Female</v>
      </c>
      <c r="V1836">
        <v>0</v>
      </c>
      <c r="W1836">
        <v>57000</v>
      </c>
      <c r="X1836">
        <v>6</v>
      </c>
      <c r="Y1836" t="str">
        <f t="shared" si="144"/>
        <v>CA</v>
      </c>
    </row>
    <row r="1837" spans="1:25" x14ac:dyDescent="0.25">
      <c r="A1837">
        <v>1375491</v>
      </c>
      <c r="B1837">
        <v>53</v>
      </c>
      <c r="C1837" t="str">
        <f t="shared" si="140"/>
        <v>WA</v>
      </c>
      <c r="D1837">
        <v>17</v>
      </c>
      <c r="E1837">
        <v>81</v>
      </c>
      <c r="F1837" t="str">
        <f t="shared" si="141"/>
        <v>adult</v>
      </c>
      <c r="G1837">
        <v>1</v>
      </c>
      <c r="H1837">
        <v>2</v>
      </c>
      <c r="I1837">
        <v>1</v>
      </c>
      <c r="J1837">
        <v>1</v>
      </c>
      <c r="K1837">
        <v>2</v>
      </c>
      <c r="L1837">
        <v>2</v>
      </c>
      <c r="M1837">
        <v>1</v>
      </c>
      <c r="N1837">
        <v>2</v>
      </c>
      <c r="O1837">
        <v>1</v>
      </c>
      <c r="Q1837">
        <v>1</v>
      </c>
      <c r="R1837" t="str">
        <f t="shared" si="142"/>
        <v>Married</v>
      </c>
      <c r="S1837">
        <v>2</v>
      </c>
      <c r="T1837">
        <v>1</v>
      </c>
      <c r="U1837" t="str">
        <f t="shared" si="143"/>
        <v>Male</v>
      </c>
      <c r="V1837">
        <v>0</v>
      </c>
      <c r="W1837">
        <v>16900</v>
      </c>
      <c r="X1837">
        <v>41</v>
      </c>
      <c r="Y1837" t="str">
        <f t="shared" si="144"/>
        <v>OR</v>
      </c>
    </row>
    <row r="1838" spans="1:25" x14ac:dyDescent="0.25">
      <c r="A1838">
        <v>1383751</v>
      </c>
      <c r="B1838">
        <v>53</v>
      </c>
      <c r="C1838" t="str">
        <f t="shared" si="140"/>
        <v>WA</v>
      </c>
      <c r="D1838">
        <v>17</v>
      </c>
      <c r="E1838">
        <v>5</v>
      </c>
      <c r="F1838" t="str">
        <f t="shared" si="141"/>
        <v>child</v>
      </c>
      <c r="G1838">
        <v>1</v>
      </c>
      <c r="H1838">
        <v>2</v>
      </c>
      <c r="I1838">
        <v>2</v>
      </c>
      <c r="J1838">
        <v>2</v>
      </c>
      <c r="K1838">
        <v>1</v>
      </c>
      <c r="L1838">
        <v>2</v>
      </c>
      <c r="M1838">
        <v>2</v>
      </c>
      <c r="N1838">
        <v>2</v>
      </c>
      <c r="O1838">
        <v>1</v>
      </c>
      <c r="Q1838">
        <v>5</v>
      </c>
      <c r="R1838" t="str">
        <f t="shared" si="142"/>
        <v>NeverMarriedORUnder15</v>
      </c>
      <c r="T1838">
        <v>2</v>
      </c>
      <c r="U1838" t="str">
        <f t="shared" si="143"/>
        <v>Female</v>
      </c>
      <c r="X1838">
        <v>40</v>
      </c>
      <c r="Y1838">
        <f t="shared" si="144"/>
        <v>40</v>
      </c>
    </row>
    <row r="1839" spans="1:25" x14ac:dyDescent="0.25">
      <c r="A1839">
        <v>1253239</v>
      </c>
      <c r="B1839">
        <v>49</v>
      </c>
      <c r="C1839" t="str">
        <f t="shared" si="140"/>
        <v>UT</v>
      </c>
      <c r="D1839">
        <v>62</v>
      </c>
      <c r="E1839">
        <v>22</v>
      </c>
      <c r="F1839" t="str">
        <f t="shared" si="141"/>
        <v>adult</v>
      </c>
      <c r="G1839">
        <v>1</v>
      </c>
      <c r="H1839">
        <v>1</v>
      </c>
      <c r="I1839">
        <v>2</v>
      </c>
      <c r="J1839">
        <v>2</v>
      </c>
      <c r="K1839">
        <v>2</v>
      </c>
      <c r="L1839">
        <v>2</v>
      </c>
      <c r="M1839">
        <v>2</v>
      </c>
      <c r="N1839">
        <v>2</v>
      </c>
      <c r="O1839">
        <v>1</v>
      </c>
      <c r="P1839">
        <v>15</v>
      </c>
      <c r="Q1839">
        <v>1</v>
      </c>
      <c r="R1839" t="str">
        <f t="shared" si="142"/>
        <v>Married</v>
      </c>
      <c r="S1839">
        <v>4</v>
      </c>
      <c r="T1839">
        <v>2</v>
      </c>
      <c r="U1839" t="str">
        <f t="shared" si="143"/>
        <v>Female</v>
      </c>
      <c r="V1839">
        <v>29500</v>
      </c>
      <c r="W1839">
        <v>29500</v>
      </c>
      <c r="X1839">
        <v>32</v>
      </c>
      <c r="Y1839">
        <f t="shared" si="144"/>
        <v>32</v>
      </c>
    </row>
    <row r="1840" spans="1:25" x14ac:dyDescent="0.25">
      <c r="A1840">
        <v>534934</v>
      </c>
      <c r="B1840">
        <v>38</v>
      </c>
      <c r="C1840" t="str">
        <f t="shared" si="140"/>
        <v>ND</v>
      </c>
      <c r="D1840">
        <v>160</v>
      </c>
      <c r="E1840">
        <v>6</v>
      </c>
      <c r="F1840" t="str">
        <f t="shared" si="141"/>
        <v>child</v>
      </c>
      <c r="G1840">
        <v>1</v>
      </c>
      <c r="H1840">
        <v>2</v>
      </c>
      <c r="I1840">
        <v>2</v>
      </c>
      <c r="J1840">
        <v>2</v>
      </c>
      <c r="K1840">
        <v>2</v>
      </c>
      <c r="L1840">
        <v>2</v>
      </c>
      <c r="M1840">
        <v>2</v>
      </c>
      <c r="N1840">
        <v>1</v>
      </c>
      <c r="O1840">
        <v>2</v>
      </c>
      <c r="Q1840">
        <v>5</v>
      </c>
      <c r="R1840" t="str">
        <f t="shared" si="142"/>
        <v>NeverMarriedORUnder15</v>
      </c>
      <c r="T1840">
        <v>1</v>
      </c>
      <c r="U1840" t="str">
        <f t="shared" si="143"/>
        <v>Male</v>
      </c>
      <c r="X1840">
        <v>38</v>
      </c>
      <c r="Y1840" t="str">
        <f t="shared" si="144"/>
        <v>ND</v>
      </c>
    </row>
    <row r="1841" spans="1:25" x14ac:dyDescent="0.25">
      <c r="A1841">
        <v>710899</v>
      </c>
      <c r="B1841">
        <v>41</v>
      </c>
      <c r="C1841" t="str">
        <f t="shared" si="140"/>
        <v>OR</v>
      </c>
      <c r="D1841">
        <v>66</v>
      </c>
      <c r="E1841">
        <v>86</v>
      </c>
      <c r="F1841" t="str">
        <f t="shared" si="141"/>
        <v>adult</v>
      </c>
      <c r="G1841">
        <v>1</v>
      </c>
      <c r="H1841">
        <v>1</v>
      </c>
      <c r="I1841">
        <v>2</v>
      </c>
      <c r="J1841">
        <v>1</v>
      </c>
      <c r="K1841">
        <v>2</v>
      </c>
      <c r="L1841">
        <v>2</v>
      </c>
      <c r="M1841">
        <v>2</v>
      </c>
      <c r="N1841">
        <v>2</v>
      </c>
      <c r="O1841">
        <v>1</v>
      </c>
      <c r="Q1841">
        <v>2</v>
      </c>
      <c r="R1841" t="str">
        <f t="shared" si="142"/>
        <v>Widowed</v>
      </c>
      <c r="S1841">
        <v>4</v>
      </c>
      <c r="T1841">
        <v>2</v>
      </c>
      <c r="U1841" t="str">
        <f t="shared" si="143"/>
        <v>Female</v>
      </c>
      <c r="V1841">
        <v>0</v>
      </c>
      <c r="W1841">
        <v>34700</v>
      </c>
      <c r="X1841">
        <v>6</v>
      </c>
      <c r="Y1841" t="str">
        <f t="shared" si="144"/>
        <v>CA</v>
      </c>
    </row>
    <row r="1842" spans="1:25" x14ac:dyDescent="0.25">
      <c r="A1842">
        <v>695683</v>
      </c>
      <c r="B1842">
        <v>41</v>
      </c>
      <c r="C1842" t="str">
        <f t="shared" si="140"/>
        <v>OR</v>
      </c>
      <c r="D1842">
        <v>87</v>
      </c>
      <c r="E1842">
        <v>46</v>
      </c>
      <c r="F1842" t="str">
        <f t="shared" si="141"/>
        <v>adult</v>
      </c>
      <c r="G1842">
        <v>1</v>
      </c>
      <c r="H1842">
        <v>1</v>
      </c>
      <c r="I1842">
        <v>2</v>
      </c>
      <c r="J1842">
        <v>2</v>
      </c>
      <c r="K1842">
        <v>2</v>
      </c>
      <c r="L1842">
        <v>2</v>
      </c>
      <c r="M1842">
        <v>2</v>
      </c>
      <c r="N1842">
        <v>2</v>
      </c>
      <c r="O1842">
        <v>1</v>
      </c>
      <c r="P1842">
        <v>20</v>
      </c>
      <c r="Q1842">
        <v>1</v>
      </c>
      <c r="R1842" t="str">
        <f t="shared" si="142"/>
        <v>Married</v>
      </c>
      <c r="S1842">
        <v>2</v>
      </c>
      <c r="T1842">
        <v>1</v>
      </c>
      <c r="U1842" t="str">
        <f t="shared" si="143"/>
        <v>Male</v>
      </c>
      <c r="V1842">
        <v>22000</v>
      </c>
      <c r="W1842">
        <v>22000</v>
      </c>
      <c r="X1842">
        <v>6</v>
      </c>
      <c r="Y1842" t="str">
        <f t="shared" si="144"/>
        <v>CA</v>
      </c>
    </row>
    <row r="1843" spans="1:25" x14ac:dyDescent="0.25">
      <c r="A1843">
        <v>1274438</v>
      </c>
      <c r="B1843">
        <v>49</v>
      </c>
      <c r="C1843" t="str">
        <f t="shared" si="140"/>
        <v>UT</v>
      </c>
      <c r="D1843">
        <v>98</v>
      </c>
      <c r="E1843">
        <v>12</v>
      </c>
      <c r="F1843" t="str">
        <f t="shared" si="141"/>
        <v>child</v>
      </c>
      <c r="G1843">
        <v>1</v>
      </c>
      <c r="H1843">
        <v>1</v>
      </c>
      <c r="I1843">
        <v>2</v>
      </c>
      <c r="J1843">
        <v>2</v>
      </c>
      <c r="K1843">
        <v>2</v>
      </c>
      <c r="L1843">
        <v>2</v>
      </c>
      <c r="M1843">
        <v>2</v>
      </c>
      <c r="N1843">
        <v>2</v>
      </c>
      <c r="O1843">
        <v>1</v>
      </c>
      <c r="Q1843">
        <v>5</v>
      </c>
      <c r="R1843" t="str">
        <f t="shared" si="142"/>
        <v>NeverMarriedORUnder15</v>
      </c>
      <c r="T1843">
        <v>1</v>
      </c>
      <c r="U1843" t="str">
        <f t="shared" si="143"/>
        <v>Male</v>
      </c>
      <c r="X1843">
        <v>49</v>
      </c>
      <c r="Y1843" t="str">
        <f t="shared" si="144"/>
        <v>UT</v>
      </c>
    </row>
    <row r="1844" spans="1:25" x14ac:dyDescent="0.25">
      <c r="A1844">
        <v>1272453</v>
      </c>
      <c r="B1844">
        <v>49</v>
      </c>
      <c r="C1844" t="str">
        <f t="shared" si="140"/>
        <v>UT</v>
      </c>
      <c r="D1844">
        <v>242</v>
      </c>
      <c r="E1844">
        <v>37</v>
      </c>
      <c r="F1844" t="str">
        <f t="shared" si="141"/>
        <v>adult</v>
      </c>
      <c r="G1844">
        <v>1</v>
      </c>
      <c r="H1844">
        <v>1</v>
      </c>
      <c r="I1844">
        <v>2</v>
      </c>
      <c r="J1844">
        <v>2</v>
      </c>
      <c r="K1844">
        <v>2</v>
      </c>
      <c r="L1844">
        <v>2</v>
      </c>
      <c r="M1844">
        <v>2</v>
      </c>
      <c r="N1844">
        <v>2</v>
      </c>
      <c r="O1844">
        <v>1</v>
      </c>
      <c r="P1844">
        <v>15</v>
      </c>
      <c r="Q1844">
        <v>3</v>
      </c>
      <c r="R1844" t="str">
        <f t="shared" si="142"/>
        <v>Divorced</v>
      </c>
      <c r="S1844">
        <v>4</v>
      </c>
      <c r="T1844">
        <v>2</v>
      </c>
      <c r="U1844" t="str">
        <f t="shared" si="143"/>
        <v>Female</v>
      </c>
      <c r="V1844">
        <v>40000</v>
      </c>
      <c r="W1844">
        <v>44800</v>
      </c>
      <c r="X1844">
        <v>49</v>
      </c>
      <c r="Y1844" t="str">
        <f t="shared" si="144"/>
        <v>UT</v>
      </c>
    </row>
    <row r="1845" spans="1:25" x14ac:dyDescent="0.25">
      <c r="A1845">
        <v>1433595</v>
      </c>
      <c r="B1845">
        <v>53</v>
      </c>
      <c r="C1845" t="str">
        <f t="shared" si="140"/>
        <v>WA</v>
      </c>
      <c r="D1845">
        <v>39</v>
      </c>
      <c r="E1845">
        <v>34</v>
      </c>
      <c r="F1845" t="str">
        <f t="shared" si="141"/>
        <v>adult</v>
      </c>
      <c r="G1845">
        <v>1</v>
      </c>
      <c r="H1845">
        <v>2</v>
      </c>
      <c r="I1845">
        <v>2</v>
      </c>
      <c r="J1845">
        <v>2</v>
      </c>
      <c r="K1845">
        <v>2</v>
      </c>
      <c r="L1845">
        <v>2</v>
      </c>
      <c r="M1845">
        <v>2</v>
      </c>
      <c r="N1845">
        <v>1</v>
      </c>
      <c r="O1845">
        <v>2</v>
      </c>
      <c r="Q1845">
        <v>5</v>
      </c>
      <c r="R1845" t="str">
        <f t="shared" si="142"/>
        <v>NeverMarriedORUnder15</v>
      </c>
      <c r="S1845">
        <v>4</v>
      </c>
      <c r="T1845">
        <v>1</v>
      </c>
      <c r="U1845" t="str">
        <f t="shared" si="143"/>
        <v>Male</v>
      </c>
      <c r="V1845">
        <v>1500</v>
      </c>
      <c r="W1845">
        <v>3900</v>
      </c>
      <c r="X1845">
        <v>26</v>
      </c>
      <c r="Y1845">
        <f t="shared" si="144"/>
        <v>26</v>
      </c>
    </row>
    <row r="1846" spans="1:25" x14ac:dyDescent="0.25">
      <c r="A1846">
        <v>1404317</v>
      </c>
      <c r="B1846">
        <v>53</v>
      </c>
      <c r="C1846" t="str">
        <f t="shared" si="140"/>
        <v>WA</v>
      </c>
      <c r="D1846">
        <v>62</v>
      </c>
      <c r="E1846">
        <v>14</v>
      </c>
      <c r="F1846" t="str">
        <f t="shared" si="141"/>
        <v>child</v>
      </c>
      <c r="G1846">
        <v>1</v>
      </c>
      <c r="H1846">
        <v>1</v>
      </c>
      <c r="I1846">
        <v>2</v>
      </c>
      <c r="J1846">
        <v>2</v>
      </c>
      <c r="K1846">
        <v>2</v>
      </c>
      <c r="L1846">
        <v>2</v>
      </c>
      <c r="M1846">
        <v>2</v>
      </c>
      <c r="N1846">
        <v>2</v>
      </c>
      <c r="O1846">
        <v>1</v>
      </c>
      <c r="Q1846">
        <v>5</v>
      </c>
      <c r="R1846" t="str">
        <f t="shared" si="142"/>
        <v>NeverMarriedORUnder15</v>
      </c>
      <c r="T1846">
        <v>1</v>
      </c>
      <c r="U1846" t="str">
        <f t="shared" si="143"/>
        <v>Male</v>
      </c>
      <c r="X1846">
        <v>53</v>
      </c>
      <c r="Y1846" t="str">
        <f t="shared" si="144"/>
        <v>WA</v>
      </c>
    </row>
    <row r="1847" spans="1:25" x14ac:dyDescent="0.25">
      <c r="A1847">
        <v>534843</v>
      </c>
      <c r="B1847">
        <v>38</v>
      </c>
      <c r="C1847" t="str">
        <f t="shared" si="140"/>
        <v>ND</v>
      </c>
      <c r="D1847">
        <v>40</v>
      </c>
      <c r="E1847">
        <v>65</v>
      </c>
      <c r="F1847" t="str">
        <f t="shared" si="141"/>
        <v>adult</v>
      </c>
      <c r="G1847">
        <v>1</v>
      </c>
      <c r="H1847">
        <v>2</v>
      </c>
      <c r="I1847">
        <v>1</v>
      </c>
      <c r="J1847">
        <v>1</v>
      </c>
      <c r="K1847">
        <v>2</v>
      </c>
      <c r="L1847">
        <v>2</v>
      </c>
      <c r="M1847">
        <v>2</v>
      </c>
      <c r="N1847">
        <v>2</v>
      </c>
      <c r="O1847">
        <v>1</v>
      </c>
      <c r="P1847">
        <v>5</v>
      </c>
      <c r="Q1847">
        <v>1</v>
      </c>
      <c r="R1847" t="str">
        <f t="shared" si="142"/>
        <v>Married</v>
      </c>
      <c r="S1847">
        <v>4</v>
      </c>
      <c r="T1847">
        <v>2</v>
      </c>
      <c r="U1847" t="str">
        <f t="shared" si="143"/>
        <v>Female</v>
      </c>
      <c r="V1847">
        <v>12000</v>
      </c>
      <c r="W1847">
        <v>47000</v>
      </c>
      <c r="X1847">
        <v>31</v>
      </c>
      <c r="Y1847">
        <f t="shared" si="144"/>
        <v>31</v>
      </c>
    </row>
    <row r="1848" spans="1:25" x14ac:dyDescent="0.25">
      <c r="A1848">
        <v>536793</v>
      </c>
      <c r="B1848">
        <v>38</v>
      </c>
      <c r="C1848" t="str">
        <f t="shared" si="140"/>
        <v>ND</v>
      </c>
      <c r="D1848">
        <v>36</v>
      </c>
      <c r="E1848">
        <v>53</v>
      </c>
      <c r="F1848" t="str">
        <f t="shared" si="141"/>
        <v>adult</v>
      </c>
      <c r="G1848">
        <v>1</v>
      </c>
      <c r="H1848">
        <v>2</v>
      </c>
      <c r="I1848">
        <v>1</v>
      </c>
      <c r="J1848">
        <v>2</v>
      </c>
      <c r="K1848">
        <v>2</v>
      </c>
      <c r="L1848">
        <v>2</v>
      </c>
      <c r="M1848">
        <v>2</v>
      </c>
      <c r="N1848">
        <v>2</v>
      </c>
      <c r="O1848">
        <v>1</v>
      </c>
      <c r="P1848">
        <v>3</v>
      </c>
      <c r="Q1848">
        <v>1</v>
      </c>
      <c r="R1848" t="str">
        <f t="shared" si="142"/>
        <v>Married</v>
      </c>
      <c r="S1848">
        <v>4</v>
      </c>
      <c r="T1848">
        <v>2</v>
      </c>
      <c r="U1848" t="str">
        <f t="shared" si="143"/>
        <v>Female</v>
      </c>
      <c r="V1848">
        <v>30000</v>
      </c>
      <c r="W1848">
        <v>30300</v>
      </c>
      <c r="X1848">
        <v>38</v>
      </c>
      <c r="Y1848" t="str">
        <f t="shared" si="144"/>
        <v>ND</v>
      </c>
    </row>
    <row r="1849" spans="1:25" x14ac:dyDescent="0.25">
      <c r="A1849">
        <v>732949</v>
      </c>
      <c r="B1849">
        <v>41</v>
      </c>
      <c r="C1849" t="str">
        <f t="shared" si="140"/>
        <v>OR</v>
      </c>
      <c r="D1849">
        <v>13</v>
      </c>
      <c r="E1849">
        <v>79</v>
      </c>
      <c r="F1849" t="str">
        <f t="shared" si="141"/>
        <v>adult</v>
      </c>
      <c r="G1849">
        <v>1</v>
      </c>
      <c r="H1849">
        <v>1</v>
      </c>
      <c r="I1849">
        <v>2</v>
      </c>
      <c r="J1849">
        <v>1</v>
      </c>
      <c r="K1849">
        <v>2</v>
      </c>
      <c r="L1849">
        <v>2</v>
      </c>
      <c r="M1849">
        <v>2</v>
      </c>
      <c r="N1849">
        <v>2</v>
      </c>
      <c r="O1849">
        <v>1</v>
      </c>
      <c r="Q1849">
        <v>2</v>
      </c>
      <c r="R1849" t="str">
        <f t="shared" si="142"/>
        <v>Widowed</v>
      </c>
      <c r="S1849">
        <v>2</v>
      </c>
      <c r="T1849">
        <v>1</v>
      </c>
      <c r="U1849" t="str">
        <f t="shared" si="143"/>
        <v>Male</v>
      </c>
      <c r="V1849">
        <v>700</v>
      </c>
      <c r="W1849">
        <v>24000</v>
      </c>
      <c r="X1849">
        <v>41</v>
      </c>
      <c r="Y1849" t="str">
        <f t="shared" si="144"/>
        <v>OR</v>
      </c>
    </row>
    <row r="1850" spans="1:25" x14ac:dyDescent="0.25">
      <c r="A1850">
        <v>1369486</v>
      </c>
      <c r="B1850">
        <v>53</v>
      </c>
      <c r="C1850" t="str">
        <f t="shared" si="140"/>
        <v>WA</v>
      </c>
      <c r="D1850">
        <v>264</v>
      </c>
      <c r="E1850">
        <v>17</v>
      </c>
      <c r="F1850" t="str">
        <f t="shared" si="141"/>
        <v>child</v>
      </c>
      <c r="G1850">
        <v>1</v>
      </c>
      <c r="H1850">
        <v>2</v>
      </c>
      <c r="I1850">
        <v>2</v>
      </c>
      <c r="J1850">
        <v>2</v>
      </c>
      <c r="K1850">
        <v>1</v>
      </c>
      <c r="L1850">
        <v>2</v>
      </c>
      <c r="M1850">
        <v>2</v>
      </c>
      <c r="N1850">
        <v>2</v>
      </c>
      <c r="O1850">
        <v>1</v>
      </c>
      <c r="Q1850">
        <v>5</v>
      </c>
      <c r="R1850" t="str">
        <f t="shared" si="142"/>
        <v>NeverMarriedORUnder15</v>
      </c>
      <c r="S1850">
        <v>4</v>
      </c>
      <c r="T1850">
        <v>2</v>
      </c>
      <c r="U1850" t="str">
        <f t="shared" si="143"/>
        <v>Female</v>
      </c>
      <c r="V1850">
        <v>0</v>
      </c>
      <c r="W1850">
        <v>120</v>
      </c>
      <c r="X1850">
        <v>42</v>
      </c>
      <c r="Y1850">
        <f t="shared" si="144"/>
        <v>42</v>
      </c>
    </row>
    <row r="1851" spans="1:25" x14ac:dyDescent="0.25">
      <c r="A1851">
        <v>726914</v>
      </c>
      <c r="B1851">
        <v>41</v>
      </c>
      <c r="C1851" t="str">
        <f t="shared" si="140"/>
        <v>OR</v>
      </c>
      <c r="D1851">
        <v>46</v>
      </c>
      <c r="E1851">
        <v>90</v>
      </c>
      <c r="F1851" t="str">
        <f t="shared" si="141"/>
        <v>adult</v>
      </c>
      <c r="G1851">
        <v>1</v>
      </c>
      <c r="H1851">
        <v>2</v>
      </c>
      <c r="I1851">
        <v>1</v>
      </c>
      <c r="J1851">
        <v>1</v>
      </c>
      <c r="K1851">
        <v>2</v>
      </c>
      <c r="L1851">
        <v>2</v>
      </c>
      <c r="M1851">
        <v>2</v>
      </c>
      <c r="N1851">
        <v>2</v>
      </c>
      <c r="O1851">
        <v>1</v>
      </c>
      <c r="Q1851">
        <v>1</v>
      </c>
      <c r="R1851" t="str">
        <f t="shared" si="142"/>
        <v>Married</v>
      </c>
      <c r="S1851">
        <v>2</v>
      </c>
      <c r="T1851">
        <v>1</v>
      </c>
      <c r="U1851" t="str">
        <f t="shared" si="143"/>
        <v>Male</v>
      </c>
      <c r="V1851">
        <v>0</v>
      </c>
      <c r="W1851">
        <v>16800</v>
      </c>
      <c r="X1851">
        <v>15</v>
      </c>
      <c r="Y1851">
        <f t="shared" si="144"/>
        <v>15</v>
      </c>
    </row>
    <row r="1852" spans="1:25" x14ac:dyDescent="0.25">
      <c r="A1852">
        <v>1264025</v>
      </c>
      <c r="B1852">
        <v>49</v>
      </c>
      <c r="C1852" t="str">
        <f t="shared" si="140"/>
        <v>UT</v>
      </c>
      <c r="D1852">
        <v>113</v>
      </c>
      <c r="E1852">
        <v>20</v>
      </c>
      <c r="F1852" t="str">
        <f t="shared" si="141"/>
        <v>adult</v>
      </c>
      <c r="G1852">
        <v>1</v>
      </c>
      <c r="H1852">
        <v>1</v>
      </c>
      <c r="I1852">
        <v>2</v>
      </c>
      <c r="J1852">
        <v>2</v>
      </c>
      <c r="K1852">
        <v>2</v>
      </c>
      <c r="L1852">
        <v>2</v>
      </c>
      <c r="M1852">
        <v>2</v>
      </c>
      <c r="N1852">
        <v>2</v>
      </c>
      <c r="O1852">
        <v>1</v>
      </c>
      <c r="Q1852">
        <v>5</v>
      </c>
      <c r="R1852" t="str">
        <f t="shared" si="142"/>
        <v>NeverMarriedORUnder15</v>
      </c>
      <c r="S1852">
        <v>4</v>
      </c>
      <c r="T1852">
        <v>1</v>
      </c>
      <c r="U1852" t="str">
        <f t="shared" si="143"/>
        <v>Male</v>
      </c>
      <c r="V1852">
        <v>22000</v>
      </c>
      <c r="W1852">
        <v>22000</v>
      </c>
      <c r="X1852">
        <v>49</v>
      </c>
      <c r="Y1852" t="str">
        <f t="shared" si="144"/>
        <v>UT</v>
      </c>
    </row>
    <row r="1853" spans="1:25" x14ac:dyDescent="0.25">
      <c r="A1853">
        <v>1386513</v>
      </c>
      <c r="B1853">
        <v>53</v>
      </c>
      <c r="C1853" t="str">
        <f t="shared" si="140"/>
        <v>WA</v>
      </c>
      <c r="D1853">
        <v>134</v>
      </c>
      <c r="E1853">
        <v>52</v>
      </c>
      <c r="F1853" t="str">
        <f t="shared" si="141"/>
        <v>adult</v>
      </c>
      <c r="G1853">
        <v>5</v>
      </c>
      <c r="H1853">
        <v>1</v>
      </c>
      <c r="I1853">
        <v>2</v>
      </c>
      <c r="J1853">
        <v>2</v>
      </c>
      <c r="K1853">
        <v>2</v>
      </c>
      <c r="L1853">
        <v>2</v>
      </c>
      <c r="M1853">
        <v>2</v>
      </c>
      <c r="N1853">
        <v>2</v>
      </c>
      <c r="O1853">
        <v>1</v>
      </c>
      <c r="P1853">
        <v>5</v>
      </c>
      <c r="Q1853">
        <v>1</v>
      </c>
      <c r="R1853" t="str">
        <f t="shared" si="142"/>
        <v>Married</v>
      </c>
      <c r="S1853">
        <v>4</v>
      </c>
      <c r="T1853">
        <v>1</v>
      </c>
      <c r="U1853" t="str">
        <f t="shared" si="143"/>
        <v>Male</v>
      </c>
      <c r="V1853">
        <v>35000</v>
      </c>
      <c r="W1853">
        <v>35000</v>
      </c>
      <c r="X1853">
        <v>303</v>
      </c>
      <c r="Y1853">
        <f t="shared" si="144"/>
        <v>303</v>
      </c>
    </row>
    <row r="1854" spans="1:25" x14ac:dyDescent="0.25">
      <c r="A1854">
        <v>1396913</v>
      </c>
      <c r="B1854">
        <v>53</v>
      </c>
      <c r="C1854" t="str">
        <f t="shared" si="140"/>
        <v>WA</v>
      </c>
      <c r="D1854">
        <v>75</v>
      </c>
      <c r="E1854">
        <v>59</v>
      </c>
      <c r="F1854" t="str">
        <f t="shared" si="141"/>
        <v>adult</v>
      </c>
      <c r="G1854">
        <v>1</v>
      </c>
      <c r="H1854">
        <v>1</v>
      </c>
      <c r="I1854">
        <v>2</v>
      </c>
      <c r="J1854">
        <v>2</v>
      </c>
      <c r="K1854">
        <v>2</v>
      </c>
      <c r="L1854">
        <v>2</v>
      </c>
      <c r="M1854">
        <v>2</v>
      </c>
      <c r="N1854">
        <v>2</v>
      </c>
      <c r="O1854">
        <v>1</v>
      </c>
      <c r="P1854">
        <v>15</v>
      </c>
      <c r="Q1854">
        <v>1</v>
      </c>
      <c r="R1854" t="str">
        <f t="shared" si="142"/>
        <v>Married</v>
      </c>
      <c r="S1854">
        <v>2</v>
      </c>
      <c r="T1854">
        <v>1</v>
      </c>
      <c r="U1854" t="str">
        <f t="shared" si="143"/>
        <v>Male</v>
      </c>
      <c r="V1854">
        <v>44600</v>
      </c>
      <c r="W1854">
        <v>44600</v>
      </c>
      <c r="X1854">
        <v>53</v>
      </c>
      <c r="Y1854" t="str">
        <f t="shared" si="144"/>
        <v>WA</v>
      </c>
    </row>
    <row r="1855" spans="1:25" x14ac:dyDescent="0.25">
      <c r="A1855">
        <v>1248741</v>
      </c>
      <c r="B1855">
        <v>49</v>
      </c>
      <c r="C1855" t="str">
        <f t="shared" si="140"/>
        <v>UT</v>
      </c>
      <c r="D1855">
        <v>272</v>
      </c>
      <c r="E1855">
        <v>43</v>
      </c>
      <c r="F1855" t="str">
        <f t="shared" si="141"/>
        <v>adult</v>
      </c>
      <c r="G1855">
        <v>1</v>
      </c>
      <c r="H1855">
        <v>2</v>
      </c>
      <c r="I1855">
        <v>2</v>
      </c>
      <c r="J1855">
        <v>2</v>
      </c>
      <c r="K1855">
        <v>2</v>
      </c>
      <c r="L1855">
        <v>2</v>
      </c>
      <c r="M1855">
        <v>2</v>
      </c>
      <c r="N1855">
        <v>2</v>
      </c>
      <c r="O1855">
        <v>2</v>
      </c>
      <c r="P1855">
        <v>15</v>
      </c>
      <c r="Q1855">
        <v>5</v>
      </c>
      <c r="R1855" t="str">
        <f t="shared" si="142"/>
        <v>NeverMarriedORUnder15</v>
      </c>
      <c r="S1855">
        <v>4</v>
      </c>
      <c r="T1855">
        <v>1</v>
      </c>
      <c r="U1855" t="str">
        <f t="shared" si="143"/>
        <v>Male</v>
      </c>
      <c r="V1855">
        <v>0</v>
      </c>
      <c r="W1855">
        <v>50000</v>
      </c>
      <c r="X1855">
        <v>49</v>
      </c>
      <c r="Y1855" t="str">
        <f t="shared" si="144"/>
        <v>UT</v>
      </c>
    </row>
    <row r="1856" spans="1:25" x14ac:dyDescent="0.25">
      <c r="A1856">
        <v>722840</v>
      </c>
      <c r="B1856">
        <v>41</v>
      </c>
      <c r="C1856" t="str">
        <f t="shared" si="140"/>
        <v>OR</v>
      </c>
      <c r="D1856">
        <v>127</v>
      </c>
      <c r="E1856">
        <v>70</v>
      </c>
      <c r="F1856" t="str">
        <f t="shared" si="141"/>
        <v>adult</v>
      </c>
      <c r="G1856">
        <v>1</v>
      </c>
      <c r="H1856">
        <v>2</v>
      </c>
      <c r="I1856">
        <v>1</v>
      </c>
      <c r="J1856">
        <v>1</v>
      </c>
      <c r="K1856">
        <v>2</v>
      </c>
      <c r="L1856">
        <v>2</v>
      </c>
      <c r="M1856">
        <v>2</v>
      </c>
      <c r="N1856">
        <v>2</v>
      </c>
      <c r="O1856">
        <v>1</v>
      </c>
      <c r="Q1856">
        <v>1</v>
      </c>
      <c r="R1856" t="str">
        <f t="shared" si="142"/>
        <v>Married</v>
      </c>
      <c r="S1856">
        <v>2</v>
      </c>
      <c r="T1856">
        <v>1</v>
      </c>
      <c r="U1856" t="str">
        <f t="shared" si="143"/>
        <v>Male</v>
      </c>
      <c r="V1856">
        <v>0</v>
      </c>
      <c r="W1856">
        <v>37030</v>
      </c>
      <c r="X1856">
        <v>41</v>
      </c>
      <c r="Y1856" t="str">
        <f t="shared" si="144"/>
        <v>OR</v>
      </c>
    </row>
    <row r="1857" spans="1:25" x14ac:dyDescent="0.25">
      <c r="A1857">
        <v>1398380</v>
      </c>
      <c r="B1857">
        <v>53</v>
      </c>
      <c r="C1857" t="str">
        <f t="shared" si="140"/>
        <v>WA</v>
      </c>
      <c r="D1857">
        <v>170</v>
      </c>
      <c r="E1857">
        <v>48</v>
      </c>
      <c r="F1857" t="str">
        <f t="shared" si="141"/>
        <v>adult</v>
      </c>
      <c r="G1857">
        <v>1</v>
      </c>
      <c r="H1857">
        <v>2</v>
      </c>
      <c r="I1857">
        <v>2</v>
      </c>
      <c r="J1857">
        <v>1</v>
      </c>
      <c r="K1857">
        <v>2</v>
      </c>
      <c r="L1857">
        <v>2</v>
      </c>
      <c r="M1857">
        <v>1</v>
      </c>
      <c r="N1857">
        <v>2</v>
      </c>
      <c r="O1857">
        <v>1</v>
      </c>
      <c r="Q1857">
        <v>1</v>
      </c>
      <c r="R1857" t="str">
        <f t="shared" si="142"/>
        <v>Married</v>
      </c>
      <c r="S1857">
        <v>3</v>
      </c>
      <c r="T1857">
        <v>1</v>
      </c>
      <c r="U1857" t="str">
        <f t="shared" si="143"/>
        <v>Male</v>
      </c>
      <c r="V1857">
        <v>0</v>
      </c>
      <c r="W1857">
        <v>23000</v>
      </c>
      <c r="X1857">
        <v>53</v>
      </c>
      <c r="Y1857" t="str">
        <f t="shared" si="144"/>
        <v>WA</v>
      </c>
    </row>
    <row r="1858" spans="1:25" x14ac:dyDescent="0.25">
      <c r="A1858">
        <v>696749</v>
      </c>
      <c r="B1858">
        <v>41</v>
      </c>
      <c r="C1858" t="str">
        <f t="shared" si="140"/>
        <v>OR</v>
      </c>
      <c r="D1858">
        <v>64</v>
      </c>
      <c r="E1858">
        <v>1</v>
      </c>
      <c r="F1858" t="str">
        <f t="shared" si="141"/>
        <v>child</v>
      </c>
      <c r="G1858">
        <v>1</v>
      </c>
      <c r="H1858">
        <v>2</v>
      </c>
      <c r="I1858">
        <v>2</v>
      </c>
      <c r="J1858">
        <v>2</v>
      </c>
      <c r="K1858">
        <v>1</v>
      </c>
      <c r="L1858">
        <v>2</v>
      </c>
      <c r="M1858">
        <v>2</v>
      </c>
      <c r="N1858">
        <v>2</v>
      </c>
      <c r="O1858">
        <v>1</v>
      </c>
      <c r="Q1858">
        <v>5</v>
      </c>
      <c r="R1858" t="str">
        <f t="shared" si="142"/>
        <v>NeverMarriedORUnder15</v>
      </c>
      <c r="T1858">
        <v>2</v>
      </c>
      <c r="U1858" t="str">
        <f t="shared" si="143"/>
        <v>Female</v>
      </c>
      <c r="X1858">
        <v>41</v>
      </c>
      <c r="Y1858" t="str">
        <f t="shared" si="144"/>
        <v>OR</v>
      </c>
    </row>
    <row r="1859" spans="1:25" x14ac:dyDescent="0.25">
      <c r="A1859">
        <v>537324</v>
      </c>
      <c r="B1859">
        <v>38</v>
      </c>
      <c r="C1859" t="str">
        <f t="shared" ref="C1859:C1922" si="145">IF(B1859=30,"MT",IF(B1859=38,"ND",IF(B1859=41,"OR",IF(B1859=49,"UT",IF(B1859=53,"WA","UnknownState")))))</f>
        <v>ND</v>
      </c>
      <c r="D1859">
        <v>25</v>
      </c>
      <c r="E1859">
        <v>57</v>
      </c>
      <c r="F1859" t="str">
        <f t="shared" ref="F1859:F1922" si="146">IF(E1859&lt;18,"child","adult")</f>
        <v>adult</v>
      </c>
      <c r="G1859">
        <v>1</v>
      </c>
      <c r="H1859">
        <v>2</v>
      </c>
      <c r="I1859">
        <v>1</v>
      </c>
      <c r="J1859">
        <v>2</v>
      </c>
      <c r="K1859">
        <v>2</v>
      </c>
      <c r="L1859">
        <v>2</v>
      </c>
      <c r="M1859">
        <v>2</v>
      </c>
      <c r="N1859">
        <v>2</v>
      </c>
      <c r="O1859">
        <v>1</v>
      </c>
      <c r="P1859">
        <v>1</v>
      </c>
      <c r="Q1859">
        <v>1</v>
      </c>
      <c r="R1859" t="str">
        <f t="shared" ref="R1859:R1922" si="147">IF(Q1859=1,"Married",IF(Q1859=2,"Widowed",IF(Q1859=3,"Divorced",IF(Q1859=4,"Separated",IF(Q1859=5,"NeverMarriedORUnder15","NA")))))</f>
        <v>Married</v>
      </c>
      <c r="S1859">
        <v>4</v>
      </c>
      <c r="T1859">
        <v>1</v>
      </c>
      <c r="U1859" t="str">
        <f t="shared" ref="U1859:U1922" si="148">IF(T1859=1,"Male",IF(T1859=2,"Female","NA"))</f>
        <v>Male</v>
      </c>
      <c r="V1859">
        <v>50000</v>
      </c>
      <c r="W1859">
        <v>50000</v>
      </c>
      <c r="X1859">
        <v>50</v>
      </c>
      <c r="Y1859">
        <f t="shared" ref="Y1859:Y1922" si="149">IF(X1859=30,"MT",IF(X1859=38,"ND",IF(X1859=41,"OR",IF(X1859=49,"UT",IF(X1859=53,"WA",IF(X1859=6,"CA",X1859))))))</f>
        <v>50</v>
      </c>
    </row>
    <row r="1860" spans="1:25" x14ac:dyDescent="0.25">
      <c r="A1860">
        <v>1401194</v>
      </c>
      <c r="B1860">
        <v>53</v>
      </c>
      <c r="C1860" t="str">
        <f t="shared" si="145"/>
        <v>WA</v>
      </c>
      <c r="D1860">
        <v>74</v>
      </c>
      <c r="E1860">
        <v>30</v>
      </c>
      <c r="F1860" t="str">
        <f t="shared" si="146"/>
        <v>adult</v>
      </c>
      <c r="G1860">
        <v>1</v>
      </c>
      <c r="H1860">
        <v>1</v>
      </c>
      <c r="I1860">
        <v>2</v>
      </c>
      <c r="J1860">
        <v>2</v>
      </c>
      <c r="K1860">
        <v>2</v>
      </c>
      <c r="L1860">
        <v>2</v>
      </c>
      <c r="M1860">
        <v>2</v>
      </c>
      <c r="N1860">
        <v>2</v>
      </c>
      <c r="O1860">
        <v>1</v>
      </c>
      <c r="P1860">
        <v>60</v>
      </c>
      <c r="Q1860">
        <v>1</v>
      </c>
      <c r="R1860" t="str">
        <f t="shared" si="147"/>
        <v>Married</v>
      </c>
      <c r="S1860">
        <v>4</v>
      </c>
      <c r="T1860">
        <v>1</v>
      </c>
      <c r="U1860" t="str">
        <f t="shared" si="148"/>
        <v>Male</v>
      </c>
      <c r="V1860">
        <v>43000</v>
      </c>
      <c r="W1860">
        <v>43000</v>
      </c>
      <c r="X1860">
        <v>53</v>
      </c>
      <c r="Y1860" t="str">
        <f t="shared" si="149"/>
        <v>WA</v>
      </c>
    </row>
    <row r="1861" spans="1:25" x14ac:dyDescent="0.25">
      <c r="A1861">
        <v>1256875</v>
      </c>
      <c r="B1861">
        <v>49</v>
      </c>
      <c r="C1861" t="str">
        <f t="shared" si="145"/>
        <v>UT</v>
      </c>
      <c r="D1861">
        <v>29</v>
      </c>
      <c r="E1861">
        <v>56</v>
      </c>
      <c r="F1861" t="str">
        <f t="shared" si="146"/>
        <v>adult</v>
      </c>
      <c r="G1861">
        <v>1</v>
      </c>
      <c r="H1861">
        <v>1</v>
      </c>
      <c r="I1861">
        <v>2</v>
      </c>
      <c r="J1861">
        <v>2</v>
      </c>
      <c r="K1861">
        <v>2</v>
      </c>
      <c r="L1861">
        <v>2</v>
      </c>
      <c r="M1861">
        <v>2</v>
      </c>
      <c r="N1861">
        <v>2</v>
      </c>
      <c r="O1861">
        <v>1</v>
      </c>
      <c r="Q1861">
        <v>1</v>
      </c>
      <c r="R1861" t="str">
        <f t="shared" si="147"/>
        <v>Married</v>
      </c>
      <c r="S1861">
        <v>4</v>
      </c>
      <c r="T1861">
        <v>2</v>
      </c>
      <c r="U1861" t="str">
        <f t="shared" si="148"/>
        <v>Female</v>
      </c>
      <c r="V1861">
        <v>12400</v>
      </c>
      <c r="W1861">
        <v>12400</v>
      </c>
      <c r="X1861">
        <v>8</v>
      </c>
      <c r="Y1861">
        <f t="shared" si="149"/>
        <v>8</v>
      </c>
    </row>
    <row r="1862" spans="1:25" x14ac:dyDescent="0.25">
      <c r="A1862">
        <v>703672</v>
      </c>
      <c r="B1862">
        <v>41</v>
      </c>
      <c r="C1862" t="str">
        <f t="shared" si="145"/>
        <v>OR</v>
      </c>
      <c r="D1862">
        <v>19</v>
      </c>
      <c r="E1862">
        <v>49</v>
      </c>
      <c r="F1862" t="str">
        <f t="shared" si="146"/>
        <v>adult</v>
      </c>
      <c r="G1862">
        <v>1</v>
      </c>
      <c r="H1862">
        <v>2</v>
      </c>
      <c r="I1862">
        <v>2</v>
      </c>
      <c r="J1862">
        <v>2</v>
      </c>
      <c r="K1862">
        <v>2</v>
      </c>
      <c r="L1862">
        <v>2</v>
      </c>
      <c r="M1862">
        <v>2</v>
      </c>
      <c r="N1862">
        <v>2</v>
      </c>
      <c r="O1862">
        <v>2</v>
      </c>
      <c r="Q1862">
        <v>1</v>
      </c>
      <c r="R1862" t="str">
        <f t="shared" si="147"/>
        <v>Married</v>
      </c>
      <c r="S1862">
        <v>4</v>
      </c>
      <c r="T1862">
        <v>2</v>
      </c>
      <c r="U1862" t="str">
        <f t="shared" si="148"/>
        <v>Female</v>
      </c>
      <c r="V1862">
        <v>0</v>
      </c>
      <c r="W1862">
        <v>0</v>
      </c>
      <c r="X1862">
        <v>41</v>
      </c>
      <c r="Y1862" t="str">
        <f t="shared" si="149"/>
        <v>OR</v>
      </c>
    </row>
    <row r="1863" spans="1:25" x14ac:dyDescent="0.25">
      <c r="A1863">
        <v>729358</v>
      </c>
      <c r="B1863">
        <v>41</v>
      </c>
      <c r="C1863" t="str">
        <f t="shared" si="145"/>
        <v>OR</v>
      </c>
      <c r="D1863">
        <v>39</v>
      </c>
      <c r="E1863">
        <v>41</v>
      </c>
      <c r="F1863" t="str">
        <f t="shared" si="146"/>
        <v>adult</v>
      </c>
      <c r="G1863">
        <v>3</v>
      </c>
      <c r="H1863">
        <v>1</v>
      </c>
      <c r="I1863">
        <v>2</v>
      </c>
      <c r="J1863">
        <v>2</v>
      </c>
      <c r="K1863">
        <v>2</v>
      </c>
      <c r="L1863">
        <v>2</v>
      </c>
      <c r="M1863">
        <v>2</v>
      </c>
      <c r="N1863">
        <v>2</v>
      </c>
      <c r="O1863">
        <v>1</v>
      </c>
      <c r="Q1863">
        <v>1</v>
      </c>
      <c r="R1863" t="str">
        <f t="shared" si="147"/>
        <v>Married</v>
      </c>
      <c r="S1863">
        <v>4</v>
      </c>
      <c r="T1863">
        <v>2</v>
      </c>
      <c r="U1863" t="str">
        <f t="shared" si="148"/>
        <v>Female</v>
      </c>
      <c r="V1863">
        <v>8100</v>
      </c>
      <c r="W1863">
        <v>8100</v>
      </c>
      <c r="X1863">
        <v>207</v>
      </c>
      <c r="Y1863">
        <f t="shared" si="149"/>
        <v>207</v>
      </c>
    </row>
    <row r="1864" spans="1:25" x14ac:dyDescent="0.25">
      <c r="A1864">
        <v>1381975</v>
      </c>
      <c r="B1864">
        <v>53</v>
      </c>
      <c r="C1864" t="str">
        <f t="shared" si="145"/>
        <v>WA</v>
      </c>
      <c r="D1864">
        <v>37</v>
      </c>
      <c r="E1864">
        <v>3</v>
      </c>
      <c r="F1864" t="str">
        <f t="shared" si="146"/>
        <v>child</v>
      </c>
      <c r="G1864">
        <v>1</v>
      </c>
      <c r="H1864">
        <v>1</v>
      </c>
      <c r="I1864">
        <v>2</v>
      </c>
      <c r="J1864">
        <v>2</v>
      </c>
      <c r="K1864">
        <v>2</v>
      </c>
      <c r="L1864">
        <v>2</v>
      </c>
      <c r="M1864">
        <v>2</v>
      </c>
      <c r="N1864">
        <v>2</v>
      </c>
      <c r="O1864">
        <v>1</v>
      </c>
      <c r="Q1864">
        <v>5</v>
      </c>
      <c r="R1864" t="str">
        <f t="shared" si="147"/>
        <v>NeverMarriedORUnder15</v>
      </c>
      <c r="T1864">
        <v>1</v>
      </c>
      <c r="U1864" t="str">
        <f t="shared" si="148"/>
        <v>Male</v>
      </c>
      <c r="X1864">
        <v>53</v>
      </c>
      <c r="Y1864" t="str">
        <f t="shared" si="149"/>
        <v>WA</v>
      </c>
    </row>
    <row r="1865" spans="1:25" x14ac:dyDescent="0.25">
      <c r="A1865">
        <v>1369251</v>
      </c>
      <c r="B1865">
        <v>53</v>
      </c>
      <c r="C1865" t="str">
        <f t="shared" si="145"/>
        <v>WA</v>
      </c>
      <c r="D1865">
        <v>91</v>
      </c>
      <c r="E1865">
        <v>45</v>
      </c>
      <c r="F1865" t="str">
        <f t="shared" si="146"/>
        <v>adult</v>
      </c>
      <c r="G1865">
        <v>1</v>
      </c>
      <c r="H1865">
        <v>1</v>
      </c>
      <c r="I1865">
        <v>2</v>
      </c>
      <c r="J1865">
        <v>2</v>
      </c>
      <c r="K1865">
        <v>2</v>
      </c>
      <c r="L1865">
        <v>2</v>
      </c>
      <c r="M1865">
        <v>2</v>
      </c>
      <c r="N1865">
        <v>2</v>
      </c>
      <c r="O1865">
        <v>1</v>
      </c>
      <c r="P1865">
        <v>15</v>
      </c>
      <c r="Q1865">
        <v>1</v>
      </c>
      <c r="R1865" t="str">
        <f t="shared" si="147"/>
        <v>Married</v>
      </c>
      <c r="S1865">
        <v>4</v>
      </c>
      <c r="T1865">
        <v>2</v>
      </c>
      <c r="U1865" t="str">
        <f t="shared" si="148"/>
        <v>Female</v>
      </c>
      <c r="V1865">
        <v>30000</v>
      </c>
      <c r="W1865">
        <v>30000</v>
      </c>
      <c r="X1865">
        <v>30</v>
      </c>
      <c r="Y1865" t="str">
        <f t="shared" si="149"/>
        <v>MT</v>
      </c>
    </row>
    <row r="1866" spans="1:25" x14ac:dyDescent="0.25">
      <c r="A1866">
        <v>1256917</v>
      </c>
      <c r="B1866">
        <v>49</v>
      </c>
      <c r="C1866" t="str">
        <f t="shared" si="145"/>
        <v>UT</v>
      </c>
      <c r="D1866">
        <v>91</v>
      </c>
      <c r="E1866">
        <v>42</v>
      </c>
      <c r="F1866" t="str">
        <f t="shared" si="146"/>
        <v>adult</v>
      </c>
      <c r="G1866">
        <v>1</v>
      </c>
      <c r="H1866">
        <v>1</v>
      </c>
      <c r="I1866">
        <v>2</v>
      </c>
      <c r="J1866">
        <v>2</v>
      </c>
      <c r="K1866">
        <v>2</v>
      </c>
      <c r="L1866">
        <v>2</v>
      </c>
      <c r="M1866">
        <v>2</v>
      </c>
      <c r="N1866">
        <v>2</v>
      </c>
      <c r="O1866">
        <v>1</v>
      </c>
      <c r="P1866">
        <v>15</v>
      </c>
      <c r="Q1866">
        <v>1</v>
      </c>
      <c r="R1866" t="str">
        <f t="shared" si="147"/>
        <v>Married</v>
      </c>
      <c r="S1866">
        <v>4</v>
      </c>
      <c r="T1866">
        <v>2</v>
      </c>
      <c r="U1866" t="str">
        <f t="shared" si="148"/>
        <v>Female</v>
      </c>
      <c r="V1866">
        <v>6000</v>
      </c>
      <c r="W1866">
        <v>6000</v>
      </c>
      <c r="X1866">
        <v>49</v>
      </c>
      <c r="Y1866" t="str">
        <f t="shared" si="149"/>
        <v>UT</v>
      </c>
    </row>
    <row r="1867" spans="1:25" x14ac:dyDescent="0.25">
      <c r="A1867">
        <v>535996</v>
      </c>
      <c r="B1867">
        <v>38</v>
      </c>
      <c r="C1867" t="str">
        <f t="shared" si="145"/>
        <v>ND</v>
      </c>
      <c r="D1867">
        <v>175</v>
      </c>
      <c r="E1867">
        <v>4</v>
      </c>
      <c r="F1867" t="str">
        <f t="shared" si="146"/>
        <v>child</v>
      </c>
      <c r="G1867">
        <v>1</v>
      </c>
      <c r="H1867">
        <v>1</v>
      </c>
      <c r="I1867">
        <v>2</v>
      </c>
      <c r="J1867">
        <v>2</v>
      </c>
      <c r="K1867">
        <v>2</v>
      </c>
      <c r="L1867">
        <v>2</v>
      </c>
      <c r="M1867">
        <v>2</v>
      </c>
      <c r="N1867">
        <v>2</v>
      </c>
      <c r="O1867">
        <v>1</v>
      </c>
      <c r="Q1867">
        <v>5</v>
      </c>
      <c r="R1867" t="str">
        <f t="shared" si="147"/>
        <v>NeverMarriedORUnder15</v>
      </c>
      <c r="T1867">
        <v>1</v>
      </c>
      <c r="U1867" t="str">
        <f t="shared" si="148"/>
        <v>Male</v>
      </c>
      <c r="X1867">
        <v>38</v>
      </c>
      <c r="Y1867" t="str">
        <f t="shared" si="149"/>
        <v>ND</v>
      </c>
    </row>
    <row r="1868" spans="1:25" x14ac:dyDescent="0.25">
      <c r="A1868">
        <v>711863</v>
      </c>
      <c r="B1868">
        <v>41</v>
      </c>
      <c r="C1868" t="str">
        <f t="shared" si="145"/>
        <v>OR</v>
      </c>
      <c r="D1868">
        <v>117</v>
      </c>
      <c r="E1868">
        <v>25</v>
      </c>
      <c r="F1868" t="str">
        <f t="shared" si="146"/>
        <v>adult</v>
      </c>
      <c r="G1868">
        <v>1</v>
      </c>
      <c r="H1868">
        <v>1</v>
      </c>
      <c r="I1868">
        <v>2</v>
      </c>
      <c r="J1868">
        <v>2</v>
      </c>
      <c r="K1868">
        <v>2</v>
      </c>
      <c r="L1868">
        <v>2</v>
      </c>
      <c r="M1868">
        <v>2</v>
      </c>
      <c r="N1868">
        <v>2</v>
      </c>
      <c r="O1868">
        <v>1</v>
      </c>
      <c r="Q1868">
        <v>1</v>
      </c>
      <c r="R1868" t="str">
        <f t="shared" si="147"/>
        <v>Married</v>
      </c>
      <c r="S1868">
        <v>4</v>
      </c>
      <c r="T1868">
        <v>2</v>
      </c>
      <c r="U1868" t="str">
        <f t="shared" si="148"/>
        <v>Female</v>
      </c>
      <c r="V1868">
        <v>0</v>
      </c>
      <c r="W1868">
        <v>0</v>
      </c>
      <c r="X1868">
        <v>41</v>
      </c>
      <c r="Y1868" t="str">
        <f t="shared" si="149"/>
        <v>OR</v>
      </c>
    </row>
    <row r="1869" spans="1:25" x14ac:dyDescent="0.25">
      <c r="A1869">
        <v>707911</v>
      </c>
      <c r="B1869">
        <v>41</v>
      </c>
      <c r="C1869" t="str">
        <f t="shared" si="145"/>
        <v>OR</v>
      </c>
      <c r="D1869">
        <v>86</v>
      </c>
      <c r="E1869">
        <v>62</v>
      </c>
      <c r="F1869" t="str">
        <f t="shared" si="146"/>
        <v>adult</v>
      </c>
      <c r="G1869">
        <v>3</v>
      </c>
      <c r="H1869">
        <v>2</v>
      </c>
      <c r="I1869">
        <v>2</v>
      </c>
      <c r="J1869">
        <v>1</v>
      </c>
      <c r="K1869">
        <v>2</v>
      </c>
      <c r="L1869">
        <v>2</v>
      </c>
      <c r="M1869">
        <v>2</v>
      </c>
      <c r="N1869">
        <v>2</v>
      </c>
      <c r="O1869">
        <v>1</v>
      </c>
      <c r="Q1869">
        <v>1</v>
      </c>
      <c r="R1869" t="str">
        <f t="shared" si="147"/>
        <v>Married</v>
      </c>
      <c r="S1869">
        <v>4</v>
      </c>
      <c r="T1869">
        <v>2</v>
      </c>
      <c r="U1869" t="str">
        <f t="shared" si="148"/>
        <v>Female</v>
      </c>
      <c r="V1869">
        <v>0</v>
      </c>
      <c r="W1869">
        <v>9300</v>
      </c>
      <c r="X1869">
        <v>139</v>
      </c>
      <c r="Y1869">
        <f t="shared" si="149"/>
        <v>139</v>
      </c>
    </row>
    <row r="1870" spans="1:25" x14ac:dyDescent="0.25">
      <c r="A1870">
        <v>728639</v>
      </c>
      <c r="B1870">
        <v>41</v>
      </c>
      <c r="C1870" t="str">
        <f t="shared" si="145"/>
        <v>OR</v>
      </c>
      <c r="D1870">
        <v>97</v>
      </c>
      <c r="E1870">
        <v>16</v>
      </c>
      <c r="F1870" t="str">
        <f t="shared" si="146"/>
        <v>child</v>
      </c>
      <c r="G1870">
        <v>1</v>
      </c>
      <c r="H1870">
        <v>1</v>
      </c>
      <c r="I1870">
        <v>2</v>
      </c>
      <c r="J1870">
        <v>2</v>
      </c>
      <c r="K1870">
        <v>2</v>
      </c>
      <c r="L1870">
        <v>2</v>
      </c>
      <c r="M1870">
        <v>2</v>
      </c>
      <c r="N1870">
        <v>2</v>
      </c>
      <c r="O1870">
        <v>1</v>
      </c>
      <c r="Q1870">
        <v>5</v>
      </c>
      <c r="R1870" t="str">
        <f t="shared" si="147"/>
        <v>NeverMarriedORUnder15</v>
      </c>
      <c r="T1870">
        <v>2</v>
      </c>
      <c r="U1870" t="str">
        <f t="shared" si="148"/>
        <v>Female</v>
      </c>
      <c r="V1870">
        <v>0</v>
      </c>
      <c r="W1870">
        <v>0</v>
      </c>
      <c r="X1870">
        <v>41</v>
      </c>
      <c r="Y1870" t="str">
        <f t="shared" si="149"/>
        <v>OR</v>
      </c>
    </row>
    <row r="1871" spans="1:25" x14ac:dyDescent="0.25">
      <c r="A1871">
        <v>728263</v>
      </c>
      <c r="B1871">
        <v>41</v>
      </c>
      <c r="C1871" t="str">
        <f t="shared" si="145"/>
        <v>OR</v>
      </c>
      <c r="D1871">
        <v>49</v>
      </c>
      <c r="E1871">
        <v>2</v>
      </c>
      <c r="F1871" t="str">
        <f t="shared" si="146"/>
        <v>child</v>
      </c>
      <c r="G1871">
        <v>1</v>
      </c>
      <c r="H1871">
        <v>2</v>
      </c>
      <c r="I1871">
        <v>2</v>
      </c>
      <c r="J1871">
        <v>2</v>
      </c>
      <c r="K1871">
        <v>1</v>
      </c>
      <c r="L1871">
        <v>2</v>
      </c>
      <c r="M1871">
        <v>2</v>
      </c>
      <c r="N1871">
        <v>2</v>
      </c>
      <c r="O1871">
        <v>1</v>
      </c>
      <c r="Q1871">
        <v>5</v>
      </c>
      <c r="R1871" t="str">
        <f t="shared" si="147"/>
        <v>NeverMarriedORUnder15</v>
      </c>
      <c r="T1871">
        <v>1</v>
      </c>
      <c r="U1871" t="str">
        <f t="shared" si="148"/>
        <v>Male</v>
      </c>
      <c r="X1871">
        <v>41</v>
      </c>
      <c r="Y1871" t="str">
        <f t="shared" si="149"/>
        <v>OR</v>
      </c>
    </row>
    <row r="1872" spans="1:25" x14ac:dyDescent="0.25">
      <c r="A1872">
        <v>716314</v>
      </c>
      <c r="B1872">
        <v>41</v>
      </c>
      <c r="C1872" t="str">
        <f t="shared" si="145"/>
        <v>OR</v>
      </c>
      <c r="D1872">
        <v>69</v>
      </c>
      <c r="E1872">
        <v>91</v>
      </c>
      <c r="F1872" t="str">
        <f t="shared" si="146"/>
        <v>adult</v>
      </c>
      <c r="G1872">
        <v>1</v>
      </c>
      <c r="H1872">
        <v>2</v>
      </c>
      <c r="I1872">
        <v>2</v>
      </c>
      <c r="J1872">
        <v>1</v>
      </c>
      <c r="K1872">
        <v>1</v>
      </c>
      <c r="L1872">
        <v>2</v>
      </c>
      <c r="M1872">
        <v>2</v>
      </c>
      <c r="N1872">
        <v>2</v>
      </c>
      <c r="O1872">
        <v>1</v>
      </c>
      <c r="Q1872">
        <v>3</v>
      </c>
      <c r="R1872" t="str">
        <f t="shared" si="147"/>
        <v>Divorced</v>
      </c>
      <c r="S1872">
        <v>4</v>
      </c>
      <c r="T1872">
        <v>2</v>
      </c>
      <c r="U1872" t="str">
        <f t="shared" si="148"/>
        <v>Female</v>
      </c>
      <c r="V1872">
        <v>0</v>
      </c>
      <c r="W1872">
        <v>9700</v>
      </c>
      <c r="X1872">
        <v>30</v>
      </c>
      <c r="Y1872" t="str">
        <f t="shared" si="149"/>
        <v>MT</v>
      </c>
    </row>
    <row r="1873" spans="1:25" x14ac:dyDescent="0.25">
      <c r="A1873">
        <v>1416773</v>
      </c>
      <c r="B1873">
        <v>53</v>
      </c>
      <c r="C1873" t="str">
        <f t="shared" si="145"/>
        <v>WA</v>
      </c>
      <c r="D1873">
        <v>102</v>
      </c>
      <c r="E1873">
        <v>62</v>
      </c>
      <c r="F1873" t="str">
        <f t="shared" si="146"/>
        <v>adult</v>
      </c>
      <c r="G1873">
        <v>1</v>
      </c>
      <c r="H1873">
        <v>1</v>
      </c>
      <c r="I1873">
        <v>2</v>
      </c>
      <c r="J1873">
        <v>2</v>
      </c>
      <c r="K1873">
        <v>2</v>
      </c>
      <c r="L1873">
        <v>2</v>
      </c>
      <c r="M1873">
        <v>2</v>
      </c>
      <c r="N1873">
        <v>2</v>
      </c>
      <c r="O1873">
        <v>1</v>
      </c>
      <c r="Q1873">
        <v>1</v>
      </c>
      <c r="R1873" t="str">
        <f t="shared" si="147"/>
        <v>Married</v>
      </c>
      <c r="S1873">
        <v>4</v>
      </c>
      <c r="T1873">
        <v>2</v>
      </c>
      <c r="U1873" t="str">
        <f t="shared" si="148"/>
        <v>Female</v>
      </c>
      <c r="V1873">
        <v>0</v>
      </c>
      <c r="W1873">
        <v>16000</v>
      </c>
      <c r="X1873">
        <v>6</v>
      </c>
      <c r="Y1873" t="str">
        <f t="shared" si="149"/>
        <v>CA</v>
      </c>
    </row>
    <row r="1874" spans="1:25" x14ac:dyDescent="0.25">
      <c r="A1874">
        <v>1249905</v>
      </c>
      <c r="B1874">
        <v>49</v>
      </c>
      <c r="C1874" t="str">
        <f t="shared" si="145"/>
        <v>UT</v>
      </c>
      <c r="D1874">
        <v>57</v>
      </c>
      <c r="E1874">
        <v>5</v>
      </c>
      <c r="F1874" t="str">
        <f t="shared" si="146"/>
        <v>child</v>
      </c>
      <c r="G1874">
        <v>1</v>
      </c>
      <c r="H1874">
        <v>1</v>
      </c>
      <c r="I1874">
        <v>2</v>
      </c>
      <c r="J1874">
        <v>2</v>
      </c>
      <c r="K1874">
        <v>2</v>
      </c>
      <c r="L1874">
        <v>2</v>
      </c>
      <c r="M1874">
        <v>2</v>
      </c>
      <c r="N1874">
        <v>2</v>
      </c>
      <c r="O1874">
        <v>1</v>
      </c>
      <c r="Q1874">
        <v>5</v>
      </c>
      <c r="R1874" t="str">
        <f t="shared" si="147"/>
        <v>NeverMarriedORUnder15</v>
      </c>
      <c r="T1874">
        <v>1</v>
      </c>
      <c r="U1874" t="str">
        <f t="shared" si="148"/>
        <v>Male</v>
      </c>
      <c r="X1874">
        <v>49</v>
      </c>
      <c r="Y1874" t="str">
        <f t="shared" si="149"/>
        <v>UT</v>
      </c>
    </row>
    <row r="1875" spans="1:25" x14ac:dyDescent="0.25">
      <c r="A1875">
        <v>1398559</v>
      </c>
      <c r="B1875">
        <v>53</v>
      </c>
      <c r="C1875" t="str">
        <f t="shared" si="145"/>
        <v>WA</v>
      </c>
      <c r="D1875">
        <v>13</v>
      </c>
      <c r="E1875">
        <v>37</v>
      </c>
      <c r="F1875" t="str">
        <f t="shared" si="146"/>
        <v>adult</v>
      </c>
      <c r="G1875">
        <v>1</v>
      </c>
      <c r="H1875">
        <v>2</v>
      </c>
      <c r="I1875">
        <v>2</v>
      </c>
      <c r="J1875">
        <v>2</v>
      </c>
      <c r="K1875">
        <v>1</v>
      </c>
      <c r="L1875">
        <v>2</v>
      </c>
      <c r="M1875">
        <v>2</v>
      </c>
      <c r="N1875">
        <v>2</v>
      </c>
      <c r="O1875">
        <v>1</v>
      </c>
      <c r="Q1875">
        <v>5</v>
      </c>
      <c r="R1875" t="str">
        <f t="shared" si="147"/>
        <v>NeverMarriedORUnder15</v>
      </c>
      <c r="S1875">
        <v>4</v>
      </c>
      <c r="T1875">
        <v>1</v>
      </c>
      <c r="U1875" t="str">
        <f t="shared" si="148"/>
        <v>Male</v>
      </c>
      <c r="V1875">
        <v>0</v>
      </c>
      <c r="W1875">
        <v>12000</v>
      </c>
      <c r="X1875">
        <v>53</v>
      </c>
      <c r="Y1875" t="str">
        <f t="shared" si="149"/>
        <v>WA</v>
      </c>
    </row>
    <row r="1876" spans="1:25" x14ac:dyDescent="0.25">
      <c r="A1876">
        <v>1430701</v>
      </c>
      <c r="B1876">
        <v>53</v>
      </c>
      <c r="C1876" t="str">
        <f t="shared" si="145"/>
        <v>WA</v>
      </c>
      <c r="D1876">
        <v>391</v>
      </c>
      <c r="E1876">
        <v>50</v>
      </c>
      <c r="F1876" t="str">
        <f t="shared" si="146"/>
        <v>adult</v>
      </c>
      <c r="G1876">
        <v>1</v>
      </c>
      <c r="H1876">
        <v>1</v>
      </c>
      <c r="I1876">
        <v>2</v>
      </c>
      <c r="J1876">
        <v>2</v>
      </c>
      <c r="K1876">
        <v>2</v>
      </c>
      <c r="L1876">
        <v>2</v>
      </c>
      <c r="M1876">
        <v>2</v>
      </c>
      <c r="N1876">
        <v>2</v>
      </c>
      <c r="O1876">
        <v>1</v>
      </c>
      <c r="Q1876">
        <v>1</v>
      </c>
      <c r="R1876" t="str">
        <f t="shared" si="147"/>
        <v>Married</v>
      </c>
      <c r="S1876">
        <v>4</v>
      </c>
      <c r="T1876">
        <v>2</v>
      </c>
      <c r="U1876" t="str">
        <f t="shared" si="148"/>
        <v>Female</v>
      </c>
      <c r="V1876">
        <v>80000</v>
      </c>
      <c r="W1876">
        <v>80000</v>
      </c>
      <c r="X1876">
        <v>53</v>
      </c>
      <c r="Y1876" t="str">
        <f t="shared" si="149"/>
        <v>WA</v>
      </c>
    </row>
    <row r="1877" spans="1:25" x14ac:dyDescent="0.25">
      <c r="A1877">
        <v>732157</v>
      </c>
      <c r="B1877">
        <v>41</v>
      </c>
      <c r="C1877" t="str">
        <f t="shared" si="145"/>
        <v>OR</v>
      </c>
      <c r="D1877">
        <v>72</v>
      </c>
      <c r="E1877">
        <v>2</v>
      </c>
      <c r="F1877" t="str">
        <f t="shared" si="146"/>
        <v>child</v>
      </c>
      <c r="G1877">
        <v>1</v>
      </c>
      <c r="H1877">
        <v>1</v>
      </c>
      <c r="I1877">
        <v>2</v>
      </c>
      <c r="J1877">
        <v>2</v>
      </c>
      <c r="K1877">
        <v>2</v>
      </c>
      <c r="L1877">
        <v>2</v>
      </c>
      <c r="M1877">
        <v>2</v>
      </c>
      <c r="N1877">
        <v>2</v>
      </c>
      <c r="O1877">
        <v>1</v>
      </c>
      <c r="Q1877">
        <v>5</v>
      </c>
      <c r="R1877" t="str">
        <f t="shared" si="147"/>
        <v>NeverMarriedORUnder15</v>
      </c>
      <c r="T1877">
        <v>2</v>
      </c>
      <c r="U1877" t="str">
        <f t="shared" si="148"/>
        <v>Female</v>
      </c>
      <c r="X1877">
        <v>41</v>
      </c>
      <c r="Y1877" t="str">
        <f t="shared" si="149"/>
        <v>OR</v>
      </c>
    </row>
    <row r="1878" spans="1:25" x14ac:dyDescent="0.25">
      <c r="A1878">
        <v>1421024</v>
      </c>
      <c r="B1878">
        <v>53</v>
      </c>
      <c r="C1878" t="str">
        <f t="shared" si="145"/>
        <v>WA</v>
      </c>
      <c r="D1878">
        <v>93</v>
      </c>
      <c r="E1878">
        <v>44</v>
      </c>
      <c r="F1878" t="str">
        <f t="shared" si="146"/>
        <v>adult</v>
      </c>
      <c r="G1878">
        <v>1</v>
      </c>
      <c r="H1878">
        <v>1</v>
      </c>
      <c r="I1878">
        <v>2</v>
      </c>
      <c r="J1878">
        <v>2</v>
      </c>
      <c r="K1878">
        <v>2</v>
      </c>
      <c r="L1878">
        <v>2</v>
      </c>
      <c r="M1878">
        <v>2</v>
      </c>
      <c r="N1878">
        <v>2</v>
      </c>
      <c r="O1878">
        <v>1</v>
      </c>
      <c r="P1878">
        <v>20</v>
      </c>
      <c r="Q1878">
        <v>5</v>
      </c>
      <c r="R1878" t="str">
        <f t="shared" si="147"/>
        <v>NeverMarriedORUnder15</v>
      </c>
      <c r="S1878">
        <v>2</v>
      </c>
      <c r="T1878">
        <v>1</v>
      </c>
      <c r="U1878" t="str">
        <f t="shared" si="148"/>
        <v>Male</v>
      </c>
      <c r="V1878">
        <v>60000</v>
      </c>
      <c r="W1878">
        <v>60000</v>
      </c>
      <c r="X1878">
        <v>53</v>
      </c>
      <c r="Y1878" t="str">
        <f t="shared" si="149"/>
        <v>WA</v>
      </c>
    </row>
    <row r="1879" spans="1:25" x14ac:dyDescent="0.25">
      <c r="A1879">
        <v>1370965</v>
      </c>
      <c r="B1879">
        <v>53</v>
      </c>
      <c r="C1879" t="str">
        <f t="shared" si="145"/>
        <v>WA</v>
      </c>
      <c r="D1879">
        <v>246</v>
      </c>
      <c r="E1879">
        <v>12</v>
      </c>
      <c r="F1879" t="str">
        <f t="shared" si="146"/>
        <v>child</v>
      </c>
      <c r="G1879">
        <v>1</v>
      </c>
      <c r="H1879">
        <v>2</v>
      </c>
      <c r="I1879">
        <v>2</v>
      </c>
      <c r="J1879">
        <v>2</v>
      </c>
      <c r="K1879">
        <v>1</v>
      </c>
      <c r="L1879">
        <v>2</v>
      </c>
      <c r="M1879">
        <v>2</v>
      </c>
      <c r="N1879">
        <v>2</v>
      </c>
      <c r="O1879">
        <v>1</v>
      </c>
      <c r="Q1879">
        <v>5</v>
      </c>
      <c r="R1879" t="str">
        <f t="shared" si="147"/>
        <v>NeverMarriedORUnder15</v>
      </c>
      <c r="T1879">
        <v>2</v>
      </c>
      <c r="U1879" t="str">
        <f t="shared" si="148"/>
        <v>Female</v>
      </c>
      <c r="X1879">
        <v>53</v>
      </c>
      <c r="Y1879" t="str">
        <f t="shared" si="149"/>
        <v>WA</v>
      </c>
    </row>
    <row r="1880" spans="1:25" x14ac:dyDescent="0.25">
      <c r="A1880">
        <v>537769</v>
      </c>
      <c r="B1880">
        <v>38</v>
      </c>
      <c r="C1880" t="str">
        <f t="shared" si="145"/>
        <v>ND</v>
      </c>
      <c r="D1880">
        <v>159</v>
      </c>
      <c r="E1880">
        <v>72</v>
      </c>
      <c r="F1880" t="str">
        <f t="shared" si="146"/>
        <v>adult</v>
      </c>
      <c r="G1880">
        <v>1</v>
      </c>
      <c r="H1880">
        <v>2</v>
      </c>
      <c r="I1880">
        <v>2</v>
      </c>
      <c r="J1880">
        <v>1</v>
      </c>
      <c r="K1880">
        <v>2</v>
      </c>
      <c r="L1880">
        <v>2</v>
      </c>
      <c r="M1880">
        <v>2</v>
      </c>
      <c r="N1880">
        <v>2</v>
      </c>
      <c r="O1880">
        <v>1</v>
      </c>
      <c r="Q1880">
        <v>3</v>
      </c>
      <c r="R1880" t="str">
        <f t="shared" si="147"/>
        <v>Divorced</v>
      </c>
      <c r="S1880">
        <v>4</v>
      </c>
      <c r="T1880">
        <v>1</v>
      </c>
      <c r="U1880" t="str">
        <f t="shared" si="148"/>
        <v>Male</v>
      </c>
      <c r="V1880">
        <v>0</v>
      </c>
      <c r="W1880">
        <v>81400</v>
      </c>
      <c r="X1880">
        <v>38</v>
      </c>
      <c r="Y1880" t="str">
        <f t="shared" si="149"/>
        <v>ND</v>
      </c>
    </row>
    <row r="1881" spans="1:25" x14ac:dyDescent="0.25">
      <c r="A1881">
        <v>533016</v>
      </c>
      <c r="B1881">
        <v>38</v>
      </c>
      <c r="C1881" t="str">
        <f t="shared" si="145"/>
        <v>ND</v>
      </c>
      <c r="D1881">
        <v>14</v>
      </c>
      <c r="E1881">
        <v>42</v>
      </c>
      <c r="F1881" t="str">
        <f t="shared" si="146"/>
        <v>adult</v>
      </c>
      <c r="G1881">
        <v>1</v>
      </c>
      <c r="H1881">
        <v>1</v>
      </c>
      <c r="I1881">
        <v>2</v>
      </c>
      <c r="J1881">
        <v>2</v>
      </c>
      <c r="K1881">
        <v>2</v>
      </c>
      <c r="L1881">
        <v>2</v>
      </c>
      <c r="M1881">
        <v>2</v>
      </c>
      <c r="N1881">
        <v>2</v>
      </c>
      <c r="O1881">
        <v>1</v>
      </c>
      <c r="P1881">
        <v>153</v>
      </c>
      <c r="Q1881">
        <v>1</v>
      </c>
      <c r="R1881" t="str">
        <f t="shared" si="147"/>
        <v>Married</v>
      </c>
      <c r="S1881">
        <v>4</v>
      </c>
      <c r="T1881">
        <v>1</v>
      </c>
      <c r="U1881" t="str">
        <f t="shared" si="148"/>
        <v>Male</v>
      </c>
      <c r="V1881">
        <v>50000</v>
      </c>
      <c r="W1881">
        <v>195800</v>
      </c>
      <c r="X1881">
        <v>38</v>
      </c>
      <c r="Y1881" t="str">
        <f t="shared" si="149"/>
        <v>ND</v>
      </c>
    </row>
    <row r="1882" spans="1:25" x14ac:dyDescent="0.25">
      <c r="A1882">
        <v>1422343</v>
      </c>
      <c r="B1882">
        <v>53</v>
      </c>
      <c r="C1882" t="str">
        <f t="shared" si="145"/>
        <v>WA</v>
      </c>
      <c r="D1882">
        <v>64</v>
      </c>
      <c r="E1882">
        <v>59</v>
      </c>
      <c r="F1882" t="str">
        <f t="shared" si="146"/>
        <v>adult</v>
      </c>
      <c r="G1882">
        <v>1</v>
      </c>
      <c r="H1882">
        <v>2</v>
      </c>
      <c r="I1882">
        <v>2</v>
      </c>
      <c r="J1882">
        <v>2</v>
      </c>
      <c r="K1882">
        <v>2</v>
      </c>
      <c r="L1882">
        <v>2</v>
      </c>
      <c r="M1882">
        <v>2</v>
      </c>
      <c r="N1882">
        <v>2</v>
      </c>
      <c r="O1882">
        <v>2</v>
      </c>
      <c r="Q1882">
        <v>1</v>
      </c>
      <c r="R1882" t="str">
        <f t="shared" si="147"/>
        <v>Married</v>
      </c>
      <c r="S1882">
        <v>4</v>
      </c>
      <c r="T1882">
        <v>1</v>
      </c>
      <c r="U1882" t="str">
        <f t="shared" si="148"/>
        <v>Male</v>
      </c>
      <c r="V1882">
        <v>0</v>
      </c>
      <c r="W1882">
        <v>25000</v>
      </c>
      <c r="X1882">
        <v>53</v>
      </c>
      <c r="Y1882" t="str">
        <f t="shared" si="149"/>
        <v>WA</v>
      </c>
    </row>
    <row r="1883" spans="1:25" x14ac:dyDescent="0.25">
      <c r="A1883">
        <v>719677</v>
      </c>
      <c r="B1883">
        <v>41</v>
      </c>
      <c r="C1883" t="str">
        <f t="shared" si="145"/>
        <v>OR</v>
      </c>
      <c r="D1883">
        <v>51</v>
      </c>
      <c r="E1883">
        <v>63</v>
      </c>
      <c r="F1883" t="str">
        <f t="shared" si="146"/>
        <v>adult</v>
      </c>
      <c r="G1883">
        <v>1</v>
      </c>
      <c r="H1883">
        <v>2</v>
      </c>
      <c r="I1883">
        <v>1</v>
      </c>
      <c r="J1883">
        <v>2</v>
      </c>
      <c r="K1883">
        <v>2</v>
      </c>
      <c r="L1883">
        <v>2</v>
      </c>
      <c r="M1883">
        <v>2</v>
      </c>
      <c r="N1883">
        <v>2</v>
      </c>
      <c r="O1883">
        <v>1</v>
      </c>
      <c r="P1883">
        <v>1</v>
      </c>
      <c r="Q1883">
        <v>5</v>
      </c>
      <c r="R1883" t="str">
        <f t="shared" si="147"/>
        <v>NeverMarriedORUnder15</v>
      </c>
      <c r="S1883">
        <v>4</v>
      </c>
      <c r="T1883">
        <v>1</v>
      </c>
      <c r="U1883" t="str">
        <f t="shared" si="148"/>
        <v>Male</v>
      </c>
      <c r="V1883">
        <v>9000</v>
      </c>
      <c r="W1883">
        <v>28000</v>
      </c>
      <c r="X1883">
        <v>35</v>
      </c>
      <c r="Y1883">
        <f t="shared" si="149"/>
        <v>35</v>
      </c>
    </row>
    <row r="1884" spans="1:25" x14ac:dyDescent="0.25">
      <c r="A1884">
        <v>1407898</v>
      </c>
      <c r="B1884">
        <v>53</v>
      </c>
      <c r="C1884" t="str">
        <f t="shared" si="145"/>
        <v>WA</v>
      </c>
      <c r="D1884">
        <v>381</v>
      </c>
      <c r="E1884">
        <v>32</v>
      </c>
      <c r="F1884" t="str">
        <f t="shared" si="146"/>
        <v>adult</v>
      </c>
      <c r="G1884">
        <v>1</v>
      </c>
      <c r="H1884">
        <v>2</v>
      </c>
      <c r="I1884">
        <v>2</v>
      </c>
      <c r="J1884">
        <v>2</v>
      </c>
      <c r="K1884">
        <v>2</v>
      </c>
      <c r="L1884">
        <v>2</v>
      </c>
      <c r="M1884">
        <v>2</v>
      </c>
      <c r="N1884">
        <v>2</v>
      </c>
      <c r="O1884">
        <v>2</v>
      </c>
      <c r="Q1884">
        <v>3</v>
      </c>
      <c r="R1884" t="str">
        <f t="shared" si="147"/>
        <v>Divorced</v>
      </c>
      <c r="S1884">
        <v>4</v>
      </c>
      <c r="T1884">
        <v>2</v>
      </c>
      <c r="U1884" t="str">
        <f t="shared" si="148"/>
        <v>Female</v>
      </c>
      <c r="V1884">
        <v>0</v>
      </c>
      <c r="W1884">
        <v>0</v>
      </c>
      <c r="X1884">
        <v>53</v>
      </c>
      <c r="Y1884" t="str">
        <f t="shared" si="149"/>
        <v>WA</v>
      </c>
    </row>
    <row r="1885" spans="1:25" x14ac:dyDescent="0.25">
      <c r="A1885">
        <v>70279</v>
      </c>
      <c r="B1885">
        <v>30</v>
      </c>
      <c r="C1885" t="str">
        <f t="shared" si="145"/>
        <v>MT</v>
      </c>
      <c r="D1885">
        <v>29</v>
      </c>
      <c r="E1885">
        <v>41</v>
      </c>
      <c r="F1885" t="str">
        <f t="shared" si="146"/>
        <v>adult</v>
      </c>
      <c r="G1885">
        <v>1</v>
      </c>
      <c r="H1885">
        <v>1</v>
      </c>
      <c r="I1885">
        <v>2</v>
      </c>
      <c r="J1885">
        <v>2</v>
      </c>
      <c r="K1885">
        <v>2</v>
      </c>
      <c r="L1885">
        <v>2</v>
      </c>
      <c r="M1885">
        <v>2</v>
      </c>
      <c r="N1885">
        <v>2</v>
      </c>
      <c r="O1885">
        <v>1</v>
      </c>
      <c r="P1885">
        <v>5</v>
      </c>
      <c r="Q1885">
        <v>1</v>
      </c>
      <c r="R1885" t="str">
        <f t="shared" si="147"/>
        <v>Married</v>
      </c>
      <c r="S1885">
        <v>4</v>
      </c>
      <c r="T1885">
        <v>2</v>
      </c>
      <c r="U1885" t="str">
        <f t="shared" si="148"/>
        <v>Female</v>
      </c>
      <c r="V1885">
        <v>52000</v>
      </c>
      <c r="W1885">
        <v>52000</v>
      </c>
      <c r="X1885">
        <v>30</v>
      </c>
      <c r="Y1885" t="str">
        <f t="shared" si="149"/>
        <v>MT</v>
      </c>
    </row>
    <row r="1886" spans="1:25" x14ac:dyDescent="0.25">
      <c r="A1886">
        <v>1268558</v>
      </c>
      <c r="B1886">
        <v>49</v>
      </c>
      <c r="C1886" t="str">
        <f t="shared" si="145"/>
        <v>UT</v>
      </c>
      <c r="D1886">
        <v>50</v>
      </c>
      <c r="E1886">
        <v>28</v>
      </c>
      <c r="F1886" t="str">
        <f t="shared" si="146"/>
        <v>adult</v>
      </c>
      <c r="G1886">
        <v>1</v>
      </c>
      <c r="H1886">
        <v>1</v>
      </c>
      <c r="I1886">
        <v>2</v>
      </c>
      <c r="J1886">
        <v>2</v>
      </c>
      <c r="K1886">
        <v>2</v>
      </c>
      <c r="L1886">
        <v>2</v>
      </c>
      <c r="M1886">
        <v>2</v>
      </c>
      <c r="N1886">
        <v>2</v>
      </c>
      <c r="O1886">
        <v>1</v>
      </c>
      <c r="P1886">
        <v>10</v>
      </c>
      <c r="Q1886">
        <v>1</v>
      </c>
      <c r="R1886" t="str">
        <f t="shared" si="147"/>
        <v>Married</v>
      </c>
      <c r="S1886">
        <v>4</v>
      </c>
      <c r="T1886">
        <v>1</v>
      </c>
      <c r="U1886" t="str">
        <f t="shared" si="148"/>
        <v>Male</v>
      </c>
      <c r="V1886">
        <v>92000</v>
      </c>
      <c r="W1886">
        <v>117000</v>
      </c>
      <c r="X1886">
        <v>49</v>
      </c>
      <c r="Y1886" t="str">
        <f t="shared" si="149"/>
        <v>UT</v>
      </c>
    </row>
    <row r="1887" spans="1:25" x14ac:dyDescent="0.25">
      <c r="A1887">
        <v>1375621</v>
      </c>
      <c r="B1887">
        <v>53</v>
      </c>
      <c r="C1887" t="str">
        <f t="shared" si="145"/>
        <v>WA</v>
      </c>
      <c r="D1887">
        <v>246</v>
      </c>
      <c r="E1887">
        <v>44</v>
      </c>
      <c r="F1887" t="str">
        <f t="shared" si="146"/>
        <v>adult</v>
      </c>
      <c r="G1887">
        <v>4</v>
      </c>
      <c r="H1887">
        <v>1</v>
      </c>
      <c r="I1887">
        <v>2</v>
      </c>
      <c r="J1887">
        <v>2</v>
      </c>
      <c r="K1887">
        <v>2</v>
      </c>
      <c r="L1887">
        <v>2</v>
      </c>
      <c r="M1887">
        <v>2</v>
      </c>
      <c r="N1887">
        <v>2</v>
      </c>
      <c r="O1887">
        <v>1</v>
      </c>
      <c r="P1887">
        <v>30</v>
      </c>
      <c r="Q1887">
        <v>5</v>
      </c>
      <c r="R1887" t="str">
        <f t="shared" si="147"/>
        <v>NeverMarriedORUnder15</v>
      </c>
      <c r="S1887">
        <v>4</v>
      </c>
      <c r="T1887">
        <v>2</v>
      </c>
      <c r="U1887" t="str">
        <f t="shared" si="148"/>
        <v>Female</v>
      </c>
      <c r="V1887">
        <v>30000</v>
      </c>
      <c r="W1887">
        <v>30270</v>
      </c>
      <c r="X1887">
        <v>206</v>
      </c>
      <c r="Y1887">
        <f t="shared" si="149"/>
        <v>206</v>
      </c>
    </row>
    <row r="1888" spans="1:25" x14ac:dyDescent="0.25">
      <c r="A1888">
        <v>1393082</v>
      </c>
      <c r="B1888">
        <v>53</v>
      </c>
      <c r="C1888" t="str">
        <f t="shared" si="145"/>
        <v>WA</v>
      </c>
      <c r="D1888">
        <v>206</v>
      </c>
      <c r="E1888">
        <v>31</v>
      </c>
      <c r="F1888" t="str">
        <f t="shared" si="146"/>
        <v>adult</v>
      </c>
      <c r="G1888">
        <v>1</v>
      </c>
      <c r="H1888">
        <v>1</v>
      </c>
      <c r="I1888">
        <v>1</v>
      </c>
      <c r="J1888">
        <v>2</v>
      </c>
      <c r="K1888">
        <v>2</v>
      </c>
      <c r="L1888">
        <v>2</v>
      </c>
      <c r="M1888">
        <v>2</v>
      </c>
      <c r="N1888">
        <v>2</v>
      </c>
      <c r="O1888">
        <v>1</v>
      </c>
      <c r="Q1888">
        <v>1</v>
      </c>
      <c r="R1888" t="str">
        <f t="shared" si="147"/>
        <v>Married</v>
      </c>
      <c r="S1888">
        <v>4</v>
      </c>
      <c r="T1888">
        <v>2</v>
      </c>
      <c r="U1888" t="str">
        <f t="shared" si="148"/>
        <v>Female</v>
      </c>
      <c r="V1888">
        <v>0</v>
      </c>
      <c r="W1888">
        <v>0</v>
      </c>
      <c r="X1888">
        <v>6</v>
      </c>
      <c r="Y1888" t="str">
        <f t="shared" si="149"/>
        <v>CA</v>
      </c>
    </row>
    <row r="1889" spans="1:25" x14ac:dyDescent="0.25">
      <c r="A1889">
        <v>712560</v>
      </c>
      <c r="B1889">
        <v>41</v>
      </c>
      <c r="C1889" t="str">
        <f t="shared" si="145"/>
        <v>OR</v>
      </c>
      <c r="D1889">
        <v>53</v>
      </c>
      <c r="E1889">
        <v>77</v>
      </c>
      <c r="F1889" t="str">
        <f t="shared" si="146"/>
        <v>adult</v>
      </c>
      <c r="G1889">
        <v>1</v>
      </c>
      <c r="H1889">
        <v>1</v>
      </c>
      <c r="I1889">
        <v>2</v>
      </c>
      <c r="J1889">
        <v>1</v>
      </c>
      <c r="K1889">
        <v>2</v>
      </c>
      <c r="L1889">
        <v>2</v>
      </c>
      <c r="M1889">
        <v>2</v>
      </c>
      <c r="N1889">
        <v>2</v>
      </c>
      <c r="O1889">
        <v>1</v>
      </c>
      <c r="Q1889">
        <v>2</v>
      </c>
      <c r="R1889" t="str">
        <f t="shared" si="147"/>
        <v>Widowed</v>
      </c>
      <c r="S1889">
        <v>4</v>
      </c>
      <c r="T1889">
        <v>2</v>
      </c>
      <c r="U1889" t="str">
        <f t="shared" si="148"/>
        <v>Female</v>
      </c>
      <c r="V1889">
        <v>0</v>
      </c>
      <c r="W1889">
        <v>23600</v>
      </c>
      <c r="X1889">
        <v>48</v>
      </c>
      <c r="Y1889">
        <f t="shared" si="149"/>
        <v>48</v>
      </c>
    </row>
    <row r="1890" spans="1:25" x14ac:dyDescent="0.25">
      <c r="A1890">
        <v>1249372</v>
      </c>
      <c r="B1890">
        <v>49</v>
      </c>
      <c r="C1890" t="str">
        <f t="shared" si="145"/>
        <v>UT</v>
      </c>
      <c r="D1890">
        <v>230</v>
      </c>
      <c r="E1890">
        <v>64</v>
      </c>
      <c r="F1890" t="str">
        <f t="shared" si="146"/>
        <v>adult</v>
      </c>
      <c r="G1890">
        <v>1</v>
      </c>
      <c r="H1890">
        <v>2</v>
      </c>
      <c r="I1890">
        <v>2</v>
      </c>
      <c r="J1890">
        <v>2</v>
      </c>
      <c r="K1890">
        <v>2</v>
      </c>
      <c r="L1890">
        <v>2</v>
      </c>
      <c r="M1890">
        <v>2</v>
      </c>
      <c r="N1890">
        <v>2</v>
      </c>
      <c r="O1890">
        <v>2</v>
      </c>
      <c r="Q1890">
        <v>1</v>
      </c>
      <c r="R1890" t="str">
        <f t="shared" si="147"/>
        <v>Married</v>
      </c>
      <c r="S1890">
        <v>4</v>
      </c>
      <c r="T1890">
        <v>1</v>
      </c>
      <c r="U1890" t="str">
        <f t="shared" si="148"/>
        <v>Male</v>
      </c>
      <c r="V1890">
        <v>6300</v>
      </c>
      <c r="W1890">
        <v>12800</v>
      </c>
      <c r="X1890">
        <v>49</v>
      </c>
      <c r="Y1890" t="str">
        <f t="shared" si="149"/>
        <v>UT</v>
      </c>
    </row>
    <row r="1891" spans="1:25" x14ac:dyDescent="0.25">
      <c r="A1891">
        <v>1252049</v>
      </c>
      <c r="B1891">
        <v>49</v>
      </c>
      <c r="C1891" t="str">
        <f t="shared" si="145"/>
        <v>UT</v>
      </c>
      <c r="D1891">
        <v>64</v>
      </c>
      <c r="E1891">
        <v>67</v>
      </c>
      <c r="F1891" t="str">
        <f t="shared" si="146"/>
        <v>adult</v>
      </c>
      <c r="G1891">
        <v>1</v>
      </c>
      <c r="H1891">
        <v>2</v>
      </c>
      <c r="I1891">
        <v>2</v>
      </c>
      <c r="J1891">
        <v>1</v>
      </c>
      <c r="K1891">
        <v>2</v>
      </c>
      <c r="L1891">
        <v>2</v>
      </c>
      <c r="M1891">
        <v>1</v>
      </c>
      <c r="N1891">
        <v>2</v>
      </c>
      <c r="O1891">
        <v>1</v>
      </c>
      <c r="Q1891">
        <v>2</v>
      </c>
      <c r="R1891" t="str">
        <f t="shared" si="147"/>
        <v>Widowed</v>
      </c>
      <c r="S1891">
        <v>2</v>
      </c>
      <c r="T1891">
        <v>1</v>
      </c>
      <c r="U1891" t="str">
        <f t="shared" si="148"/>
        <v>Male</v>
      </c>
      <c r="V1891">
        <v>0</v>
      </c>
      <c r="W1891">
        <v>33400</v>
      </c>
      <c r="X1891">
        <v>49</v>
      </c>
      <c r="Y1891" t="str">
        <f t="shared" si="149"/>
        <v>UT</v>
      </c>
    </row>
    <row r="1892" spans="1:25" x14ac:dyDescent="0.25">
      <c r="A1892">
        <v>1255805</v>
      </c>
      <c r="B1892">
        <v>49</v>
      </c>
      <c r="C1892" t="str">
        <f t="shared" si="145"/>
        <v>UT</v>
      </c>
      <c r="D1892">
        <v>61</v>
      </c>
      <c r="E1892">
        <v>28</v>
      </c>
      <c r="F1892" t="str">
        <f t="shared" si="146"/>
        <v>adult</v>
      </c>
      <c r="G1892">
        <v>1</v>
      </c>
      <c r="H1892">
        <v>1</v>
      </c>
      <c r="I1892">
        <v>2</v>
      </c>
      <c r="J1892">
        <v>2</v>
      </c>
      <c r="K1892">
        <v>2</v>
      </c>
      <c r="L1892">
        <v>2</v>
      </c>
      <c r="M1892">
        <v>2</v>
      </c>
      <c r="N1892">
        <v>2</v>
      </c>
      <c r="O1892">
        <v>1</v>
      </c>
      <c r="P1892">
        <v>30</v>
      </c>
      <c r="Q1892">
        <v>1</v>
      </c>
      <c r="R1892" t="str">
        <f t="shared" si="147"/>
        <v>Married</v>
      </c>
      <c r="S1892">
        <v>4</v>
      </c>
      <c r="T1892">
        <v>2</v>
      </c>
      <c r="U1892" t="str">
        <f t="shared" si="148"/>
        <v>Female</v>
      </c>
      <c r="V1892">
        <v>47000</v>
      </c>
      <c r="W1892">
        <v>47000</v>
      </c>
      <c r="X1892">
        <v>48</v>
      </c>
      <c r="Y1892">
        <f t="shared" si="149"/>
        <v>48</v>
      </c>
    </row>
    <row r="1893" spans="1:25" x14ac:dyDescent="0.25">
      <c r="A1893">
        <v>1252512</v>
      </c>
      <c r="B1893">
        <v>49</v>
      </c>
      <c r="C1893" t="str">
        <f t="shared" si="145"/>
        <v>UT</v>
      </c>
      <c r="D1893">
        <v>116</v>
      </c>
      <c r="E1893">
        <v>13</v>
      </c>
      <c r="F1893" t="str">
        <f t="shared" si="146"/>
        <v>child</v>
      </c>
      <c r="G1893">
        <v>1</v>
      </c>
      <c r="H1893">
        <v>1</v>
      </c>
      <c r="I1893">
        <v>2</v>
      </c>
      <c r="J1893">
        <v>2</v>
      </c>
      <c r="K1893">
        <v>2</v>
      </c>
      <c r="L1893">
        <v>2</v>
      </c>
      <c r="M1893">
        <v>2</v>
      </c>
      <c r="N1893">
        <v>2</v>
      </c>
      <c r="O1893">
        <v>1</v>
      </c>
      <c r="Q1893">
        <v>5</v>
      </c>
      <c r="R1893" t="str">
        <f t="shared" si="147"/>
        <v>NeverMarriedORUnder15</v>
      </c>
      <c r="T1893">
        <v>2</v>
      </c>
      <c r="U1893" t="str">
        <f t="shared" si="148"/>
        <v>Female</v>
      </c>
      <c r="X1893">
        <v>49</v>
      </c>
      <c r="Y1893" t="str">
        <f t="shared" si="149"/>
        <v>UT</v>
      </c>
    </row>
    <row r="1894" spans="1:25" x14ac:dyDescent="0.25">
      <c r="A1894">
        <v>1373145</v>
      </c>
      <c r="B1894">
        <v>53</v>
      </c>
      <c r="C1894" t="str">
        <f t="shared" si="145"/>
        <v>WA</v>
      </c>
      <c r="D1894">
        <v>26</v>
      </c>
      <c r="E1894">
        <v>60</v>
      </c>
      <c r="F1894" t="str">
        <f t="shared" si="146"/>
        <v>adult</v>
      </c>
      <c r="G1894">
        <v>1</v>
      </c>
      <c r="H1894">
        <v>1</v>
      </c>
      <c r="I1894">
        <v>2</v>
      </c>
      <c r="J1894">
        <v>2</v>
      </c>
      <c r="K1894">
        <v>2</v>
      </c>
      <c r="L1894">
        <v>2</v>
      </c>
      <c r="M1894">
        <v>2</v>
      </c>
      <c r="N1894">
        <v>2</v>
      </c>
      <c r="O1894">
        <v>1</v>
      </c>
      <c r="P1894">
        <v>12</v>
      </c>
      <c r="Q1894">
        <v>3</v>
      </c>
      <c r="R1894" t="str">
        <f t="shared" si="147"/>
        <v>Divorced</v>
      </c>
      <c r="S1894">
        <v>4</v>
      </c>
      <c r="T1894">
        <v>1</v>
      </c>
      <c r="U1894" t="str">
        <f t="shared" si="148"/>
        <v>Male</v>
      </c>
      <c r="V1894">
        <v>70000</v>
      </c>
      <c r="W1894">
        <v>70000</v>
      </c>
      <c r="X1894">
        <v>19</v>
      </c>
      <c r="Y1894">
        <f t="shared" si="149"/>
        <v>19</v>
      </c>
    </row>
    <row r="1895" spans="1:25" x14ac:dyDescent="0.25">
      <c r="A1895">
        <v>69524</v>
      </c>
      <c r="B1895">
        <v>30</v>
      </c>
      <c r="C1895" t="str">
        <f t="shared" si="145"/>
        <v>MT</v>
      </c>
      <c r="D1895">
        <v>38</v>
      </c>
      <c r="E1895">
        <v>35</v>
      </c>
      <c r="F1895" t="str">
        <f t="shared" si="146"/>
        <v>adult</v>
      </c>
      <c r="G1895">
        <v>1</v>
      </c>
      <c r="H1895">
        <v>2</v>
      </c>
      <c r="I1895">
        <v>2</v>
      </c>
      <c r="J1895">
        <v>2</v>
      </c>
      <c r="K1895">
        <v>2</v>
      </c>
      <c r="L1895">
        <v>2</v>
      </c>
      <c r="M1895">
        <v>2</v>
      </c>
      <c r="N1895">
        <v>2</v>
      </c>
      <c r="O1895">
        <v>2</v>
      </c>
      <c r="Q1895">
        <v>1</v>
      </c>
      <c r="R1895" t="str">
        <f t="shared" si="147"/>
        <v>Married</v>
      </c>
      <c r="S1895">
        <v>4</v>
      </c>
      <c r="T1895">
        <v>2</v>
      </c>
      <c r="U1895" t="str">
        <f t="shared" si="148"/>
        <v>Female</v>
      </c>
      <c r="V1895">
        <v>0</v>
      </c>
      <c r="W1895">
        <v>0</v>
      </c>
      <c r="X1895">
        <v>27</v>
      </c>
      <c r="Y1895">
        <f t="shared" si="149"/>
        <v>27</v>
      </c>
    </row>
    <row r="1896" spans="1:25" x14ac:dyDescent="0.25">
      <c r="A1896">
        <v>699941</v>
      </c>
      <c r="B1896">
        <v>41</v>
      </c>
      <c r="C1896" t="str">
        <f t="shared" si="145"/>
        <v>OR</v>
      </c>
      <c r="D1896">
        <v>141</v>
      </c>
      <c r="E1896">
        <v>77</v>
      </c>
      <c r="F1896" t="str">
        <f t="shared" si="146"/>
        <v>adult</v>
      </c>
      <c r="G1896">
        <v>1</v>
      </c>
      <c r="H1896">
        <v>2</v>
      </c>
      <c r="I1896">
        <v>1</v>
      </c>
      <c r="J1896">
        <v>1</v>
      </c>
      <c r="K1896">
        <v>2</v>
      </c>
      <c r="L1896">
        <v>2</v>
      </c>
      <c r="M1896">
        <v>2</v>
      </c>
      <c r="N1896">
        <v>2</v>
      </c>
      <c r="O1896">
        <v>1</v>
      </c>
      <c r="Q1896">
        <v>2</v>
      </c>
      <c r="R1896" t="str">
        <f t="shared" si="147"/>
        <v>Widowed</v>
      </c>
      <c r="S1896">
        <v>4</v>
      </c>
      <c r="T1896">
        <v>2</v>
      </c>
      <c r="U1896" t="str">
        <f t="shared" si="148"/>
        <v>Female</v>
      </c>
      <c r="V1896">
        <v>0</v>
      </c>
      <c r="W1896">
        <v>14000</v>
      </c>
      <c r="X1896">
        <v>41</v>
      </c>
      <c r="Y1896" t="str">
        <f t="shared" si="149"/>
        <v>OR</v>
      </c>
    </row>
    <row r="1897" spans="1:25" x14ac:dyDescent="0.25">
      <c r="A1897">
        <v>722924</v>
      </c>
      <c r="B1897">
        <v>41</v>
      </c>
      <c r="C1897" t="str">
        <f t="shared" si="145"/>
        <v>OR</v>
      </c>
      <c r="D1897">
        <v>65</v>
      </c>
      <c r="E1897">
        <v>68</v>
      </c>
      <c r="F1897" t="str">
        <f t="shared" si="146"/>
        <v>adult</v>
      </c>
      <c r="G1897">
        <v>1</v>
      </c>
      <c r="H1897">
        <v>2</v>
      </c>
      <c r="I1897">
        <v>2</v>
      </c>
      <c r="J1897">
        <v>1</v>
      </c>
      <c r="K1897">
        <v>2</v>
      </c>
      <c r="L1897">
        <v>2</v>
      </c>
      <c r="M1897">
        <v>2</v>
      </c>
      <c r="N1897">
        <v>2</v>
      </c>
      <c r="O1897">
        <v>1</v>
      </c>
      <c r="Q1897">
        <v>1</v>
      </c>
      <c r="R1897" t="str">
        <f t="shared" si="147"/>
        <v>Married</v>
      </c>
      <c r="S1897">
        <v>4</v>
      </c>
      <c r="T1897">
        <v>1</v>
      </c>
      <c r="U1897" t="str">
        <f t="shared" si="148"/>
        <v>Male</v>
      </c>
      <c r="V1897">
        <v>0</v>
      </c>
      <c r="W1897">
        <v>83000</v>
      </c>
      <c r="X1897">
        <v>6</v>
      </c>
      <c r="Y1897" t="str">
        <f t="shared" si="149"/>
        <v>CA</v>
      </c>
    </row>
    <row r="1898" spans="1:25" x14ac:dyDescent="0.25">
      <c r="A1898">
        <v>1379151</v>
      </c>
      <c r="B1898">
        <v>53</v>
      </c>
      <c r="C1898" t="str">
        <f t="shared" si="145"/>
        <v>WA</v>
      </c>
      <c r="D1898">
        <v>105</v>
      </c>
      <c r="E1898">
        <v>10</v>
      </c>
      <c r="F1898" t="str">
        <f t="shared" si="146"/>
        <v>child</v>
      </c>
      <c r="G1898">
        <v>1</v>
      </c>
      <c r="H1898">
        <v>1</v>
      </c>
      <c r="I1898">
        <v>2</v>
      </c>
      <c r="J1898">
        <v>2</v>
      </c>
      <c r="K1898">
        <v>2</v>
      </c>
      <c r="L1898">
        <v>2</v>
      </c>
      <c r="M1898">
        <v>2</v>
      </c>
      <c r="N1898">
        <v>2</v>
      </c>
      <c r="O1898">
        <v>1</v>
      </c>
      <c r="Q1898">
        <v>5</v>
      </c>
      <c r="R1898" t="str">
        <f t="shared" si="147"/>
        <v>NeverMarriedORUnder15</v>
      </c>
      <c r="T1898">
        <v>2</v>
      </c>
      <c r="U1898" t="str">
        <f t="shared" si="148"/>
        <v>Female</v>
      </c>
      <c r="X1898">
        <v>53</v>
      </c>
      <c r="Y1898" t="str">
        <f t="shared" si="149"/>
        <v>WA</v>
      </c>
    </row>
    <row r="1899" spans="1:25" x14ac:dyDescent="0.25">
      <c r="A1899">
        <v>65284</v>
      </c>
      <c r="B1899">
        <v>30</v>
      </c>
      <c r="C1899" t="str">
        <f t="shared" si="145"/>
        <v>MT</v>
      </c>
      <c r="D1899">
        <v>41</v>
      </c>
      <c r="E1899">
        <v>38</v>
      </c>
      <c r="F1899" t="str">
        <f t="shared" si="146"/>
        <v>adult</v>
      </c>
      <c r="G1899">
        <v>1</v>
      </c>
      <c r="H1899">
        <v>1</v>
      </c>
      <c r="I1899">
        <v>2</v>
      </c>
      <c r="J1899">
        <v>2</v>
      </c>
      <c r="K1899">
        <v>2</v>
      </c>
      <c r="L1899">
        <v>2</v>
      </c>
      <c r="M1899">
        <v>2</v>
      </c>
      <c r="N1899">
        <v>2</v>
      </c>
      <c r="O1899">
        <v>1</v>
      </c>
      <c r="P1899">
        <v>10</v>
      </c>
      <c r="Q1899">
        <v>1</v>
      </c>
      <c r="R1899" t="str">
        <f t="shared" si="147"/>
        <v>Married</v>
      </c>
      <c r="S1899">
        <v>4</v>
      </c>
      <c r="T1899">
        <v>1</v>
      </c>
      <c r="U1899" t="str">
        <f t="shared" si="148"/>
        <v>Male</v>
      </c>
      <c r="V1899">
        <v>70000</v>
      </c>
      <c r="W1899">
        <v>70000</v>
      </c>
      <c r="X1899">
        <v>30</v>
      </c>
      <c r="Y1899" t="str">
        <f t="shared" si="149"/>
        <v>MT</v>
      </c>
    </row>
    <row r="1900" spans="1:25" x14ac:dyDescent="0.25">
      <c r="A1900">
        <v>1391778</v>
      </c>
      <c r="B1900">
        <v>53</v>
      </c>
      <c r="C1900" t="str">
        <f t="shared" si="145"/>
        <v>WA</v>
      </c>
      <c r="D1900">
        <v>61</v>
      </c>
      <c r="E1900">
        <v>31</v>
      </c>
      <c r="F1900" t="str">
        <f t="shared" si="146"/>
        <v>adult</v>
      </c>
      <c r="G1900">
        <v>1</v>
      </c>
      <c r="H1900">
        <v>1</v>
      </c>
      <c r="I1900">
        <v>2</v>
      </c>
      <c r="J1900">
        <v>2</v>
      </c>
      <c r="K1900">
        <v>2</v>
      </c>
      <c r="L1900">
        <v>2</v>
      </c>
      <c r="M1900">
        <v>2</v>
      </c>
      <c r="N1900">
        <v>2</v>
      </c>
      <c r="O1900">
        <v>1</v>
      </c>
      <c r="Q1900">
        <v>1</v>
      </c>
      <c r="R1900" t="str">
        <f t="shared" si="147"/>
        <v>Married</v>
      </c>
      <c r="S1900">
        <v>4</v>
      </c>
      <c r="T1900">
        <v>2</v>
      </c>
      <c r="U1900" t="str">
        <f t="shared" si="148"/>
        <v>Female</v>
      </c>
      <c r="V1900">
        <v>0</v>
      </c>
      <c r="W1900">
        <v>0</v>
      </c>
      <c r="X1900">
        <v>53</v>
      </c>
      <c r="Y1900" t="str">
        <f t="shared" si="149"/>
        <v>WA</v>
      </c>
    </row>
    <row r="1901" spans="1:25" x14ac:dyDescent="0.25">
      <c r="A1901">
        <v>704169</v>
      </c>
      <c r="B1901">
        <v>41</v>
      </c>
      <c r="C1901" t="str">
        <f t="shared" si="145"/>
        <v>OR</v>
      </c>
      <c r="D1901">
        <v>94</v>
      </c>
      <c r="E1901">
        <v>18</v>
      </c>
      <c r="F1901" t="str">
        <f t="shared" si="146"/>
        <v>adult</v>
      </c>
      <c r="G1901">
        <v>1</v>
      </c>
      <c r="H1901">
        <v>1</v>
      </c>
      <c r="I1901">
        <v>2</v>
      </c>
      <c r="J1901">
        <v>2</v>
      </c>
      <c r="K1901">
        <v>2</v>
      </c>
      <c r="L1901">
        <v>2</v>
      </c>
      <c r="M1901">
        <v>2</v>
      </c>
      <c r="N1901">
        <v>2</v>
      </c>
      <c r="O1901">
        <v>1</v>
      </c>
      <c r="P1901">
        <v>10</v>
      </c>
      <c r="Q1901">
        <v>5</v>
      </c>
      <c r="R1901" t="str">
        <f t="shared" si="147"/>
        <v>NeverMarriedORUnder15</v>
      </c>
      <c r="S1901">
        <v>4</v>
      </c>
      <c r="T1901">
        <v>1</v>
      </c>
      <c r="U1901" t="str">
        <f t="shared" si="148"/>
        <v>Male</v>
      </c>
      <c r="V1901">
        <v>2500</v>
      </c>
      <c r="W1901">
        <v>2500</v>
      </c>
      <c r="X1901">
        <v>41</v>
      </c>
      <c r="Y1901" t="str">
        <f t="shared" si="149"/>
        <v>OR</v>
      </c>
    </row>
    <row r="1902" spans="1:25" x14ac:dyDescent="0.25">
      <c r="A1902">
        <v>720212</v>
      </c>
      <c r="B1902">
        <v>41</v>
      </c>
      <c r="C1902" t="str">
        <f t="shared" si="145"/>
        <v>OR</v>
      </c>
      <c r="D1902">
        <v>135</v>
      </c>
      <c r="E1902">
        <v>1</v>
      </c>
      <c r="F1902" t="str">
        <f t="shared" si="146"/>
        <v>child</v>
      </c>
      <c r="G1902">
        <v>1</v>
      </c>
      <c r="H1902">
        <v>1</v>
      </c>
      <c r="I1902">
        <v>2</v>
      </c>
      <c r="J1902">
        <v>2</v>
      </c>
      <c r="K1902">
        <v>2</v>
      </c>
      <c r="L1902">
        <v>2</v>
      </c>
      <c r="M1902">
        <v>2</v>
      </c>
      <c r="N1902">
        <v>2</v>
      </c>
      <c r="O1902">
        <v>1</v>
      </c>
      <c r="Q1902">
        <v>5</v>
      </c>
      <c r="R1902" t="str">
        <f t="shared" si="147"/>
        <v>NeverMarriedORUnder15</v>
      </c>
      <c r="T1902">
        <v>1</v>
      </c>
      <c r="U1902" t="str">
        <f t="shared" si="148"/>
        <v>Male</v>
      </c>
      <c r="X1902">
        <v>48</v>
      </c>
      <c r="Y1902">
        <f t="shared" si="149"/>
        <v>48</v>
      </c>
    </row>
    <row r="1903" spans="1:25" x14ac:dyDescent="0.25">
      <c r="A1903">
        <v>1375247</v>
      </c>
      <c r="B1903">
        <v>53</v>
      </c>
      <c r="C1903" t="str">
        <f t="shared" si="145"/>
        <v>WA</v>
      </c>
      <c r="D1903">
        <v>100</v>
      </c>
      <c r="E1903">
        <v>61</v>
      </c>
      <c r="F1903" t="str">
        <f t="shared" si="146"/>
        <v>adult</v>
      </c>
      <c r="G1903">
        <v>1</v>
      </c>
      <c r="H1903">
        <v>1</v>
      </c>
      <c r="I1903">
        <v>2</v>
      </c>
      <c r="J1903">
        <v>2</v>
      </c>
      <c r="K1903">
        <v>2</v>
      </c>
      <c r="L1903">
        <v>2</v>
      </c>
      <c r="M1903">
        <v>2</v>
      </c>
      <c r="N1903">
        <v>2</v>
      </c>
      <c r="O1903">
        <v>1</v>
      </c>
      <c r="Q1903">
        <v>1</v>
      </c>
      <c r="R1903" t="str">
        <f t="shared" si="147"/>
        <v>Married</v>
      </c>
      <c r="S1903">
        <v>4</v>
      </c>
      <c r="T1903">
        <v>2</v>
      </c>
      <c r="U1903" t="str">
        <f t="shared" si="148"/>
        <v>Female</v>
      </c>
      <c r="V1903">
        <v>0</v>
      </c>
      <c r="W1903">
        <v>6200</v>
      </c>
      <c r="X1903">
        <v>6</v>
      </c>
      <c r="Y1903" t="str">
        <f t="shared" si="149"/>
        <v>CA</v>
      </c>
    </row>
    <row r="1904" spans="1:25" x14ac:dyDescent="0.25">
      <c r="A1904">
        <v>1416933</v>
      </c>
      <c r="B1904">
        <v>53</v>
      </c>
      <c r="C1904" t="str">
        <f t="shared" si="145"/>
        <v>WA</v>
      </c>
      <c r="D1904">
        <v>94</v>
      </c>
      <c r="E1904">
        <v>47</v>
      </c>
      <c r="F1904" t="str">
        <f t="shared" si="146"/>
        <v>adult</v>
      </c>
      <c r="G1904">
        <v>4</v>
      </c>
      <c r="H1904">
        <v>1</v>
      </c>
      <c r="I1904">
        <v>2</v>
      </c>
      <c r="J1904">
        <v>2</v>
      </c>
      <c r="K1904">
        <v>2</v>
      </c>
      <c r="L1904">
        <v>1</v>
      </c>
      <c r="M1904">
        <v>2</v>
      </c>
      <c r="N1904">
        <v>2</v>
      </c>
      <c r="O1904">
        <v>1</v>
      </c>
      <c r="P1904">
        <v>15</v>
      </c>
      <c r="Q1904">
        <v>1</v>
      </c>
      <c r="R1904" t="str">
        <f t="shared" si="147"/>
        <v>Married</v>
      </c>
      <c r="S1904">
        <v>4</v>
      </c>
      <c r="T1904">
        <v>2</v>
      </c>
      <c r="U1904" t="str">
        <f t="shared" si="148"/>
        <v>Female</v>
      </c>
      <c r="V1904">
        <v>42000</v>
      </c>
      <c r="W1904">
        <v>51000</v>
      </c>
      <c r="X1904">
        <v>233</v>
      </c>
      <c r="Y1904">
        <f t="shared" si="149"/>
        <v>233</v>
      </c>
    </row>
    <row r="1905" spans="1:25" x14ac:dyDescent="0.25">
      <c r="A1905">
        <v>1267499</v>
      </c>
      <c r="B1905">
        <v>49</v>
      </c>
      <c r="C1905" t="str">
        <f t="shared" si="145"/>
        <v>UT</v>
      </c>
      <c r="D1905">
        <v>117</v>
      </c>
      <c r="E1905">
        <v>30</v>
      </c>
      <c r="F1905" t="str">
        <f t="shared" si="146"/>
        <v>adult</v>
      </c>
      <c r="G1905">
        <v>1</v>
      </c>
      <c r="H1905">
        <v>2</v>
      </c>
      <c r="I1905">
        <v>2</v>
      </c>
      <c r="J1905">
        <v>2</v>
      </c>
      <c r="K1905">
        <v>2</v>
      </c>
      <c r="L1905">
        <v>2</v>
      </c>
      <c r="M1905">
        <v>2</v>
      </c>
      <c r="N1905">
        <v>2</v>
      </c>
      <c r="O1905">
        <v>2</v>
      </c>
      <c r="P1905">
        <v>15</v>
      </c>
      <c r="Q1905">
        <v>1</v>
      </c>
      <c r="R1905" t="str">
        <f t="shared" si="147"/>
        <v>Married</v>
      </c>
      <c r="S1905">
        <v>4</v>
      </c>
      <c r="T1905">
        <v>1</v>
      </c>
      <c r="U1905" t="str">
        <f t="shared" si="148"/>
        <v>Male</v>
      </c>
      <c r="V1905">
        <v>30000</v>
      </c>
      <c r="W1905">
        <v>30000</v>
      </c>
      <c r="X1905">
        <v>49</v>
      </c>
      <c r="Y1905" t="str">
        <f t="shared" si="149"/>
        <v>UT</v>
      </c>
    </row>
    <row r="1906" spans="1:25" x14ac:dyDescent="0.25">
      <c r="A1906">
        <v>729493</v>
      </c>
      <c r="B1906">
        <v>41</v>
      </c>
      <c r="C1906" t="str">
        <f t="shared" si="145"/>
        <v>OR</v>
      </c>
      <c r="D1906">
        <v>20</v>
      </c>
      <c r="E1906">
        <v>77</v>
      </c>
      <c r="F1906" t="str">
        <f t="shared" si="146"/>
        <v>adult</v>
      </c>
      <c r="G1906">
        <v>1</v>
      </c>
      <c r="H1906">
        <v>1</v>
      </c>
      <c r="I1906">
        <v>2</v>
      </c>
      <c r="J1906">
        <v>1</v>
      </c>
      <c r="K1906">
        <v>2</v>
      </c>
      <c r="L1906">
        <v>2</v>
      </c>
      <c r="M1906">
        <v>2</v>
      </c>
      <c r="N1906">
        <v>2</v>
      </c>
      <c r="O1906">
        <v>1</v>
      </c>
      <c r="Q1906">
        <v>2</v>
      </c>
      <c r="R1906" t="str">
        <f t="shared" si="147"/>
        <v>Widowed</v>
      </c>
      <c r="S1906">
        <v>4</v>
      </c>
      <c r="T1906">
        <v>2</v>
      </c>
      <c r="U1906" t="str">
        <f t="shared" si="148"/>
        <v>Female</v>
      </c>
      <c r="V1906">
        <v>0</v>
      </c>
      <c r="W1906">
        <v>10500</v>
      </c>
      <c r="X1906">
        <v>41</v>
      </c>
      <c r="Y1906" t="str">
        <f t="shared" si="149"/>
        <v>OR</v>
      </c>
    </row>
    <row r="1907" spans="1:25" x14ac:dyDescent="0.25">
      <c r="A1907">
        <v>1382265</v>
      </c>
      <c r="B1907">
        <v>53</v>
      </c>
      <c r="C1907" t="str">
        <f t="shared" si="145"/>
        <v>WA</v>
      </c>
      <c r="D1907">
        <v>141</v>
      </c>
      <c r="E1907">
        <v>62</v>
      </c>
      <c r="F1907" t="str">
        <f t="shared" si="146"/>
        <v>adult</v>
      </c>
      <c r="G1907">
        <v>1</v>
      </c>
      <c r="H1907">
        <v>2</v>
      </c>
      <c r="I1907">
        <v>2</v>
      </c>
      <c r="J1907">
        <v>2</v>
      </c>
      <c r="K1907">
        <v>2</v>
      </c>
      <c r="L1907">
        <v>2</v>
      </c>
      <c r="M1907">
        <v>2</v>
      </c>
      <c r="N1907">
        <v>2</v>
      </c>
      <c r="O1907">
        <v>2</v>
      </c>
      <c r="Q1907">
        <v>3</v>
      </c>
      <c r="R1907" t="str">
        <f t="shared" si="147"/>
        <v>Divorced</v>
      </c>
      <c r="S1907">
        <v>4</v>
      </c>
      <c r="T1907">
        <v>2</v>
      </c>
      <c r="U1907" t="str">
        <f t="shared" si="148"/>
        <v>Female</v>
      </c>
      <c r="V1907">
        <v>0</v>
      </c>
      <c r="W1907">
        <v>26700</v>
      </c>
      <c r="X1907">
        <v>41</v>
      </c>
      <c r="Y1907" t="str">
        <f t="shared" si="149"/>
        <v>OR</v>
      </c>
    </row>
    <row r="1908" spans="1:25" x14ac:dyDescent="0.25">
      <c r="A1908">
        <v>1432731</v>
      </c>
      <c r="B1908">
        <v>53</v>
      </c>
      <c r="C1908" t="str">
        <f t="shared" si="145"/>
        <v>WA</v>
      </c>
      <c r="D1908">
        <v>102</v>
      </c>
      <c r="E1908">
        <v>21</v>
      </c>
      <c r="F1908" t="str">
        <f t="shared" si="146"/>
        <v>adult</v>
      </c>
      <c r="G1908">
        <v>1</v>
      </c>
      <c r="H1908">
        <v>2</v>
      </c>
      <c r="I1908">
        <v>2</v>
      </c>
      <c r="J1908">
        <v>2</v>
      </c>
      <c r="K1908">
        <v>2</v>
      </c>
      <c r="L1908">
        <v>2</v>
      </c>
      <c r="M1908">
        <v>2</v>
      </c>
      <c r="N1908">
        <v>2</v>
      </c>
      <c r="O1908">
        <v>2</v>
      </c>
      <c r="Q1908">
        <v>5</v>
      </c>
      <c r="R1908" t="str">
        <f t="shared" si="147"/>
        <v>NeverMarriedORUnder15</v>
      </c>
      <c r="S1908">
        <v>4</v>
      </c>
      <c r="T1908">
        <v>1</v>
      </c>
      <c r="U1908" t="str">
        <f t="shared" si="148"/>
        <v>Male</v>
      </c>
      <c r="V1908">
        <v>0</v>
      </c>
      <c r="W1908">
        <v>0</v>
      </c>
      <c r="X1908">
        <v>53</v>
      </c>
      <c r="Y1908" t="str">
        <f t="shared" si="149"/>
        <v>WA</v>
      </c>
    </row>
    <row r="1909" spans="1:25" x14ac:dyDescent="0.25">
      <c r="A1909">
        <v>539675</v>
      </c>
      <c r="B1909">
        <v>38</v>
      </c>
      <c r="C1909" t="str">
        <f t="shared" si="145"/>
        <v>ND</v>
      </c>
      <c r="D1909">
        <v>209</v>
      </c>
      <c r="E1909">
        <v>43</v>
      </c>
      <c r="F1909" t="str">
        <f t="shared" si="146"/>
        <v>adult</v>
      </c>
      <c r="G1909">
        <v>1</v>
      </c>
      <c r="H1909">
        <v>1</v>
      </c>
      <c r="I1909">
        <v>2</v>
      </c>
      <c r="J1909">
        <v>2</v>
      </c>
      <c r="K1909">
        <v>2</v>
      </c>
      <c r="L1909">
        <v>2</v>
      </c>
      <c r="M1909">
        <v>2</v>
      </c>
      <c r="N1909">
        <v>2</v>
      </c>
      <c r="O1909">
        <v>1</v>
      </c>
      <c r="P1909">
        <v>12</v>
      </c>
      <c r="Q1909">
        <v>5</v>
      </c>
      <c r="R1909" t="str">
        <f t="shared" si="147"/>
        <v>NeverMarriedORUnder15</v>
      </c>
      <c r="S1909">
        <v>4</v>
      </c>
      <c r="T1909">
        <v>1</v>
      </c>
      <c r="U1909" t="str">
        <f t="shared" si="148"/>
        <v>Male</v>
      </c>
      <c r="V1909">
        <v>46000</v>
      </c>
      <c r="W1909">
        <v>46000</v>
      </c>
      <c r="X1909">
        <v>38</v>
      </c>
      <c r="Y1909" t="str">
        <f t="shared" si="149"/>
        <v>ND</v>
      </c>
    </row>
    <row r="1910" spans="1:25" x14ac:dyDescent="0.25">
      <c r="A1910">
        <v>1385339</v>
      </c>
      <c r="B1910">
        <v>53</v>
      </c>
      <c r="C1910" t="str">
        <f t="shared" si="145"/>
        <v>WA</v>
      </c>
      <c r="D1910">
        <v>77</v>
      </c>
      <c r="E1910">
        <v>11</v>
      </c>
      <c r="F1910" t="str">
        <f t="shared" si="146"/>
        <v>child</v>
      </c>
      <c r="G1910">
        <v>1</v>
      </c>
      <c r="H1910">
        <v>1</v>
      </c>
      <c r="I1910">
        <v>2</v>
      </c>
      <c r="J1910">
        <v>2</v>
      </c>
      <c r="K1910">
        <v>2</v>
      </c>
      <c r="L1910">
        <v>2</v>
      </c>
      <c r="M1910">
        <v>2</v>
      </c>
      <c r="N1910">
        <v>2</v>
      </c>
      <c r="O1910">
        <v>1</v>
      </c>
      <c r="Q1910">
        <v>5</v>
      </c>
      <c r="R1910" t="str">
        <f t="shared" si="147"/>
        <v>NeverMarriedORUnder15</v>
      </c>
      <c r="T1910">
        <v>2</v>
      </c>
      <c r="U1910" t="str">
        <f t="shared" si="148"/>
        <v>Female</v>
      </c>
      <c r="X1910">
        <v>53</v>
      </c>
      <c r="Y1910" t="str">
        <f t="shared" si="149"/>
        <v>WA</v>
      </c>
    </row>
    <row r="1911" spans="1:25" x14ac:dyDescent="0.25">
      <c r="A1911">
        <v>1418423</v>
      </c>
      <c r="B1911">
        <v>53</v>
      </c>
      <c r="C1911" t="str">
        <f t="shared" si="145"/>
        <v>WA</v>
      </c>
      <c r="D1911">
        <v>50</v>
      </c>
      <c r="E1911">
        <v>50</v>
      </c>
      <c r="F1911" t="str">
        <f t="shared" si="146"/>
        <v>adult</v>
      </c>
      <c r="G1911">
        <v>1</v>
      </c>
      <c r="H1911">
        <v>1</v>
      </c>
      <c r="I1911">
        <v>2</v>
      </c>
      <c r="J1911">
        <v>2</v>
      </c>
      <c r="K1911">
        <v>2</v>
      </c>
      <c r="L1911">
        <v>2</v>
      </c>
      <c r="M1911">
        <v>2</v>
      </c>
      <c r="N1911">
        <v>2</v>
      </c>
      <c r="O1911">
        <v>1</v>
      </c>
      <c r="P1911">
        <v>5</v>
      </c>
      <c r="Q1911">
        <v>1</v>
      </c>
      <c r="R1911" t="str">
        <f t="shared" si="147"/>
        <v>Married</v>
      </c>
      <c r="S1911">
        <v>4</v>
      </c>
      <c r="T1911">
        <v>1</v>
      </c>
      <c r="U1911" t="str">
        <f t="shared" si="148"/>
        <v>Male</v>
      </c>
      <c r="V1911">
        <v>106000</v>
      </c>
      <c r="W1911">
        <v>111000</v>
      </c>
      <c r="X1911">
        <v>53</v>
      </c>
      <c r="Y1911" t="str">
        <f t="shared" si="149"/>
        <v>WA</v>
      </c>
    </row>
    <row r="1912" spans="1:25" x14ac:dyDescent="0.25">
      <c r="A1912">
        <v>710889</v>
      </c>
      <c r="B1912">
        <v>41</v>
      </c>
      <c r="C1912" t="str">
        <f t="shared" si="145"/>
        <v>OR</v>
      </c>
      <c r="D1912">
        <v>29</v>
      </c>
      <c r="E1912">
        <v>72</v>
      </c>
      <c r="F1912" t="str">
        <f t="shared" si="146"/>
        <v>adult</v>
      </c>
      <c r="G1912">
        <v>1</v>
      </c>
      <c r="H1912">
        <v>1</v>
      </c>
      <c r="I1912">
        <v>2</v>
      </c>
      <c r="J1912">
        <v>1</v>
      </c>
      <c r="K1912">
        <v>2</v>
      </c>
      <c r="L1912">
        <v>2</v>
      </c>
      <c r="M1912">
        <v>2</v>
      </c>
      <c r="N1912">
        <v>2</v>
      </c>
      <c r="O1912">
        <v>1</v>
      </c>
      <c r="P1912">
        <v>20</v>
      </c>
      <c r="Q1912">
        <v>1</v>
      </c>
      <c r="R1912" t="str">
        <f t="shared" si="147"/>
        <v>Married</v>
      </c>
      <c r="S1912">
        <v>2</v>
      </c>
      <c r="T1912">
        <v>1</v>
      </c>
      <c r="U1912" t="str">
        <f t="shared" si="148"/>
        <v>Male</v>
      </c>
      <c r="V1912">
        <v>11700</v>
      </c>
      <c r="W1912">
        <v>35720</v>
      </c>
      <c r="X1912">
        <v>41</v>
      </c>
      <c r="Y1912" t="str">
        <f t="shared" si="149"/>
        <v>OR</v>
      </c>
    </row>
    <row r="1913" spans="1:25" x14ac:dyDescent="0.25">
      <c r="A1913">
        <v>695763</v>
      </c>
      <c r="B1913">
        <v>41</v>
      </c>
      <c r="C1913" t="str">
        <f t="shared" si="145"/>
        <v>OR</v>
      </c>
      <c r="D1913">
        <v>55</v>
      </c>
      <c r="E1913">
        <v>57</v>
      </c>
      <c r="F1913" t="str">
        <f t="shared" si="146"/>
        <v>adult</v>
      </c>
      <c r="G1913">
        <v>1</v>
      </c>
      <c r="H1913">
        <v>2</v>
      </c>
      <c r="I1913">
        <v>2</v>
      </c>
      <c r="J1913">
        <v>2</v>
      </c>
      <c r="K1913">
        <v>2</v>
      </c>
      <c r="L1913">
        <v>2</v>
      </c>
      <c r="M1913">
        <v>2</v>
      </c>
      <c r="N1913">
        <v>2</v>
      </c>
      <c r="O1913">
        <v>2</v>
      </c>
      <c r="P1913">
        <v>30</v>
      </c>
      <c r="Q1913">
        <v>1</v>
      </c>
      <c r="R1913" t="str">
        <f t="shared" si="147"/>
        <v>Married</v>
      </c>
      <c r="S1913">
        <v>4</v>
      </c>
      <c r="T1913">
        <v>1</v>
      </c>
      <c r="U1913" t="str">
        <f t="shared" si="148"/>
        <v>Male</v>
      </c>
      <c r="V1913">
        <v>7000</v>
      </c>
      <c r="W1913">
        <v>7000</v>
      </c>
      <c r="X1913">
        <v>53</v>
      </c>
      <c r="Y1913" t="str">
        <f t="shared" si="149"/>
        <v>WA</v>
      </c>
    </row>
    <row r="1914" spans="1:25" x14ac:dyDescent="0.25">
      <c r="A1914">
        <v>1416276</v>
      </c>
      <c r="B1914">
        <v>53</v>
      </c>
      <c r="C1914" t="str">
        <f t="shared" si="145"/>
        <v>WA</v>
      </c>
      <c r="D1914">
        <v>158</v>
      </c>
      <c r="E1914">
        <v>66</v>
      </c>
      <c r="F1914" t="str">
        <f t="shared" si="146"/>
        <v>adult</v>
      </c>
      <c r="G1914">
        <v>1</v>
      </c>
      <c r="H1914">
        <v>2</v>
      </c>
      <c r="I1914">
        <v>2</v>
      </c>
      <c r="J1914">
        <v>1</v>
      </c>
      <c r="K1914">
        <v>2</v>
      </c>
      <c r="L1914">
        <v>2</v>
      </c>
      <c r="M1914">
        <v>2</v>
      </c>
      <c r="N1914">
        <v>2</v>
      </c>
      <c r="O1914">
        <v>1</v>
      </c>
      <c r="Q1914">
        <v>1</v>
      </c>
      <c r="R1914" t="str">
        <f t="shared" si="147"/>
        <v>Married</v>
      </c>
      <c r="S1914">
        <v>4</v>
      </c>
      <c r="T1914">
        <v>2</v>
      </c>
      <c r="U1914" t="str">
        <f t="shared" si="148"/>
        <v>Female</v>
      </c>
      <c r="V1914">
        <v>0</v>
      </c>
      <c r="W1914">
        <v>1900</v>
      </c>
      <c r="X1914">
        <v>53</v>
      </c>
      <c r="Y1914" t="str">
        <f t="shared" si="149"/>
        <v>WA</v>
      </c>
    </row>
    <row r="1915" spans="1:25" x14ac:dyDescent="0.25">
      <c r="A1915">
        <v>695942</v>
      </c>
      <c r="B1915">
        <v>41</v>
      </c>
      <c r="C1915" t="str">
        <f t="shared" si="145"/>
        <v>OR</v>
      </c>
      <c r="D1915">
        <v>123</v>
      </c>
      <c r="E1915">
        <v>47</v>
      </c>
      <c r="F1915" t="str">
        <f t="shared" si="146"/>
        <v>adult</v>
      </c>
      <c r="G1915">
        <v>1</v>
      </c>
      <c r="H1915">
        <v>1</v>
      </c>
      <c r="I1915">
        <v>2</v>
      </c>
      <c r="J1915">
        <v>2</v>
      </c>
      <c r="K1915">
        <v>2</v>
      </c>
      <c r="L1915">
        <v>2</v>
      </c>
      <c r="M1915">
        <v>2</v>
      </c>
      <c r="N1915">
        <v>2</v>
      </c>
      <c r="O1915">
        <v>1</v>
      </c>
      <c r="P1915">
        <v>10</v>
      </c>
      <c r="Q1915">
        <v>1</v>
      </c>
      <c r="R1915" t="str">
        <f t="shared" si="147"/>
        <v>Married</v>
      </c>
      <c r="S1915">
        <v>4</v>
      </c>
      <c r="T1915">
        <v>1</v>
      </c>
      <c r="U1915" t="str">
        <f t="shared" si="148"/>
        <v>Male</v>
      </c>
      <c r="V1915">
        <v>65000</v>
      </c>
      <c r="W1915">
        <v>66000</v>
      </c>
      <c r="X1915">
        <v>9</v>
      </c>
      <c r="Y1915">
        <f t="shared" si="149"/>
        <v>9</v>
      </c>
    </row>
    <row r="1916" spans="1:25" x14ac:dyDescent="0.25">
      <c r="A1916">
        <v>723087</v>
      </c>
      <c r="B1916">
        <v>41</v>
      </c>
      <c r="C1916" t="str">
        <f t="shared" si="145"/>
        <v>OR</v>
      </c>
      <c r="D1916">
        <v>371</v>
      </c>
      <c r="E1916">
        <v>27</v>
      </c>
      <c r="F1916" t="str">
        <f t="shared" si="146"/>
        <v>adult</v>
      </c>
      <c r="G1916">
        <v>1</v>
      </c>
      <c r="H1916">
        <v>1</v>
      </c>
      <c r="I1916">
        <v>2</v>
      </c>
      <c r="J1916">
        <v>2</v>
      </c>
      <c r="K1916">
        <v>2</v>
      </c>
      <c r="L1916">
        <v>2</v>
      </c>
      <c r="M1916">
        <v>2</v>
      </c>
      <c r="N1916">
        <v>2</v>
      </c>
      <c r="O1916">
        <v>1</v>
      </c>
      <c r="P1916">
        <v>25</v>
      </c>
      <c r="Q1916">
        <v>5</v>
      </c>
      <c r="R1916" t="str">
        <f t="shared" si="147"/>
        <v>NeverMarriedORUnder15</v>
      </c>
      <c r="S1916">
        <v>4</v>
      </c>
      <c r="T1916">
        <v>2</v>
      </c>
      <c r="U1916" t="str">
        <f t="shared" si="148"/>
        <v>Female</v>
      </c>
      <c r="V1916">
        <v>63000</v>
      </c>
      <c r="W1916">
        <v>63000</v>
      </c>
      <c r="X1916">
        <v>41</v>
      </c>
      <c r="Y1916" t="str">
        <f t="shared" si="149"/>
        <v>OR</v>
      </c>
    </row>
    <row r="1917" spans="1:25" x14ac:dyDescent="0.25">
      <c r="A1917">
        <v>711932</v>
      </c>
      <c r="B1917">
        <v>41</v>
      </c>
      <c r="C1917" t="str">
        <f t="shared" si="145"/>
        <v>OR</v>
      </c>
      <c r="D1917">
        <v>102</v>
      </c>
      <c r="E1917">
        <v>30</v>
      </c>
      <c r="F1917" t="str">
        <f t="shared" si="146"/>
        <v>adult</v>
      </c>
      <c r="G1917">
        <v>1</v>
      </c>
      <c r="H1917">
        <v>2</v>
      </c>
      <c r="I1917">
        <v>2</v>
      </c>
      <c r="J1917">
        <v>2</v>
      </c>
      <c r="K1917">
        <v>2</v>
      </c>
      <c r="L1917">
        <v>2</v>
      </c>
      <c r="M1917">
        <v>2</v>
      </c>
      <c r="N1917">
        <v>2</v>
      </c>
      <c r="O1917">
        <v>2</v>
      </c>
      <c r="Q1917">
        <v>5</v>
      </c>
      <c r="R1917" t="str">
        <f t="shared" si="147"/>
        <v>NeverMarriedORUnder15</v>
      </c>
      <c r="S1917">
        <v>4</v>
      </c>
      <c r="T1917">
        <v>1</v>
      </c>
      <c r="U1917" t="str">
        <f t="shared" si="148"/>
        <v>Male</v>
      </c>
      <c r="V1917">
        <v>14500</v>
      </c>
      <c r="W1917">
        <v>14500</v>
      </c>
      <c r="X1917">
        <v>41</v>
      </c>
      <c r="Y1917" t="str">
        <f t="shared" si="149"/>
        <v>OR</v>
      </c>
    </row>
    <row r="1918" spans="1:25" x14ac:dyDescent="0.25">
      <c r="A1918">
        <v>1374213</v>
      </c>
      <c r="B1918">
        <v>53</v>
      </c>
      <c r="C1918" t="str">
        <f t="shared" si="145"/>
        <v>WA</v>
      </c>
      <c r="D1918">
        <v>116</v>
      </c>
      <c r="E1918">
        <v>83</v>
      </c>
      <c r="F1918" t="str">
        <f t="shared" si="146"/>
        <v>adult</v>
      </c>
      <c r="G1918">
        <v>1</v>
      </c>
      <c r="H1918">
        <v>1</v>
      </c>
      <c r="I1918">
        <v>1</v>
      </c>
      <c r="J1918">
        <v>1</v>
      </c>
      <c r="K1918">
        <v>2</v>
      </c>
      <c r="L1918">
        <v>2</v>
      </c>
      <c r="M1918">
        <v>2</v>
      </c>
      <c r="N1918">
        <v>2</v>
      </c>
      <c r="O1918">
        <v>1</v>
      </c>
      <c r="Q1918">
        <v>1</v>
      </c>
      <c r="R1918" t="str">
        <f t="shared" si="147"/>
        <v>Married</v>
      </c>
      <c r="S1918">
        <v>2</v>
      </c>
      <c r="T1918">
        <v>1</v>
      </c>
      <c r="U1918" t="str">
        <f t="shared" si="148"/>
        <v>Male</v>
      </c>
      <c r="V1918">
        <v>0</v>
      </c>
      <c r="W1918">
        <v>22300</v>
      </c>
      <c r="X1918">
        <v>53</v>
      </c>
      <c r="Y1918" t="str">
        <f t="shared" si="149"/>
        <v>WA</v>
      </c>
    </row>
    <row r="1919" spans="1:25" x14ac:dyDescent="0.25">
      <c r="A1919">
        <v>1407941</v>
      </c>
      <c r="B1919">
        <v>53</v>
      </c>
      <c r="C1919" t="str">
        <f t="shared" si="145"/>
        <v>WA</v>
      </c>
      <c r="D1919">
        <v>58</v>
      </c>
      <c r="E1919">
        <v>38</v>
      </c>
      <c r="F1919" t="str">
        <f t="shared" si="146"/>
        <v>adult</v>
      </c>
      <c r="G1919">
        <v>5</v>
      </c>
      <c r="H1919">
        <v>1</v>
      </c>
      <c r="I1919">
        <v>2</v>
      </c>
      <c r="J1919">
        <v>2</v>
      </c>
      <c r="K1919">
        <v>2</v>
      </c>
      <c r="L1919">
        <v>2</v>
      </c>
      <c r="M1919">
        <v>2</v>
      </c>
      <c r="N1919">
        <v>2</v>
      </c>
      <c r="O1919">
        <v>1</v>
      </c>
      <c r="P1919">
        <v>30</v>
      </c>
      <c r="Q1919">
        <v>1</v>
      </c>
      <c r="R1919" t="str">
        <f t="shared" si="147"/>
        <v>Married</v>
      </c>
      <c r="S1919">
        <v>4</v>
      </c>
      <c r="T1919">
        <v>2</v>
      </c>
      <c r="U1919" t="str">
        <f t="shared" si="148"/>
        <v>Female</v>
      </c>
      <c r="V1919">
        <v>105000</v>
      </c>
      <c r="W1919">
        <v>105000</v>
      </c>
      <c r="X1919">
        <v>106</v>
      </c>
      <c r="Y1919">
        <f t="shared" si="149"/>
        <v>106</v>
      </c>
    </row>
    <row r="1920" spans="1:25" x14ac:dyDescent="0.25">
      <c r="A1920">
        <v>715460</v>
      </c>
      <c r="B1920">
        <v>41</v>
      </c>
      <c r="C1920" t="str">
        <f t="shared" si="145"/>
        <v>OR</v>
      </c>
      <c r="D1920">
        <v>348</v>
      </c>
      <c r="E1920">
        <v>76</v>
      </c>
      <c r="F1920" t="str">
        <f t="shared" si="146"/>
        <v>adult</v>
      </c>
      <c r="G1920">
        <v>1</v>
      </c>
      <c r="H1920">
        <v>2</v>
      </c>
      <c r="I1920">
        <v>1</v>
      </c>
      <c r="J1920">
        <v>1</v>
      </c>
      <c r="K1920">
        <v>2</v>
      </c>
      <c r="L1920">
        <v>2</v>
      </c>
      <c r="M1920">
        <v>2</v>
      </c>
      <c r="N1920">
        <v>2</v>
      </c>
      <c r="O1920">
        <v>1</v>
      </c>
      <c r="Q1920">
        <v>2</v>
      </c>
      <c r="R1920" t="str">
        <f t="shared" si="147"/>
        <v>Widowed</v>
      </c>
      <c r="S1920">
        <v>4</v>
      </c>
      <c r="T1920">
        <v>2</v>
      </c>
      <c r="U1920" t="str">
        <f t="shared" si="148"/>
        <v>Female</v>
      </c>
      <c r="V1920">
        <v>0</v>
      </c>
      <c r="W1920">
        <v>63400</v>
      </c>
      <c r="X1920">
        <v>41</v>
      </c>
      <c r="Y1920" t="str">
        <f t="shared" si="149"/>
        <v>OR</v>
      </c>
    </row>
    <row r="1921" spans="1:25" x14ac:dyDescent="0.25">
      <c r="A1921">
        <v>1401097</v>
      </c>
      <c r="B1921">
        <v>53</v>
      </c>
      <c r="C1921" t="str">
        <f t="shared" si="145"/>
        <v>WA</v>
      </c>
      <c r="D1921">
        <v>139</v>
      </c>
      <c r="E1921">
        <v>55</v>
      </c>
      <c r="F1921" t="str">
        <f t="shared" si="146"/>
        <v>adult</v>
      </c>
      <c r="G1921">
        <v>1</v>
      </c>
      <c r="H1921">
        <v>1</v>
      </c>
      <c r="I1921">
        <v>2</v>
      </c>
      <c r="J1921">
        <v>2</v>
      </c>
      <c r="K1921">
        <v>2</v>
      </c>
      <c r="L1921">
        <v>2</v>
      </c>
      <c r="M1921">
        <v>2</v>
      </c>
      <c r="N1921">
        <v>2</v>
      </c>
      <c r="O1921">
        <v>1</v>
      </c>
      <c r="P1921">
        <v>15</v>
      </c>
      <c r="Q1921">
        <v>1</v>
      </c>
      <c r="R1921" t="str">
        <f t="shared" si="147"/>
        <v>Married</v>
      </c>
      <c r="S1921">
        <v>4</v>
      </c>
      <c r="T1921">
        <v>1</v>
      </c>
      <c r="U1921" t="str">
        <f t="shared" si="148"/>
        <v>Male</v>
      </c>
      <c r="V1921">
        <v>55000</v>
      </c>
      <c r="W1921">
        <v>55090</v>
      </c>
      <c r="X1921">
        <v>48</v>
      </c>
      <c r="Y1921">
        <f t="shared" si="149"/>
        <v>48</v>
      </c>
    </row>
    <row r="1922" spans="1:25" x14ac:dyDescent="0.25">
      <c r="A1922">
        <v>71811</v>
      </c>
      <c r="B1922">
        <v>30</v>
      </c>
      <c r="C1922" t="str">
        <f t="shared" si="145"/>
        <v>MT</v>
      </c>
      <c r="D1922">
        <v>14</v>
      </c>
      <c r="E1922">
        <v>53</v>
      </c>
      <c r="F1922" t="str">
        <f t="shared" si="146"/>
        <v>adult</v>
      </c>
      <c r="G1922">
        <v>1</v>
      </c>
      <c r="H1922">
        <v>1</v>
      </c>
      <c r="I1922">
        <v>2</v>
      </c>
      <c r="J1922">
        <v>2</v>
      </c>
      <c r="K1922">
        <v>2</v>
      </c>
      <c r="L1922">
        <v>2</v>
      </c>
      <c r="M1922">
        <v>2</v>
      </c>
      <c r="N1922">
        <v>2</v>
      </c>
      <c r="O1922">
        <v>1</v>
      </c>
      <c r="P1922">
        <v>5</v>
      </c>
      <c r="Q1922">
        <v>3</v>
      </c>
      <c r="R1922" t="str">
        <f t="shared" si="147"/>
        <v>Divorced</v>
      </c>
      <c r="S1922">
        <v>4</v>
      </c>
      <c r="T1922">
        <v>2</v>
      </c>
      <c r="U1922" t="str">
        <f t="shared" si="148"/>
        <v>Female</v>
      </c>
      <c r="V1922">
        <v>42000</v>
      </c>
      <c r="W1922">
        <v>42000</v>
      </c>
      <c r="X1922">
        <v>30</v>
      </c>
      <c r="Y1922" t="str">
        <f t="shared" si="149"/>
        <v>MT</v>
      </c>
    </row>
    <row r="1923" spans="1:25" x14ac:dyDescent="0.25">
      <c r="A1923">
        <v>1433822</v>
      </c>
      <c r="B1923">
        <v>53</v>
      </c>
      <c r="C1923" t="str">
        <f t="shared" ref="C1923:C1986" si="150">IF(B1923=30,"MT",IF(B1923=38,"ND",IF(B1923=41,"OR",IF(B1923=49,"UT",IF(B1923=53,"WA","UnknownState")))))</f>
        <v>WA</v>
      </c>
      <c r="D1923">
        <v>78</v>
      </c>
      <c r="E1923">
        <v>69</v>
      </c>
      <c r="F1923" t="str">
        <f t="shared" ref="F1923:F1986" si="151">IF(E1923&lt;18,"child","adult")</f>
        <v>adult</v>
      </c>
      <c r="G1923">
        <v>1</v>
      </c>
      <c r="H1923">
        <v>2</v>
      </c>
      <c r="I1923">
        <v>2</v>
      </c>
      <c r="J1923">
        <v>1</v>
      </c>
      <c r="K1923">
        <v>2</v>
      </c>
      <c r="L1923">
        <v>2</v>
      </c>
      <c r="M1923">
        <v>2</v>
      </c>
      <c r="N1923">
        <v>2</v>
      </c>
      <c r="O1923">
        <v>1</v>
      </c>
      <c r="Q1923">
        <v>5</v>
      </c>
      <c r="R1923" t="str">
        <f t="shared" ref="R1923:R1986" si="152">IF(Q1923=1,"Married",IF(Q1923=2,"Widowed",IF(Q1923=3,"Divorced",IF(Q1923=4,"Separated",IF(Q1923=5,"NeverMarriedORUnder15","NA")))))</f>
        <v>NeverMarriedORUnder15</v>
      </c>
      <c r="S1923">
        <v>4</v>
      </c>
      <c r="T1923">
        <v>1</v>
      </c>
      <c r="U1923" t="str">
        <f t="shared" ref="U1923:U1986" si="153">IF(T1923=1,"Male",IF(T1923=2,"Female","NA"))</f>
        <v>Male</v>
      </c>
      <c r="V1923">
        <v>0</v>
      </c>
      <c r="W1923">
        <v>20040</v>
      </c>
      <c r="X1923">
        <v>53</v>
      </c>
      <c r="Y1923" t="str">
        <f t="shared" ref="Y1923:Y1986" si="154">IF(X1923=30,"MT",IF(X1923=38,"ND",IF(X1923=41,"OR",IF(X1923=49,"UT",IF(X1923=53,"WA",IF(X1923=6,"CA",X1923))))))</f>
        <v>WA</v>
      </c>
    </row>
    <row r="1924" spans="1:25" x14ac:dyDescent="0.25">
      <c r="A1924">
        <v>727782</v>
      </c>
      <c r="B1924">
        <v>41</v>
      </c>
      <c r="C1924" t="str">
        <f t="shared" si="150"/>
        <v>OR</v>
      </c>
      <c r="D1924">
        <v>36</v>
      </c>
      <c r="E1924">
        <v>25</v>
      </c>
      <c r="F1924" t="str">
        <f t="shared" si="151"/>
        <v>adult</v>
      </c>
      <c r="G1924">
        <v>1</v>
      </c>
      <c r="H1924">
        <v>1</v>
      </c>
      <c r="I1924">
        <v>2</v>
      </c>
      <c r="J1924">
        <v>2</v>
      </c>
      <c r="K1924">
        <v>2</v>
      </c>
      <c r="L1924">
        <v>2</v>
      </c>
      <c r="M1924">
        <v>2</v>
      </c>
      <c r="N1924">
        <v>2</v>
      </c>
      <c r="O1924">
        <v>1</v>
      </c>
      <c r="P1924">
        <v>15</v>
      </c>
      <c r="Q1924">
        <v>5</v>
      </c>
      <c r="R1924" t="str">
        <f t="shared" si="152"/>
        <v>NeverMarriedORUnder15</v>
      </c>
      <c r="S1924">
        <v>4</v>
      </c>
      <c r="T1924">
        <v>2</v>
      </c>
      <c r="U1924" t="str">
        <f t="shared" si="153"/>
        <v>Female</v>
      </c>
      <c r="V1924">
        <v>400</v>
      </c>
      <c r="W1924">
        <v>400</v>
      </c>
      <c r="X1924">
        <v>41</v>
      </c>
      <c r="Y1924" t="str">
        <f t="shared" si="154"/>
        <v>OR</v>
      </c>
    </row>
    <row r="1925" spans="1:25" x14ac:dyDescent="0.25">
      <c r="A1925">
        <v>1399408</v>
      </c>
      <c r="B1925">
        <v>53</v>
      </c>
      <c r="C1925" t="str">
        <f t="shared" si="150"/>
        <v>WA</v>
      </c>
      <c r="D1925">
        <v>50</v>
      </c>
      <c r="E1925">
        <v>22</v>
      </c>
      <c r="F1925" t="str">
        <f t="shared" si="151"/>
        <v>adult</v>
      </c>
      <c r="G1925">
        <v>1</v>
      </c>
      <c r="H1925">
        <v>2</v>
      </c>
      <c r="I1925">
        <v>2</v>
      </c>
      <c r="J1925">
        <v>2</v>
      </c>
      <c r="K1925">
        <v>2</v>
      </c>
      <c r="L1925">
        <v>1</v>
      </c>
      <c r="M1925">
        <v>2</v>
      </c>
      <c r="N1925">
        <v>2</v>
      </c>
      <c r="O1925">
        <v>1</v>
      </c>
      <c r="P1925">
        <v>55</v>
      </c>
      <c r="Q1925">
        <v>1</v>
      </c>
      <c r="R1925" t="str">
        <f t="shared" si="152"/>
        <v>Married</v>
      </c>
      <c r="S1925">
        <v>3</v>
      </c>
      <c r="T1925">
        <v>2</v>
      </c>
      <c r="U1925" t="str">
        <f t="shared" si="153"/>
        <v>Female</v>
      </c>
      <c r="V1925">
        <v>4000</v>
      </c>
      <c r="W1925">
        <v>4000</v>
      </c>
      <c r="X1925">
        <v>21</v>
      </c>
      <c r="Y1925">
        <f t="shared" si="154"/>
        <v>21</v>
      </c>
    </row>
    <row r="1926" spans="1:25" x14ac:dyDescent="0.25">
      <c r="A1926">
        <v>1372261</v>
      </c>
      <c r="B1926">
        <v>53</v>
      </c>
      <c r="C1926" t="str">
        <f t="shared" si="150"/>
        <v>WA</v>
      </c>
      <c r="D1926">
        <v>71</v>
      </c>
      <c r="E1926">
        <v>89</v>
      </c>
      <c r="F1926" t="str">
        <f t="shared" si="151"/>
        <v>adult</v>
      </c>
      <c r="G1926">
        <v>1</v>
      </c>
      <c r="H1926">
        <v>2</v>
      </c>
      <c r="I1926">
        <v>1</v>
      </c>
      <c r="J1926">
        <v>1</v>
      </c>
      <c r="K1926">
        <v>1</v>
      </c>
      <c r="L1926">
        <v>2</v>
      </c>
      <c r="M1926">
        <v>2</v>
      </c>
      <c r="N1926">
        <v>2</v>
      </c>
      <c r="O1926">
        <v>1</v>
      </c>
      <c r="Q1926">
        <v>1</v>
      </c>
      <c r="R1926" t="str">
        <f t="shared" si="152"/>
        <v>Married</v>
      </c>
      <c r="S1926">
        <v>2</v>
      </c>
      <c r="T1926">
        <v>1</v>
      </c>
      <c r="U1926" t="str">
        <f t="shared" si="153"/>
        <v>Male</v>
      </c>
      <c r="V1926">
        <v>0</v>
      </c>
      <c r="W1926">
        <v>53900</v>
      </c>
      <c r="X1926">
        <v>53</v>
      </c>
      <c r="Y1926" t="str">
        <f t="shared" si="154"/>
        <v>WA</v>
      </c>
    </row>
    <row r="1927" spans="1:25" x14ac:dyDescent="0.25">
      <c r="A1927">
        <v>1403989</v>
      </c>
      <c r="B1927">
        <v>53</v>
      </c>
      <c r="C1927" t="str">
        <f t="shared" si="150"/>
        <v>WA</v>
      </c>
      <c r="D1927">
        <v>67</v>
      </c>
      <c r="E1927">
        <v>82</v>
      </c>
      <c r="F1927" t="str">
        <f t="shared" si="151"/>
        <v>adult</v>
      </c>
      <c r="G1927">
        <v>1</v>
      </c>
      <c r="H1927">
        <v>1</v>
      </c>
      <c r="I1927">
        <v>2</v>
      </c>
      <c r="J1927">
        <v>1</v>
      </c>
      <c r="K1927">
        <v>2</v>
      </c>
      <c r="L1927">
        <v>1</v>
      </c>
      <c r="M1927">
        <v>2</v>
      </c>
      <c r="N1927">
        <v>2</v>
      </c>
      <c r="O1927">
        <v>1</v>
      </c>
      <c r="Q1927">
        <v>3</v>
      </c>
      <c r="R1927" t="str">
        <f t="shared" si="152"/>
        <v>Divorced</v>
      </c>
      <c r="S1927">
        <v>2</v>
      </c>
      <c r="T1927">
        <v>1</v>
      </c>
      <c r="U1927" t="str">
        <f t="shared" si="153"/>
        <v>Male</v>
      </c>
      <c r="V1927">
        <v>0</v>
      </c>
      <c r="W1927">
        <v>42900</v>
      </c>
      <c r="X1927">
        <v>16</v>
      </c>
      <c r="Y1927">
        <f t="shared" si="154"/>
        <v>16</v>
      </c>
    </row>
    <row r="1928" spans="1:25" x14ac:dyDescent="0.25">
      <c r="A1928">
        <v>1248671</v>
      </c>
      <c r="B1928">
        <v>49</v>
      </c>
      <c r="C1928" t="str">
        <f t="shared" si="150"/>
        <v>UT</v>
      </c>
      <c r="D1928">
        <v>86</v>
      </c>
      <c r="E1928">
        <v>54</v>
      </c>
      <c r="F1928" t="str">
        <f t="shared" si="151"/>
        <v>adult</v>
      </c>
      <c r="G1928">
        <v>1</v>
      </c>
      <c r="H1928">
        <v>2</v>
      </c>
      <c r="I1928">
        <v>2</v>
      </c>
      <c r="J1928">
        <v>2</v>
      </c>
      <c r="K1928">
        <v>2</v>
      </c>
      <c r="L1928">
        <v>2</v>
      </c>
      <c r="M1928">
        <v>2</v>
      </c>
      <c r="N1928">
        <v>2</v>
      </c>
      <c r="O1928">
        <v>2</v>
      </c>
      <c r="Q1928">
        <v>3</v>
      </c>
      <c r="R1928" t="str">
        <f t="shared" si="152"/>
        <v>Divorced</v>
      </c>
      <c r="S1928">
        <v>4</v>
      </c>
      <c r="T1928">
        <v>2</v>
      </c>
      <c r="U1928" t="str">
        <f t="shared" si="153"/>
        <v>Female</v>
      </c>
      <c r="V1928">
        <v>0</v>
      </c>
      <c r="W1928">
        <v>0</v>
      </c>
      <c r="X1928">
        <v>8</v>
      </c>
      <c r="Y1928">
        <f t="shared" si="154"/>
        <v>8</v>
      </c>
    </row>
    <row r="1929" spans="1:25" x14ac:dyDescent="0.25">
      <c r="A1929">
        <v>1421091</v>
      </c>
      <c r="B1929">
        <v>53</v>
      </c>
      <c r="C1929" t="str">
        <f t="shared" si="150"/>
        <v>WA</v>
      </c>
      <c r="D1929">
        <v>76</v>
      </c>
      <c r="E1929">
        <v>53</v>
      </c>
      <c r="F1929" t="str">
        <f t="shared" si="151"/>
        <v>adult</v>
      </c>
      <c r="G1929">
        <v>1</v>
      </c>
      <c r="H1929">
        <v>1</v>
      </c>
      <c r="I1929">
        <v>2</v>
      </c>
      <c r="J1929">
        <v>2</v>
      </c>
      <c r="K1929">
        <v>2</v>
      </c>
      <c r="L1929">
        <v>2</v>
      </c>
      <c r="M1929">
        <v>2</v>
      </c>
      <c r="N1929">
        <v>2</v>
      </c>
      <c r="O1929">
        <v>1</v>
      </c>
      <c r="P1929">
        <v>30</v>
      </c>
      <c r="Q1929">
        <v>1</v>
      </c>
      <c r="R1929" t="str">
        <f t="shared" si="152"/>
        <v>Married</v>
      </c>
      <c r="S1929">
        <v>4</v>
      </c>
      <c r="T1929">
        <v>2</v>
      </c>
      <c r="U1929" t="str">
        <f t="shared" si="153"/>
        <v>Female</v>
      </c>
      <c r="V1929">
        <v>0</v>
      </c>
      <c r="W1929">
        <v>22000</v>
      </c>
      <c r="X1929">
        <v>36</v>
      </c>
      <c r="Y1929">
        <f t="shared" si="154"/>
        <v>36</v>
      </c>
    </row>
    <row r="1930" spans="1:25" x14ac:dyDescent="0.25">
      <c r="A1930">
        <v>1433052</v>
      </c>
      <c r="B1930">
        <v>53</v>
      </c>
      <c r="C1930" t="str">
        <f t="shared" si="150"/>
        <v>WA</v>
      </c>
      <c r="D1930">
        <v>122</v>
      </c>
      <c r="E1930">
        <v>71</v>
      </c>
      <c r="F1930" t="str">
        <f t="shared" si="151"/>
        <v>adult</v>
      </c>
      <c r="G1930">
        <v>4</v>
      </c>
      <c r="H1930">
        <v>2</v>
      </c>
      <c r="I1930">
        <v>1</v>
      </c>
      <c r="J1930">
        <v>1</v>
      </c>
      <c r="K1930">
        <v>2</v>
      </c>
      <c r="L1930">
        <v>2</v>
      </c>
      <c r="M1930">
        <v>2</v>
      </c>
      <c r="N1930">
        <v>2</v>
      </c>
      <c r="O1930">
        <v>1</v>
      </c>
      <c r="P1930">
        <v>10</v>
      </c>
      <c r="Q1930">
        <v>1</v>
      </c>
      <c r="R1930" t="str">
        <f t="shared" si="152"/>
        <v>Married</v>
      </c>
      <c r="S1930">
        <v>4</v>
      </c>
      <c r="T1930">
        <v>1</v>
      </c>
      <c r="U1930" t="str">
        <f t="shared" si="153"/>
        <v>Male</v>
      </c>
      <c r="V1930">
        <v>0</v>
      </c>
      <c r="W1930">
        <v>21000</v>
      </c>
      <c r="X1930">
        <v>301</v>
      </c>
      <c r="Y1930">
        <f t="shared" si="154"/>
        <v>301</v>
      </c>
    </row>
    <row r="1931" spans="1:25" x14ac:dyDescent="0.25">
      <c r="A1931">
        <v>712800</v>
      </c>
      <c r="B1931">
        <v>41</v>
      </c>
      <c r="C1931" t="str">
        <f t="shared" si="150"/>
        <v>OR</v>
      </c>
      <c r="D1931">
        <v>199</v>
      </c>
      <c r="E1931">
        <v>30</v>
      </c>
      <c r="F1931" t="str">
        <f t="shared" si="151"/>
        <v>adult</v>
      </c>
      <c r="G1931">
        <v>1</v>
      </c>
      <c r="H1931">
        <v>2</v>
      </c>
      <c r="I1931">
        <v>2</v>
      </c>
      <c r="J1931">
        <v>2</v>
      </c>
      <c r="K1931">
        <v>2</v>
      </c>
      <c r="L1931">
        <v>2</v>
      </c>
      <c r="M1931">
        <v>2</v>
      </c>
      <c r="N1931">
        <v>2</v>
      </c>
      <c r="O1931">
        <v>2</v>
      </c>
      <c r="P1931">
        <v>45</v>
      </c>
      <c r="Q1931">
        <v>5</v>
      </c>
      <c r="R1931" t="str">
        <f t="shared" si="152"/>
        <v>NeverMarriedORUnder15</v>
      </c>
      <c r="S1931">
        <v>4</v>
      </c>
      <c r="T1931">
        <v>1</v>
      </c>
      <c r="U1931" t="str">
        <f t="shared" si="153"/>
        <v>Male</v>
      </c>
      <c r="V1931">
        <v>80000</v>
      </c>
      <c r="W1931">
        <v>80000</v>
      </c>
      <c r="X1931">
        <v>41</v>
      </c>
      <c r="Y1931" t="str">
        <f t="shared" si="154"/>
        <v>OR</v>
      </c>
    </row>
    <row r="1932" spans="1:25" x14ac:dyDescent="0.25">
      <c r="A1932">
        <v>1423339</v>
      </c>
      <c r="B1932">
        <v>53</v>
      </c>
      <c r="C1932" t="str">
        <f t="shared" si="150"/>
        <v>WA</v>
      </c>
      <c r="D1932">
        <v>4</v>
      </c>
      <c r="E1932">
        <v>9</v>
      </c>
      <c r="F1932" t="str">
        <f t="shared" si="151"/>
        <v>child</v>
      </c>
      <c r="G1932">
        <v>1</v>
      </c>
      <c r="H1932">
        <v>1</v>
      </c>
      <c r="I1932">
        <v>2</v>
      </c>
      <c r="J1932">
        <v>2</v>
      </c>
      <c r="K1932">
        <v>1</v>
      </c>
      <c r="L1932">
        <v>2</v>
      </c>
      <c r="M1932">
        <v>2</v>
      </c>
      <c r="N1932">
        <v>1</v>
      </c>
      <c r="O1932">
        <v>1</v>
      </c>
      <c r="Q1932">
        <v>5</v>
      </c>
      <c r="R1932" t="str">
        <f t="shared" si="152"/>
        <v>NeverMarriedORUnder15</v>
      </c>
      <c r="T1932">
        <v>1</v>
      </c>
      <c r="U1932" t="str">
        <f t="shared" si="153"/>
        <v>Male</v>
      </c>
      <c r="X1932">
        <v>53</v>
      </c>
      <c r="Y1932" t="str">
        <f t="shared" si="154"/>
        <v>WA</v>
      </c>
    </row>
    <row r="1933" spans="1:25" x14ac:dyDescent="0.25">
      <c r="A1933">
        <v>1251934</v>
      </c>
      <c r="B1933">
        <v>49</v>
      </c>
      <c r="C1933" t="str">
        <f t="shared" si="150"/>
        <v>UT</v>
      </c>
      <c r="D1933">
        <v>69</v>
      </c>
      <c r="E1933">
        <v>57</v>
      </c>
      <c r="F1933" t="str">
        <f t="shared" si="151"/>
        <v>adult</v>
      </c>
      <c r="G1933">
        <v>1</v>
      </c>
      <c r="H1933">
        <v>2</v>
      </c>
      <c r="I1933">
        <v>2</v>
      </c>
      <c r="J1933">
        <v>1</v>
      </c>
      <c r="K1933">
        <v>1</v>
      </c>
      <c r="L1933">
        <v>2</v>
      </c>
      <c r="M1933">
        <v>2</v>
      </c>
      <c r="N1933">
        <v>2</v>
      </c>
      <c r="O1933">
        <v>1</v>
      </c>
      <c r="Q1933">
        <v>1</v>
      </c>
      <c r="R1933" t="str">
        <f t="shared" si="152"/>
        <v>Married</v>
      </c>
      <c r="S1933">
        <v>4</v>
      </c>
      <c r="T1933">
        <v>2</v>
      </c>
      <c r="U1933" t="str">
        <f t="shared" si="153"/>
        <v>Female</v>
      </c>
      <c r="V1933">
        <v>0</v>
      </c>
      <c r="W1933">
        <v>8500</v>
      </c>
      <c r="X1933">
        <v>6</v>
      </c>
      <c r="Y1933" t="str">
        <f t="shared" si="154"/>
        <v>CA</v>
      </c>
    </row>
    <row r="1934" spans="1:25" x14ac:dyDescent="0.25">
      <c r="A1934">
        <v>1419514</v>
      </c>
      <c r="B1934">
        <v>53</v>
      </c>
      <c r="C1934" t="str">
        <f t="shared" si="150"/>
        <v>WA</v>
      </c>
      <c r="D1934">
        <v>128</v>
      </c>
      <c r="E1934">
        <v>37</v>
      </c>
      <c r="F1934" t="str">
        <f t="shared" si="151"/>
        <v>adult</v>
      </c>
      <c r="G1934">
        <v>1</v>
      </c>
      <c r="H1934">
        <v>1</v>
      </c>
      <c r="I1934">
        <v>2</v>
      </c>
      <c r="J1934">
        <v>2</v>
      </c>
      <c r="K1934">
        <v>2</v>
      </c>
      <c r="L1934">
        <v>2</v>
      </c>
      <c r="M1934">
        <v>2</v>
      </c>
      <c r="N1934">
        <v>2</v>
      </c>
      <c r="O1934">
        <v>1</v>
      </c>
      <c r="P1934">
        <v>15</v>
      </c>
      <c r="Q1934">
        <v>5</v>
      </c>
      <c r="R1934" t="str">
        <f t="shared" si="152"/>
        <v>NeverMarriedORUnder15</v>
      </c>
      <c r="S1934">
        <v>4</v>
      </c>
      <c r="T1934">
        <v>2</v>
      </c>
      <c r="U1934" t="str">
        <f t="shared" si="153"/>
        <v>Female</v>
      </c>
      <c r="V1934">
        <v>40000</v>
      </c>
      <c r="W1934">
        <v>42400</v>
      </c>
      <c r="X1934">
        <v>53</v>
      </c>
      <c r="Y1934" t="str">
        <f t="shared" si="154"/>
        <v>WA</v>
      </c>
    </row>
    <row r="1935" spans="1:25" x14ac:dyDescent="0.25">
      <c r="A1935">
        <v>1249462</v>
      </c>
      <c r="B1935">
        <v>49</v>
      </c>
      <c r="C1935" t="str">
        <f t="shared" si="150"/>
        <v>UT</v>
      </c>
      <c r="D1935">
        <v>22</v>
      </c>
      <c r="E1935">
        <v>16</v>
      </c>
      <c r="F1935" t="str">
        <f t="shared" si="151"/>
        <v>child</v>
      </c>
      <c r="G1935">
        <v>1</v>
      </c>
      <c r="H1935">
        <v>2</v>
      </c>
      <c r="I1935">
        <v>2</v>
      </c>
      <c r="J1935">
        <v>2</v>
      </c>
      <c r="K1935">
        <v>1</v>
      </c>
      <c r="L1935">
        <v>2</v>
      </c>
      <c r="M1935">
        <v>2</v>
      </c>
      <c r="N1935">
        <v>2</v>
      </c>
      <c r="O1935">
        <v>1</v>
      </c>
      <c r="Q1935">
        <v>5</v>
      </c>
      <c r="R1935" t="str">
        <f t="shared" si="152"/>
        <v>NeverMarriedORUnder15</v>
      </c>
      <c r="T1935">
        <v>1</v>
      </c>
      <c r="U1935" t="str">
        <f t="shared" si="153"/>
        <v>Male</v>
      </c>
      <c r="V1935">
        <v>0</v>
      </c>
      <c r="W1935">
        <v>0</v>
      </c>
      <c r="X1935">
        <v>49</v>
      </c>
      <c r="Y1935" t="str">
        <f t="shared" si="154"/>
        <v>UT</v>
      </c>
    </row>
    <row r="1936" spans="1:25" x14ac:dyDescent="0.25">
      <c r="A1936">
        <v>711875</v>
      </c>
      <c r="B1936">
        <v>41</v>
      </c>
      <c r="C1936" t="str">
        <f t="shared" si="150"/>
        <v>OR</v>
      </c>
      <c r="D1936">
        <v>219</v>
      </c>
      <c r="E1936">
        <v>70</v>
      </c>
      <c r="F1936" t="str">
        <f t="shared" si="151"/>
        <v>adult</v>
      </c>
      <c r="G1936">
        <v>1</v>
      </c>
      <c r="H1936">
        <v>2</v>
      </c>
      <c r="I1936">
        <v>2</v>
      </c>
      <c r="J1936">
        <v>1</v>
      </c>
      <c r="K1936">
        <v>2</v>
      </c>
      <c r="L1936">
        <v>2</v>
      </c>
      <c r="M1936">
        <v>2</v>
      </c>
      <c r="N1936">
        <v>2</v>
      </c>
      <c r="O1936">
        <v>1</v>
      </c>
      <c r="Q1936">
        <v>1</v>
      </c>
      <c r="R1936" t="str">
        <f t="shared" si="152"/>
        <v>Married</v>
      </c>
      <c r="S1936">
        <v>4</v>
      </c>
      <c r="T1936">
        <v>2</v>
      </c>
      <c r="U1936" t="str">
        <f t="shared" si="153"/>
        <v>Female</v>
      </c>
      <c r="V1936">
        <v>0</v>
      </c>
      <c r="W1936">
        <v>17100</v>
      </c>
      <c r="X1936">
        <v>13</v>
      </c>
      <c r="Y1936">
        <f t="shared" si="154"/>
        <v>13</v>
      </c>
    </row>
    <row r="1937" spans="1:25" x14ac:dyDescent="0.25">
      <c r="A1937">
        <v>1400389</v>
      </c>
      <c r="B1937">
        <v>53</v>
      </c>
      <c r="C1937" t="str">
        <f t="shared" si="150"/>
        <v>WA</v>
      </c>
      <c r="D1937">
        <v>27</v>
      </c>
      <c r="E1937">
        <v>48</v>
      </c>
      <c r="F1937" t="str">
        <f t="shared" si="151"/>
        <v>adult</v>
      </c>
      <c r="G1937">
        <v>1</v>
      </c>
      <c r="H1937">
        <v>1</v>
      </c>
      <c r="I1937">
        <v>2</v>
      </c>
      <c r="J1937">
        <v>2</v>
      </c>
      <c r="K1937">
        <v>2</v>
      </c>
      <c r="L1937">
        <v>2</v>
      </c>
      <c r="M1937">
        <v>2</v>
      </c>
      <c r="N1937">
        <v>2</v>
      </c>
      <c r="O1937">
        <v>1</v>
      </c>
      <c r="P1937">
        <v>20</v>
      </c>
      <c r="Q1937">
        <v>1</v>
      </c>
      <c r="R1937" t="str">
        <f t="shared" si="152"/>
        <v>Married</v>
      </c>
      <c r="S1937">
        <v>2</v>
      </c>
      <c r="T1937">
        <v>1</v>
      </c>
      <c r="U1937" t="str">
        <f t="shared" si="153"/>
        <v>Male</v>
      </c>
      <c r="V1937">
        <v>50000</v>
      </c>
      <c r="W1937">
        <v>50000</v>
      </c>
      <c r="X1937">
        <v>48</v>
      </c>
      <c r="Y1937">
        <f t="shared" si="154"/>
        <v>48</v>
      </c>
    </row>
    <row r="1938" spans="1:25" x14ac:dyDescent="0.25">
      <c r="A1938">
        <v>1384904</v>
      </c>
      <c r="B1938">
        <v>53</v>
      </c>
      <c r="C1938" t="str">
        <f t="shared" si="150"/>
        <v>WA</v>
      </c>
      <c r="D1938">
        <v>117</v>
      </c>
      <c r="E1938">
        <v>63</v>
      </c>
      <c r="F1938" t="str">
        <f t="shared" si="151"/>
        <v>adult</v>
      </c>
      <c r="G1938">
        <v>1</v>
      </c>
      <c r="H1938">
        <v>1</v>
      </c>
      <c r="I1938">
        <v>2</v>
      </c>
      <c r="J1938">
        <v>2</v>
      </c>
      <c r="K1938">
        <v>2</v>
      </c>
      <c r="L1938">
        <v>2</v>
      </c>
      <c r="M1938">
        <v>2</v>
      </c>
      <c r="N1938">
        <v>2</v>
      </c>
      <c r="O1938">
        <v>1</v>
      </c>
      <c r="P1938">
        <v>15</v>
      </c>
      <c r="Q1938">
        <v>1</v>
      </c>
      <c r="R1938" t="str">
        <f t="shared" si="152"/>
        <v>Married</v>
      </c>
      <c r="S1938">
        <v>4</v>
      </c>
      <c r="T1938">
        <v>2</v>
      </c>
      <c r="U1938" t="str">
        <f t="shared" si="153"/>
        <v>Female</v>
      </c>
      <c r="V1938">
        <v>64000</v>
      </c>
      <c r="W1938">
        <v>64200</v>
      </c>
      <c r="X1938">
        <v>53</v>
      </c>
      <c r="Y1938" t="str">
        <f t="shared" si="154"/>
        <v>WA</v>
      </c>
    </row>
    <row r="1939" spans="1:25" x14ac:dyDescent="0.25">
      <c r="A1939">
        <v>1270608</v>
      </c>
      <c r="B1939">
        <v>49</v>
      </c>
      <c r="C1939" t="str">
        <f t="shared" si="150"/>
        <v>UT</v>
      </c>
      <c r="D1939">
        <v>83</v>
      </c>
      <c r="E1939">
        <v>63</v>
      </c>
      <c r="F1939" t="str">
        <f t="shared" si="151"/>
        <v>adult</v>
      </c>
      <c r="G1939">
        <v>1</v>
      </c>
      <c r="H1939">
        <v>2</v>
      </c>
      <c r="I1939">
        <v>2</v>
      </c>
      <c r="J1939">
        <v>1</v>
      </c>
      <c r="K1939">
        <v>2</v>
      </c>
      <c r="L1939">
        <v>2</v>
      </c>
      <c r="M1939">
        <v>2</v>
      </c>
      <c r="N1939">
        <v>2</v>
      </c>
      <c r="O1939">
        <v>1</v>
      </c>
      <c r="Q1939">
        <v>1</v>
      </c>
      <c r="R1939" t="str">
        <f t="shared" si="152"/>
        <v>Married</v>
      </c>
      <c r="S1939">
        <v>4</v>
      </c>
      <c r="T1939">
        <v>2</v>
      </c>
      <c r="U1939" t="str">
        <f t="shared" si="153"/>
        <v>Female</v>
      </c>
      <c r="V1939">
        <v>0</v>
      </c>
      <c r="W1939">
        <v>10500</v>
      </c>
      <c r="X1939">
        <v>49</v>
      </c>
      <c r="Y1939" t="str">
        <f t="shared" si="154"/>
        <v>UT</v>
      </c>
    </row>
    <row r="1940" spans="1:25" x14ac:dyDescent="0.25">
      <c r="A1940">
        <v>1379518</v>
      </c>
      <c r="B1940">
        <v>53</v>
      </c>
      <c r="C1940" t="str">
        <f t="shared" si="150"/>
        <v>WA</v>
      </c>
      <c r="D1940">
        <v>58</v>
      </c>
      <c r="E1940">
        <v>74</v>
      </c>
      <c r="F1940" t="str">
        <f t="shared" si="151"/>
        <v>adult</v>
      </c>
      <c r="G1940">
        <v>4</v>
      </c>
      <c r="H1940">
        <v>2</v>
      </c>
      <c r="I1940">
        <v>2</v>
      </c>
      <c r="J1940">
        <v>1</v>
      </c>
      <c r="K1940">
        <v>2</v>
      </c>
      <c r="L1940">
        <v>2</v>
      </c>
      <c r="M1940">
        <v>2</v>
      </c>
      <c r="N1940">
        <v>2</v>
      </c>
      <c r="O1940">
        <v>1</v>
      </c>
      <c r="Q1940">
        <v>1</v>
      </c>
      <c r="R1940" t="str">
        <f t="shared" si="152"/>
        <v>Married</v>
      </c>
      <c r="S1940">
        <v>4</v>
      </c>
      <c r="T1940">
        <v>2</v>
      </c>
      <c r="U1940" t="str">
        <f t="shared" si="153"/>
        <v>Female</v>
      </c>
      <c r="V1940">
        <v>0</v>
      </c>
      <c r="W1940">
        <v>13500</v>
      </c>
      <c r="X1940">
        <v>110</v>
      </c>
      <c r="Y1940">
        <f t="shared" si="154"/>
        <v>110</v>
      </c>
    </row>
    <row r="1941" spans="1:25" x14ac:dyDescent="0.25">
      <c r="A1941">
        <v>538426</v>
      </c>
      <c r="B1941">
        <v>38</v>
      </c>
      <c r="C1941" t="str">
        <f t="shared" si="150"/>
        <v>ND</v>
      </c>
      <c r="D1941">
        <v>34</v>
      </c>
      <c r="E1941">
        <v>41</v>
      </c>
      <c r="F1941" t="str">
        <f t="shared" si="151"/>
        <v>adult</v>
      </c>
      <c r="G1941">
        <v>1</v>
      </c>
      <c r="H1941">
        <v>1</v>
      </c>
      <c r="I1941">
        <v>2</v>
      </c>
      <c r="J1941">
        <v>2</v>
      </c>
      <c r="K1941">
        <v>2</v>
      </c>
      <c r="L1941">
        <v>2</v>
      </c>
      <c r="M1941">
        <v>2</v>
      </c>
      <c r="N1941">
        <v>2</v>
      </c>
      <c r="O1941">
        <v>1</v>
      </c>
      <c r="Q1941">
        <v>1</v>
      </c>
      <c r="R1941" t="str">
        <f t="shared" si="152"/>
        <v>Married</v>
      </c>
      <c r="S1941">
        <v>4</v>
      </c>
      <c r="T1941">
        <v>1</v>
      </c>
      <c r="U1941" t="str">
        <f t="shared" si="153"/>
        <v>Male</v>
      </c>
      <c r="V1941">
        <v>0</v>
      </c>
      <c r="W1941">
        <v>116700</v>
      </c>
      <c r="X1941">
        <v>38</v>
      </c>
      <c r="Y1941" t="str">
        <f t="shared" si="154"/>
        <v>ND</v>
      </c>
    </row>
    <row r="1942" spans="1:25" x14ac:dyDescent="0.25">
      <c r="A1942">
        <v>1260744</v>
      </c>
      <c r="B1942">
        <v>49</v>
      </c>
      <c r="C1942" t="str">
        <f t="shared" si="150"/>
        <v>UT</v>
      </c>
      <c r="D1942">
        <v>157</v>
      </c>
      <c r="E1942">
        <v>10</v>
      </c>
      <c r="F1942" t="str">
        <f t="shared" si="151"/>
        <v>child</v>
      </c>
      <c r="G1942">
        <v>1</v>
      </c>
      <c r="H1942">
        <v>2</v>
      </c>
      <c r="I1942">
        <v>2</v>
      </c>
      <c r="J1942">
        <v>2</v>
      </c>
      <c r="K1942">
        <v>2</v>
      </c>
      <c r="L1942">
        <v>2</v>
      </c>
      <c r="M1942">
        <v>2</v>
      </c>
      <c r="N1942">
        <v>2</v>
      </c>
      <c r="O1942">
        <v>2</v>
      </c>
      <c r="Q1942">
        <v>5</v>
      </c>
      <c r="R1942" t="str">
        <f t="shared" si="152"/>
        <v>NeverMarriedORUnder15</v>
      </c>
      <c r="T1942">
        <v>1</v>
      </c>
      <c r="U1942" t="str">
        <f t="shared" si="153"/>
        <v>Male</v>
      </c>
      <c r="X1942">
        <v>49</v>
      </c>
      <c r="Y1942" t="str">
        <f t="shared" si="154"/>
        <v>UT</v>
      </c>
    </row>
    <row r="1943" spans="1:25" x14ac:dyDescent="0.25">
      <c r="A1943">
        <v>1248844</v>
      </c>
      <c r="B1943">
        <v>49</v>
      </c>
      <c r="C1943" t="str">
        <f t="shared" si="150"/>
        <v>UT</v>
      </c>
      <c r="D1943">
        <v>22</v>
      </c>
      <c r="E1943">
        <v>65</v>
      </c>
      <c r="F1943" t="str">
        <f t="shared" si="151"/>
        <v>adult</v>
      </c>
      <c r="G1943">
        <v>1</v>
      </c>
      <c r="H1943">
        <v>2</v>
      </c>
      <c r="I1943">
        <v>1</v>
      </c>
      <c r="J1943">
        <v>1</v>
      </c>
      <c r="K1943">
        <v>2</v>
      </c>
      <c r="L1943">
        <v>2</v>
      </c>
      <c r="M1943">
        <v>2</v>
      </c>
      <c r="N1943">
        <v>2</v>
      </c>
      <c r="O1943">
        <v>1</v>
      </c>
      <c r="Q1943">
        <v>2</v>
      </c>
      <c r="R1943" t="str">
        <f t="shared" si="152"/>
        <v>Widowed</v>
      </c>
      <c r="S1943">
        <v>4</v>
      </c>
      <c r="T1943">
        <v>2</v>
      </c>
      <c r="U1943" t="str">
        <f t="shared" si="153"/>
        <v>Female</v>
      </c>
      <c r="V1943">
        <v>0</v>
      </c>
      <c r="W1943">
        <v>33400</v>
      </c>
      <c r="X1943">
        <v>49</v>
      </c>
      <c r="Y1943" t="str">
        <f t="shared" si="154"/>
        <v>UT</v>
      </c>
    </row>
    <row r="1944" spans="1:25" x14ac:dyDescent="0.25">
      <c r="A1944">
        <v>706484</v>
      </c>
      <c r="B1944">
        <v>41</v>
      </c>
      <c r="C1944" t="str">
        <f t="shared" si="150"/>
        <v>OR</v>
      </c>
      <c r="D1944">
        <v>119</v>
      </c>
      <c r="E1944">
        <v>3</v>
      </c>
      <c r="F1944" t="str">
        <f t="shared" si="151"/>
        <v>child</v>
      </c>
      <c r="G1944">
        <v>1</v>
      </c>
      <c r="H1944">
        <v>2</v>
      </c>
      <c r="I1944">
        <v>2</v>
      </c>
      <c r="J1944">
        <v>2</v>
      </c>
      <c r="K1944">
        <v>1</v>
      </c>
      <c r="L1944">
        <v>2</v>
      </c>
      <c r="M1944">
        <v>2</v>
      </c>
      <c r="N1944">
        <v>2</v>
      </c>
      <c r="O1944">
        <v>1</v>
      </c>
      <c r="Q1944">
        <v>5</v>
      </c>
      <c r="R1944" t="str">
        <f t="shared" si="152"/>
        <v>NeverMarriedORUnder15</v>
      </c>
      <c r="T1944">
        <v>2</v>
      </c>
      <c r="U1944" t="str">
        <f t="shared" si="153"/>
        <v>Female</v>
      </c>
      <c r="X1944">
        <v>41</v>
      </c>
      <c r="Y1944" t="str">
        <f t="shared" si="154"/>
        <v>OR</v>
      </c>
    </row>
    <row r="1945" spans="1:25" x14ac:dyDescent="0.25">
      <c r="A1945">
        <v>1403757</v>
      </c>
      <c r="B1945">
        <v>53</v>
      </c>
      <c r="C1945" t="str">
        <f t="shared" si="150"/>
        <v>WA</v>
      </c>
      <c r="D1945">
        <v>79</v>
      </c>
      <c r="E1945">
        <v>63</v>
      </c>
      <c r="F1945" t="str">
        <f t="shared" si="151"/>
        <v>adult</v>
      </c>
      <c r="G1945">
        <v>1</v>
      </c>
      <c r="H1945">
        <v>1</v>
      </c>
      <c r="I1945">
        <v>1</v>
      </c>
      <c r="J1945">
        <v>2</v>
      </c>
      <c r="K1945">
        <v>2</v>
      </c>
      <c r="L1945">
        <v>2</v>
      </c>
      <c r="M1945">
        <v>1</v>
      </c>
      <c r="N1945">
        <v>2</v>
      </c>
      <c r="O1945">
        <v>1</v>
      </c>
      <c r="P1945">
        <v>140</v>
      </c>
      <c r="Q1945">
        <v>1</v>
      </c>
      <c r="R1945" t="str">
        <f t="shared" si="152"/>
        <v>Married</v>
      </c>
      <c r="S1945">
        <v>2</v>
      </c>
      <c r="T1945">
        <v>1</v>
      </c>
      <c r="U1945" t="str">
        <f t="shared" si="153"/>
        <v>Male</v>
      </c>
      <c r="V1945">
        <v>93000</v>
      </c>
      <c r="W1945">
        <v>138600</v>
      </c>
      <c r="X1945">
        <v>41</v>
      </c>
      <c r="Y1945" t="str">
        <f t="shared" si="154"/>
        <v>OR</v>
      </c>
    </row>
    <row r="1946" spans="1:25" x14ac:dyDescent="0.25">
      <c r="A1946">
        <v>1262636</v>
      </c>
      <c r="B1946">
        <v>49</v>
      </c>
      <c r="C1946" t="str">
        <f t="shared" si="150"/>
        <v>UT</v>
      </c>
      <c r="D1946">
        <v>76</v>
      </c>
      <c r="E1946">
        <v>22</v>
      </c>
      <c r="F1946" t="str">
        <f t="shared" si="151"/>
        <v>adult</v>
      </c>
      <c r="G1946">
        <v>3</v>
      </c>
      <c r="H1946">
        <v>2</v>
      </c>
      <c r="I1946">
        <v>2</v>
      </c>
      <c r="J1946">
        <v>2</v>
      </c>
      <c r="K1946">
        <v>2</v>
      </c>
      <c r="L1946">
        <v>2</v>
      </c>
      <c r="M1946">
        <v>2</v>
      </c>
      <c r="N1946">
        <v>2</v>
      </c>
      <c r="O1946">
        <v>2</v>
      </c>
      <c r="Q1946">
        <v>5</v>
      </c>
      <c r="R1946" t="str">
        <f t="shared" si="152"/>
        <v>NeverMarriedORUnder15</v>
      </c>
      <c r="S1946">
        <v>4</v>
      </c>
      <c r="T1946">
        <v>2</v>
      </c>
      <c r="U1946" t="str">
        <f t="shared" si="153"/>
        <v>Female</v>
      </c>
      <c r="V1946">
        <v>0</v>
      </c>
      <c r="W1946">
        <v>6500</v>
      </c>
      <c r="X1946">
        <v>312</v>
      </c>
      <c r="Y1946">
        <f t="shared" si="154"/>
        <v>312</v>
      </c>
    </row>
    <row r="1947" spans="1:25" x14ac:dyDescent="0.25">
      <c r="A1947">
        <v>1435907</v>
      </c>
      <c r="B1947">
        <v>53</v>
      </c>
      <c r="C1947" t="str">
        <f t="shared" si="150"/>
        <v>WA</v>
      </c>
      <c r="D1947">
        <v>145</v>
      </c>
      <c r="E1947">
        <v>46</v>
      </c>
      <c r="F1947" t="str">
        <f t="shared" si="151"/>
        <v>adult</v>
      </c>
      <c r="G1947">
        <v>1</v>
      </c>
      <c r="H1947">
        <v>2</v>
      </c>
      <c r="I1947">
        <v>2</v>
      </c>
      <c r="J1947">
        <v>2</v>
      </c>
      <c r="K1947">
        <v>1</v>
      </c>
      <c r="L1947">
        <v>2</v>
      </c>
      <c r="M1947">
        <v>2</v>
      </c>
      <c r="N1947">
        <v>2</v>
      </c>
      <c r="O1947">
        <v>1</v>
      </c>
      <c r="Q1947">
        <v>5</v>
      </c>
      <c r="R1947" t="str">
        <f t="shared" si="152"/>
        <v>NeverMarriedORUnder15</v>
      </c>
      <c r="S1947">
        <v>4</v>
      </c>
      <c r="T1947">
        <v>1</v>
      </c>
      <c r="U1947" t="str">
        <f t="shared" si="153"/>
        <v>Male</v>
      </c>
      <c r="V1947">
        <v>7000</v>
      </c>
      <c r="W1947">
        <v>10000</v>
      </c>
      <c r="X1947">
        <v>41</v>
      </c>
      <c r="Y1947" t="str">
        <f t="shared" si="154"/>
        <v>OR</v>
      </c>
    </row>
    <row r="1948" spans="1:25" x14ac:dyDescent="0.25">
      <c r="A1948">
        <v>1381929</v>
      </c>
      <c r="B1948">
        <v>53</v>
      </c>
      <c r="C1948" t="str">
        <f t="shared" si="150"/>
        <v>WA</v>
      </c>
      <c r="D1948">
        <v>135</v>
      </c>
      <c r="E1948">
        <v>46</v>
      </c>
      <c r="F1948" t="str">
        <f t="shared" si="151"/>
        <v>adult</v>
      </c>
      <c r="G1948">
        <v>1</v>
      </c>
      <c r="H1948">
        <v>1</v>
      </c>
      <c r="I1948">
        <v>2</v>
      </c>
      <c r="J1948">
        <v>2</v>
      </c>
      <c r="K1948">
        <v>2</v>
      </c>
      <c r="L1948">
        <v>2</v>
      </c>
      <c r="M1948">
        <v>2</v>
      </c>
      <c r="N1948">
        <v>2</v>
      </c>
      <c r="O1948">
        <v>1</v>
      </c>
      <c r="P1948">
        <v>10</v>
      </c>
      <c r="Q1948">
        <v>1</v>
      </c>
      <c r="R1948" t="str">
        <f t="shared" si="152"/>
        <v>Married</v>
      </c>
      <c r="S1948">
        <v>3</v>
      </c>
      <c r="T1948">
        <v>1</v>
      </c>
      <c r="U1948" t="str">
        <f t="shared" si="153"/>
        <v>Male</v>
      </c>
      <c r="V1948">
        <v>67000</v>
      </c>
      <c r="W1948">
        <v>67000</v>
      </c>
      <c r="X1948">
        <v>53</v>
      </c>
      <c r="Y1948" t="str">
        <f t="shared" si="154"/>
        <v>WA</v>
      </c>
    </row>
    <row r="1949" spans="1:25" x14ac:dyDescent="0.25">
      <c r="A1949">
        <v>1416914</v>
      </c>
      <c r="B1949">
        <v>53</v>
      </c>
      <c r="C1949" t="str">
        <f t="shared" si="150"/>
        <v>WA</v>
      </c>
      <c r="D1949">
        <v>26</v>
      </c>
      <c r="E1949">
        <v>5</v>
      </c>
      <c r="F1949" t="str">
        <f t="shared" si="151"/>
        <v>child</v>
      </c>
      <c r="G1949">
        <v>1</v>
      </c>
      <c r="H1949">
        <v>1</v>
      </c>
      <c r="I1949">
        <v>2</v>
      </c>
      <c r="J1949">
        <v>2</v>
      </c>
      <c r="K1949">
        <v>2</v>
      </c>
      <c r="L1949">
        <v>2</v>
      </c>
      <c r="M1949">
        <v>2</v>
      </c>
      <c r="N1949">
        <v>2</v>
      </c>
      <c r="O1949">
        <v>1</v>
      </c>
      <c r="Q1949">
        <v>5</v>
      </c>
      <c r="R1949" t="str">
        <f t="shared" si="152"/>
        <v>NeverMarriedORUnder15</v>
      </c>
      <c r="T1949">
        <v>2</v>
      </c>
      <c r="U1949" t="str">
        <f t="shared" si="153"/>
        <v>Female</v>
      </c>
      <c r="X1949">
        <v>53</v>
      </c>
      <c r="Y1949" t="str">
        <f t="shared" si="154"/>
        <v>WA</v>
      </c>
    </row>
    <row r="1950" spans="1:25" x14ac:dyDescent="0.25">
      <c r="A1950">
        <v>698915</v>
      </c>
      <c r="B1950">
        <v>41</v>
      </c>
      <c r="C1950" t="str">
        <f t="shared" si="150"/>
        <v>OR</v>
      </c>
      <c r="D1950">
        <v>62</v>
      </c>
      <c r="E1950">
        <v>21</v>
      </c>
      <c r="F1950" t="str">
        <f t="shared" si="151"/>
        <v>adult</v>
      </c>
      <c r="G1950">
        <v>1</v>
      </c>
      <c r="H1950">
        <v>2</v>
      </c>
      <c r="I1950">
        <v>2</v>
      </c>
      <c r="J1950">
        <v>2</v>
      </c>
      <c r="K1950">
        <v>1</v>
      </c>
      <c r="L1950">
        <v>2</v>
      </c>
      <c r="M1950">
        <v>2</v>
      </c>
      <c r="N1950">
        <v>2</v>
      </c>
      <c r="O1950">
        <v>1</v>
      </c>
      <c r="Q1950">
        <v>5</v>
      </c>
      <c r="R1950" t="str">
        <f t="shared" si="152"/>
        <v>NeverMarriedORUnder15</v>
      </c>
      <c r="S1950">
        <v>4</v>
      </c>
      <c r="T1950">
        <v>1</v>
      </c>
      <c r="U1950" t="str">
        <f t="shared" si="153"/>
        <v>Male</v>
      </c>
      <c r="V1950">
        <v>0</v>
      </c>
      <c r="W1950">
        <v>8700</v>
      </c>
      <c r="X1950">
        <v>41</v>
      </c>
      <c r="Y1950" t="str">
        <f t="shared" si="154"/>
        <v>OR</v>
      </c>
    </row>
    <row r="1951" spans="1:25" x14ac:dyDescent="0.25">
      <c r="A1951">
        <v>1404354</v>
      </c>
      <c r="B1951">
        <v>53</v>
      </c>
      <c r="C1951" t="str">
        <f t="shared" si="150"/>
        <v>WA</v>
      </c>
      <c r="D1951">
        <v>121</v>
      </c>
      <c r="E1951">
        <v>7</v>
      </c>
      <c r="F1951" t="str">
        <f t="shared" si="151"/>
        <v>child</v>
      </c>
      <c r="G1951">
        <v>1</v>
      </c>
      <c r="H1951">
        <v>1</v>
      </c>
      <c r="I1951">
        <v>2</v>
      </c>
      <c r="J1951">
        <v>2</v>
      </c>
      <c r="K1951">
        <v>2</v>
      </c>
      <c r="L1951">
        <v>2</v>
      </c>
      <c r="M1951">
        <v>2</v>
      </c>
      <c r="N1951">
        <v>2</v>
      </c>
      <c r="O1951">
        <v>1</v>
      </c>
      <c r="Q1951">
        <v>5</v>
      </c>
      <c r="R1951" t="str">
        <f t="shared" si="152"/>
        <v>NeverMarriedORUnder15</v>
      </c>
      <c r="T1951">
        <v>1</v>
      </c>
      <c r="U1951" t="str">
        <f t="shared" si="153"/>
        <v>Male</v>
      </c>
      <c r="X1951">
        <v>53</v>
      </c>
      <c r="Y1951" t="str">
        <f t="shared" si="154"/>
        <v>WA</v>
      </c>
    </row>
    <row r="1952" spans="1:25" x14ac:dyDescent="0.25">
      <c r="A1952">
        <v>734004</v>
      </c>
      <c r="B1952">
        <v>41</v>
      </c>
      <c r="C1952" t="str">
        <f t="shared" si="150"/>
        <v>OR</v>
      </c>
      <c r="D1952">
        <v>58</v>
      </c>
      <c r="E1952">
        <v>30</v>
      </c>
      <c r="F1952" t="str">
        <f t="shared" si="151"/>
        <v>adult</v>
      </c>
      <c r="G1952">
        <v>1</v>
      </c>
      <c r="H1952">
        <v>1</v>
      </c>
      <c r="I1952">
        <v>2</v>
      </c>
      <c r="J1952">
        <v>2</v>
      </c>
      <c r="K1952">
        <v>2</v>
      </c>
      <c r="L1952">
        <v>2</v>
      </c>
      <c r="M1952">
        <v>2</v>
      </c>
      <c r="N1952">
        <v>2</v>
      </c>
      <c r="O1952">
        <v>1</v>
      </c>
      <c r="P1952">
        <v>20</v>
      </c>
      <c r="Q1952">
        <v>4</v>
      </c>
      <c r="R1952" t="str">
        <f t="shared" si="152"/>
        <v>Separated</v>
      </c>
      <c r="S1952">
        <v>4</v>
      </c>
      <c r="T1952">
        <v>2</v>
      </c>
      <c r="U1952" t="str">
        <f t="shared" si="153"/>
        <v>Female</v>
      </c>
      <c r="V1952">
        <v>40000</v>
      </c>
      <c r="W1952">
        <v>40000</v>
      </c>
      <c r="X1952">
        <v>41</v>
      </c>
      <c r="Y1952" t="str">
        <f t="shared" si="154"/>
        <v>OR</v>
      </c>
    </row>
    <row r="1953" spans="1:25" x14ac:dyDescent="0.25">
      <c r="A1953">
        <v>63595</v>
      </c>
      <c r="B1953">
        <v>30</v>
      </c>
      <c r="C1953" t="str">
        <f t="shared" si="150"/>
        <v>MT</v>
      </c>
      <c r="D1953">
        <v>45</v>
      </c>
      <c r="E1953">
        <v>22</v>
      </c>
      <c r="F1953" t="str">
        <f t="shared" si="151"/>
        <v>adult</v>
      </c>
      <c r="G1953">
        <v>1</v>
      </c>
      <c r="H1953">
        <v>1</v>
      </c>
      <c r="I1953">
        <v>2</v>
      </c>
      <c r="J1953">
        <v>2</v>
      </c>
      <c r="K1953">
        <v>2</v>
      </c>
      <c r="L1953">
        <v>2</v>
      </c>
      <c r="M1953">
        <v>2</v>
      </c>
      <c r="N1953">
        <v>2</v>
      </c>
      <c r="O1953">
        <v>1</v>
      </c>
      <c r="Q1953">
        <v>5</v>
      </c>
      <c r="R1953" t="str">
        <f t="shared" si="152"/>
        <v>NeverMarriedORUnder15</v>
      </c>
      <c r="S1953">
        <v>4</v>
      </c>
      <c r="T1953">
        <v>1</v>
      </c>
      <c r="U1953" t="str">
        <f t="shared" si="153"/>
        <v>Male</v>
      </c>
      <c r="V1953">
        <v>8900</v>
      </c>
      <c r="W1953">
        <v>8900</v>
      </c>
      <c r="X1953">
        <v>30</v>
      </c>
      <c r="Y1953" t="str">
        <f t="shared" si="154"/>
        <v>MT</v>
      </c>
    </row>
    <row r="1954" spans="1:25" x14ac:dyDescent="0.25">
      <c r="A1954">
        <v>1381839</v>
      </c>
      <c r="B1954">
        <v>53</v>
      </c>
      <c r="C1954" t="str">
        <f t="shared" si="150"/>
        <v>WA</v>
      </c>
      <c r="D1954">
        <v>66</v>
      </c>
      <c r="E1954">
        <v>44</v>
      </c>
      <c r="F1954" t="str">
        <f t="shared" si="151"/>
        <v>adult</v>
      </c>
      <c r="G1954">
        <v>1</v>
      </c>
      <c r="H1954">
        <v>2</v>
      </c>
      <c r="I1954">
        <v>1</v>
      </c>
      <c r="J1954">
        <v>2</v>
      </c>
      <c r="K1954">
        <v>2</v>
      </c>
      <c r="L1954">
        <v>2</v>
      </c>
      <c r="M1954">
        <v>2</v>
      </c>
      <c r="N1954">
        <v>2</v>
      </c>
      <c r="O1954">
        <v>1</v>
      </c>
      <c r="Q1954">
        <v>5</v>
      </c>
      <c r="R1954" t="str">
        <f t="shared" si="152"/>
        <v>NeverMarriedORUnder15</v>
      </c>
      <c r="S1954">
        <v>4</v>
      </c>
      <c r="T1954">
        <v>2</v>
      </c>
      <c r="U1954" t="str">
        <f t="shared" si="153"/>
        <v>Female</v>
      </c>
      <c r="V1954">
        <v>16800</v>
      </c>
      <c r="W1954">
        <v>18101</v>
      </c>
      <c r="X1954">
        <v>24</v>
      </c>
      <c r="Y1954">
        <f t="shared" si="154"/>
        <v>24</v>
      </c>
    </row>
    <row r="1955" spans="1:25" x14ac:dyDescent="0.25">
      <c r="A1955">
        <v>729090</v>
      </c>
      <c r="B1955">
        <v>41</v>
      </c>
      <c r="C1955" t="str">
        <f t="shared" si="150"/>
        <v>OR</v>
      </c>
      <c r="D1955">
        <v>67</v>
      </c>
      <c r="E1955">
        <v>8</v>
      </c>
      <c r="F1955" t="str">
        <f t="shared" si="151"/>
        <v>child</v>
      </c>
      <c r="G1955">
        <v>1</v>
      </c>
      <c r="H1955">
        <v>2</v>
      </c>
      <c r="I1955">
        <v>2</v>
      </c>
      <c r="J1955">
        <v>2</v>
      </c>
      <c r="K1955">
        <v>2</v>
      </c>
      <c r="L1955">
        <v>2</v>
      </c>
      <c r="M1955">
        <v>2</v>
      </c>
      <c r="N1955">
        <v>2</v>
      </c>
      <c r="O1955">
        <v>2</v>
      </c>
      <c r="Q1955">
        <v>5</v>
      </c>
      <c r="R1955" t="str">
        <f t="shared" si="152"/>
        <v>NeverMarriedORUnder15</v>
      </c>
      <c r="T1955">
        <v>1</v>
      </c>
      <c r="U1955" t="str">
        <f t="shared" si="153"/>
        <v>Male</v>
      </c>
      <c r="X1955">
        <v>41</v>
      </c>
      <c r="Y1955" t="str">
        <f t="shared" si="154"/>
        <v>OR</v>
      </c>
    </row>
    <row r="1956" spans="1:25" x14ac:dyDescent="0.25">
      <c r="A1956">
        <v>1432909</v>
      </c>
      <c r="B1956">
        <v>53</v>
      </c>
      <c r="C1956" t="str">
        <f t="shared" si="150"/>
        <v>WA</v>
      </c>
      <c r="D1956">
        <v>70</v>
      </c>
      <c r="E1956">
        <v>48</v>
      </c>
      <c r="F1956" t="str">
        <f t="shared" si="151"/>
        <v>adult</v>
      </c>
      <c r="G1956">
        <v>4</v>
      </c>
      <c r="H1956">
        <v>2</v>
      </c>
      <c r="I1956">
        <v>2</v>
      </c>
      <c r="J1956">
        <v>2</v>
      </c>
      <c r="K1956">
        <v>2</v>
      </c>
      <c r="L1956">
        <v>2</v>
      </c>
      <c r="M1956">
        <v>2</v>
      </c>
      <c r="N1956">
        <v>2</v>
      </c>
      <c r="O1956">
        <v>2</v>
      </c>
      <c r="Q1956">
        <v>1</v>
      </c>
      <c r="R1956" t="str">
        <f t="shared" si="152"/>
        <v>Married</v>
      </c>
      <c r="S1956">
        <v>4</v>
      </c>
      <c r="T1956">
        <v>2</v>
      </c>
      <c r="U1956" t="str">
        <f t="shared" si="153"/>
        <v>Female</v>
      </c>
      <c r="V1956">
        <v>5000</v>
      </c>
      <c r="W1956">
        <v>5000</v>
      </c>
      <c r="X1956">
        <v>207</v>
      </c>
      <c r="Y1956">
        <f t="shared" si="154"/>
        <v>207</v>
      </c>
    </row>
    <row r="1957" spans="1:25" x14ac:dyDescent="0.25">
      <c r="A1957">
        <v>536314</v>
      </c>
      <c r="B1957">
        <v>38</v>
      </c>
      <c r="C1957" t="str">
        <f t="shared" si="150"/>
        <v>ND</v>
      </c>
      <c r="D1957">
        <v>26</v>
      </c>
      <c r="E1957">
        <v>10</v>
      </c>
      <c r="F1957" t="str">
        <f t="shared" si="151"/>
        <v>child</v>
      </c>
      <c r="G1957">
        <v>1</v>
      </c>
      <c r="H1957">
        <v>1</v>
      </c>
      <c r="I1957">
        <v>2</v>
      </c>
      <c r="J1957">
        <v>2</v>
      </c>
      <c r="K1957">
        <v>2</v>
      </c>
      <c r="L1957">
        <v>2</v>
      </c>
      <c r="M1957">
        <v>2</v>
      </c>
      <c r="N1957">
        <v>2</v>
      </c>
      <c r="O1957">
        <v>1</v>
      </c>
      <c r="Q1957">
        <v>5</v>
      </c>
      <c r="R1957" t="str">
        <f t="shared" si="152"/>
        <v>NeverMarriedORUnder15</v>
      </c>
      <c r="T1957">
        <v>2</v>
      </c>
      <c r="U1957" t="str">
        <f t="shared" si="153"/>
        <v>Female</v>
      </c>
      <c r="X1957">
        <v>38</v>
      </c>
      <c r="Y1957" t="str">
        <f t="shared" si="154"/>
        <v>ND</v>
      </c>
    </row>
    <row r="1958" spans="1:25" x14ac:dyDescent="0.25">
      <c r="A1958">
        <v>1261614</v>
      </c>
      <c r="B1958">
        <v>49</v>
      </c>
      <c r="C1958" t="str">
        <f t="shared" si="150"/>
        <v>UT</v>
      </c>
      <c r="D1958">
        <v>51</v>
      </c>
      <c r="E1958">
        <v>11</v>
      </c>
      <c r="F1958" t="str">
        <f t="shared" si="151"/>
        <v>child</v>
      </c>
      <c r="G1958">
        <v>1</v>
      </c>
      <c r="H1958">
        <v>1</v>
      </c>
      <c r="I1958">
        <v>2</v>
      </c>
      <c r="J1958">
        <v>2</v>
      </c>
      <c r="K1958">
        <v>2</v>
      </c>
      <c r="L1958">
        <v>2</v>
      </c>
      <c r="M1958">
        <v>2</v>
      </c>
      <c r="N1958">
        <v>2</v>
      </c>
      <c r="O1958">
        <v>1</v>
      </c>
      <c r="Q1958">
        <v>5</v>
      </c>
      <c r="R1958" t="str">
        <f t="shared" si="152"/>
        <v>NeverMarriedORUnder15</v>
      </c>
      <c r="T1958">
        <v>2</v>
      </c>
      <c r="U1958" t="str">
        <f t="shared" si="153"/>
        <v>Female</v>
      </c>
      <c r="X1958">
        <v>49</v>
      </c>
      <c r="Y1958" t="str">
        <f t="shared" si="154"/>
        <v>UT</v>
      </c>
    </row>
    <row r="1959" spans="1:25" x14ac:dyDescent="0.25">
      <c r="A1959">
        <v>1268301</v>
      </c>
      <c r="B1959">
        <v>49</v>
      </c>
      <c r="C1959" t="str">
        <f t="shared" si="150"/>
        <v>UT</v>
      </c>
      <c r="D1959">
        <v>77</v>
      </c>
      <c r="E1959">
        <v>55</v>
      </c>
      <c r="F1959" t="str">
        <f t="shared" si="151"/>
        <v>adult</v>
      </c>
      <c r="G1959">
        <v>1</v>
      </c>
      <c r="H1959">
        <v>1</v>
      </c>
      <c r="I1959">
        <v>2</v>
      </c>
      <c r="J1959">
        <v>2</v>
      </c>
      <c r="K1959">
        <v>2</v>
      </c>
      <c r="L1959">
        <v>2</v>
      </c>
      <c r="M1959">
        <v>2</v>
      </c>
      <c r="N1959">
        <v>2</v>
      </c>
      <c r="O1959">
        <v>1</v>
      </c>
      <c r="P1959">
        <v>15</v>
      </c>
      <c r="Q1959">
        <v>1</v>
      </c>
      <c r="R1959" t="str">
        <f t="shared" si="152"/>
        <v>Married</v>
      </c>
      <c r="S1959">
        <v>4</v>
      </c>
      <c r="T1959">
        <v>1</v>
      </c>
      <c r="U1959" t="str">
        <f t="shared" si="153"/>
        <v>Male</v>
      </c>
      <c r="V1959">
        <v>45000</v>
      </c>
      <c r="W1959">
        <v>45000</v>
      </c>
      <c r="X1959">
        <v>49</v>
      </c>
      <c r="Y1959" t="str">
        <f t="shared" si="154"/>
        <v>UT</v>
      </c>
    </row>
    <row r="1960" spans="1:25" x14ac:dyDescent="0.25">
      <c r="A1960">
        <v>724356</v>
      </c>
      <c r="B1960">
        <v>41</v>
      </c>
      <c r="C1960" t="str">
        <f t="shared" si="150"/>
        <v>OR</v>
      </c>
      <c r="D1960">
        <v>163</v>
      </c>
      <c r="E1960">
        <v>64</v>
      </c>
      <c r="F1960" t="str">
        <f t="shared" si="151"/>
        <v>adult</v>
      </c>
      <c r="G1960">
        <v>1</v>
      </c>
      <c r="H1960">
        <v>1</v>
      </c>
      <c r="I1960">
        <v>2</v>
      </c>
      <c r="J1960">
        <v>2</v>
      </c>
      <c r="K1960">
        <v>2</v>
      </c>
      <c r="L1960">
        <v>1</v>
      </c>
      <c r="M1960">
        <v>1</v>
      </c>
      <c r="N1960">
        <v>2</v>
      </c>
      <c r="O1960">
        <v>1</v>
      </c>
      <c r="Q1960">
        <v>3</v>
      </c>
      <c r="R1960" t="str">
        <f t="shared" si="152"/>
        <v>Divorced</v>
      </c>
      <c r="S1960">
        <v>3</v>
      </c>
      <c r="T1960">
        <v>2</v>
      </c>
      <c r="U1960" t="str">
        <f t="shared" si="153"/>
        <v>Female</v>
      </c>
      <c r="V1960">
        <v>0</v>
      </c>
      <c r="W1960">
        <v>43400</v>
      </c>
      <c r="X1960">
        <v>22</v>
      </c>
      <c r="Y1960">
        <f t="shared" si="154"/>
        <v>22</v>
      </c>
    </row>
    <row r="1961" spans="1:25" x14ac:dyDescent="0.25">
      <c r="A1961">
        <v>1432285</v>
      </c>
      <c r="B1961">
        <v>53</v>
      </c>
      <c r="C1961" t="str">
        <f t="shared" si="150"/>
        <v>WA</v>
      </c>
      <c r="D1961">
        <v>102</v>
      </c>
      <c r="E1961">
        <v>49</v>
      </c>
      <c r="F1961" t="str">
        <f t="shared" si="151"/>
        <v>adult</v>
      </c>
      <c r="G1961">
        <v>1</v>
      </c>
      <c r="H1961">
        <v>1</v>
      </c>
      <c r="I1961">
        <v>2</v>
      </c>
      <c r="J1961">
        <v>2</v>
      </c>
      <c r="K1961">
        <v>2</v>
      </c>
      <c r="L1961">
        <v>2</v>
      </c>
      <c r="M1961">
        <v>2</v>
      </c>
      <c r="N1961">
        <v>2</v>
      </c>
      <c r="O1961">
        <v>1</v>
      </c>
      <c r="P1961">
        <v>45</v>
      </c>
      <c r="Q1961">
        <v>3</v>
      </c>
      <c r="R1961" t="str">
        <f t="shared" si="152"/>
        <v>Divorced</v>
      </c>
      <c r="S1961">
        <v>4</v>
      </c>
      <c r="T1961">
        <v>2</v>
      </c>
      <c r="U1961" t="str">
        <f t="shared" si="153"/>
        <v>Female</v>
      </c>
      <c r="V1961">
        <v>48000</v>
      </c>
      <c r="W1961">
        <v>48000</v>
      </c>
      <c r="X1961">
        <v>53</v>
      </c>
      <c r="Y1961" t="str">
        <f t="shared" si="154"/>
        <v>WA</v>
      </c>
    </row>
    <row r="1962" spans="1:25" x14ac:dyDescent="0.25">
      <c r="A1962">
        <v>1270891</v>
      </c>
      <c r="B1962">
        <v>49</v>
      </c>
      <c r="C1962" t="str">
        <f t="shared" si="150"/>
        <v>UT</v>
      </c>
      <c r="D1962">
        <v>75</v>
      </c>
      <c r="E1962">
        <v>8</v>
      </c>
      <c r="F1962" t="str">
        <f t="shared" si="151"/>
        <v>child</v>
      </c>
      <c r="G1962">
        <v>1</v>
      </c>
      <c r="H1962">
        <v>2</v>
      </c>
      <c r="I1962">
        <v>2</v>
      </c>
      <c r="J1962">
        <v>2</v>
      </c>
      <c r="K1962">
        <v>2</v>
      </c>
      <c r="L1962">
        <v>2</v>
      </c>
      <c r="M1962">
        <v>2</v>
      </c>
      <c r="N1962">
        <v>2</v>
      </c>
      <c r="O1962">
        <v>2</v>
      </c>
      <c r="Q1962">
        <v>5</v>
      </c>
      <c r="R1962" t="str">
        <f t="shared" si="152"/>
        <v>NeverMarriedORUnder15</v>
      </c>
      <c r="T1962">
        <v>1</v>
      </c>
      <c r="U1962" t="str">
        <f t="shared" si="153"/>
        <v>Male</v>
      </c>
      <c r="X1962">
        <v>49</v>
      </c>
      <c r="Y1962" t="str">
        <f t="shared" si="154"/>
        <v>UT</v>
      </c>
    </row>
    <row r="1963" spans="1:25" x14ac:dyDescent="0.25">
      <c r="A1963">
        <v>1427616</v>
      </c>
      <c r="B1963">
        <v>53</v>
      </c>
      <c r="C1963" t="str">
        <f t="shared" si="150"/>
        <v>WA</v>
      </c>
      <c r="D1963">
        <v>51</v>
      </c>
      <c r="E1963">
        <v>35</v>
      </c>
      <c r="F1963" t="str">
        <f t="shared" si="151"/>
        <v>adult</v>
      </c>
      <c r="G1963">
        <v>1</v>
      </c>
      <c r="H1963">
        <v>1</v>
      </c>
      <c r="I1963">
        <v>2</v>
      </c>
      <c r="J1963">
        <v>2</v>
      </c>
      <c r="K1963">
        <v>2</v>
      </c>
      <c r="L1963">
        <v>2</v>
      </c>
      <c r="M1963">
        <v>2</v>
      </c>
      <c r="N1963">
        <v>2</v>
      </c>
      <c r="O1963">
        <v>1</v>
      </c>
      <c r="P1963">
        <v>50</v>
      </c>
      <c r="Q1963">
        <v>1</v>
      </c>
      <c r="R1963" t="str">
        <f t="shared" si="152"/>
        <v>Married</v>
      </c>
      <c r="S1963">
        <v>4</v>
      </c>
      <c r="T1963">
        <v>2</v>
      </c>
      <c r="U1963" t="str">
        <f t="shared" si="153"/>
        <v>Female</v>
      </c>
      <c r="V1963">
        <v>50000</v>
      </c>
      <c r="W1963">
        <v>50000</v>
      </c>
      <c r="X1963">
        <v>53</v>
      </c>
      <c r="Y1963" t="str">
        <f t="shared" si="154"/>
        <v>WA</v>
      </c>
    </row>
    <row r="1964" spans="1:25" x14ac:dyDescent="0.25">
      <c r="A1964">
        <v>1372965</v>
      </c>
      <c r="B1964">
        <v>53</v>
      </c>
      <c r="C1964" t="str">
        <f t="shared" si="150"/>
        <v>WA</v>
      </c>
      <c r="D1964">
        <v>110</v>
      </c>
      <c r="E1964">
        <v>3</v>
      </c>
      <c r="F1964" t="str">
        <f t="shared" si="151"/>
        <v>child</v>
      </c>
      <c r="G1964">
        <v>1</v>
      </c>
      <c r="H1964">
        <v>2</v>
      </c>
      <c r="I1964">
        <v>2</v>
      </c>
      <c r="J1964">
        <v>2</v>
      </c>
      <c r="K1964">
        <v>1</v>
      </c>
      <c r="L1964">
        <v>2</v>
      </c>
      <c r="M1964">
        <v>2</v>
      </c>
      <c r="N1964">
        <v>2</v>
      </c>
      <c r="O1964">
        <v>1</v>
      </c>
      <c r="Q1964">
        <v>5</v>
      </c>
      <c r="R1964" t="str">
        <f t="shared" si="152"/>
        <v>NeverMarriedORUnder15</v>
      </c>
      <c r="T1964">
        <v>2</v>
      </c>
      <c r="U1964" t="str">
        <f t="shared" si="153"/>
        <v>Female</v>
      </c>
      <c r="X1964">
        <v>53</v>
      </c>
      <c r="Y1964" t="str">
        <f t="shared" si="154"/>
        <v>WA</v>
      </c>
    </row>
    <row r="1965" spans="1:25" x14ac:dyDescent="0.25">
      <c r="A1965">
        <v>725258</v>
      </c>
      <c r="B1965">
        <v>41</v>
      </c>
      <c r="C1965" t="str">
        <f t="shared" si="150"/>
        <v>OR</v>
      </c>
      <c r="D1965">
        <v>24</v>
      </c>
      <c r="E1965">
        <v>9</v>
      </c>
      <c r="F1965" t="str">
        <f t="shared" si="151"/>
        <v>child</v>
      </c>
      <c r="G1965">
        <v>1</v>
      </c>
      <c r="H1965">
        <v>1</v>
      </c>
      <c r="I1965">
        <v>2</v>
      </c>
      <c r="J1965">
        <v>2</v>
      </c>
      <c r="K1965">
        <v>2</v>
      </c>
      <c r="L1965">
        <v>2</v>
      </c>
      <c r="M1965">
        <v>2</v>
      </c>
      <c r="N1965">
        <v>2</v>
      </c>
      <c r="O1965">
        <v>1</v>
      </c>
      <c r="Q1965">
        <v>5</v>
      </c>
      <c r="R1965" t="str">
        <f t="shared" si="152"/>
        <v>NeverMarriedORUnder15</v>
      </c>
      <c r="T1965">
        <v>1</v>
      </c>
      <c r="U1965" t="str">
        <f t="shared" si="153"/>
        <v>Male</v>
      </c>
      <c r="X1965">
        <v>6</v>
      </c>
      <c r="Y1965" t="str">
        <f t="shared" si="154"/>
        <v>CA</v>
      </c>
    </row>
    <row r="1966" spans="1:25" x14ac:dyDescent="0.25">
      <c r="A1966">
        <v>63594</v>
      </c>
      <c r="B1966">
        <v>30</v>
      </c>
      <c r="C1966" t="str">
        <f t="shared" si="150"/>
        <v>MT</v>
      </c>
      <c r="D1966">
        <v>53</v>
      </c>
      <c r="E1966">
        <v>26</v>
      </c>
      <c r="F1966" t="str">
        <f t="shared" si="151"/>
        <v>adult</v>
      </c>
      <c r="G1966">
        <v>1</v>
      </c>
      <c r="H1966">
        <v>1</v>
      </c>
      <c r="I1966">
        <v>2</v>
      </c>
      <c r="J1966">
        <v>2</v>
      </c>
      <c r="K1966">
        <v>2</v>
      </c>
      <c r="L1966">
        <v>2</v>
      </c>
      <c r="M1966">
        <v>2</v>
      </c>
      <c r="N1966">
        <v>2</v>
      </c>
      <c r="O1966">
        <v>1</v>
      </c>
      <c r="P1966">
        <v>25</v>
      </c>
      <c r="Q1966">
        <v>5</v>
      </c>
      <c r="R1966" t="str">
        <f t="shared" si="152"/>
        <v>NeverMarriedORUnder15</v>
      </c>
      <c r="S1966">
        <v>4</v>
      </c>
      <c r="T1966">
        <v>2</v>
      </c>
      <c r="U1966" t="str">
        <f t="shared" si="153"/>
        <v>Female</v>
      </c>
      <c r="V1966">
        <v>19100</v>
      </c>
      <c r="W1966">
        <v>19100</v>
      </c>
      <c r="X1966">
        <v>30</v>
      </c>
      <c r="Y1966" t="str">
        <f t="shared" si="154"/>
        <v>MT</v>
      </c>
    </row>
    <row r="1967" spans="1:25" x14ac:dyDescent="0.25">
      <c r="A1967">
        <v>1393422</v>
      </c>
      <c r="B1967">
        <v>53</v>
      </c>
      <c r="C1967" t="str">
        <f t="shared" si="150"/>
        <v>WA</v>
      </c>
      <c r="D1967">
        <v>87</v>
      </c>
      <c r="E1967">
        <v>34</v>
      </c>
      <c r="F1967" t="str">
        <f t="shared" si="151"/>
        <v>adult</v>
      </c>
      <c r="G1967">
        <v>1</v>
      </c>
      <c r="H1967">
        <v>1</v>
      </c>
      <c r="I1967">
        <v>2</v>
      </c>
      <c r="J1967">
        <v>2</v>
      </c>
      <c r="K1967">
        <v>2</v>
      </c>
      <c r="L1967">
        <v>2</v>
      </c>
      <c r="M1967">
        <v>2</v>
      </c>
      <c r="N1967">
        <v>2</v>
      </c>
      <c r="O1967">
        <v>1</v>
      </c>
      <c r="Q1967">
        <v>1</v>
      </c>
      <c r="R1967" t="str">
        <f t="shared" si="152"/>
        <v>Married</v>
      </c>
      <c r="S1967">
        <v>4</v>
      </c>
      <c r="T1967">
        <v>2</v>
      </c>
      <c r="U1967" t="str">
        <f t="shared" si="153"/>
        <v>Female</v>
      </c>
      <c r="V1967">
        <v>0</v>
      </c>
      <c r="W1967">
        <v>9600</v>
      </c>
      <c r="X1967">
        <v>53</v>
      </c>
      <c r="Y1967" t="str">
        <f t="shared" si="154"/>
        <v>WA</v>
      </c>
    </row>
    <row r="1968" spans="1:25" x14ac:dyDescent="0.25">
      <c r="A1968">
        <v>1375471</v>
      </c>
      <c r="B1968">
        <v>53</v>
      </c>
      <c r="C1968" t="str">
        <f t="shared" si="150"/>
        <v>WA</v>
      </c>
      <c r="D1968">
        <v>72</v>
      </c>
      <c r="E1968">
        <v>53</v>
      </c>
      <c r="F1968" t="str">
        <f t="shared" si="151"/>
        <v>adult</v>
      </c>
      <c r="G1968">
        <v>1</v>
      </c>
      <c r="H1968">
        <v>1</v>
      </c>
      <c r="I1968">
        <v>2</v>
      </c>
      <c r="J1968">
        <v>2</v>
      </c>
      <c r="K1968">
        <v>2</v>
      </c>
      <c r="L1968">
        <v>2</v>
      </c>
      <c r="M1968">
        <v>2</v>
      </c>
      <c r="N1968">
        <v>2</v>
      </c>
      <c r="O1968">
        <v>1</v>
      </c>
      <c r="P1968">
        <v>15</v>
      </c>
      <c r="Q1968">
        <v>1</v>
      </c>
      <c r="R1968" t="str">
        <f t="shared" si="152"/>
        <v>Married</v>
      </c>
      <c r="S1968">
        <v>4</v>
      </c>
      <c r="T1968">
        <v>1</v>
      </c>
      <c r="U1968" t="str">
        <f t="shared" si="153"/>
        <v>Male</v>
      </c>
      <c r="V1968">
        <v>80000</v>
      </c>
      <c r="W1968">
        <v>80000</v>
      </c>
      <c r="X1968">
        <v>6</v>
      </c>
      <c r="Y1968" t="str">
        <f t="shared" si="154"/>
        <v>CA</v>
      </c>
    </row>
    <row r="1969" spans="1:25" x14ac:dyDescent="0.25">
      <c r="A1969">
        <v>1269810</v>
      </c>
      <c r="B1969">
        <v>49</v>
      </c>
      <c r="C1969" t="str">
        <f t="shared" si="150"/>
        <v>UT</v>
      </c>
      <c r="D1969">
        <v>62</v>
      </c>
      <c r="E1969">
        <v>7</v>
      </c>
      <c r="F1969" t="str">
        <f t="shared" si="151"/>
        <v>child</v>
      </c>
      <c r="G1969">
        <v>1</v>
      </c>
      <c r="H1969">
        <v>1</v>
      </c>
      <c r="I1969">
        <v>2</v>
      </c>
      <c r="J1969">
        <v>2</v>
      </c>
      <c r="K1969">
        <v>2</v>
      </c>
      <c r="L1969">
        <v>2</v>
      </c>
      <c r="M1969">
        <v>2</v>
      </c>
      <c r="N1969">
        <v>2</v>
      </c>
      <c r="O1969">
        <v>1</v>
      </c>
      <c r="Q1969">
        <v>5</v>
      </c>
      <c r="R1969" t="str">
        <f t="shared" si="152"/>
        <v>NeverMarriedORUnder15</v>
      </c>
      <c r="T1969">
        <v>2</v>
      </c>
      <c r="U1969" t="str">
        <f t="shared" si="153"/>
        <v>Female</v>
      </c>
      <c r="X1969">
        <v>49</v>
      </c>
      <c r="Y1969" t="str">
        <f t="shared" si="154"/>
        <v>UT</v>
      </c>
    </row>
    <row r="1970" spans="1:25" x14ac:dyDescent="0.25">
      <c r="A1970">
        <v>715730</v>
      </c>
      <c r="B1970">
        <v>41</v>
      </c>
      <c r="C1970" t="str">
        <f t="shared" si="150"/>
        <v>OR</v>
      </c>
      <c r="D1970">
        <v>90</v>
      </c>
      <c r="E1970">
        <v>34</v>
      </c>
      <c r="F1970" t="str">
        <f t="shared" si="151"/>
        <v>adult</v>
      </c>
      <c r="G1970">
        <v>1</v>
      </c>
      <c r="H1970">
        <v>2</v>
      </c>
      <c r="I1970">
        <v>2</v>
      </c>
      <c r="J1970">
        <v>2</v>
      </c>
      <c r="K1970">
        <v>2</v>
      </c>
      <c r="L1970">
        <v>2</v>
      </c>
      <c r="M1970">
        <v>2</v>
      </c>
      <c r="N1970">
        <v>2</v>
      </c>
      <c r="O1970">
        <v>2</v>
      </c>
      <c r="P1970">
        <v>15</v>
      </c>
      <c r="Q1970">
        <v>1</v>
      </c>
      <c r="R1970" t="str">
        <f t="shared" si="152"/>
        <v>Married</v>
      </c>
      <c r="S1970">
        <v>4</v>
      </c>
      <c r="T1970">
        <v>2</v>
      </c>
      <c r="U1970" t="str">
        <f t="shared" si="153"/>
        <v>Female</v>
      </c>
      <c r="V1970">
        <v>14000</v>
      </c>
      <c r="W1970">
        <v>15100</v>
      </c>
      <c r="X1970">
        <v>53</v>
      </c>
      <c r="Y1970" t="str">
        <f t="shared" si="154"/>
        <v>WA</v>
      </c>
    </row>
    <row r="1971" spans="1:25" x14ac:dyDescent="0.25">
      <c r="A1971">
        <v>69221</v>
      </c>
      <c r="B1971">
        <v>30</v>
      </c>
      <c r="C1971" t="str">
        <f t="shared" si="150"/>
        <v>MT</v>
      </c>
      <c r="D1971">
        <v>11</v>
      </c>
      <c r="E1971">
        <v>21</v>
      </c>
      <c r="F1971" t="str">
        <f t="shared" si="151"/>
        <v>adult</v>
      </c>
      <c r="G1971">
        <v>1</v>
      </c>
      <c r="H1971">
        <v>1</v>
      </c>
      <c r="I1971">
        <v>2</v>
      </c>
      <c r="J1971">
        <v>2</v>
      </c>
      <c r="K1971">
        <v>2</v>
      </c>
      <c r="L1971">
        <v>2</v>
      </c>
      <c r="M1971">
        <v>2</v>
      </c>
      <c r="N1971">
        <v>2</v>
      </c>
      <c r="O1971">
        <v>1</v>
      </c>
      <c r="P1971">
        <v>5</v>
      </c>
      <c r="Q1971">
        <v>5</v>
      </c>
      <c r="R1971" t="str">
        <f t="shared" si="152"/>
        <v>NeverMarriedORUnder15</v>
      </c>
      <c r="S1971">
        <v>4</v>
      </c>
      <c r="T1971">
        <v>2</v>
      </c>
      <c r="U1971" t="str">
        <f t="shared" si="153"/>
        <v>Female</v>
      </c>
      <c r="V1971">
        <v>5500</v>
      </c>
      <c r="W1971">
        <v>5504</v>
      </c>
      <c r="X1971">
        <v>27</v>
      </c>
      <c r="Y1971">
        <f t="shared" si="154"/>
        <v>27</v>
      </c>
    </row>
    <row r="1972" spans="1:25" x14ac:dyDescent="0.25">
      <c r="A1972">
        <v>1421693</v>
      </c>
      <c r="B1972">
        <v>53</v>
      </c>
      <c r="C1972" t="str">
        <f t="shared" si="150"/>
        <v>WA</v>
      </c>
      <c r="D1972">
        <v>42</v>
      </c>
      <c r="E1972">
        <v>32</v>
      </c>
      <c r="F1972" t="str">
        <f t="shared" si="151"/>
        <v>adult</v>
      </c>
      <c r="G1972">
        <v>1</v>
      </c>
      <c r="H1972">
        <v>2</v>
      </c>
      <c r="I1972">
        <v>2</v>
      </c>
      <c r="J1972">
        <v>2</v>
      </c>
      <c r="K1972">
        <v>2</v>
      </c>
      <c r="L1972">
        <v>2</v>
      </c>
      <c r="M1972">
        <v>2</v>
      </c>
      <c r="N1972">
        <v>2</v>
      </c>
      <c r="O1972">
        <v>2</v>
      </c>
      <c r="Q1972">
        <v>5</v>
      </c>
      <c r="R1972" t="str">
        <f t="shared" si="152"/>
        <v>NeverMarriedORUnder15</v>
      </c>
      <c r="S1972">
        <v>4</v>
      </c>
      <c r="T1972">
        <v>1</v>
      </c>
      <c r="U1972" t="str">
        <f t="shared" si="153"/>
        <v>Male</v>
      </c>
      <c r="V1972">
        <v>0</v>
      </c>
      <c r="W1972">
        <v>50000</v>
      </c>
      <c r="X1972">
        <v>53</v>
      </c>
      <c r="Y1972" t="str">
        <f t="shared" si="154"/>
        <v>WA</v>
      </c>
    </row>
    <row r="1973" spans="1:25" x14ac:dyDescent="0.25">
      <c r="A1973">
        <v>1382946</v>
      </c>
      <c r="B1973">
        <v>53</v>
      </c>
      <c r="C1973" t="str">
        <f t="shared" si="150"/>
        <v>WA</v>
      </c>
      <c r="D1973">
        <v>21</v>
      </c>
      <c r="E1973">
        <v>15</v>
      </c>
      <c r="F1973" t="str">
        <f t="shared" si="151"/>
        <v>child</v>
      </c>
      <c r="G1973">
        <v>1</v>
      </c>
      <c r="H1973">
        <v>2</v>
      </c>
      <c r="I1973">
        <v>1</v>
      </c>
      <c r="J1973">
        <v>2</v>
      </c>
      <c r="K1973">
        <v>2</v>
      </c>
      <c r="L1973">
        <v>2</v>
      </c>
      <c r="M1973">
        <v>2</v>
      </c>
      <c r="N1973">
        <v>2</v>
      </c>
      <c r="O1973">
        <v>1</v>
      </c>
      <c r="Q1973">
        <v>5</v>
      </c>
      <c r="R1973" t="str">
        <f t="shared" si="152"/>
        <v>NeverMarriedORUnder15</v>
      </c>
      <c r="T1973">
        <v>2</v>
      </c>
      <c r="U1973" t="str">
        <f t="shared" si="153"/>
        <v>Female</v>
      </c>
      <c r="V1973">
        <v>0</v>
      </c>
      <c r="W1973">
        <v>0</v>
      </c>
      <c r="X1973">
        <v>53</v>
      </c>
      <c r="Y1973" t="str">
        <f t="shared" si="154"/>
        <v>WA</v>
      </c>
    </row>
    <row r="1974" spans="1:25" x14ac:dyDescent="0.25">
      <c r="A1974">
        <v>1434546</v>
      </c>
      <c r="B1974">
        <v>53</v>
      </c>
      <c r="C1974" t="str">
        <f t="shared" si="150"/>
        <v>WA</v>
      </c>
      <c r="D1974">
        <v>111</v>
      </c>
      <c r="E1974">
        <v>53</v>
      </c>
      <c r="F1974" t="str">
        <f t="shared" si="151"/>
        <v>adult</v>
      </c>
      <c r="G1974">
        <v>1</v>
      </c>
      <c r="H1974">
        <v>2</v>
      </c>
      <c r="I1974">
        <v>1</v>
      </c>
      <c r="J1974">
        <v>2</v>
      </c>
      <c r="K1974">
        <v>2</v>
      </c>
      <c r="L1974">
        <v>2</v>
      </c>
      <c r="M1974">
        <v>2</v>
      </c>
      <c r="N1974">
        <v>2</v>
      </c>
      <c r="O1974">
        <v>1</v>
      </c>
      <c r="Q1974">
        <v>1</v>
      </c>
      <c r="R1974" t="str">
        <f t="shared" si="152"/>
        <v>Married</v>
      </c>
      <c r="S1974">
        <v>4</v>
      </c>
      <c r="T1974">
        <v>2</v>
      </c>
      <c r="U1974" t="str">
        <f t="shared" si="153"/>
        <v>Female</v>
      </c>
      <c r="V1974">
        <v>0</v>
      </c>
      <c r="W1974">
        <v>24100</v>
      </c>
      <c r="X1974">
        <v>53</v>
      </c>
      <c r="Y1974" t="str">
        <f t="shared" si="154"/>
        <v>WA</v>
      </c>
    </row>
    <row r="1975" spans="1:25" x14ac:dyDescent="0.25">
      <c r="A1975">
        <v>1258304</v>
      </c>
      <c r="B1975">
        <v>49</v>
      </c>
      <c r="C1975" t="str">
        <f t="shared" si="150"/>
        <v>UT</v>
      </c>
      <c r="D1975">
        <v>34</v>
      </c>
      <c r="E1975">
        <v>22</v>
      </c>
      <c r="F1975" t="str">
        <f t="shared" si="151"/>
        <v>adult</v>
      </c>
      <c r="G1975">
        <v>1</v>
      </c>
      <c r="H1975">
        <v>1</v>
      </c>
      <c r="I1975">
        <v>2</v>
      </c>
      <c r="J1975">
        <v>2</v>
      </c>
      <c r="K1975">
        <v>2</v>
      </c>
      <c r="L1975">
        <v>2</v>
      </c>
      <c r="M1975">
        <v>2</v>
      </c>
      <c r="N1975">
        <v>2</v>
      </c>
      <c r="O1975">
        <v>1</v>
      </c>
      <c r="P1975">
        <v>5</v>
      </c>
      <c r="Q1975">
        <v>1</v>
      </c>
      <c r="R1975" t="str">
        <f t="shared" si="152"/>
        <v>Married</v>
      </c>
      <c r="S1975">
        <v>4</v>
      </c>
      <c r="T1975">
        <v>1</v>
      </c>
      <c r="U1975" t="str">
        <f t="shared" si="153"/>
        <v>Male</v>
      </c>
      <c r="V1975">
        <v>13800</v>
      </c>
      <c r="W1975">
        <v>13800</v>
      </c>
      <c r="X1975">
        <v>51</v>
      </c>
      <c r="Y1975">
        <f t="shared" si="154"/>
        <v>51</v>
      </c>
    </row>
    <row r="1976" spans="1:25" x14ac:dyDescent="0.25">
      <c r="A1976">
        <v>718676</v>
      </c>
      <c r="B1976">
        <v>41</v>
      </c>
      <c r="C1976" t="str">
        <f t="shared" si="150"/>
        <v>OR</v>
      </c>
      <c r="D1976">
        <v>79</v>
      </c>
      <c r="E1976">
        <v>55</v>
      </c>
      <c r="F1976" t="str">
        <f t="shared" si="151"/>
        <v>adult</v>
      </c>
      <c r="G1976">
        <v>1</v>
      </c>
      <c r="H1976">
        <v>1</v>
      </c>
      <c r="I1976">
        <v>2</v>
      </c>
      <c r="J1976">
        <v>2</v>
      </c>
      <c r="K1976">
        <v>2</v>
      </c>
      <c r="L1976">
        <v>2</v>
      </c>
      <c r="M1976">
        <v>2</v>
      </c>
      <c r="N1976">
        <v>2</v>
      </c>
      <c r="O1976">
        <v>1</v>
      </c>
      <c r="Q1976">
        <v>1</v>
      </c>
      <c r="R1976" t="str">
        <f t="shared" si="152"/>
        <v>Married</v>
      </c>
      <c r="S1976">
        <v>4</v>
      </c>
      <c r="T1976">
        <v>2</v>
      </c>
      <c r="U1976" t="str">
        <f t="shared" si="153"/>
        <v>Female</v>
      </c>
      <c r="V1976">
        <v>0</v>
      </c>
      <c r="W1976">
        <v>0</v>
      </c>
      <c r="X1976">
        <v>25</v>
      </c>
      <c r="Y1976">
        <f t="shared" si="154"/>
        <v>25</v>
      </c>
    </row>
    <row r="1977" spans="1:25" x14ac:dyDescent="0.25">
      <c r="A1977">
        <v>1254969</v>
      </c>
      <c r="B1977">
        <v>49</v>
      </c>
      <c r="C1977" t="str">
        <f t="shared" si="150"/>
        <v>UT</v>
      </c>
      <c r="D1977">
        <v>207</v>
      </c>
      <c r="E1977">
        <v>60</v>
      </c>
      <c r="F1977" t="str">
        <f t="shared" si="151"/>
        <v>adult</v>
      </c>
      <c r="G1977">
        <v>1</v>
      </c>
      <c r="H1977">
        <v>2</v>
      </c>
      <c r="I1977">
        <v>2</v>
      </c>
      <c r="J1977">
        <v>2</v>
      </c>
      <c r="K1977">
        <v>1</v>
      </c>
      <c r="L1977">
        <v>2</v>
      </c>
      <c r="M1977">
        <v>2</v>
      </c>
      <c r="N1977">
        <v>2</v>
      </c>
      <c r="O1977">
        <v>1</v>
      </c>
      <c r="Q1977">
        <v>3</v>
      </c>
      <c r="R1977" t="str">
        <f t="shared" si="152"/>
        <v>Divorced</v>
      </c>
      <c r="S1977">
        <v>4</v>
      </c>
      <c r="T1977">
        <v>1</v>
      </c>
      <c r="U1977" t="str">
        <f t="shared" si="153"/>
        <v>Male</v>
      </c>
      <c r="V1977">
        <v>0</v>
      </c>
      <c r="W1977">
        <v>5700</v>
      </c>
      <c r="X1977">
        <v>35</v>
      </c>
      <c r="Y1977">
        <f t="shared" si="154"/>
        <v>35</v>
      </c>
    </row>
    <row r="1978" spans="1:25" x14ac:dyDescent="0.25">
      <c r="A1978">
        <v>697761</v>
      </c>
      <c r="B1978">
        <v>41</v>
      </c>
      <c r="C1978" t="str">
        <f t="shared" si="150"/>
        <v>OR</v>
      </c>
      <c r="D1978">
        <v>446</v>
      </c>
      <c r="E1978">
        <v>34</v>
      </c>
      <c r="F1978" t="str">
        <f t="shared" si="151"/>
        <v>adult</v>
      </c>
      <c r="G1978">
        <v>1</v>
      </c>
      <c r="H1978">
        <v>1</v>
      </c>
      <c r="I1978">
        <v>2</v>
      </c>
      <c r="J1978">
        <v>2</v>
      </c>
      <c r="K1978">
        <v>2</v>
      </c>
      <c r="L1978">
        <v>2</v>
      </c>
      <c r="M1978">
        <v>2</v>
      </c>
      <c r="N1978">
        <v>2</v>
      </c>
      <c r="O1978">
        <v>1</v>
      </c>
      <c r="P1978">
        <v>5</v>
      </c>
      <c r="Q1978">
        <v>3</v>
      </c>
      <c r="R1978" t="str">
        <f t="shared" si="152"/>
        <v>Divorced</v>
      </c>
      <c r="S1978">
        <v>4</v>
      </c>
      <c r="T1978">
        <v>1</v>
      </c>
      <c r="U1978" t="str">
        <f t="shared" si="153"/>
        <v>Male</v>
      </c>
      <c r="V1978">
        <v>59000</v>
      </c>
      <c r="W1978">
        <v>59000</v>
      </c>
      <c r="X1978">
        <v>41</v>
      </c>
      <c r="Y1978" t="str">
        <f t="shared" si="154"/>
        <v>OR</v>
      </c>
    </row>
    <row r="1979" spans="1:25" x14ac:dyDescent="0.25">
      <c r="A1979">
        <v>1395439</v>
      </c>
      <c r="B1979">
        <v>53</v>
      </c>
      <c r="C1979" t="str">
        <f t="shared" si="150"/>
        <v>WA</v>
      </c>
      <c r="D1979">
        <v>96</v>
      </c>
      <c r="E1979">
        <v>67</v>
      </c>
      <c r="F1979" t="str">
        <f t="shared" si="151"/>
        <v>adult</v>
      </c>
      <c r="G1979">
        <v>1</v>
      </c>
      <c r="H1979">
        <v>2</v>
      </c>
      <c r="I1979">
        <v>2</v>
      </c>
      <c r="J1979">
        <v>1</v>
      </c>
      <c r="K1979">
        <v>2</v>
      </c>
      <c r="L1979">
        <v>2</v>
      </c>
      <c r="M1979">
        <v>2</v>
      </c>
      <c r="N1979">
        <v>2</v>
      </c>
      <c r="O1979">
        <v>1</v>
      </c>
      <c r="Q1979">
        <v>1</v>
      </c>
      <c r="R1979" t="str">
        <f t="shared" si="152"/>
        <v>Married</v>
      </c>
      <c r="S1979">
        <v>4</v>
      </c>
      <c r="T1979">
        <v>1</v>
      </c>
      <c r="U1979" t="str">
        <f t="shared" si="153"/>
        <v>Male</v>
      </c>
      <c r="V1979">
        <v>0</v>
      </c>
      <c r="W1979">
        <v>5000</v>
      </c>
      <c r="X1979">
        <v>26</v>
      </c>
      <c r="Y1979">
        <f t="shared" si="154"/>
        <v>26</v>
      </c>
    </row>
    <row r="1980" spans="1:25" x14ac:dyDescent="0.25">
      <c r="A1980">
        <v>1258427</v>
      </c>
      <c r="B1980">
        <v>49</v>
      </c>
      <c r="C1980" t="str">
        <f t="shared" si="150"/>
        <v>UT</v>
      </c>
      <c r="D1980">
        <v>121</v>
      </c>
      <c r="E1980">
        <v>67</v>
      </c>
      <c r="F1980" t="str">
        <f t="shared" si="151"/>
        <v>adult</v>
      </c>
      <c r="G1980">
        <v>4</v>
      </c>
      <c r="H1980">
        <v>1</v>
      </c>
      <c r="I1980">
        <v>2</v>
      </c>
      <c r="J1980">
        <v>1</v>
      </c>
      <c r="K1980">
        <v>2</v>
      </c>
      <c r="L1980">
        <v>2</v>
      </c>
      <c r="M1980">
        <v>2</v>
      </c>
      <c r="N1980">
        <v>2</v>
      </c>
      <c r="O1980">
        <v>1</v>
      </c>
      <c r="P1980">
        <v>20</v>
      </c>
      <c r="Q1980">
        <v>1</v>
      </c>
      <c r="R1980" t="str">
        <f t="shared" si="152"/>
        <v>Married</v>
      </c>
      <c r="S1980">
        <v>4</v>
      </c>
      <c r="T1980">
        <v>1</v>
      </c>
      <c r="U1980" t="str">
        <f t="shared" si="153"/>
        <v>Male</v>
      </c>
      <c r="V1980">
        <v>20000</v>
      </c>
      <c r="W1980">
        <v>33800</v>
      </c>
      <c r="X1980">
        <v>363</v>
      </c>
      <c r="Y1980">
        <f t="shared" si="154"/>
        <v>363</v>
      </c>
    </row>
    <row r="1981" spans="1:25" x14ac:dyDescent="0.25">
      <c r="A1981">
        <v>534957</v>
      </c>
      <c r="B1981">
        <v>38</v>
      </c>
      <c r="C1981" t="str">
        <f t="shared" si="150"/>
        <v>ND</v>
      </c>
      <c r="D1981">
        <v>212</v>
      </c>
      <c r="E1981">
        <v>40</v>
      </c>
      <c r="F1981" t="str">
        <f t="shared" si="151"/>
        <v>adult</v>
      </c>
      <c r="G1981">
        <v>1</v>
      </c>
      <c r="H1981">
        <v>1</v>
      </c>
      <c r="I1981">
        <v>2</v>
      </c>
      <c r="J1981">
        <v>2</v>
      </c>
      <c r="K1981">
        <v>2</v>
      </c>
      <c r="L1981">
        <v>2</v>
      </c>
      <c r="M1981">
        <v>2</v>
      </c>
      <c r="N1981">
        <v>2</v>
      </c>
      <c r="O1981">
        <v>1</v>
      </c>
      <c r="P1981">
        <v>15</v>
      </c>
      <c r="Q1981">
        <v>1</v>
      </c>
      <c r="R1981" t="str">
        <f t="shared" si="152"/>
        <v>Married</v>
      </c>
      <c r="S1981">
        <v>4</v>
      </c>
      <c r="T1981">
        <v>2</v>
      </c>
      <c r="U1981" t="str">
        <f t="shared" si="153"/>
        <v>Female</v>
      </c>
      <c r="V1981">
        <v>7200</v>
      </c>
      <c r="W1981">
        <v>7200</v>
      </c>
      <c r="X1981">
        <v>38</v>
      </c>
      <c r="Y1981" t="str">
        <f t="shared" si="154"/>
        <v>ND</v>
      </c>
    </row>
    <row r="1982" spans="1:25" x14ac:dyDescent="0.25">
      <c r="A1982">
        <v>1256226</v>
      </c>
      <c r="B1982">
        <v>49</v>
      </c>
      <c r="C1982" t="str">
        <f t="shared" si="150"/>
        <v>UT</v>
      </c>
      <c r="D1982">
        <v>24</v>
      </c>
      <c r="E1982">
        <v>49</v>
      </c>
      <c r="F1982" t="str">
        <f t="shared" si="151"/>
        <v>adult</v>
      </c>
      <c r="G1982">
        <v>1</v>
      </c>
      <c r="H1982">
        <v>1</v>
      </c>
      <c r="I1982">
        <v>2</v>
      </c>
      <c r="J1982">
        <v>2</v>
      </c>
      <c r="K1982">
        <v>2</v>
      </c>
      <c r="L1982">
        <v>2</v>
      </c>
      <c r="M1982">
        <v>2</v>
      </c>
      <c r="N1982">
        <v>2</v>
      </c>
      <c r="O1982">
        <v>1</v>
      </c>
      <c r="P1982">
        <v>60</v>
      </c>
      <c r="Q1982">
        <v>1</v>
      </c>
      <c r="R1982" t="str">
        <f t="shared" si="152"/>
        <v>Married</v>
      </c>
      <c r="S1982">
        <v>3</v>
      </c>
      <c r="T1982">
        <v>1</v>
      </c>
      <c r="U1982" t="str">
        <f t="shared" si="153"/>
        <v>Male</v>
      </c>
      <c r="V1982">
        <v>24500</v>
      </c>
      <c r="W1982">
        <v>24500</v>
      </c>
      <c r="X1982">
        <v>49</v>
      </c>
      <c r="Y1982" t="str">
        <f t="shared" si="154"/>
        <v>UT</v>
      </c>
    </row>
    <row r="1983" spans="1:25" x14ac:dyDescent="0.25">
      <c r="A1983">
        <v>1371700</v>
      </c>
      <c r="B1983">
        <v>53</v>
      </c>
      <c r="C1983" t="str">
        <f t="shared" si="150"/>
        <v>WA</v>
      </c>
      <c r="D1983">
        <v>242</v>
      </c>
      <c r="E1983">
        <v>54</v>
      </c>
      <c r="F1983" t="str">
        <f t="shared" si="151"/>
        <v>adult</v>
      </c>
      <c r="G1983">
        <v>4</v>
      </c>
      <c r="H1983">
        <v>1</v>
      </c>
      <c r="I1983">
        <v>2</v>
      </c>
      <c r="J1983">
        <v>2</v>
      </c>
      <c r="K1983">
        <v>2</v>
      </c>
      <c r="L1983">
        <v>2</v>
      </c>
      <c r="M1983">
        <v>2</v>
      </c>
      <c r="N1983">
        <v>2</v>
      </c>
      <c r="O1983">
        <v>1</v>
      </c>
      <c r="P1983">
        <v>20</v>
      </c>
      <c r="Q1983">
        <v>5</v>
      </c>
      <c r="R1983" t="str">
        <f t="shared" si="152"/>
        <v>NeverMarriedORUnder15</v>
      </c>
      <c r="S1983">
        <v>4</v>
      </c>
      <c r="T1983">
        <v>2</v>
      </c>
      <c r="U1983" t="str">
        <f t="shared" si="153"/>
        <v>Female</v>
      </c>
      <c r="V1983">
        <v>120000</v>
      </c>
      <c r="W1983">
        <v>120000</v>
      </c>
      <c r="X1983">
        <v>247</v>
      </c>
      <c r="Y1983">
        <f t="shared" si="154"/>
        <v>247</v>
      </c>
    </row>
    <row r="1984" spans="1:25" x14ac:dyDescent="0.25">
      <c r="A1984">
        <v>1432784</v>
      </c>
      <c r="B1984">
        <v>53</v>
      </c>
      <c r="C1984" t="str">
        <f t="shared" si="150"/>
        <v>WA</v>
      </c>
      <c r="D1984">
        <v>86</v>
      </c>
      <c r="E1984">
        <v>58</v>
      </c>
      <c r="F1984" t="str">
        <f t="shared" si="151"/>
        <v>adult</v>
      </c>
      <c r="G1984">
        <v>1</v>
      </c>
      <c r="H1984">
        <v>2</v>
      </c>
      <c r="I1984">
        <v>2</v>
      </c>
      <c r="J1984">
        <v>2</v>
      </c>
      <c r="K1984">
        <v>2</v>
      </c>
      <c r="L1984">
        <v>2</v>
      </c>
      <c r="M1984">
        <v>2</v>
      </c>
      <c r="N1984">
        <v>2</v>
      </c>
      <c r="O1984">
        <v>2</v>
      </c>
      <c r="Q1984">
        <v>3</v>
      </c>
      <c r="R1984" t="str">
        <f t="shared" si="152"/>
        <v>Divorced</v>
      </c>
      <c r="S1984">
        <v>4</v>
      </c>
      <c r="T1984">
        <v>1</v>
      </c>
      <c r="U1984" t="str">
        <f t="shared" si="153"/>
        <v>Male</v>
      </c>
      <c r="V1984">
        <v>0</v>
      </c>
      <c r="W1984">
        <v>40000</v>
      </c>
      <c r="X1984">
        <v>16</v>
      </c>
      <c r="Y1984">
        <f t="shared" si="154"/>
        <v>16</v>
      </c>
    </row>
    <row r="1985" spans="1:25" x14ac:dyDescent="0.25">
      <c r="A1985">
        <v>1406674</v>
      </c>
      <c r="B1985">
        <v>53</v>
      </c>
      <c r="C1985" t="str">
        <f t="shared" si="150"/>
        <v>WA</v>
      </c>
      <c r="D1985">
        <v>77</v>
      </c>
      <c r="E1985">
        <v>52</v>
      </c>
      <c r="F1985" t="str">
        <f t="shared" si="151"/>
        <v>adult</v>
      </c>
      <c r="G1985">
        <v>1</v>
      </c>
      <c r="H1985">
        <v>2</v>
      </c>
      <c r="I1985">
        <v>2</v>
      </c>
      <c r="J1985">
        <v>2</v>
      </c>
      <c r="K1985">
        <v>2</v>
      </c>
      <c r="L1985">
        <v>2</v>
      </c>
      <c r="M1985">
        <v>2</v>
      </c>
      <c r="N1985">
        <v>2</v>
      </c>
      <c r="O1985">
        <v>2</v>
      </c>
      <c r="Q1985">
        <v>5</v>
      </c>
      <c r="R1985" t="str">
        <f t="shared" si="152"/>
        <v>NeverMarriedORUnder15</v>
      </c>
      <c r="S1985">
        <v>4</v>
      </c>
      <c r="T1985">
        <v>2</v>
      </c>
      <c r="U1985" t="str">
        <f t="shared" si="153"/>
        <v>Female</v>
      </c>
      <c r="V1985">
        <v>0</v>
      </c>
      <c r="W1985">
        <v>1</v>
      </c>
      <c r="X1985">
        <v>53</v>
      </c>
      <c r="Y1985" t="str">
        <f t="shared" si="154"/>
        <v>WA</v>
      </c>
    </row>
    <row r="1986" spans="1:25" x14ac:dyDescent="0.25">
      <c r="A1986">
        <v>1264491</v>
      </c>
      <c r="B1986">
        <v>49</v>
      </c>
      <c r="C1986" t="str">
        <f t="shared" si="150"/>
        <v>UT</v>
      </c>
      <c r="D1986">
        <v>86</v>
      </c>
      <c r="E1986">
        <v>36</v>
      </c>
      <c r="F1986" t="str">
        <f t="shared" si="151"/>
        <v>adult</v>
      </c>
      <c r="G1986">
        <v>1</v>
      </c>
      <c r="H1986">
        <v>2</v>
      </c>
      <c r="I1986">
        <v>2</v>
      </c>
      <c r="J1986">
        <v>2</v>
      </c>
      <c r="K1986">
        <v>2</v>
      </c>
      <c r="L1986">
        <v>2</v>
      </c>
      <c r="M1986">
        <v>2</v>
      </c>
      <c r="N1986">
        <v>1</v>
      </c>
      <c r="O1986">
        <v>2</v>
      </c>
      <c r="Q1986">
        <v>5</v>
      </c>
      <c r="R1986" t="str">
        <f t="shared" si="152"/>
        <v>NeverMarriedORUnder15</v>
      </c>
      <c r="S1986">
        <v>4</v>
      </c>
      <c r="T1986">
        <v>1</v>
      </c>
      <c r="U1986" t="str">
        <f t="shared" si="153"/>
        <v>Male</v>
      </c>
      <c r="V1986">
        <v>0</v>
      </c>
      <c r="W1986">
        <v>0</v>
      </c>
      <c r="X1986">
        <v>4</v>
      </c>
      <c r="Y1986">
        <f t="shared" si="154"/>
        <v>4</v>
      </c>
    </row>
    <row r="1987" spans="1:25" x14ac:dyDescent="0.25">
      <c r="A1987">
        <v>1390397</v>
      </c>
      <c r="B1987">
        <v>53</v>
      </c>
      <c r="C1987" t="str">
        <f t="shared" ref="C1987:C2050" si="155">IF(B1987=30,"MT",IF(B1987=38,"ND",IF(B1987=41,"OR",IF(B1987=49,"UT",IF(B1987=53,"WA","UnknownState")))))</f>
        <v>WA</v>
      </c>
      <c r="D1987">
        <v>64</v>
      </c>
      <c r="E1987">
        <v>50</v>
      </c>
      <c r="F1987" t="str">
        <f t="shared" ref="F1987:F2050" si="156">IF(E1987&lt;18,"child","adult")</f>
        <v>adult</v>
      </c>
      <c r="G1987">
        <v>1</v>
      </c>
      <c r="H1987">
        <v>1</v>
      </c>
      <c r="I1987">
        <v>2</v>
      </c>
      <c r="J1987">
        <v>2</v>
      </c>
      <c r="K1987">
        <v>2</v>
      </c>
      <c r="L1987">
        <v>2</v>
      </c>
      <c r="M1987">
        <v>2</v>
      </c>
      <c r="N1987">
        <v>2</v>
      </c>
      <c r="O1987">
        <v>1</v>
      </c>
      <c r="P1987">
        <v>15</v>
      </c>
      <c r="Q1987">
        <v>1</v>
      </c>
      <c r="R1987" t="str">
        <f t="shared" ref="R1987:R2050" si="157">IF(Q1987=1,"Married",IF(Q1987=2,"Widowed",IF(Q1987=3,"Divorced",IF(Q1987=4,"Separated",IF(Q1987=5,"NeverMarriedORUnder15","NA")))))</f>
        <v>Married</v>
      </c>
      <c r="S1987">
        <v>4</v>
      </c>
      <c r="T1987">
        <v>2</v>
      </c>
      <c r="U1987" t="str">
        <f t="shared" ref="U1987:U2050" si="158">IF(T1987=1,"Male",IF(T1987=2,"Female","NA"))</f>
        <v>Female</v>
      </c>
      <c r="V1987">
        <v>68000</v>
      </c>
      <c r="W1987">
        <v>69000</v>
      </c>
      <c r="X1987">
        <v>48</v>
      </c>
      <c r="Y1987">
        <f t="shared" ref="Y1987:Y2050" si="159">IF(X1987=30,"MT",IF(X1987=38,"ND",IF(X1987=41,"OR",IF(X1987=49,"UT",IF(X1987=53,"WA",IF(X1987=6,"CA",X1987))))))</f>
        <v>48</v>
      </c>
    </row>
    <row r="1988" spans="1:25" x14ac:dyDescent="0.25">
      <c r="A1988">
        <v>1254117</v>
      </c>
      <c r="B1988">
        <v>49</v>
      </c>
      <c r="C1988" t="str">
        <f t="shared" si="155"/>
        <v>UT</v>
      </c>
      <c r="D1988">
        <v>75</v>
      </c>
      <c r="E1988">
        <v>67</v>
      </c>
      <c r="F1988" t="str">
        <f t="shared" si="156"/>
        <v>adult</v>
      </c>
      <c r="G1988">
        <v>1</v>
      </c>
      <c r="H1988">
        <v>2</v>
      </c>
      <c r="I1988">
        <v>2</v>
      </c>
      <c r="J1988">
        <v>1</v>
      </c>
      <c r="K1988">
        <v>1</v>
      </c>
      <c r="L1988">
        <v>2</v>
      </c>
      <c r="M1988">
        <v>2</v>
      </c>
      <c r="N1988">
        <v>2</v>
      </c>
      <c r="O1988">
        <v>1</v>
      </c>
      <c r="Q1988">
        <v>1</v>
      </c>
      <c r="R1988" t="str">
        <f t="shared" si="157"/>
        <v>Married</v>
      </c>
      <c r="S1988">
        <v>4</v>
      </c>
      <c r="T1988">
        <v>1</v>
      </c>
      <c r="U1988" t="str">
        <f t="shared" si="158"/>
        <v>Male</v>
      </c>
      <c r="V1988">
        <v>0</v>
      </c>
      <c r="W1988">
        <v>12500</v>
      </c>
      <c r="X1988">
        <v>16</v>
      </c>
      <c r="Y1988">
        <f t="shared" si="159"/>
        <v>16</v>
      </c>
    </row>
    <row r="1989" spans="1:25" x14ac:dyDescent="0.25">
      <c r="A1989">
        <v>1368946</v>
      </c>
      <c r="B1989">
        <v>53</v>
      </c>
      <c r="C1989" t="str">
        <f t="shared" si="155"/>
        <v>WA</v>
      </c>
      <c r="D1989">
        <v>42</v>
      </c>
      <c r="E1989">
        <v>75</v>
      </c>
      <c r="F1989" t="str">
        <f t="shared" si="156"/>
        <v>adult</v>
      </c>
      <c r="G1989">
        <v>1</v>
      </c>
      <c r="H1989">
        <v>2</v>
      </c>
      <c r="I1989">
        <v>1</v>
      </c>
      <c r="J1989">
        <v>1</v>
      </c>
      <c r="K1989">
        <v>2</v>
      </c>
      <c r="L1989">
        <v>2</v>
      </c>
      <c r="M1989">
        <v>2</v>
      </c>
      <c r="N1989">
        <v>2</v>
      </c>
      <c r="O1989">
        <v>1</v>
      </c>
      <c r="Q1989">
        <v>3</v>
      </c>
      <c r="R1989" t="str">
        <f t="shared" si="157"/>
        <v>Divorced</v>
      </c>
      <c r="S1989">
        <v>3</v>
      </c>
      <c r="T1989">
        <v>1</v>
      </c>
      <c r="U1989" t="str">
        <f t="shared" si="158"/>
        <v>Male</v>
      </c>
      <c r="V1989">
        <v>2000</v>
      </c>
      <c r="W1989">
        <v>41600</v>
      </c>
      <c r="X1989">
        <v>53</v>
      </c>
      <c r="Y1989" t="str">
        <f t="shared" si="159"/>
        <v>WA</v>
      </c>
    </row>
    <row r="1990" spans="1:25" x14ac:dyDescent="0.25">
      <c r="A1990">
        <v>700226</v>
      </c>
      <c r="B1990">
        <v>41</v>
      </c>
      <c r="C1990" t="str">
        <f t="shared" si="155"/>
        <v>OR</v>
      </c>
      <c r="D1990">
        <v>22</v>
      </c>
      <c r="E1990">
        <v>73</v>
      </c>
      <c r="F1990" t="str">
        <f t="shared" si="156"/>
        <v>adult</v>
      </c>
      <c r="G1990">
        <v>1</v>
      </c>
      <c r="H1990">
        <v>2</v>
      </c>
      <c r="I1990">
        <v>2</v>
      </c>
      <c r="J1990">
        <v>1</v>
      </c>
      <c r="K1990">
        <v>2</v>
      </c>
      <c r="L1990">
        <v>2</v>
      </c>
      <c r="M1990">
        <v>1</v>
      </c>
      <c r="N1990">
        <v>2</v>
      </c>
      <c r="O1990">
        <v>1</v>
      </c>
      <c r="Q1990">
        <v>1</v>
      </c>
      <c r="R1990" t="str">
        <f t="shared" si="157"/>
        <v>Married</v>
      </c>
      <c r="S1990">
        <v>2</v>
      </c>
      <c r="T1990">
        <v>1</v>
      </c>
      <c r="U1990" t="str">
        <f t="shared" si="158"/>
        <v>Male</v>
      </c>
      <c r="V1990">
        <v>0</v>
      </c>
      <c r="W1990">
        <v>17700</v>
      </c>
      <c r="X1990">
        <v>41</v>
      </c>
      <c r="Y1990" t="str">
        <f t="shared" si="159"/>
        <v>OR</v>
      </c>
    </row>
    <row r="1991" spans="1:25" x14ac:dyDescent="0.25">
      <c r="A1991">
        <v>1396648</v>
      </c>
      <c r="B1991">
        <v>53</v>
      </c>
      <c r="C1991" t="str">
        <f t="shared" si="155"/>
        <v>WA</v>
      </c>
      <c r="D1991">
        <v>57</v>
      </c>
      <c r="E1991">
        <v>12</v>
      </c>
      <c r="F1991" t="str">
        <f t="shared" si="156"/>
        <v>child</v>
      </c>
      <c r="G1991">
        <v>1</v>
      </c>
      <c r="H1991">
        <v>1</v>
      </c>
      <c r="I1991">
        <v>2</v>
      </c>
      <c r="J1991">
        <v>2</v>
      </c>
      <c r="K1991">
        <v>2</v>
      </c>
      <c r="L1991">
        <v>2</v>
      </c>
      <c r="M1991">
        <v>2</v>
      </c>
      <c r="N1991">
        <v>2</v>
      </c>
      <c r="O1991">
        <v>1</v>
      </c>
      <c r="Q1991">
        <v>5</v>
      </c>
      <c r="R1991" t="str">
        <f t="shared" si="157"/>
        <v>NeverMarriedORUnder15</v>
      </c>
      <c r="T1991">
        <v>2</v>
      </c>
      <c r="U1991" t="str">
        <f t="shared" si="158"/>
        <v>Female</v>
      </c>
      <c r="X1991">
        <v>53</v>
      </c>
      <c r="Y1991" t="str">
        <f t="shared" si="159"/>
        <v>WA</v>
      </c>
    </row>
    <row r="1992" spans="1:25" x14ac:dyDescent="0.25">
      <c r="A1992">
        <v>1426374</v>
      </c>
      <c r="B1992">
        <v>53</v>
      </c>
      <c r="C1992" t="str">
        <f t="shared" si="155"/>
        <v>WA</v>
      </c>
      <c r="D1992">
        <v>28</v>
      </c>
      <c r="E1992">
        <v>71</v>
      </c>
      <c r="F1992" t="str">
        <f t="shared" si="156"/>
        <v>adult</v>
      </c>
      <c r="G1992">
        <v>1</v>
      </c>
      <c r="H1992">
        <v>2</v>
      </c>
      <c r="I1992">
        <v>2</v>
      </c>
      <c r="J1992">
        <v>1</v>
      </c>
      <c r="K1992">
        <v>2</v>
      </c>
      <c r="L1992">
        <v>2</v>
      </c>
      <c r="M1992">
        <v>2</v>
      </c>
      <c r="N1992">
        <v>2</v>
      </c>
      <c r="O1992">
        <v>1</v>
      </c>
      <c r="Q1992">
        <v>3</v>
      </c>
      <c r="R1992" t="str">
        <f t="shared" si="157"/>
        <v>Divorced</v>
      </c>
      <c r="S1992">
        <v>4</v>
      </c>
      <c r="T1992">
        <v>2</v>
      </c>
      <c r="U1992" t="str">
        <f t="shared" si="158"/>
        <v>Female</v>
      </c>
      <c r="V1992">
        <v>0</v>
      </c>
      <c r="W1992">
        <v>15400</v>
      </c>
      <c r="X1992">
        <v>53</v>
      </c>
      <c r="Y1992" t="str">
        <f t="shared" si="159"/>
        <v>WA</v>
      </c>
    </row>
    <row r="1993" spans="1:25" x14ac:dyDescent="0.25">
      <c r="A1993">
        <v>1248886</v>
      </c>
      <c r="B1993">
        <v>49</v>
      </c>
      <c r="C1993" t="str">
        <f t="shared" si="155"/>
        <v>UT</v>
      </c>
      <c r="D1993">
        <v>96</v>
      </c>
      <c r="E1993">
        <v>38</v>
      </c>
      <c r="F1993" t="str">
        <f t="shared" si="156"/>
        <v>adult</v>
      </c>
      <c r="G1993">
        <v>1</v>
      </c>
      <c r="H1993">
        <v>1</v>
      </c>
      <c r="I1993">
        <v>2</v>
      </c>
      <c r="J1993">
        <v>2</v>
      </c>
      <c r="K1993">
        <v>2</v>
      </c>
      <c r="L1993">
        <v>2</v>
      </c>
      <c r="M1993">
        <v>2</v>
      </c>
      <c r="N1993">
        <v>2</v>
      </c>
      <c r="O1993">
        <v>1</v>
      </c>
      <c r="Q1993">
        <v>1</v>
      </c>
      <c r="R1993" t="str">
        <f t="shared" si="157"/>
        <v>Married</v>
      </c>
      <c r="S1993">
        <v>4</v>
      </c>
      <c r="T1993">
        <v>2</v>
      </c>
      <c r="U1993" t="str">
        <f t="shared" si="158"/>
        <v>Female</v>
      </c>
      <c r="V1993">
        <v>4000</v>
      </c>
      <c r="W1993">
        <v>4000</v>
      </c>
      <c r="X1993">
        <v>49</v>
      </c>
      <c r="Y1993" t="str">
        <f t="shared" si="159"/>
        <v>UT</v>
      </c>
    </row>
    <row r="1994" spans="1:25" x14ac:dyDescent="0.25">
      <c r="A1994">
        <v>1375275</v>
      </c>
      <c r="B1994">
        <v>53</v>
      </c>
      <c r="C1994" t="str">
        <f t="shared" si="155"/>
        <v>WA</v>
      </c>
      <c r="D1994">
        <v>127</v>
      </c>
      <c r="E1994">
        <v>30</v>
      </c>
      <c r="F1994" t="str">
        <f t="shared" si="156"/>
        <v>adult</v>
      </c>
      <c r="G1994">
        <v>1</v>
      </c>
      <c r="H1994">
        <v>2</v>
      </c>
      <c r="I1994">
        <v>2</v>
      </c>
      <c r="J1994">
        <v>2</v>
      </c>
      <c r="K1994">
        <v>1</v>
      </c>
      <c r="L1994">
        <v>2</v>
      </c>
      <c r="M1994">
        <v>2</v>
      </c>
      <c r="N1994">
        <v>2</v>
      </c>
      <c r="O1994">
        <v>1</v>
      </c>
      <c r="P1994">
        <v>20</v>
      </c>
      <c r="Q1994">
        <v>1</v>
      </c>
      <c r="R1994" t="str">
        <f t="shared" si="157"/>
        <v>Married</v>
      </c>
      <c r="S1994">
        <v>4</v>
      </c>
      <c r="T1994">
        <v>1</v>
      </c>
      <c r="U1994" t="str">
        <f t="shared" si="158"/>
        <v>Male</v>
      </c>
      <c r="V1994">
        <v>1500</v>
      </c>
      <c r="W1994">
        <v>1500</v>
      </c>
      <c r="X1994">
        <v>53</v>
      </c>
      <c r="Y1994" t="str">
        <f t="shared" si="159"/>
        <v>WA</v>
      </c>
    </row>
    <row r="1995" spans="1:25" x14ac:dyDescent="0.25">
      <c r="A1995">
        <v>1407598</v>
      </c>
      <c r="B1995">
        <v>53</v>
      </c>
      <c r="C1995" t="str">
        <f t="shared" si="155"/>
        <v>WA</v>
      </c>
      <c r="D1995">
        <v>127</v>
      </c>
      <c r="E1995">
        <v>48</v>
      </c>
      <c r="F1995" t="str">
        <f t="shared" si="156"/>
        <v>adult</v>
      </c>
      <c r="G1995">
        <v>5</v>
      </c>
      <c r="H1995">
        <v>1</v>
      </c>
      <c r="I1995">
        <v>2</v>
      </c>
      <c r="J1995">
        <v>2</v>
      </c>
      <c r="K1995">
        <v>2</v>
      </c>
      <c r="L1995">
        <v>2</v>
      </c>
      <c r="M1995">
        <v>2</v>
      </c>
      <c r="N1995">
        <v>2</v>
      </c>
      <c r="O1995">
        <v>1</v>
      </c>
      <c r="P1995">
        <v>15</v>
      </c>
      <c r="Q1995">
        <v>3</v>
      </c>
      <c r="R1995" t="str">
        <f t="shared" si="157"/>
        <v>Divorced</v>
      </c>
      <c r="S1995">
        <v>4</v>
      </c>
      <c r="T1995">
        <v>1</v>
      </c>
      <c r="U1995" t="str">
        <f t="shared" si="158"/>
        <v>Male</v>
      </c>
      <c r="V1995">
        <v>125000</v>
      </c>
      <c r="W1995">
        <v>128200</v>
      </c>
      <c r="X1995">
        <v>110</v>
      </c>
      <c r="Y1995">
        <f t="shared" si="159"/>
        <v>110</v>
      </c>
    </row>
    <row r="1996" spans="1:25" x14ac:dyDescent="0.25">
      <c r="A1996">
        <v>1255776</v>
      </c>
      <c r="B1996">
        <v>49</v>
      </c>
      <c r="C1996" t="str">
        <f t="shared" si="155"/>
        <v>UT</v>
      </c>
      <c r="D1996">
        <v>65</v>
      </c>
      <c r="E1996">
        <v>7</v>
      </c>
      <c r="F1996" t="str">
        <f t="shared" si="156"/>
        <v>child</v>
      </c>
      <c r="G1996">
        <v>1</v>
      </c>
      <c r="H1996">
        <v>1</v>
      </c>
      <c r="I1996">
        <v>2</v>
      </c>
      <c r="J1996">
        <v>2</v>
      </c>
      <c r="K1996">
        <v>2</v>
      </c>
      <c r="L1996">
        <v>2</v>
      </c>
      <c r="M1996">
        <v>2</v>
      </c>
      <c r="N1996">
        <v>2</v>
      </c>
      <c r="O1996">
        <v>1</v>
      </c>
      <c r="Q1996">
        <v>5</v>
      </c>
      <c r="R1996" t="str">
        <f t="shared" si="157"/>
        <v>NeverMarriedORUnder15</v>
      </c>
      <c r="T1996">
        <v>2</v>
      </c>
      <c r="U1996" t="str">
        <f t="shared" si="158"/>
        <v>Female</v>
      </c>
      <c r="X1996">
        <v>49</v>
      </c>
      <c r="Y1996" t="str">
        <f t="shared" si="159"/>
        <v>UT</v>
      </c>
    </row>
    <row r="1997" spans="1:25" x14ac:dyDescent="0.25">
      <c r="A1997">
        <v>533210</v>
      </c>
      <c r="B1997">
        <v>38</v>
      </c>
      <c r="C1997" t="str">
        <f t="shared" si="155"/>
        <v>ND</v>
      </c>
      <c r="D1997">
        <v>35</v>
      </c>
      <c r="E1997">
        <v>59</v>
      </c>
      <c r="F1997" t="str">
        <f t="shared" si="156"/>
        <v>adult</v>
      </c>
      <c r="G1997">
        <v>1</v>
      </c>
      <c r="H1997">
        <v>1</v>
      </c>
      <c r="I1997">
        <v>2</v>
      </c>
      <c r="J1997">
        <v>2</v>
      </c>
      <c r="K1997">
        <v>2</v>
      </c>
      <c r="L1997">
        <v>2</v>
      </c>
      <c r="M1997">
        <v>2</v>
      </c>
      <c r="N1997">
        <v>2</v>
      </c>
      <c r="O1997">
        <v>1</v>
      </c>
      <c r="P1997">
        <v>10</v>
      </c>
      <c r="Q1997">
        <v>1</v>
      </c>
      <c r="R1997" t="str">
        <f t="shared" si="157"/>
        <v>Married</v>
      </c>
      <c r="S1997">
        <v>4</v>
      </c>
      <c r="T1997">
        <v>2</v>
      </c>
      <c r="U1997" t="str">
        <f t="shared" si="158"/>
        <v>Female</v>
      </c>
      <c r="V1997">
        <v>45800</v>
      </c>
      <c r="W1997">
        <v>45800</v>
      </c>
      <c r="X1997">
        <v>38</v>
      </c>
      <c r="Y1997" t="str">
        <f t="shared" si="159"/>
        <v>ND</v>
      </c>
    </row>
    <row r="1998" spans="1:25" x14ac:dyDescent="0.25">
      <c r="A1998">
        <v>1409032</v>
      </c>
      <c r="B1998">
        <v>53</v>
      </c>
      <c r="C1998" t="str">
        <f t="shared" si="155"/>
        <v>WA</v>
      </c>
      <c r="D1998">
        <v>103</v>
      </c>
      <c r="E1998">
        <v>51</v>
      </c>
      <c r="F1998" t="str">
        <f t="shared" si="156"/>
        <v>adult</v>
      </c>
      <c r="G1998">
        <v>1</v>
      </c>
      <c r="H1998">
        <v>1</v>
      </c>
      <c r="I1998">
        <v>2</v>
      </c>
      <c r="J1998">
        <v>2</v>
      </c>
      <c r="K1998">
        <v>2</v>
      </c>
      <c r="L1998">
        <v>2</v>
      </c>
      <c r="M1998">
        <v>2</v>
      </c>
      <c r="N1998">
        <v>2</v>
      </c>
      <c r="O1998">
        <v>1</v>
      </c>
      <c r="P1998">
        <v>30</v>
      </c>
      <c r="Q1998">
        <v>1</v>
      </c>
      <c r="R1998" t="str">
        <f t="shared" si="157"/>
        <v>Married</v>
      </c>
      <c r="S1998">
        <v>4</v>
      </c>
      <c r="T1998">
        <v>1</v>
      </c>
      <c r="U1998" t="str">
        <f t="shared" si="158"/>
        <v>Male</v>
      </c>
      <c r="V1998">
        <v>80000</v>
      </c>
      <c r="W1998">
        <v>80000</v>
      </c>
      <c r="X1998">
        <v>8</v>
      </c>
      <c r="Y1998">
        <f t="shared" si="159"/>
        <v>8</v>
      </c>
    </row>
    <row r="1999" spans="1:25" x14ac:dyDescent="0.25">
      <c r="A1999">
        <v>1394796</v>
      </c>
      <c r="B1999">
        <v>53</v>
      </c>
      <c r="C1999" t="str">
        <f t="shared" si="155"/>
        <v>WA</v>
      </c>
      <c r="D1999">
        <v>75</v>
      </c>
      <c r="E1999">
        <v>6</v>
      </c>
      <c r="F1999" t="str">
        <f t="shared" si="156"/>
        <v>child</v>
      </c>
      <c r="G1999">
        <v>1</v>
      </c>
      <c r="H1999">
        <v>1</v>
      </c>
      <c r="I1999">
        <v>2</v>
      </c>
      <c r="J1999">
        <v>2</v>
      </c>
      <c r="K1999">
        <v>2</v>
      </c>
      <c r="L1999">
        <v>2</v>
      </c>
      <c r="M1999">
        <v>2</v>
      </c>
      <c r="N1999">
        <v>2</v>
      </c>
      <c r="O1999">
        <v>1</v>
      </c>
      <c r="Q1999">
        <v>5</v>
      </c>
      <c r="R1999" t="str">
        <f t="shared" si="157"/>
        <v>NeverMarriedORUnder15</v>
      </c>
      <c r="T1999">
        <v>1</v>
      </c>
      <c r="U1999" t="str">
        <f t="shared" si="158"/>
        <v>Male</v>
      </c>
      <c r="X1999">
        <v>53</v>
      </c>
      <c r="Y1999" t="str">
        <f t="shared" si="159"/>
        <v>WA</v>
      </c>
    </row>
    <row r="2000" spans="1:25" x14ac:dyDescent="0.25">
      <c r="A2000">
        <v>1260697</v>
      </c>
      <c r="B2000">
        <v>49</v>
      </c>
      <c r="C2000" t="str">
        <f t="shared" si="155"/>
        <v>UT</v>
      </c>
      <c r="D2000">
        <v>120</v>
      </c>
      <c r="E2000">
        <v>25</v>
      </c>
      <c r="F2000" t="str">
        <f t="shared" si="156"/>
        <v>adult</v>
      </c>
      <c r="G2000">
        <v>1</v>
      </c>
      <c r="H2000">
        <v>2</v>
      </c>
      <c r="I2000">
        <v>2</v>
      </c>
      <c r="J2000">
        <v>2</v>
      </c>
      <c r="K2000">
        <v>1</v>
      </c>
      <c r="L2000">
        <v>2</v>
      </c>
      <c r="M2000">
        <v>2</v>
      </c>
      <c r="N2000">
        <v>2</v>
      </c>
      <c r="O2000">
        <v>1</v>
      </c>
      <c r="Q2000">
        <v>1</v>
      </c>
      <c r="R2000" t="str">
        <f t="shared" si="157"/>
        <v>Married</v>
      </c>
      <c r="S2000">
        <v>4</v>
      </c>
      <c r="T2000">
        <v>2</v>
      </c>
      <c r="U2000" t="str">
        <f t="shared" si="158"/>
        <v>Female</v>
      </c>
      <c r="V2000">
        <v>0</v>
      </c>
      <c r="W2000">
        <v>5800</v>
      </c>
      <c r="X2000">
        <v>49</v>
      </c>
      <c r="Y2000" t="str">
        <f t="shared" si="159"/>
        <v>UT</v>
      </c>
    </row>
    <row r="2001" spans="1:25" x14ac:dyDescent="0.25">
      <c r="A2001">
        <v>703232</v>
      </c>
      <c r="B2001">
        <v>41</v>
      </c>
      <c r="C2001" t="str">
        <f t="shared" si="155"/>
        <v>OR</v>
      </c>
      <c r="D2001">
        <v>16</v>
      </c>
      <c r="E2001">
        <v>86</v>
      </c>
      <c r="F2001" t="str">
        <f t="shared" si="156"/>
        <v>adult</v>
      </c>
      <c r="G2001">
        <v>1</v>
      </c>
      <c r="H2001">
        <v>2</v>
      </c>
      <c r="I2001">
        <v>2</v>
      </c>
      <c r="J2001">
        <v>1</v>
      </c>
      <c r="K2001">
        <v>1</v>
      </c>
      <c r="L2001">
        <v>2</v>
      </c>
      <c r="M2001">
        <v>2</v>
      </c>
      <c r="N2001">
        <v>2</v>
      </c>
      <c r="O2001">
        <v>1</v>
      </c>
      <c r="Q2001">
        <v>2</v>
      </c>
      <c r="R2001" t="str">
        <f t="shared" si="157"/>
        <v>Widowed</v>
      </c>
      <c r="S2001">
        <v>4</v>
      </c>
      <c r="T2001">
        <v>2</v>
      </c>
      <c r="U2001" t="str">
        <f t="shared" si="158"/>
        <v>Female</v>
      </c>
      <c r="V2001">
        <v>0</v>
      </c>
      <c r="W2001">
        <v>25200</v>
      </c>
      <c r="X2001">
        <v>13</v>
      </c>
      <c r="Y2001">
        <f t="shared" si="159"/>
        <v>13</v>
      </c>
    </row>
    <row r="2002" spans="1:25" x14ac:dyDescent="0.25">
      <c r="A2002">
        <v>695690</v>
      </c>
      <c r="B2002">
        <v>41</v>
      </c>
      <c r="C2002" t="str">
        <f t="shared" si="155"/>
        <v>OR</v>
      </c>
      <c r="D2002">
        <v>34</v>
      </c>
      <c r="E2002">
        <v>50</v>
      </c>
      <c r="F2002" t="str">
        <f t="shared" si="156"/>
        <v>adult</v>
      </c>
      <c r="G2002">
        <v>1</v>
      </c>
      <c r="H2002">
        <v>1</v>
      </c>
      <c r="I2002">
        <v>2</v>
      </c>
      <c r="J2002">
        <v>2</v>
      </c>
      <c r="K2002">
        <v>2</v>
      </c>
      <c r="L2002">
        <v>2</v>
      </c>
      <c r="M2002">
        <v>2</v>
      </c>
      <c r="N2002">
        <v>2</v>
      </c>
      <c r="O2002">
        <v>1</v>
      </c>
      <c r="P2002">
        <v>20</v>
      </c>
      <c r="Q2002">
        <v>1</v>
      </c>
      <c r="R2002" t="str">
        <f t="shared" si="157"/>
        <v>Married</v>
      </c>
      <c r="S2002">
        <v>4</v>
      </c>
      <c r="T2002">
        <v>2</v>
      </c>
      <c r="U2002" t="str">
        <f t="shared" si="158"/>
        <v>Female</v>
      </c>
      <c r="V2002">
        <v>35000</v>
      </c>
      <c r="W2002">
        <v>35000</v>
      </c>
      <c r="X2002">
        <v>6</v>
      </c>
      <c r="Y2002" t="str">
        <f t="shared" si="159"/>
        <v>CA</v>
      </c>
    </row>
    <row r="2003" spans="1:25" x14ac:dyDescent="0.25">
      <c r="A2003">
        <v>1372014</v>
      </c>
      <c r="B2003">
        <v>53</v>
      </c>
      <c r="C2003" t="str">
        <f t="shared" si="155"/>
        <v>WA</v>
      </c>
      <c r="D2003">
        <v>127</v>
      </c>
      <c r="E2003">
        <v>34</v>
      </c>
      <c r="F2003" t="str">
        <f t="shared" si="156"/>
        <v>adult</v>
      </c>
      <c r="G2003">
        <v>1</v>
      </c>
      <c r="H2003">
        <v>2</v>
      </c>
      <c r="I2003">
        <v>2</v>
      </c>
      <c r="J2003">
        <v>2</v>
      </c>
      <c r="K2003">
        <v>1</v>
      </c>
      <c r="L2003">
        <v>2</v>
      </c>
      <c r="M2003">
        <v>2</v>
      </c>
      <c r="N2003">
        <v>2</v>
      </c>
      <c r="O2003">
        <v>1</v>
      </c>
      <c r="Q2003">
        <v>4</v>
      </c>
      <c r="R2003" t="str">
        <f t="shared" si="157"/>
        <v>Separated</v>
      </c>
      <c r="S2003">
        <v>4</v>
      </c>
      <c r="T2003">
        <v>2</v>
      </c>
      <c r="U2003" t="str">
        <f t="shared" si="158"/>
        <v>Female</v>
      </c>
      <c r="V2003">
        <v>0</v>
      </c>
      <c r="W2003">
        <v>0</v>
      </c>
      <c r="X2003">
        <v>6</v>
      </c>
      <c r="Y2003" t="str">
        <f t="shared" si="159"/>
        <v>CA</v>
      </c>
    </row>
    <row r="2004" spans="1:25" x14ac:dyDescent="0.25">
      <c r="A2004">
        <v>699551</v>
      </c>
      <c r="B2004">
        <v>41</v>
      </c>
      <c r="C2004" t="str">
        <f t="shared" si="155"/>
        <v>OR</v>
      </c>
      <c r="D2004">
        <v>79</v>
      </c>
      <c r="E2004">
        <v>28</v>
      </c>
      <c r="F2004" t="str">
        <f t="shared" si="156"/>
        <v>adult</v>
      </c>
      <c r="G2004">
        <v>1</v>
      </c>
      <c r="H2004">
        <v>2</v>
      </c>
      <c r="I2004">
        <v>1</v>
      </c>
      <c r="J2004">
        <v>2</v>
      </c>
      <c r="K2004">
        <v>2</v>
      </c>
      <c r="L2004">
        <v>2</v>
      </c>
      <c r="M2004">
        <v>2</v>
      </c>
      <c r="N2004">
        <v>2</v>
      </c>
      <c r="O2004">
        <v>1</v>
      </c>
      <c r="Q2004">
        <v>5</v>
      </c>
      <c r="R2004" t="str">
        <f t="shared" si="157"/>
        <v>NeverMarriedORUnder15</v>
      </c>
      <c r="S2004">
        <v>4</v>
      </c>
      <c r="T2004">
        <v>1</v>
      </c>
      <c r="U2004" t="str">
        <f t="shared" si="158"/>
        <v>Male</v>
      </c>
      <c r="V2004">
        <v>131000</v>
      </c>
      <c r="W2004">
        <v>135000</v>
      </c>
      <c r="X2004">
        <v>8</v>
      </c>
      <c r="Y2004">
        <f t="shared" si="159"/>
        <v>8</v>
      </c>
    </row>
    <row r="2005" spans="1:25" x14ac:dyDescent="0.25">
      <c r="A2005">
        <v>1268332</v>
      </c>
      <c r="B2005">
        <v>49</v>
      </c>
      <c r="C2005" t="str">
        <f t="shared" si="155"/>
        <v>UT</v>
      </c>
      <c r="D2005">
        <v>42</v>
      </c>
      <c r="E2005">
        <v>65</v>
      </c>
      <c r="F2005" t="str">
        <f t="shared" si="156"/>
        <v>adult</v>
      </c>
      <c r="G2005">
        <v>1</v>
      </c>
      <c r="H2005">
        <v>2</v>
      </c>
      <c r="I2005">
        <v>2</v>
      </c>
      <c r="J2005">
        <v>1</v>
      </c>
      <c r="K2005">
        <v>2</v>
      </c>
      <c r="L2005">
        <v>2</v>
      </c>
      <c r="M2005">
        <v>2</v>
      </c>
      <c r="N2005">
        <v>1</v>
      </c>
      <c r="O2005">
        <v>1</v>
      </c>
      <c r="Q2005">
        <v>2</v>
      </c>
      <c r="R2005" t="str">
        <f t="shared" si="157"/>
        <v>Widowed</v>
      </c>
      <c r="S2005">
        <v>4</v>
      </c>
      <c r="T2005">
        <v>2</v>
      </c>
      <c r="U2005" t="str">
        <f t="shared" si="158"/>
        <v>Female</v>
      </c>
      <c r="V2005">
        <v>0</v>
      </c>
      <c r="W2005">
        <v>0</v>
      </c>
      <c r="X2005">
        <v>49</v>
      </c>
      <c r="Y2005" t="str">
        <f t="shared" si="159"/>
        <v>UT</v>
      </c>
    </row>
    <row r="2006" spans="1:25" x14ac:dyDescent="0.25">
      <c r="A2006">
        <v>696367</v>
      </c>
      <c r="B2006">
        <v>41</v>
      </c>
      <c r="C2006" t="str">
        <f t="shared" si="155"/>
        <v>OR</v>
      </c>
      <c r="D2006">
        <v>104</v>
      </c>
      <c r="E2006">
        <v>15</v>
      </c>
      <c r="F2006" t="str">
        <f t="shared" si="156"/>
        <v>child</v>
      </c>
      <c r="G2006">
        <v>5</v>
      </c>
      <c r="H2006">
        <v>1</v>
      </c>
      <c r="I2006">
        <v>2</v>
      </c>
      <c r="J2006">
        <v>2</v>
      </c>
      <c r="K2006">
        <v>2</v>
      </c>
      <c r="L2006">
        <v>2</v>
      </c>
      <c r="M2006">
        <v>2</v>
      </c>
      <c r="N2006">
        <v>2</v>
      </c>
      <c r="O2006">
        <v>1</v>
      </c>
      <c r="Q2006">
        <v>5</v>
      </c>
      <c r="R2006" t="str">
        <f t="shared" si="157"/>
        <v>NeverMarriedORUnder15</v>
      </c>
      <c r="T2006">
        <v>1</v>
      </c>
      <c r="U2006" t="str">
        <f t="shared" si="158"/>
        <v>Male</v>
      </c>
      <c r="V2006">
        <v>0</v>
      </c>
      <c r="W2006">
        <v>0</v>
      </c>
      <c r="X2006">
        <v>303</v>
      </c>
      <c r="Y2006">
        <f t="shared" si="159"/>
        <v>303</v>
      </c>
    </row>
    <row r="2007" spans="1:25" x14ac:dyDescent="0.25">
      <c r="A2007">
        <v>1392663</v>
      </c>
      <c r="B2007">
        <v>53</v>
      </c>
      <c r="C2007" t="str">
        <f t="shared" si="155"/>
        <v>WA</v>
      </c>
      <c r="D2007">
        <v>185</v>
      </c>
      <c r="E2007">
        <v>58</v>
      </c>
      <c r="F2007" t="str">
        <f t="shared" si="156"/>
        <v>adult</v>
      </c>
      <c r="G2007">
        <v>4</v>
      </c>
      <c r="H2007">
        <v>1</v>
      </c>
      <c r="I2007">
        <v>2</v>
      </c>
      <c r="J2007">
        <v>2</v>
      </c>
      <c r="K2007">
        <v>2</v>
      </c>
      <c r="L2007">
        <v>2</v>
      </c>
      <c r="M2007">
        <v>2</v>
      </c>
      <c r="N2007">
        <v>2</v>
      </c>
      <c r="O2007">
        <v>1</v>
      </c>
      <c r="P2007">
        <v>15</v>
      </c>
      <c r="Q2007">
        <v>1</v>
      </c>
      <c r="R2007" t="str">
        <f t="shared" si="157"/>
        <v>Married</v>
      </c>
      <c r="S2007">
        <v>4</v>
      </c>
      <c r="T2007">
        <v>1</v>
      </c>
      <c r="U2007" t="str">
        <f t="shared" si="158"/>
        <v>Male</v>
      </c>
      <c r="V2007">
        <v>228000</v>
      </c>
      <c r="W2007">
        <v>228000</v>
      </c>
      <c r="X2007">
        <v>226</v>
      </c>
      <c r="Y2007">
        <f t="shared" si="159"/>
        <v>226</v>
      </c>
    </row>
    <row r="2008" spans="1:25" x14ac:dyDescent="0.25">
      <c r="A2008">
        <v>1386989</v>
      </c>
      <c r="B2008">
        <v>53</v>
      </c>
      <c r="C2008" t="str">
        <f t="shared" si="155"/>
        <v>WA</v>
      </c>
      <c r="D2008">
        <v>58</v>
      </c>
      <c r="E2008">
        <v>94</v>
      </c>
      <c r="F2008" t="str">
        <f t="shared" si="156"/>
        <v>adult</v>
      </c>
      <c r="G2008">
        <v>1</v>
      </c>
      <c r="H2008">
        <v>2</v>
      </c>
      <c r="I2008">
        <v>1</v>
      </c>
      <c r="J2008">
        <v>1</v>
      </c>
      <c r="K2008">
        <v>2</v>
      </c>
      <c r="L2008">
        <v>1</v>
      </c>
      <c r="M2008">
        <v>2</v>
      </c>
      <c r="N2008">
        <v>2</v>
      </c>
      <c r="O2008">
        <v>1</v>
      </c>
      <c r="Q2008">
        <v>1</v>
      </c>
      <c r="R2008" t="str">
        <f t="shared" si="157"/>
        <v>Married</v>
      </c>
      <c r="S2008">
        <v>4</v>
      </c>
      <c r="T2008">
        <v>2</v>
      </c>
      <c r="U2008" t="str">
        <f t="shared" si="158"/>
        <v>Female</v>
      </c>
      <c r="V2008">
        <v>0</v>
      </c>
      <c r="W2008">
        <v>26800</v>
      </c>
      <c r="X2008">
        <v>16</v>
      </c>
      <c r="Y2008">
        <f t="shared" si="159"/>
        <v>16</v>
      </c>
    </row>
    <row r="2009" spans="1:25" x14ac:dyDescent="0.25">
      <c r="A2009">
        <v>697898</v>
      </c>
      <c r="B2009">
        <v>41</v>
      </c>
      <c r="C2009" t="str">
        <f t="shared" si="155"/>
        <v>OR</v>
      </c>
      <c r="D2009">
        <v>107</v>
      </c>
      <c r="E2009">
        <v>25</v>
      </c>
      <c r="F2009" t="str">
        <f t="shared" si="156"/>
        <v>adult</v>
      </c>
      <c r="G2009">
        <v>1</v>
      </c>
      <c r="H2009">
        <v>2</v>
      </c>
      <c r="I2009">
        <v>2</v>
      </c>
      <c r="J2009">
        <v>2</v>
      </c>
      <c r="K2009">
        <v>2</v>
      </c>
      <c r="L2009">
        <v>2</v>
      </c>
      <c r="M2009">
        <v>2</v>
      </c>
      <c r="N2009">
        <v>2</v>
      </c>
      <c r="O2009">
        <v>2</v>
      </c>
      <c r="Q2009">
        <v>5</v>
      </c>
      <c r="R2009" t="str">
        <f t="shared" si="157"/>
        <v>NeverMarriedORUnder15</v>
      </c>
      <c r="S2009">
        <v>4</v>
      </c>
      <c r="T2009">
        <v>2</v>
      </c>
      <c r="U2009" t="str">
        <f t="shared" si="158"/>
        <v>Female</v>
      </c>
      <c r="V2009">
        <v>0</v>
      </c>
      <c r="W2009">
        <v>350</v>
      </c>
      <c r="X2009">
        <v>41</v>
      </c>
      <c r="Y2009" t="str">
        <f t="shared" si="159"/>
        <v>OR</v>
      </c>
    </row>
    <row r="2010" spans="1:25" x14ac:dyDescent="0.25">
      <c r="A2010">
        <v>1389368</v>
      </c>
      <c r="B2010">
        <v>53</v>
      </c>
      <c r="C2010" t="str">
        <f t="shared" si="155"/>
        <v>WA</v>
      </c>
      <c r="D2010">
        <v>81</v>
      </c>
      <c r="E2010">
        <v>52</v>
      </c>
      <c r="F2010" t="str">
        <f t="shared" si="156"/>
        <v>adult</v>
      </c>
      <c r="G2010">
        <v>4</v>
      </c>
      <c r="H2010">
        <v>2</v>
      </c>
      <c r="I2010">
        <v>2</v>
      </c>
      <c r="J2010">
        <v>2</v>
      </c>
      <c r="K2010">
        <v>1</v>
      </c>
      <c r="L2010">
        <v>2</v>
      </c>
      <c r="M2010">
        <v>2</v>
      </c>
      <c r="N2010">
        <v>2</v>
      </c>
      <c r="O2010">
        <v>1</v>
      </c>
      <c r="Q2010">
        <v>5</v>
      </c>
      <c r="R2010" t="str">
        <f t="shared" si="157"/>
        <v>NeverMarriedORUnder15</v>
      </c>
      <c r="S2010">
        <v>4</v>
      </c>
      <c r="T2010">
        <v>2</v>
      </c>
      <c r="U2010" t="str">
        <f t="shared" si="158"/>
        <v>Female</v>
      </c>
      <c r="V2010">
        <v>0</v>
      </c>
      <c r="W2010">
        <v>8000</v>
      </c>
      <c r="X2010">
        <v>233</v>
      </c>
      <c r="Y2010">
        <f t="shared" si="159"/>
        <v>233</v>
      </c>
    </row>
    <row r="2011" spans="1:25" x14ac:dyDescent="0.25">
      <c r="A2011">
        <v>697738</v>
      </c>
      <c r="B2011">
        <v>41</v>
      </c>
      <c r="C2011" t="str">
        <f t="shared" si="155"/>
        <v>OR</v>
      </c>
      <c r="D2011">
        <v>128</v>
      </c>
      <c r="E2011">
        <v>43</v>
      </c>
      <c r="F2011" t="str">
        <f t="shared" si="156"/>
        <v>adult</v>
      </c>
      <c r="G2011">
        <v>1</v>
      </c>
      <c r="H2011">
        <v>2</v>
      </c>
      <c r="I2011">
        <v>2</v>
      </c>
      <c r="J2011">
        <v>2</v>
      </c>
      <c r="K2011">
        <v>2</v>
      </c>
      <c r="L2011">
        <v>2</v>
      </c>
      <c r="M2011">
        <v>2</v>
      </c>
      <c r="N2011">
        <v>2</v>
      </c>
      <c r="O2011">
        <v>2</v>
      </c>
      <c r="P2011">
        <v>10</v>
      </c>
      <c r="Q2011">
        <v>1</v>
      </c>
      <c r="R2011" t="str">
        <f t="shared" si="157"/>
        <v>Married</v>
      </c>
      <c r="S2011">
        <v>4</v>
      </c>
      <c r="T2011">
        <v>2</v>
      </c>
      <c r="U2011" t="str">
        <f t="shared" si="158"/>
        <v>Female</v>
      </c>
      <c r="V2011">
        <v>40000</v>
      </c>
      <c r="W2011">
        <v>40000</v>
      </c>
      <c r="X2011">
        <v>16</v>
      </c>
      <c r="Y2011">
        <f t="shared" si="159"/>
        <v>16</v>
      </c>
    </row>
    <row r="2012" spans="1:25" x14ac:dyDescent="0.25">
      <c r="A2012">
        <v>536651</v>
      </c>
      <c r="B2012">
        <v>38</v>
      </c>
      <c r="C2012" t="str">
        <f t="shared" si="155"/>
        <v>ND</v>
      </c>
      <c r="D2012">
        <v>47</v>
      </c>
      <c r="E2012">
        <v>27</v>
      </c>
      <c r="F2012" t="str">
        <f t="shared" si="156"/>
        <v>adult</v>
      </c>
      <c r="G2012">
        <v>1</v>
      </c>
      <c r="H2012">
        <v>1</v>
      </c>
      <c r="I2012">
        <v>2</v>
      </c>
      <c r="J2012">
        <v>2</v>
      </c>
      <c r="K2012">
        <v>2</v>
      </c>
      <c r="L2012">
        <v>2</v>
      </c>
      <c r="M2012">
        <v>2</v>
      </c>
      <c r="N2012">
        <v>2</v>
      </c>
      <c r="O2012">
        <v>1</v>
      </c>
      <c r="P2012">
        <v>5</v>
      </c>
      <c r="Q2012">
        <v>1</v>
      </c>
      <c r="R2012" t="str">
        <f t="shared" si="157"/>
        <v>Married</v>
      </c>
      <c r="S2012">
        <v>4</v>
      </c>
      <c r="T2012">
        <v>2</v>
      </c>
      <c r="U2012" t="str">
        <f t="shared" si="158"/>
        <v>Female</v>
      </c>
      <c r="V2012">
        <v>30000</v>
      </c>
      <c r="W2012">
        <v>30000</v>
      </c>
      <c r="X2012">
        <v>4</v>
      </c>
      <c r="Y2012">
        <f t="shared" si="159"/>
        <v>4</v>
      </c>
    </row>
    <row r="2013" spans="1:25" x14ac:dyDescent="0.25">
      <c r="A2013">
        <v>705167</v>
      </c>
      <c r="B2013">
        <v>41</v>
      </c>
      <c r="C2013" t="str">
        <f t="shared" si="155"/>
        <v>OR</v>
      </c>
      <c r="D2013">
        <v>51</v>
      </c>
      <c r="E2013">
        <v>55</v>
      </c>
      <c r="F2013" t="str">
        <f t="shared" si="156"/>
        <v>adult</v>
      </c>
      <c r="G2013">
        <v>1</v>
      </c>
      <c r="H2013">
        <v>1</v>
      </c>
      <c r="I2013">
        <v>2</v>
      </c>
      <c r="J2013">
        <v>2</v>
      </c>
      <c r="K2013">
        <v>2</v>
      </c>
      <c r="L2013">
        <v>2</v>
      </c>
      <c r="M2013">
        <v>2</v>
      </c>
      <c r="N2013">
        <v>2</v>
      </c>
      <c r="O2013">
        <v>1</v>
      </c>
      <c r="P2013">
        <v>5</v>
      </c>
      <c r="Q2013">
        <v>1</v>
      </c>
      <c r="R2013" t="str">
        <f t="shared" si="157"/>
        <v>Married</v>
      </c>
      <c r="S2013">
        <v>4</v>
      </c>
      <c r="T2013">
        <v>2</v>
      </c>
      <c r="U2013" t="str">
        <f t="shared" si="158"/>
        <v>Female</v>
      </c>
      <c r="V2013">
        <v>70000</v>
      </c>
      <c r="W2013">
        <v>70000</v>
      </c>
      <c r="X2013">
        <v>6</v>
      </c>
      <c r="Y2013" t="str">
        <f t="shared" si="159"/>
        <v>CA</v>
      </c>
    </row>
    <row r="2014" spans="1:25" x14ac:dyDescent="0.25">
      <c r="A2014">
        <v>701475</v>
      </c>
      <c r="B2014">
        <v>41</v>
      </c>
      <c r="C2014" t="str">
        <f t="shared" si="155"/>
        <v>OR</v>
      </c>
      <c r="D2014">
        <v>78</v>
      </c>
      <c r="E2014">
        <v>72</v>
      </c>
      <c r="F2014" t="str">
        <f t="shared" si="156"/>
        <v>adult</v>
      </c>
      <c r="G2014">
        <v>1</v>
      </c>
      <c r="H2014">
        <v>1</v>
      </c>
      <c r="I2014">
        <v>1</v>
      </c>
      <c r="J2014">
        <v>1</v>
      </c>
      <c r="K2014">
        <v>2</v>
      </c>
      <c r="L2014">
        <v>2</v>
      </c>
      <c r="M2014">
        <v>2</v>
      </c>
      <c r="N2014">
        <v>2</v>
      </c>
      <c r="O2014">
        <v>1</v>
      </c>
      <c r="Q2014">
        <v>1</v>
      </c>
      <c r="R2014" t="str">
        <f t="shared" si="157"/>
        <v>Married</v>
      </c>
      <c r="S2014">
        <v>4</v>
      </c>
      <c r="T2014">
        <v>2</v>
      </c>
      <c r="U2014" t="str">
        <f t="shared" si="158"/>
        <v>Female</v>
      </c>
      <c r="V2014">
        <v>0</v>
      </c>
      <c r="W2014">
        <v>13000</v>
      </c>
      <c r="X2014">
        <v>29</v>
      </c>
      <c r="Y2014">
        <f t="shared" si="159"/>
        <v>29</v>
      </c>
    </row>
    <row r="2015" spans="1:25" x14ac:dyDescent="0.25">
      <c r="A2015">
        <v>1393442</v>
      </c>
      <c r="B2015">
        <v>53</v>
      </c>
      <c r="C2015" t="str">
        <f t="shared" si="155"/>
        <v>WA</v>
      </c>
      <c r="D2015">
        <v>206</v>
      </c>
      <c r="E2015">
        <v>22</v>
      </c>
      <c r="F2015" t="str">
        <f t="shared" si="156"/>
        <v>adult</v>
      </c>
      <c r="G2015">
        <v>1</v>
      </c>
      <c r="H2015">
        <v>1</v>
      </c>
      <c r="I2015">
        <v>2</v>
      </c>
      <c r="J2015">
        <v>2</v>
      </c>
      <c r="K2015">
        <v>2</v>
      </c>
      <c r="L2015">
        <v>2</v>
      </c>
      <c r="M2015">
        <v>2</v>
      </c>
      <c r="N2015">
        <v>2</v>
      </c>
      <c r="O2015">
        <v>1</v>
      </c>
      <c r="P2015">
        <v>10</v>
      </c>
      <c r="Q2015">
        <v>5</v>
      </c>
      <c r="R2015" t="str">
        <f t="shared" si="157"/>
        <v>NeverMarriedORUnder15</v>
      </c>
      <c r="S2015">
        <v>4</v>
      </c>
      <c r="T2015">
        <v>2</v>
      </c>
      <c r="U2015" t="str">
        <f t="shared" si="158"/>
        <v>Female</v>
      </c>
      <c r="V2015">
        <v>4800</v>
      </c>
      <c r="W2015">
        <v>4800</v>
      </c>
      <c r="X2015">
        <v>53</v>
      </c>
      <c r="Y2015" t="str">
        <f t="shared" si="159"/>
        <v>WA</v>
      </c>
    </row>
    <row r="2016" spans="1:25" x14ac:dyDescent="0.25">
      <c r="A2016">
        <v>1259478</v>
      </c>
      <c r="B2016">
        <v>49</v>
      </c>
      <c r="C2016" t="str">
        <f t="shared" si="155"/>
        <v>UT</v>
      </c>
      <c r="D2016">
        <v>126</v>
      </c>
      <c r="E2016">
        <v>34</v>
      </c>
      <c r="F2016" t="str">
        <f t="shared" si="156"/>
        <v>adult</v>
      </c>
      <c r="G2016">
        <v>1</v>
      </c>
      <c r="H2016">
        <v>1</v>
      </c>
      <c r="I2016">
        <v>2</v>
      </c>
      <c r="J2016">
        <v>2</v>
      </c>
      <c r="K2016">
        <v>2</v>
      </c>
      <c r="L2016">
        <v>2</v>
      </c>
      <c r="M2016">
        <v>2</v>
      </c>
      <c r="N2016">
        <v>2</v>
      </c>
      <c r="O2016">
        <v>1</v>
      </c>
      <c r="P2016">
        <v>30</v>
      </c>
      <c r="Q2016">
        <v>5</v>
      </c>
      <c r="R2016" t="str">
        <f t="shared" si="157"/>
        <v>NeverMarriedORUnder15</v>
      </c>
      <c r="S2016">
        <v>4</v>
      </c>
      <c r="T2016">
        <v>2</v>
      </c>
      <c r="U2016" t="str">
        <f t="shared" si="158"/>
        <v>Female</v>
      </c>
      <c r="V2016">
        <v>19000</v>
      </c>
      <c r="W2016">
        <v>19000</v>
      </c>
      <c r="X2016">
        <v>49</v>
      </c>
      <c r="Y2016" t="str">
        <f t="shared" si="159"/>
        <v>UT</v>
      </c>
    </row>
    <row r="2017" spans="1:25" x14ac:dyDescent="0.25">
      <c r="A2017">
        <v>1435007</v>
      </c>
      <c r="B2017">
        <v>53</v>
      </c>
      <c r="C2017" t="str">
        <f t="shared" si="155"/>
        <v>WA</v>
      </c>
      <c r="D2017">
        <v>47</v>
      </c>
      <c r="E2017">
        <v>41</v>
      </c>
      <c r="F2017" t="str">
        <f t="shared" si="156"/>
        <v>adult</v>
      </c>
      <c r="G2017">
        <v>4</v>
      </c>
      <c r="H2017">
        <v>1</v>
      </c>
      <c r="I2017">
        <v>2</v>
      </c>
      <c r="J2017">
        <v>2</v>
      </c>
      <c r="K2017">
        <v>2</v>
      </c>
      <c r="L2017">
        <v>1</v>
      </c>
      <c r="M2017">
        <v>2</v>
      </c>
      <c r="N2017">
        <v>2</v>
      </c>
      <c r="O2017">
        <v>1</v>
      </c>
      <c r="P2017">
        <v>30</v>
      </c>
      <c r="Q2017">
        <v>1</v>
      </c>
      <c r="R2017" t="str">
        <f t="shared" si="157"/>
        <v>Married</v>
      </c>
      <c r="S2017">
        <v>3</v>
      </c>
      <c r="T2017">
        <v>2</v>
      </c>
      <c r="U2017" t="str">
        <f t="shared" si="158"/>
        <v>Female</v>
      </c>
      <c r="V2017">
        <v>40000</v>
      </c>
      <c r="W2017">
        <v>40000</v>
      </c>
      <c r="X2017">
        <v>523</v>
      </c>
      <c r="Y2017">
        <f t="shared" si="159"/>
        <v>523</v>
      </c>
    </row>
    <row r="2018" spans="1:25" x14ac:dyDescent="0.25">
      <c r="A2018">
        <v>1429238</v>
      </c>
      <c r="B2018">
        <v>53</v>
      </c>
      <c r="C2018" t="str">
        <f t="shared" si="155"/>
        <v>WA</v>
      </c>
      <c r="D2018">
        <v>63</v>
      </c>
      <c r="E2018">
        <v>70</v>
      </c>
      <c r="F2018" t="str">
        <f t="shared" si="156"/>
        <v>adult</v>
      </c>
      <c r="G2018">
        <v>1</v>
      </c>
      <c r="H2018">
        <v>2</v>
      </c>
      <c r="I2018">
        <v>2</v>
      </c>
      <c r="J2018">
        <v>1</v>
      </c>
      <c r="K2018">
        <v>2</v>
      </c>
      <c r="L2018">
        <v>2</v>
      </c>
      <c r="M2018">
        <v>2</v>
      </c>
      <c r="N2018">
        <v>2</v>
      </c>
      <c r="O2018">
        <v>1</v>
      </c>
      <c r="Q2018">
        <v>1</v>
      </c>
      <c r="R2018" t="str">
        <f t="shared" si="157"/>
        <v>Married</v>
      </c>
      <c r="S2018">
        <v>4</v>
      </c>
      <c r="T2018">
        <v>2</v>
      </c>
      <c r="U2018" t="str">
        <f t="shared" si="158"/>
        <v>Female</v>
      </c>
      <c r="V2018">
        <v>1500</v>
      </c>
      <c r="W2018">
        <v>15900</v>
      </c>
      <c r="X2018">
        <v>18</v>
      </c>
      <c r="Y2018">
        <f t="shared" si="159"/>
        <v>18</v>
      </c>
    </row>
    <row r="2019" spans="1:25" x14ac:dyDescent="0.25">
      <c r="A2019">
        <v>708739</v>
      </c>
      <c r="B2019">
        <v>41</v>
      </c>
      <c r="C2019" t="str">
        <f t="shared" si="155"/>
        <v>OR</v>
      </c>
      <c r="D2019">
        <v>110</v>
      </c>
      <c r="E2019">
        <v>9</v>
      </c>
      <c r="F2019" t="str">
        <f t="shared" si="156"/>
        <v>child</v>
      </c>
      <c r="G2019">
        <v>1</v>
      </c>
      <c r="H2019">
        <v>1</v>
      </c>
      <c r="I2019">
        <v>2</v>
      </c>
      <c r="J2019">
        <v>2</v>
      </c>
      <c r="K2019">
        <v>1</v>
      </c>
      <c r="L2019">
        <v>2</v>
      </c>
      <c r="M2019">
        <v>2</v>
      </c>
      <c r="N2019">
        <v>2</v>
      </c>
      <c r="O2019">
        <v>1</v>
      </c>
      <c r="Q2019">
        <v>5</v>
      </c>
      <c r="R2019" t="str">
        <f t="shared" si="157"/>
        <v>NeverMarriedORUnder15</v>
      </c>
      <c r="T2019">
        <v>2</v>
      </c>
      <c r="U2019" t="str">
        <f t="shared" si="158"/>
        <v>Female</v>
      </c>
      <c r="X2019">
        <v>41</v>
      </c>
      <c r="Y2019" t="str">
        <f t="shared" si="159"/>
        <v>OR</v>
      </c>
    </row>
    <row r="2020" spans="1:25" x14ac:dyDescent="0.25">
      <c r="A2020">
        <v>1376370</v>
      </c>
      <c r="B2020">
        <v>53</v>
      </c>
      <c r="C2020" t="str">
        <f t="shared" si="155"/>
        <v>WA</v>
      </c>
      <c r="D2020">
        <v>58</v>
      </c>
      <c r="E2020">
        <v>70</v>
      </c>
      <c r="F2020" t="str">
        <f t="shared" si="156"/>
        <v>adult</v>
      </c>
      <c r="G2020">
        <v>1</v>
      </c>
      <c r="H2020">
        <v>1</v>
      </c>
      <c r="I2020">
        <v>2</v>
      </c>
      <c r="J2020">
        <v>1</v>
      </c>
      <c r="K2020">
        <v>2</v>
      </c>
      <c r="L2020">
        <v>1</v>
      </c>
      <c r="M2020">
        <v>2</v>
      </c>
      <c r="N2020">
        <v>2</v>
      </c>
      <c r="O2020">
        <v>1</v>
      </c>
      <c r="Q2020">
        <v>1</v>
      </c>
      <c r="R2020" t="str">
        <f t="shared" si="157"/>
        <v>Married</v>
      </c>
      <c r="S2020">
        <v>4</v>
      </c>
      <c r="T2020">
        <v>2</v>
      </c>
      <c r="U2020" t="str">
        <f t="shared" si="158"/>
        <v>Female</v>
      </c>
      <c r="V2020">
        <v>0</v>
      </c>
      <c r="W2020">
        <v>29900</v>
      </c>
      <c r="X2020">
        <v>27</v>
      </c>
      <c r="Y2020">
        <f t="shared" si="159"/>
        <v>27</v>
      </c>
    </row>
    <row r="2021" spans="1:25" x14ac:dyDescent="0.25">
      <c r="A2021">
        <v>1399150</v>
      </c>
      <c r="B2021">
        <v>53</v>
      </c>
      <c r="C2021" t="str">
        <f t="shared" si="155"/>
        <v>WA</v>
      </c>
      <c r="D2021">
        <v>75</v>
      </c>
      <c r="E2021">
        <v>78</v>
      </c>
      <c r="F2021" t="str">
        <f t="shared" si="156"/>
        <v>adult</v>
      </c>
      <c r="G2021">
        <v>1</v>
      </c>
      <c r="H2021">
        <v>2</v>
      </c>
      <c r="I2021">
        <v>2</v>
      </c>
      <c r="J2021">
        <v>1</v>
      </c>
      <c r="K2021">
        <v>2</v>
      </c>
      <c r="L2021">
        <v>2</v>
      </c>
      <c r="M2021">
        <v>2</v>
      </c>
      <c r="N2021">
        <v>2</v>
      </c>
      <c r="O2021">
        <v>1</v>
      </c>
      <c r="Q2021">
        <v>1</v>
      </c>
      <c r="R2021" t="str">
        <f t="shared" si="157"/>
        <v>Married</v>
      </c>
      <c r="S2021">
        <v>2</v>
      </c>
      <c r="T2021">
        <v>1</v>
      </c>
      <c r="U2021" t="str">
        <f t="shared" si="158"/>
        <v>Male</v>
      </c>
      <c r="V2021">
        <v>0</v>
      </c>
      <c r="W2021">
        <v>15000</v>
      </c>
      <c r="X2021">
        <v>20</v>
      </c>
      <c r="Y2021">
        <f t="shared" si="159"/>
        <v>20</v>
      </c>
    </row>
    <row r="2022" spans="1:25" x14ac:dyDescent="0.25">
      <c r="A2022">
        <v>710427</v>
      </c>
      <c r="B2022">
        <v>41</v>
      </c>
      <c r="C2022" t="str">
        <f t="shared" si="155"/>
        <v>OR</v>
      </c>
      <c r="D2022">
        <v>122</v>
      </c>
      <c r="E2022">
        <v>32</v>
      </c>
      <c r="F2022" t="str">
        <f t="shared" si="156"/>
        <v>adult</v>
      </c>
      <c r="G2022">
        <v>1</v>
      </c>
      <c r="H2022">
        <v>2</v>
      </c>
      <c r="I2022">
        <v>1</v>
      </c>
      <c r="J2022">
        <v>2</v>
      </c>
      <c r="K2022">
        <v>2</v>
      </c>
      <c r="L2022">
        <v>2</v>
      </c>
      <c r="M2022">
        <v>2</v>
      </c>
      <c r="N2022">
        <v>2</v>
      </c>
      <c r="O2022">
        <v>1</v>
      </c>
      <c r="P2022">
        <v>20</v>
      </c>
      <c r="Q2022">
        <v>1</v>
      </c>
      <c r="R2022" t="str">
        <f t="shared" si="157"/>
        <v>Married</v>
      </c>
      <c r="S2022">
        <v>4</v>
      </c>
      <c r="T2022">
        <v>1</v>
      </c>
      <c r="U2022" t="str">
        <f t="shared" si="158"/>
        <v>Male</v>
      </c>
      <c r="V2022">
        <v>50000</v>
      </c>
      <c r="W2022">
        <v>50000</v>
      </c>
      <c r="X2022">
        <v>53</v>
      </c>
      <c r="Y2022" t="str">
        <f t="shared" si="159"/>
        <v>WA</v>
      </c>
    </row>
    <row r="2023" spans="1:25" x14ac:dyDescent="0.25">
      <c r="A2023">
        <v>1420970</v>
      </c>
      <c r="B2023">
        <v>53</v>
      </c>
      <c r="C2023" t="str">
        <f t="shared" si="155"/>
        <v>WA</v>
      </c>
      <c r="D2023">
        <v>73</v>
      </c>
      <c r="E2023">
        <v>14</v>
      </c>
      <c r="F2023" t="str">
        <f t="shared" si="156"/>
        <v>child</v>
      </c>
      <c r="G2023">
        <v>1</v>
      </c>
      <c r="H2023">
        <v>1</v>
      </c>
      <c r="I2023">
        <v>2</v>
      </c>
      <c r="J2023">
        <v>2</v>
      </c>
      <c r="K2023">
        <v>2</v>
      </c>
      <c r="L2023">
        <v>2</v>
      </c>
      <c r="M2023">
        <v>2</v>
      </c>
      <c r="N2023">
        <v>2</v>
      </c>
      <c r="O2023">
        <v>1</v>
      </c>
      <c r="Q2023">
        <v>5</v>
      </c>
      <c r="R2023" t="str">
        <f t="shared" si="157"/>
        <v>NeverMarriedORUnder15</v>
      </c>
      <c r="T2023">
        <v>1</v>
      </c>
      <c r="U2023" t="str">
        <f t="shared" si="158"/>
        <v>Male</v>
      </c>
      <c r="X2023">
        <v>53</v>
      </c>
      <c r="Y2023" t="str">
        <f t="shared" si="159"/>
        <v>WA</v>
      </c>
    </row>
    <row r="2024" spans="1:25" x14ac:dyDescent="0.25">
      <c r="A2024">
        <v>1258607</v>
      </c>
      <c r="B2024">
        <v>49</v>
      </c>
      <c r="C2024" t="str">
        <f t="shared" si="155"/>
        <v>UT</v>
      </c>
      <c r="D2024">
        <v>76</v>
      </c>
      <c r="E2024">
        <v>16</v>
      </c>
      <c r="F2024" t="str">
        <f t="shared" si="156"/>
        <v>child</v>
      </c>
      <c r="G2024">
        <v>1</v>
      </c>
      <c r="H2024">
        <v>1</v>
      </c>
      <c r="I2024">
        <v>2</v>
      </c>
      <c r="J2024">
        <v>2</v>
      </c>
      <c r="K2024">
        <v>2</v>
      </c>
      <c r="L2024">
        <v>2</v>
      </c>
      <c r="M2024">
        <v>2</v>
      </c>
      <c r="N2024">
        <v>2</v>
      </c>
      <c r="O2024">
        <v>1</v>
      </c>
      <c r="Q2024">
        <v>5</v>
      </c>
      <c r="R2024" t="str">
        <f t="shared" si="157"/>
        <v>NeverMarriedORUnder15</v>
      </c>
      <c r="T2024">
        <v>1</v>
      </c>
      <c r="U2024" t="str">
        <f t="shared" si="158"/>
        <v>Male</v>
      </c>
      <c r="V2024">
        <v>0</v>
      </c>
      <c r="W2024">
        <v>0</v>
      </c>
      <c r="X2024">
        <v>49</v>
      </c>
      <c r="Y2024" t="str">
        <f t="shared" si="159"/>
        <v>UT</v>
      </c>
    </row>
    <row r="2025" spans="1:25" x14ac:dyDescent="0.25">
      <c r="A2025">
        <v>1374700</v>
      </c>
      <c r="B2025">
        <v>53</v>
      </c>
      <c r="C2025" t="str">
        <f t="shared" si="155"/>
        <v>WA</v>
      </c>
      <c r="D2025">
        <v>36</v>
      </c>
      <c r="E2025">
        <v>18</v>
      </c>
      <c r="F2025" t="str">
        <f t="shared" si="156"/>
        <v>adult</v>
      </c>
      <c r="G2025">
        <v>1</v>
      </c>
      <c r="H2025">
        <v>1</v>
      </c>
      <c r="I2025">
        <v>2</v>
      </c>
      <c r="J2025">
        <v>2</v>
      </c>
      <c r="K2025">
        <v>2</v>
      </c>
      <c r="L2025">
        <v>2</v>
      </c>
      <c r="M2025">
        <v>2</v>
      </c>
      <c r="N2025">
        <v>2</v>
      </c>
      <c r="O2025">
        <v>1</v>
      </c>
      <c r="Q2025">
        <v>5</v>
      </c>
      <c r="R2025" t="str">
        <f t="shared" si="157"/>
        <v>NeverMarriedORUnder15</v>
      </c>
      <c r="S2025">
        <v>4</v>
      </c>
      <c r="T2025">
        <v>1</v>
      </c>
      <c r="U2025" t="str">
        <f t="shared" si="158"/>
        <v>Male</v>
      </c>
      <c r="V2025">
        <v>2000</v>
      </c>
      <c r="W2025">
        <v>2000</v>
      </c>
      <c r="X2025">
        <v>53</v>
      </c>
      <c r="Y2025" t="str">
        <f t="shared" si="159"/>
        <v>WA</v>
      </c>
    </row>
    <row r="2026" spans="1:25" x14ac:dyDescent="0.25">
      <c r="A2026">
        <v>63672</v>
      </c>
      <c r="B2026">
        <v>30</v>
      </c>
      <c r="C2026" t="str">
        <f t="shared" si="155"/>
        <v>MT</v>
      </c>
      <c r="D2026">
        <v>178</v>
      </c>
      <c r="E2026">
        <v>69</v>
      </c>
      <c r="F2026" t="str">
        <f t="shared" si="156"/>
        <v>adult</v>
      </c>
      <c r="G2026">
        <v>1</v>
      </c>
      <c r="H2026">
        <v>1</v>
      </c>
      <c r="I2026">
        <v>2</v>
      </c>
      <c r="J2026">
        <v>1</v>
      </c>
      <c r="K2026">
        <v>2</v>
      </c>
      <c r="L2026">
        <v>2</v>
      </c>
      <c r="M2026">
        <v>2</v>
      </c>
      <c r="N2026">
        <v>2</v>
      </c>
      <c r="O2026">
        <v>1</v>
      </c>
      <c r="P2026">
        <v>10</v>
      </c>
      <c r="Q2026">
        <v>1</v>
      </c>
      <c r="R2026" t="str">
        <f t="shared" si="157"/>
        <v>Married</v>
      </c>
      <c r="S2026">
        <v>4</v>
      </c>
      <c r="T2026">
        <v>1</v>
      </c>
      <c r="U2026" t="str">
        <f t="shared" si="158"/>
        <v>Male</v>
      </c>
      <c r="V2026">
        <v>3900</v>
      </c>
      <c r="W2026">
        <v>69400</v>
      </c>
      <c r="X2026">
        <v>39</v>
      </c>
      <c r="Y2026">
        <f t="shared" si="159"/>
        <v>39</v>
      </c>
    </row>
    <row r="2027" spans="1:25" x14ac:dyDescent="0.25">
      <c r="A2027">
        <v>70538</v>
      </c>
      <c r="B2027">
        <v>30</v>
      </c>
      <c r="C2027" t="str">
        <f t="shared" si="155"/>
        <v>MT</v>
      </c>
      <c r="D2027">
        <v>13</v>
      </c>
      <c r="E2027">
        <v>39</v>
      </c>
      <c r="F2027" t="str">
        <f t="shared" si="156"/>
        <v>adult</v>
      </c>
      <c r="G2027">
        <v>1</v>
      </c>
      <c r="H2027">
        <v>2</v>
      </c>
      <c r="I2027">
        <v>1</v>
      </c>
      <c r="J2027">
        <v>2</v>
      </c>
      <c r="K2027">
        <v>2</v>
      </c>
      <c r="L2027">
        <v>2</v>
      </c>
      <c r="M2027">
        <v>2</v>
      </c>
      <c r="N2027">
        <v>2</v>
      </c>
      <c r="O2027">
        <v>1</v>
      </c>
      <c r="P2027">
        <v>1</v>
      </c>
      <c r="Q2027">
        <v>1</v>
      </c>
      <c r="R2027" t="str">
        <f t="shared" si="157"/>
        <v>Married</v>
      </c>
      <c r="S2027">
        <v>4</v>
      </c>
      <c r="T2027">
        <v>1</v>
      </c>
      <c r="U2027" t="str">
        <f t="shared" si="158"/>
        <v>Male</v>
      </c>
      <c r="V2027">
        <v>15000</v>
      </c>
      <c r="W2027">
        <v>35000</v>
      </c>
      <c r="X2027">
        <v>30</v>
      </c>
      <c r="Y2027" t="str">
        <f t="shared" si="159"/>
        <v>MT</v>
      </c>
    </row>
    <row r="2028" spans="1:25" x14ac:dyDescent="0.25">
      <c r="A2028">
        <v>1249137</v>
      </c>
      <c r="B2028">
        <v>49</v>
      </c>
      <c r="C2028" t="str">
        <f t="shared" si="155"/>
        <v>UT</v>
      </c>
      <c r="D2028">
        <v>60</v>
      </c>
      <c r="E2028">
        <v>15</v>
      </c>
      <c r="F2028" t="str">
        <f t="shared" si="156"/>
        <v>child</v>
      </c>
      <c r="G2028">
        <v>1</v>
      </c>
      <c r="H2028">
        <v>1</v>
      </c>
      <c r="I2028">
        <v>2</v>
      </c>
      <c r="J2028">
        <v>2</v>
      </c>
      <c r="K2028">
        <v>1</v>
      </c>
      <c r="L2028">
        <v>2</v>
      </c>
      <c r="M2028">
        <v>2</v>
      </c>
      <c r="N2028">
        <v>2</v>
      </c>
      <c r="O2028">
        <v>1</v>
      </c>
      <c r="Q2028">
        <v>5</v>
      </c>
      <c r="R2028" t="str">
        <f t="shared" si="157"/>
        <v>NeverMarriedORUnder15</v>
      </c>
      <c r="T2028">
        <v>1</v>
      </c>
      <c r="U2028" t="str">
        <f t="shared" si="158"/>
        <v>Male</v>
      </c>
      <c r="V2028">
        <v>0</v>
      </c>
      <c r="W2028">
        <v>3800</v>
      </c>
      <c r="X2028">
        <v>49</v>
      </c>
      <c r="Y2028" t="str">
        <f t="shared" si="159"/>
        <v>UT</v>
      </c>
    </row>
    <row r="2029" spans="1:25" x14ac:dyDescent="0.25">
      <c r="A2029">
        <v>69377</v>
      </c>
      <c r="B2029">
        <v>30</v>
      </c>
      <c r="C2029" t="str">
        <f t="shared" si="155"/>
        <v>MT</v>
      </c>
      <c r="D2029">
        <v>395</v>
      </c>
      <c r="E2029">
        <v>18</v>
      </c>
      <c r="F2029" t="str">
        <f t="shared" si="156"/>
        <v>adult</v>
      </c>
      <c r="G2029">
        <v>1</v>
      </c>
      <c r="H2029">
        <v>2</v>
      </c>
      <c r="I2029">
        <v>2</v>
      </c>
      <c r="J2029">
        <v>2</v>
      </c>
      <c r="K2029">
        <v>2</v>
      </c>
      <c r="L2029">
        <v>2</v>
      </c>
      <c r="M2029">
        <v>2</v>
      </c>
      <c r="N2029">
        <v>2</v>
      </c>
      <c r="O2029">
        <v>2</v>
      </c>
      <c r="Q2029">
        <v>5</v>
      </c>
      <c r="R2029" t="str">
        <f t="shared" si="157"/>
        <v>NeverMarriedORUnder15</v>
      </c>
      <c r="S2029">
        <v>4</v>
      </c>
      <c r="T2029">
        <v>2</v>
      </c>
      <c r="U2029" t="str">
        <f t="shared" si="158"/>
        <v>Female</v>
      </c>
      <c r="V2029">
        <v>0</v>
      </c>
      <c r="W2029">
        <v>0</v>
      </c>
      <c r="X2029">
        <v>16</v>
      </c>
      <c r="Y2029">
        <f t="shared" si="159"/>
        <v>16</v>
      </c>
    </row>
    <row r="2030" spans="1:25" x14ac:dyDescent="0.25">
      <c r="A2030">
        <v>1427015</v>
      </c>
      <c r="B2030">
        <v>53</v>
      </c>
      <c r="C2030" t="str">
        <f t="shared" si="155"/>
        <v>WA</v>
      </c>
      <c r="D2030">
        <v>27</v>
      </c>
      <c r="E2030">
        <v>17</v>
      </c>
      <c r="F2030" t="str">
        <f t="shared" si="156"/>
        <v>child</v>
      </c>
      <c r="G2030">
        <v>1</v>
      </c>
      <c r="H2030">
        <v>1</v>
      </c>
      <c r="I2030">
        <v>2</v>
      </c>
      <c r="J2030">
        <v>2</v>
      </c>
      <c r="K2030">
        <v>2</v>
      </c>
      <c r="L2030">
        <v>2</v>
      </c>
      <c r="M2030">
        <v>2</v>
      </c>
      <c r="N2030">
        <v>2</v>
      </c>
      <c r="O2030">
        <v>1</v>
      </c>
      <c r="Q2030">
        <v>5</v>
      </c>
      <c r="R2030" t="str">
        <f t="shared" si="157"/>
        <v>NeverMarriedORUnder15</v>
      </c>
      <c r="S2030">
        <v>4</v>
      </c>
      <c r="T2030">
        <v>1</v>
      </c>
      <c r="U2030" t="str">
        <f t="shared" si="158"/>
        <v>Male</v>
      </c>
      <c r="V2030">
        <v>0</v>
      </c>
      <c r="W2030">
        <v>0</v>
      </c>
      <c r="X2030">
        <v>53</v>
      </c>
      <c r="Y2030" t="str">
        <f t="shared" si="159"/>
        <v>WA</v>
      </c>
    </row>
    <row r="2031" spans="1:25" x14ac:dyDescent="0.25">
      <c r="A2031">
        <v>1434561</v>
      </c>
      <c r="B2031">
        <v>53</v>
      </c>
      <c r="C2031" t="str">
        <f t="shared" si="155"/>
        <v>WA</v>
      </c>
      <c r="D2031">
        <v>354</v>
      </c>
      <c r="E2031">
        <v>21</v>
      </c>
      <c r="F2031" t="str">
        <f t="shared" si="156"/>
        <v>adult</v>
      </c>
      <c r="G2031">
        <v>1</v>
      </c>
      <c r="H2031">
        <v>2</v>
      </c>
      <c r="I2031">
        <v>2</v>
      </c>
      <c r="J2031">
        <v>2</v>
      </c>
      <c r="K2031">
        <v>2</v>
      </c>
      <c r="L2031">
        <v>2</v>
      </c>
      <c r="M2031">
        <v>2</v>
      </c>
      <c r="N2031">
        <v>2</v>
      </c>
      <c r="O2031">
        <v>2</v>
      </c>
      <c r="Q2031">
        <v>5</v>
      </c>
      <c r="R2031" t="str">
        <f t="shared" si="157"/>
        <v>NeverMarriedORUnder15</v>
      </c>
      <c r="S2031">
        <v>4</v>
      </c>
      <c r="T2031">
        <v>1</v>
      </c>
      <c r="U2031" t="str">
        <f t="shared" si="158"/>
        <v>Male</v>
      </c>
      <c r="V2031">
        <v>3000</v>
      </c>
      <c r="W2031">
        <v>3000</v>
      </c>
      <c r="X2031">
        <v>53</v>
      </c>
      <c r="Y2031" t="str">
        <f t="shared" si="159"/>
        <v>WA</v>
      </c>
    </row>
    <row r="2032" spans="1:25" x14ac:dyDescent="0.25">
      <c r="A2032">
        <v>1398169</v>
      </c>
      <c r="B2032">
        <v>53</v>
      </c>
      <c r="C2032" t="str">
        <f t="shared" si="155"/>
        <v>WA</v>
      </c>
      <c r="D2032">
        <v>68</v>
      </c>
      <c r="E2032">
        <v>36</v>
      </c>
      <c r="F2032" t="str">
        <f t="shared" si="156"/>
        <v>adult</v>
      </c>
      <c r="G2032">
        <v>1</v>
      </c>
      <c r="H2032">
        <v>1</v>
      </c>
      <c r="I2032">
        <v>2</v>
      </c>
      <c r="J2032">
        <v>2</v>
      </c>
      <c r="K2032">
        <v>2</v>
      </c>
      <c r="L2032">
        <v>2</v>
      </c>
      <c r="M2032">
        <v>2</v>
      </c>
      <c r="N2032">
        <v>2</v>
      </c>
      <c r="O2032">
        <v>1</v>
      </c>
      <c r="Q2032">
        <v>1</v>
      </c>
      <c r="R2032" t="str">
        <f t="shared" si="157"/>
        <v>Married</v>
      </c>
      <c r="S2032">
        <v>4</v>
      </c>
      <c r="T2032">
        <v>2</v>
      </c>
      <c r="U2032" t="str">
        <f t="shared" si="158"/>
        <v>Female</v>
      </c>
      <c r="V2032">
        <v>7000</v>
      </c>
      <c r="W2032">
        <v>7000</v>
      </c>
      <c r="X2032">
        <v>53</v>
      </c>
      <c r="Y2032" t="str">
        <f t="shared" si="159"/>
        <v>WA</v>
      </c>
    </row>
    <row r="2033" spans="1:25" x14ac:dyDescent="0.25">
      <c r="A2033">
        <v>1256901</v>
      </c>
      <c r="B2033">
        <v>49</v>
      </c>
      <c r="C2033" t="str">
        <f t="shared" si="155"/>
        <v>UT</v>
      </c>
      <c r="D2033">
        <v>38</v>
      </c>
      <c r="E2033">
        <v>29</v>
      </c>
      <c r="F2033" t="str">
        <f t="shared" si="156"/>
        <v>adult</v>
      </c>
      <c r="G2033">
        <v>1</v>
      </c>
      <c r="H2033">
        <v>2</v>
      </c>
      <c r="I2033">
        <v>1</v>
      </c>
      <c r="J2033">
        <v>2</v>
      </c>
      <c r="K2033">
        <v>2</v>
      </c>
      <c r="L2033">
        <v>2</v>
      </c>
      <c r="M2033">
        <v>2</v>
      </c>
      <c r="N2033">
        <v>2</v>
      </c>
      <c r="O2033">
        <v>1</v>
      </c>
      <c r="Q2033">
        <v>1</v>
      </c>
      <c r="R2033" t="str">
        <f t="shared" si="157"/>
        <v>Married</v>
      </c>
      <c r="S2033">
        <v>4</v>
      </c>
      <c r="T2033">
        <v>2</v>
      </c>
      <c r="U2033" t="str">
        <f t="shared" si="158"/>
        <v>Female</v>
      </c>
      <c r="V2033">
        <v>40000</v>
      </c>
      <c r="W2033">
        <v>40000</v>
      </c>
      <c r="X2033">
        <v>49</v>
      </c>
      <c r="Y2033" t="str">
        <f t="shared" si="159"/>
        <v>UT</v>
      </c>
    </row>
    <row r="2034" spans="1:25" x14ac:dyDescent="0.25">
      <c r="A2034">
        <v>723574</v>
      </c>
      <c r="B2034">
        <v>41</v>
      </c>
      <c r="C2034" t="str">
        <f t="shared" si="155"/>
        <v>OR</v>
      </c>
      <c r="D2034">
        <v>18</v>
      </c>
      <c r="E2034">
        <v>20</v>
      </c>
      <c r="F2034" t="str">
        <f t="shared" si="156"/>
        <v>adult</v>
      </c>
      <c r="G2034">
        <v>1</v>
      </c>
      <c r="H2034">
        <v>1</v>
      </c>
      <c r="I2034">
        <v>2</v>
      </c>
      <c r="J2034">
        <v>2</v>
      </c>
      <c r="K2034">
        <v>2</v>
      </c>
      <c r="L2034">
        <v>2</v>
      </c>
      <c r="M2034">
        <v>2</v>
      </c>
      <c r="N2034">
        <v>2</v>
      </c>
      <c r="O2034">
        <v>1</v>
      </c>
      <c r="Q2034">
        <v>5</v>
      </c>
      <c r="R2034" t="str">
        <f t="shared" si="157"/>
        <v>NeverMarriedORUnder15</v>
      </c>
      <c r="S2034">
        <v>4</v>
      </c>
      <c r="T2034">
        <v>2</v>
      </c>
      <c r="U2034" t="str">
        <f t="shared" si="158"/>
        <v>Female</v>
      </c>
      <c r="V2034">
        <v>15000</v>
      </c>
      <c r="W2034">
        <v>15000</v>
      </c>
      <c r="X2034">
        <v>16</v>
      </c>
      <c r="Y2034">
        <f t="shared" si="159"/>
        <v>16</v>
      </c>
    </row>
    <row r="2035" spans="1:25" x14ac:dyDescent="0.25">
      <c r="A2035">
        <v>1424379</v>
      </c>
      <c r="B2035">
        <v>53</v>
      </c>
      <c r="C2035" t="str">
        <f t="shared" si="155"/>
        <v>WA</v>
      </c>
      <c r="D2035">
        <v>129</v>
      </c>
      <c r="E2035">
        <v>55</v>
      </c>
      <c r="F2035" t="str">
        <f t="shared" si="156"/>
        <v>adult</v>
      </c>
      <c r="G2035">
        <v>1</v>
      </c>
      <c r="H2035">
        <v>1</v>
      </c>
      <c r="I2035">
        <v>2</v>
      </c>
      <c r="J2035">
        <v>2</v>
      </c>
      <c r="K2035">
        <v>2</v>
      </c>
      <c r="L2035">
        <v>2</v>
      </c>
      <c r="M2035">
        <v>2</v>
      </c>
      <c r="N2035">
        <v>2</v>
      </c>
      <c r="O2035">
        <v>1</v>
      </c>
      <c r="P2035">
        <v>25</v>
      </c>
      <c r="Q2035">
        <v>1</v>
      </c>
      <c r="R2035" t="str">
        <f t="shared" si="157"/>
        <v>Married</v>
      </c>
      <c r="S2035">
        <v>4</v>
      </c>
      <c r="T2035">
        <v>2</v>
      </c>
      <c r="U2035" t="str">
        <f t="shared" si="158"/>
        <v>Female</v>
      </c>
      <c r="V2035">
        <v>300</v>
      </c>
      <c r="W2035">
        <v>300</v>
      </c>
      <c r="X2035">
        <v>17</v>
      </c>
      <c r="Y2035">
        <f t="shared" si="159"/>
        <v>17</v>
      </c>
    </row>
    <row r="2036" spans="1:25" x14ac:dyDescent="0.25">
      <c r="A2036">
        <v>1269547</v>
      </c>
      <c r="B2036">
        <v>49</v>
      </c>
      <c r="C2036" t="str">
        <f t="shared" si="155"/>
        <v>UT</v>
      </c>
      <c r="D2036">
        <v>83</v>
      </c>
      <c r="E2036">
        <v>49</v>
      </c>
      <c r="F2036" t="str">
        <f t="shared" si="156"/>
        <v>adult</v>
      </c>
      <c r="G2036">
        <v>1</v>
      </c>
      <c r="H2036">
        <v>1</v>
      </c>
      <c r="I2036">
        <v>2</v>
      </c>
      <c r="J2036">
        <v>2</v>
      </c>
      <c r="K2036">
        <v>2</v>
      </c>
      <c r="L2036">
        <v>2</v>
      </c>
      <c r="M2036">
        <v>2</v>
      </c>
      <c r="N2036">
        <v>2</v>
      </c>
      <c r="O2036">
        <v>1</v>
      </c>
      <c r="P2036">
        <v>40</v>
      </c>
      <c r="Q2036">
        <v>1</v>
      </c>
      <c r="R2036" t="str">
        <f t="shared" si="157"/>
        <v>Married</v>
      </c>
      <c r="S2036">
        <v>4</v>
      </c>
      <c r="T2036">
        <v>1</v>
      </c>
      <c r="U2036" t="str">
        <f t="shared" si="158"/>
        <v>Male</v>
      </c>
      <c r="V2036">
        <v>90000</v>
      </c>
      <c r="W2036">
        <v>90000</v>
      </c>
      <c r="X2036">
        <v>6</v>
      </c>
      <c r="Y2036" t="str">
        <f t="shared" si="159"/>
        <v>CA</v>
      </c>
    </row>
    <row r="2037" spans="1:25" x14ac:dyDescent="0.25">
      <c r="A2037">
        <v>1389580</v>
      </c>
      <c r="B2037">
        <v>53</v>
      </c>
      <c r="C2037" t="str">
        <f t="shared" si="155"/>
        <v>WA</v>
      </c>
      <c r="D2037">
        <v>93</v>
      </c>
      <c r="E2037">
        <v>46</v>
      </c>
      <c r="F2037" t="str">
        <f t="shared" si="156"/>
        <v>adult</v>
      </c>
      <c r="G2037">
        <v>4</v>
      </c>
      <c r="H2037">
        <v>2</v>
      </c>
      <c r="I2037">
        <v>2</v>
      </c>
      <c r="J2037">
        <v>2</v>
      </c>
      <c r="K2037">
        <v>2</v>
      </c>
      <c r="L2037">
        <v>2</v>
      </c>
      <c r="M2037">
        <v>2</v>
      </c>
      <c r="N2037">
        <v>2</v>
      </c>
      <c r="O2037">
        <v>2</v>
      </c>
      <c r="Q2037">
        <v>1</v>
      </c>
      <c r="R2037" t="str">
        <f t="shared" si="157"/>
        <v>Married</v>
      </c>
      <c r="S2037">
        <v>4</v>
      </c>
      <c r="T2037">
        <v>1</v>
      </c>
      <c r="U2037" t="str">
        <f t="shared" si="158"/>
        <v>Male</v>
      </c>
      <c r="V2037">
        <v>24000</v>
      </c>
      <c r="W2037">
        <v>32000</v>
      </c>
      <c r="X2037">
        <v>303</v>
      </c>
      <c r="Y2037">
        <f t="shared" si="159"/>
        <v>303</v>
      </c>
    </row>
    <row r="2038" spans="1:25" x14ac:dyDescent="0.25">
      <c r="A2038">
        <v>718071</v>
      </c>
      <c r="B2038">
        <v>41</v>
      </c>
      <c r="C2038" t="str">
        <f t="shared" si="155"/>
        <v>OR</v>
      </c>
      <c r="D2038">
        <v>70</v>
      </c>
      <c r="E2038">
        <v>57</v>
      </c>
      <c r="F2038" t="str">
        <f t="shared" si="156"/>
        <v>adult</v>
      </c>
      <c r="G2038">
        <v>1</v>
      </c>
      <c r="H2038">
        <v>1</v>
      </c>
      <c r="I2038">
        <v>2</v>
      </c>
      <c r="J2038">
        <v>2</v>
      </c>
      <c r="K2038">
        <v>2</v>
      </c>
      <c r="L2038">
        <v>2</v>
      </c>
      <c r="M2038">
        <v>2</v>
      </c>
      <c r="N2038">
        <v>2</v>
      </c>
      <c r="O2038">
        <v>1</v>
      </c>
      <c r="P2038">
        <v>10</v>
      </c>
      <c r="Q2038">
        <v>1</v>
      </c>
      <c r="R2038" t="str">
        <f t="shared" si="157"/>
        <v>Married</v>
      </c>
      <c r="S2038">
        <v>4</v>
      </c>
      <c r="T2038">
        <v>2</v>
      </c>
      <c r="U2038" t="str">
        <f t="shared" si="158"/>
        <v>Female</v>
      </c>
      <c r="V2038">
        <v>66000</v>
      </c>
      <c r="W2038">
        <v>66100</v>
      </c>
      <c r="X2038">
        <v>22</v>
      </c>
      <c r="Y2038">
        <f t="shared" si="159"/>
        <v>22</v>
      </c>
    </row>
    <row r="2039" spans="1:25" x14ac:dyDescent="0.25">
      <c r="A2039">
        <v>1397853</v>
      </c>
      <c r="B2039">
        <v>53</v>
      </c>
      <c r="C2039" t="str">
        <f t="shared" si="155"/>
        <v>WA</v>
      </c>
      <c r="D2039">
        <v>68</v>
      </c>
      <c r="E2039">
        <v>60</v>
      </c>
      <c r="F2039" t="str">
        <f t="shared" si="156"/>
        <v>adult</v>
      </c>
      <c r="G2039">
        <v>1</v>
      </c>
      <c r="H2039">
        <v>1</v>
      </c>
      <c r="I2039">
        <v>2</v>
      </c>
      <c r="J2039">
        <v>2</v>
      </c>
      <c r="K2039">
        <v>2</v>
      </c>
      <c r="L2039">
        <v>2</v>
      </c>
      <c r="M2039">
        <v>2</v>
      </c>
      <c r="N2039">
        <v>2</v>
      </c>
      <c r="O2039">
        <v>1</v>
      </c>
      <c r="P2039">
        <v>15</v>
      </c>
      <c r="Q2039">
        <v>3</v>
      </c>
      <c r="R2039" t="str">
        <f t="shared" si="157"/>
        <v>Divorced</v>
      </c>
      <c r="S2039">
        <v>4</v>
      </c>
      <c r="T2039">
        <v>2</v>
      </c>
      <c r="U2039" t="str">
        <f t="shared" si="158"/>
        <v>Female</v>
      </c>
      <c r="V2039">
        <v>28000</v>
      </c>
      <c r="W2039">
        <v>28000</v>
      </c>
      <c r="X2039">
        <v>53</v>
      </c>
      <c r="Y2039" t="str">
        <f t="shared" si="159"/>
        <v>WA</v>
      </c>
    </row>
    <row r="2040" spans="1:25" x14ac:dyDescent="0.25">
      <c r="A2040">
        <v>1387772</v>
      </c>
      <c r="B2040">
        <v>53</v>
      </c>
      <c r="C2040" t="str">
        <f t="shared" si="155"/>
        <v>WA</v>
      </c>
      <c r="D2040">
        <v>54</v>
      </c>
      <c r="E2040">
        <v>69</v>
      </c>
      <c r="F2040" t="str">
        <f t="shared" si="156"/>
        <v>adult</v>
      </c>
      <c r="G2040">
        <v>1</v>
      </c>
      <c r="H2040">
        <v>2</v>
      </c>
      <c r="I2040">
        <v>2</v>
      </c>
      <c r="J2040">
        <v>1</v>
      </c>
      <c r="K2040">
        <v>2</v>
      </c>
      <c r="L2040">
        <v>2</v>
      </c>
      <c r="M2040">
        <v>2</v>
      </c>
      <c r="N2040">
        <v>2</v>
      </c>
      <c r="O2040">
        <v>1</v>
      </c>
      <c r="Q2040">
        <v>1</v>
      </c>
      <c r="R2040" t="str">
        <f t="shared" si="157"/>
        <v>Married</v>
      </c>
      <c r="S2040">
        <v>2</v>
      </c>
      <c r="T2040">
        <v>1</v>
      </c>
      <c r="U2040" t="str">
        <f t="shared" si="158"/>
        <v>Male</v>
      </c>
      <c r="V2040">
        <v>0</v>
      </c>
      <c r="W2040">
        <v>91500</v>
      </c>
      <c r="X2040">
        <v>17</v>
      </c>
      <c r="Y2040">
        <f t="shared" si="159"/>
        <v>17</v>
      </c>
    </row>
    <row r="2041" spans="1:25" x14ac:dyDescent="0.25">
      <c r="A2041">
        <v>1403225</v>
      </c>
      <c r="B2041">
        <v>53</v>
      </c>
      <c r="C2041" t="str">
        <f t="shared" si="155"/>
        <v>WA</v>
      </c>
      <c r="D2041">
        <v>166</v>
      </c>
      <c r="E2041">
        <v>23</v>
      </c>
      <c r="F2041" t="str">
        <f t="shared" si="156"/>
        <v>adult</v>
      </c>
      <c r="G2041">
        <v>1</v>
      </c>
      <c r="H2041">
        <v>1</v>
      </c>
      <c r="I2041">
        <v>2</v>
      </c>
      <c r="J2041">
        <v>2</v>
      </c>
      <c r="K2041">
        <v>2</v>
      </c>
      <c r="L2041">
        <v>2</v>
      </c>
      <c r="M2041">
        <v>2</v>
      </c>
      <c r="N2041">
        <v>2</v>
      </c>
      <c r="O2041">
        <v>1</v>
      </c>
      <c r="Q2041">
        <v>5</v>
      </c>
      <c r="R2041" t="str">
        <f t="shared" si="157"/>
        <v>NeverMarriedORUnder15</v>
      </c>
      <c r="S2041">
        <v>4</v>
      </c>
      <c r="T2041">
        <v>2</v>
      </c>
      <c r="U2041" t="str">
        <f t="shared" si="158"/>
        <v>Female</v>
      </c>
      <c r="V2041">
        <v>4000</v>
      </c>
      <c r="W2041">
        <v>4000</v>
      </c>
      <c r="X2041">
        <v>53</v>
      </c>
      <c r="Y2041" t="str">
        <f t="shared" si="159"/>
        <v>WA</v>
      </c>
    </row>
    <row r="2042" spans="1:25" x14ac:dyDescent="0.25">
      <c r="A2042">
        <v>1396972</v>
      </c>
      <c r="B2042">
        <v>53</v>
      </c>
      <c r="C2042" t="str">
        <f t="shared" si="155"/>
        <v>WA</v>
      </c>
      <c r="D2042">
        <v>116</v>
      </c>
      <c r="E2042">
        <v>56</v>
      </c>
      <c r="F2042" t="str">
        <f t="shared" si="156"/>
        <v>adult</v>
      </c>
      <c r="G2042">
        <v>1</v>
      </c>
      <c r="H2042">
        <v>1</v>
      </c>
      <c r="I2042">
        <v>2</v>
      </c>
      <c r="J2042">
        <v>2</v>
      </c>
      <c r="K2042">
        <v>2</v>
      </c>
      <c r="L2042">
        <v>2</v>
      </c>
      <c r="M2042">
        <v>2</v>
      </c>
      <c r="N2042">
        <v>2</v>
      </c>
      <c r="O2042">
        <v>1</v>
      </c>
      <c r="P2042">
        <v>15</v>
      </c>
      <c r="Q2042">
        <v>1</v>
      </c>
      <c r="R2042" t="str">
        <f t="shared" si="157"/>
        <v>Married</v>
      </c>
      <c r="S2042">
        <v>4</v>
      </c>
      <c r="T2042">
        <v>1</v>
      </c>
      <c r="U2042" t="str">
        <f t="shared" si="158"/>
        <v>Male</v>
      </c>
      <c r="V2042">
        <v>120000</v>
      </c>
      <c r="W2042">
        <v>120000</v>
      </c>
      <c r="X2042">
        <v>30</v>
      </c>
      <c r="Y2042" t="str">
        <f t="shared" si="159"/>
        <v>MT</v>
      </c>
    </row>
    <row r="2043" spans="1:25" x14ac:dyDescent="0.25">
      <c r="A2043">
        <v>1384021</v>
      </c>
      <c r="B2043">
        <v>53</v>
      </c>
      <c r="C2043" t="str">
        <f t="shared" si="155"/>
        <v>WA</v>
      </c>
      <c r="D2043">
        <v>92</v>
      </c>
      <c r="E2043">
        <v>45</v>
      </c>
      <c r="F2043" t="str">
        <f t="shared" si="156"/>
        <v>adult</v>
      </c>
      <c r="G2043">
        <v>1</v>
      </c>
      <c r="H2043">
        <v>1</v>
      </c>
      <c r="I2043">
        <v>2</v>
      </c>
      <c r="J2043">
        <v>2</v>
      </c>
      <c r="K2043">
        <v>2</v>
      </c>
      <c r="L2043">
        <v>2</v>
      </c>
      <c r="M2043">
        <v>2</v>
      </c>
      <c r="N2043">
        <v>2</v>
      </c>
      <c r="O2043">
        <v>1</v>
      </c>
      <c r="Q2043">
        <v>1</v>
      </c>
      <c r="R2043" t="str">
        <f t="shared" si="157"/>
        <v>Married</v>
      </c>
      <c r="S2043">
        <v>4</v>
      </c>
      <c r="T2043">
        <v>2</v>
      </c>
      <c r="U2043" t="str">
        <f t="shared" si="158"/>
        <v>Female</v>
      </c>
      <c r="V2043">
        <v>0</v>
      </c>
      <c r="W2043">
        <v>0</v>
      </c>
      <c r="X2043">
        <v>53</v>
      </c>
      <c r="Y2043" t="str">
        <f t="shared" si="159"/>
        <v>WA</v>
      </c>
    </row>
    <row r="2044" spans="1:25" x14ac:dyDescent="0.25">
      <c r="A2044">
        <v>69061</v>
      </c>
      <c r="B2044">
        <v>30</v>
      </c>
      <c r="C2044" t="str">
        <f t="shared" si="155"/>
        <v>MT</v>
      </c>
      <c r="D2044">
        <v>111</v>
      </c>
      <c r="E2044">
        <v>30</v>
      </c>
      <c r="F2044" t="str">
        <f t="shared" si="156"/>
        <v>adult</v>
      </c>
      <c r="G2044">
        <v>1</v>
      </c>
      <c r="H2044">
        <v>2</v>
      </c>
      <c r="I2044">
        <v>2</v>
      </c>
      <c r="J2044">
        <v>2</v>
      </c>
      <c r="K2044">
        <v>2</v>
      </c>
      <c r="L2044">
        <v>2</v>
      </c>
      <c r="M2044">
        <v>1</v>
      </c>
      <c r="N2044">
        <v>2</v>
      </c>
      <c r="O2044">
        <v>1</v>
      </c>
      <c r="P2044">
        <v>10</v>
      </c>
      <c r="Q2044">
        <v>1</v>
      </c>
      <c r="R2044" t="str">
        <f t="shared" si="157"/>
        <v>Married</v>
      </c>
      <c r="S2044">
        <v>2</v>
      </c>
      <c r="T2044">
        <v>1</v>
      </c>
      <c r="U2044" t="str">
        <f t="shared" si="158"/>
        <v>Male</v>
      </c>
      <c r="V2044">
        <v>1000</v>
      </c>
      <c r="W2044">
        <v>21400</v>
      </c>
      <c r="X2044">
        <v>30</v>
      </c>
      <c r="Y2044" t="str">
        <f t="shared" si="159"/>
        <v>MT</v>
      </c>
    </row>
    <row r="2045" spans="1:25" x14ac:dyDescent="0.25">
      <c r="A2045">
        <v>1261239</v>
      </c>
      <c r="B2045">
        <v>49</v>
      </c>
      <c r="C2045" t="str">
        <f t="shared" si="155"/>
        <v>UT</v>
      </c>
      <c r="D2045">
        <v>85</v>
      </c>
      <c r="E2045">
        <v>54</v>
      </c>
      <c r="F2045" t="str">
        <f t="shared" si="156"/>
        <v>adult</v>
      </c>
      <c r="G2045">
        <v>1</v>
      </c>
      <c r="H2045">
        <v>1</v>
      </c>
      <c r="I2045">
        <v>2</v>
      </c>
      <c r="J2045">
        <v>1</v>
      </c>
      <c r="K2045">
        <v>2</v>
      </c>
      <c r="L2045">
        <v>2</v>
      </c>
      <c r="M2045">
        <v>2</v>
      </c>
      <c r="N2045">
        <v>2</v>
      </c>
      <c r="O2045">
        <v>1</v>
      </c>
      <c r="Q2045">
        <v>1</v>
      </c>
      <c r="R2045" t="str">
        <f t="shared" si="157"/>
        <v>Married</v>
      </c>
      <c r="S2045">
        <v>4</v>
      </c>
      <c r="T2045">
        <v>1</v>
      </c>
      <c r="U2045" t="str">
        <f t="shared" si="158"/>
        <v>Male</v>
      </c>
      <c r="V2045">
        <v>0</v>
      </c>
      <c r="W2045">
        <v>36000</v>
      </c>
      <c r="X2045">
        <v>49</v>
      </c>
      <c r="Y2045" t="str">
        <f t="shared" si="159"/>
        <v>UT</v>
      </c>
    </row>
    <row r="2046" spans="1:25" x14ac:dyDescent="0.25">
      <c r="A2046">
        <v>1373730</v>
      </c>
      <c r="B2046">
        <v>53</v>
      </c>
      <c r="C2046" t="str">
        <f t="shared" si="155"/>
        <v>WA</v>
      </c>
      <c r="D2046">
        <v>280</v>
      </c>
      <c r="E2046">
        <v>24</v>
      </c>
      <c r="F2046" t="str">
        <f t="shared" si="156"/>
        <v>adult</v>
      </c>
      <c r="G2046">
        <v>5</v>
      </c>
      <c r="H2046">
        <v>2</v>
      </c>
      <c r="I2046">
        <v>2</v>
      </c>
      <c r="J2046">
        <v>2</v>
      </c>
      <c r="K2046">
        <v>2</v>
      </c>
      <c r="L2046">
        <v>2</v>
      </c>
      <c r="M2046">
        <v>2</v>
      </c>
      <c r="N2046">
        <v>2</v>
      </c>
      <c r="O2046">
        <v>2</v>
      </c>
      <c r="P2046">
        <v>30</v>
      </c>
      <c r="Q2046">
        <v>5</v>
      </c>
      <c r="R2046" t="str">
        <f t="shared" si="157"/>
        <v>NeverMarriedORUnder15</v>
      </c>
      <c r="S2046">
        <v>4</v>
      </c>
      <c r="T2046">
        <v>1</v>
      </c>
      <c r="U2046" t="str">
        <f t="shared" si="158"/>
        <v>Male</v>
      </c>
      <c r="V2046">
        <v>22000</v>
      </c>
      <c r="W2046">
        <v>22000</v>
      </c>
      <c r="X2046">
        <v>313</v>
      </c>
      <c r="Y2046">
        <f t="shared" si="159"/>
        <v>313</v>
      </c>
    </row>
    <row r="2047" spans="1:25" x14ac:dyDescent="0.25">
      <c r="A2047">
        <v>723699</v>
      </c>
      <c r="B2047">
        <v>41</v>
      </c>
      <c r="C2047" t="str">
        <f t="shared" si="155"/>
        <v>OR</v>
      </c>
      <c r="D2047">
        <v>63</v>
      </c>
      <c r="E2047">
        <v>38</v>
      </c>
      <c r="F2047" t="str">
        <f t="shared" si="156"/>
        <v>adult</v>
      </c>
      <c r="G2047">
        <v>1</v>
      </c>
      <c r="H2047">
        <v>1</v>
      </c>
      <c r="I2047">
        <v>2</v>
      </c>
      <c r="J2047">
        <v>2</v>
      </c>
      <c r="K2047">
        <v>2</v>
      </c>
      <c r="L2047">
        <v>2</v>
      </c>
      <c r="M2047">
        <v>2</v>
      </c>
      <c r="N2047">
        <v>2</v>
      </c>
      <c r="O2047">
        <v>1</v>
      </c>
      <c r="P2047">
        <v>5</v>
      </c>
      <c r="Q2047">
        <v>5</v>
      </c>
      <c r="R2047" t="str">
        <f t="shared" si="157"/>
        <v>NeverMarriedORUnder15</v>
      </c>
      <c r="S2047">
        <v>4</v>
      </c>
      <c r="T2047">
        <v>1</v>
      </c>
      <c r="U2047" t="str">
        <f t="shared" si="158"/>
        <v>Male</v>
      </c>
      <c r="V2047">
        <v>47000</v>
      </c>
      <c r="W2047">
        <v>47000</v>
      </c>
      <c r="X2047">
        <v>6</v>
      </c>
      <c r="Y2047" t="str">
        <f t="shared" si="159"/>
        <v>CA</v>
      </c>
    </row>
    <row r="2048" spans="1:25" x14ac:dyDescent="0.25">
      <c r="A2048">
        <v>1382491</v>
      </c>
      <c r="B2048">
        <v>53</v>
      </c>
      <c r="C2048" t="str">
        <f t="shared" si="155"/>
        <v>WA</v>
      </c>
      <c r="D2048">
        <v>79</v>
      </c>
      <c r="E2048">
        <v>8</v>
      </c>
      <c r="F2048" t="str">
        <f t="shared" si="156"/>
        <v>child</v>
      </c>
      <c r="G2048">
        <v>1</v>
      </c>
      <c r="H2048">
        <v>1</v>
      </c>
      <c r="I2048">
        <v>2</v>
      </c>
      <c r="J2048">
        <v>2</v>
      </c>
      <c r="K2048">
        <v>2</v>
      </c>
      <c r="L2048">
        <v>2</v>
      </c>
      <c r="M2048">
        <v>2</v>
      </c>
      <c r="N2048">
        <v>2</v>
      </c>
      <c r="O2048">
        <v>1</v>
      </c>
      <c r="Q2048">
        <v>5</v>
      </c>
      <c r="R2048" t="str">
        <f t="shared" si="157"/>
        <v>NeverMarriedORUnder15</v>
      </c>
      <c r="T2048">
        <v>2</v>
      </c>
      <c r="U2048" t="str">
        <f t="shared" si="158"/>
        <v>Female</v>
      </c>
      <c r="X2048">
        <v>53</v>
      </c>
      <c r="Y2048" t="str">
        <f t="shared" si="159"/>
        <v>WA</v>
      </c>
    </row>
    <row r="2049" spans="1:25" x14ac:dyDescent="0.25">
      <c r="A2049">
        <v>1391209</v>
      </c>
      <c r="B2049">
        <v>53</v>
      </c>
      <c r="C2049" t="str">
        <f t="shared" si="155"/>
        <v>WA</v>
      </c>
      <c r="D2049">
        <v>48</v>
      </c>
      <c r="E2049">
        <v>40</v>
      </c>
      <c r="F2049" t="str">
        <f t="shared" si="156"/>
        <v>adult</v>
      </c>
      <c r="G2049">
        <v>5</v>
      </c>
      <c r="H2049">
        <v>1</v>
      </c>
      <c r="I2049">
        <v>2</v>
      </c>
      <c r="J2049">
        <v>2</v>
      </c>
      <c r="K2049">
        <v>2</v>
      </c>
      <c r="L2049">
        <v>2</v>
      </c>
      <c r="M2049">
        <v>2</v>
      </c>
      <c r="N2049">
        <v>2</v>
      </c>
      <c r="O2049">
        <v>1</v>
      </c>
      <c r="Q2049">
        <v>1</v>
      </c>
      <c r="R2049" t="str">
        <f t="shared" si="157"/>
        <v>Married</v>
      </c>
      <c r="S2049">
        <v>4</v>
      </c>
      <c r="T2049">
        <v>2</v>
      </c>
      <c r="U2049" t="str">
        <f t="shared" si="158"/>
        <v>Female</v>
      </c>
      <c r="V2049">
        <v>0</v>
      </c>
      <c r="W2049">
        <v>0</v>
      </c>
      <c r="X2049">
        <v>303</v>
      </c>
      <c r="Y2049">
        <f t="shared" si="159"/>
        <v>303</v>
      </c>
    </row>
    <row r="2050" spans="1:25" x14ac:dyDescent="0.25">
      <c r="A2050">
        <v>696087</v>
      </c>
      <c r="B2050">
        <v>41</v>
      </c>
      <c r="C2050" t="str">
        <f t="shared" si="155"/>
        <v>OR</v>
      </c>
      <c r="D2050">
        <v>11</v>
      </c>
      <c r="E2050">
        <v>86</v>
      </c>
      <c r="F2050" t="str">
        <f t="shared" si="156"/>
        <v>adult</v>
      </c>
      <c r="G2050">
        <v>1</v>
      </c>
      <c r="H2050">
        <v>2</v>
      </c>
      <c r="I2050">
        <v>2</v>
      </c>
      <c r="J2050">
        <v>1</v>
      </c>
      <c r="K2050">
        <v>2</v>
      </c>
      <c r="L2050">
        <v>2</v>
      </c>
      <c r="M2050">
        <v>2</v>
      </c>
      <c r="N2050">
        <v>2</v>
      </c>
      <c r="O2050">
        <v>1</v>
      </c>
      <c r="Q2050">
        <v>1</v>
      </c>
      <c r="R2050" t="str">
        <f t="shared" si="157"/>
        <v>Married</v>
      </c>
      <c r="S2050">
        <v>2</v>
      </c>
      <c r="T2050">
        <v>1</v>
      </c>
      <c r="U2050" t="str">
        <f t="shared" si="158"/>
        <v>Male</v>
      </c>
      <c r="V2050">
        <v>0</v>
      </c>
      <c r="W2050">
        <v>2600</v>
      </c>
      <c r="X2050">
        <v>41</v>
      </c>
      <c r="Y2050" t="str">
        <f t="shared" si="159"/>
        <v>OR</v>
      </c>
    </row>
    <row r="2051" spans="1:25" x14ac:dyDescent="0.25">
      <c r="A2051">
        <v>734367</v>
      </c>
      <c r="B2051">
        <v>41</v>
      </c>
      <c r="C2051" t="str">
        <f t="shared" ref="C2051:C2114" si="160">IF(B2051=30,"MT",IF(B2051=38,"ND",IF(B2051=41,"OR",IF(B2051=49,"UT",IF(B2051=53,"WA","UnknownState")))))</f>
        <v>OR</v>
      </c>
      <c r="D2051">
        <v>70</v>
      </c>
      <c r="E2051">
        <v>22</v>
      </c>
      <c r="F2051" t="str">
        <f t="shared" ref="F2051:F2114" si="161">IF(E2051&lt;18,"child","adult")</f>
        <v>adult</v>
      </c>
      <c r="G2051">
        <v>1</v>
      </c>
      <c r="H2051">
        <v>1</v>
      </c>
      <c r="I2051">
        <v>2</v>
      </c>
      <c r="J2051">
        <v>2</v>
      </c>
      <c r="K2051">
        <v>2</v>
      </c>
      <c r="L2051">
        <v>2</v>
      </c>
      <c r="M2051">
        <v>2</v>
      </c>
      <c r="N2051">
        <v>2</v>
      </c>
      <c r="O2051">
        <v>1</v>
      </c>
      <c r="Q2051">
        <v>5</v>
      </c>
      <c r="R2051" t="str">
        <f t="shared" ref="R2051:R2114" si="162">IF(Q2051=1,"Married",IF(Q2051=2,"Widowed",IF(Q2051=3,"Divorced",IF(Q2051=4,"Separated",IF(Q2051=5,"NeverMarriedORUnder15","NA")))))</f>
        <v>NeverMarriedORUnder15</v>
      </c>
      <c r="S2051">
        <v>4</v>
      </c>
      <c r="T2051">
        <v>1</v>
      </c>
      <c r="U2051" t="str">
        <f t="shared" ref="U2051:U2114" si="163">IF(T2051=1,"Male",IF(T2051=2,"Female","NA"))</f>
        <v>Male</v>
      </c>
      <c r="V2051">
        <v>13300</v>
      </c>
      <c r="W2051">
        <v>13300</v>
      </c>
      <c r="X2051">
        <v>41</v>
      </c>
      <c r="Y2051" t="str">
        <f t="shared" ref="Y2051:Y2114" si="164">IF(X2051=30,"MT",IF(X2051=38,"ND",IF(X2051=41,"OR",IF(X2051=49,"UT",IF(X2051=53,"WA",IF(X2051=6,"CA",X2051))))))</f>
        <v>OR</v>
      </c>
    </row>
    <row r="2052" spans="1:25" x14ac:dyDescent="0.25">
      <c r="A2052">
        <v>1429277</v>
      </c>
      <c r="B2052">
        <v>53</v>
      </c>
      <c r="C2052" t="str">
        <f t="shared" si="160"/>
        <v>WA</v>
      </c>
      <c r="D2052">
        <v>50</v>
      </c>
      <c r="E2052">
        <v>39</v>
      </c>
      <c r="F2052" t="str">
        <f t="shared" si="161"/>
        <v>adult</v>
      </c>
      <c r="G2052">
        <v>1</v>
      </c>
      <c r="H2052">
        <v>1</v>
      </c>
      <c r="I2052">
        <v>2</v>
      </c>
      <c r="J2052">
        <v>2</v>
      </c>
      <c r="K2052">
        <v>2</v>
      </c>
      <c r="L2052">
        <v>2</v>
      </c>
      <c r="M2052">
        <v>2</v>
      </c>
      <c r="N2052">
        <v>2</v>
      </c>
      <c r="O2052">
        <v>1</v>
      </c>
      <c r="P2052">
        <v>30</v>
      </c>
      <c r="Q2052">
        <v>1</v>
      </c>
      <c r="R2052" t="str">
        <f t="shared" si="162"/>
        <v>Married</v>
      </c>
      <c r="S2052">
        <v>4</v>
      </c>
      <c r="T2052">
        <v>2</v>
      </c>
      <c r="U2052" t="str">
        <f t="shared" si="163"/>
        <v>Female</v>
      </c>
      <c r="V2052">
        <v>50000</v>
      </c>
      <c r="W2052">
        <v>50000</v>
      </c>
      <c r="X2052">
        <v>53</v>
      </c>
      <c r="Y2052" t="str">
        <f t="shared" si="164"/>
        <v>WA</v>
      </c>
    </row>
    <row r="2053" spans="1:25" x14ac:dyDescent="0.25">
      <c r="A2053">
        <v>1272136</v>
      </c>
      <c r="B2053">
        <v>49</v>
      </c>
      <c r="C2053" t="str">
        <f t="shared" si="160"/>
        <v>UT</v>
      </c>
      <c r="D2053">
        <v>91</v>
      </c>
      <c r="E2053">
        <v>33</v>
      </c>
      <c r="F2053" t="str">
        <f t="shared" si="161"/>
        <v>adult</v>
      </c>
      <c r="G2053">
        <v>5</v>
      </c>
      <c r="H2053">
        <v>1</v>
      </c>
      <c r="I2053">
        <v>2</v>
      </c>
      <c r="J2053">
        <v>2</v>
      </c>
      <c r="K2053">
        <v>2</v>
      </c>
      <c r="L2053">
        <v>2</v>
      </c>
      <c r="M2053">
        <v>2</v>
      </c>
      <c r="N2053">
        <v>2</v>
      </c>
      <c r="O2053">
        <v>1</v>
      </c>
      <c r="Q2053">
        <v>1</v>
      </c>
      <c r="R2053" t="str">
        <f t="shared" si="162"/>
        <v>Married</v>
      </c>
      <c r="S2053">
        <v>4</v>
      </c>
      <c r="T2053">
        <v>2</v>
      </c>
      <c r="U2053" t="str">
        <f t="shared" si="163"/>
        <v>Female</v>
      </c>
      <c r="V2053">
        <v>0</v>
      </c>
      <c r="W2053">
        <v>0</v>
      </c>
      <c r="X2053">
        <v>233</v>
      </c>
      <c r="Y2053">
        <f t="shared" si="164"/>
        <v>233</v>
      </c>
    </row>
    <row r="2054" spans="1:25" x14ac:dyDescent="0.25">
      <c r="A2054">
        <v>699479</v>
      </c>
      <c r="B2054">
        <v>41</v>
      </c>
      <c r="C2054" t="str">
        <f t="shared" si="160"/>
        <v>OR</v>
      </c>
      <c r="D2054">
        <v>165</v>
      </c>
      <c r="E2054">
        <v>26</v>
      </c>
      <c r="F2054" t="str">
        <f t="shared" si="161"/>
        <v>adult</v>
      </c>
      <c r="G2054">
        <v>3</v>
      </c>
      <c r="H2054">
        <v>2</v>
      </c>
      <c r="I2054">
        <v>2</v>
      </c>
      <c r="J2054">
        <v>2</v>
      </c>
      <c r="K2054">
        <v>2</v>
      </c>
      <c r="L2054">
        <v>2</v>
      </c>
      <c r="M2054">
        <v>2</v>
      </c>
      <c r="N2054">
        <v>2</v>
      </c>
      <c r="O2054">
        <v>2</v>
      </c>
      <c r="Q2054">
        <v>3</v>
      </c>
      <c r="R2054" t="str">
        <f t="shared" si="162"/>
        <v>Divorced</v>
      </c>
      <c r="S2054">
        <v>4</v>
      </c>
      <c r="T2054">
        <v>1</v>
      </c>
      <c r="U2054" t="str">
        <f t="shared" si="163"/>
        <v>Male</v>
      </c>
      <c r="V2054">
        <v>0</v>
      </c>
      <c r="W2054">
        <v>0</v>
      </c>
      <c r="X2054">
        <v>126</v>
      </c>
      <c r="Y2054">
        <f t="shared" si="164"/>
        <v>126</v>
      </c>
    </row>
    <row r="2055" spans="1:25" x14ac:dyDescent="0.25">
      <c r="A2055">
        <v>712743</v>
      </c>
      <c r="B2055">
        <v>41</v>
      </c>
      <c r="C2055" t="str">
        <f t="shared" si="160"/>
        <v>OR</v>
      </c>
      <c r="D2055">
        <v>103</v>
      </c>
      <c r="E2055">
        <v>75</v>
      </c>
      <c r="F2055" t="str">
        <f t="shared" si="161"/>
        <v>adult</v>
      </c>
      <c r="G2055">
        <v>1</v>
      </c>
      <c r="H2055">
        <v>2</v>
      </c>
      <c r="I2055">
        <v>2</v>
      </c>
      <c r="J2055">
        <v>1</v>
      </c>
      <c r="K2055">
        <v>2</v>
      </c>
      <c r="L2055">
        <v>2</v>
      </c>
      <c r="M2055">
        <v>2</v>
      </c>
      <c r="N2055">
        <v>2</v>
      </c>
      <c r="O2055">
        <v>1</v>
      </c>
      <c r="Q2055">
        <v>3</v>
      </c>
      <c r="R2055" t="str">
        <f t="shared" si="162"/>
        <v>Divorced</v>
      </c>
      <c r="S2055">
        <v>4</v>
      </c>
      <c r="T2055">
        <v>2</v>
      </c>
      <c r="U2055" t="str">
        <f t="shared" si="163"/>
        <v>Female</v>
      </c>
      <c r="V2055">
        <v>0</v>
      </c>
      <c r="W2055">
        <v>10000</v>
      </c>
      <c r="X2055">
        <v>41</v>
      </c>
      <c r="Y2055" t="str">
        <f t="shared" si="164"/>
        <v>OR</v>
      </c>
    </row>
    <row r="2056" spans="1:25" x14ac:dyDescent="0.25">
      <c r="A2056">
        <v>721828</v>
      </c>
      <c r="B2056">
        <v>41</v>
      </c>
      <c r="C2056" t="str">
        <f t="shared" si="160"/>
        <v>OR</v>
      </c>
      <c r="D2056">
        <v>78</v>
      </c>
      <c r="E2056">
        <v>24</v>
      </c>
      <c r="F2056" t="str">
        <f t="shared" si="161"/>
        <v>adult</v>
      </c>
      <c r="G2056">
        <v>1</v>
      </c>
      <c r="H2056">
        <v>1</v>
      </c>
      <c r="I2056">
        <v>2</v>
      </c>
      <c r="J2056">
        <v>2</v>
      </c>
      <c r="K2056">
        <v>2</v>
      </c>
      <c r="L2056">
        <v>2</v>
      </c>
      <c r="M2056">
        <v>2</v>
      </c>
      <c r="N2056">
        <v>2</v>
      </c>
      <c r="O2056">
        <v>1</v>
      </c>
      <c r="Q2056">
        <v>5</v>
      </c>
      <c r="R2056" t="str">
        <f t="shared" si="162"/>
        <v>NeverMarriedORUnder15</v>
      </c>
      <c r="S2056">
        <v>4</v>
      </c>
      <c r="T2056">
        <v>1</v>
      </c>
      <c r="U2056" t="str">
        <f t="shared" si="163"/>
        <v>Male</v>
      </c>
      <c r="V2056">
        <v>16000</v>
      </c>
      <c r="W2056">
        <v>16000</v>
      </c>
      <c r="X2056">
        <v>4</v>
      </c>
      <c r="Y2056">
        <f t="shared" si="164"/>
        <v>4</v>
      </c>
    </row>
    <row r="2057" spans="1:25" x14ac:dyDescent="0.25">
      <c r="A2057">
        <v>536829</v>
      </c>
      <c r="B2057">
        <v>38</v>
      </c>
      <c r="C2057" t="str">
        <f t="shared" si="160"/>
        <v>ND</v>
      </c>
      <c r="D2057">
        <v>30</v>
      </c>
      <c r="E2057">
        <v>12</v>
      </c>
      <c r="F2057" t="str">
        <f t="shared" si="161"/>
        <v>child</v>
      </c>
      <c r="G2057">
        <v>1</v>
      </c>
      <c r="H2057">
        <v>1</v>
      </c>
      <c r="I2057">
        <v>2</v>
      </c>
      <c r="J2057">
        <v>2</v>
      </c>
      <c r="K2057">
        <v>2</v>
      </c>
      <c r="L2057">
        <v>2</v>
      </c>
      <c r="M2057">
        <v>2</v>
      </c>
      <c r="N2057">
        <v>1</v>
      </c>
      <c r="O2057">
        <v>1</v>
      </c>
      <c r="Q2057">
        <v>5</v>
      </c>
      <c r="R2057" t="str">
        <f t="shared" si="162"/>
        <v>NeverMarriedORUnder15</v>
      </c>
      <c r="T2057">
        <v>1</v>
      </c>
      <c r="U2057" t="str">
        <f t="shared" si="163"/>
        <v>Male</v>
      </c>
      <c r="X2057">
        <v>38</v>
      </c>
      <c r="Y2057" t="str">
        <f t="shared" si="164"/>
        <v>ND</v>
      </c>
    </row>
    <row r="2058" spans="1:25" x14ac:dyDescent="0.25">
      <c r="A2058">
        <v>1390612</v>
      </c>
      <c r="B2058">
        <v>53</v>
      </c>
      <c r="C2058" t="str">
        <f t="shared" si="160"/>
        <v>WA</v>
      </c>
      <c r="D2058">
        <v>88</v>
      </c>
      <c r="E2058">
        <v>56</v>
      </c>
      <c r="F2058" t="str">
        <f t="shared" si="161"/>
        <v>adult</v>
      </c>
      <c r="G2058">
        <v>1</v>
      </c>
      <c r="H2058">
        <v>1</v>
      </c>
      <c r="I2058">
        <v>2</v>
      </c>
      <c r="J2058">
        <v>2</v>
      </c>
      <c r="K2058">
        <v>2</v>
      </c>
      <c r="L2058">
        <v>2</v>
      </c>
      <c r="M2058">
        <v>2</v>
      </c>
      <c r="N2058">
        <v>2</v>
      </c>
      <c r="O2058">
        <v>1</v>
      </c>
      <c r="P2058">
        <v>20</v>
      </c>
      <c r="Q2058">
        <v>1</v>
      </c>
      <c r="R2058" t="str">
        <f t="shared" si="162"/>
        <v>Married</v>
      </c>
      <c r="S2058">
        <v>4</v>
      </c>
      <c r="T2058">
        <v>1</v>
      </c>
      <c r="U2058" t="str">
        <f t="shared" si="163"/>
        <v>Male</v>
      </c>
      <c r="V2058">
        <v>85000</v>
      </c>
      <c r="W2058">
        <v>85000</v>
      </c>
      <c r="X2058">
        <v>53</v>
      </c>
      <c r="Y2058" t="str">
        <f t="shared" si="164"/>
        <v>WA</v>
      </c>
    </row>
    <row r="2059" spans="1:25" x14ac:dyDescent="0.25">
      <c r="A2059">
        <v>1379957</v>
      </c>
      <c r="B2059">
        <v>53</v>
      </c>
      <c r="C2059" t="str">
        <f t="shared" si="160"/>
        <v>WA</v>
      </c>
      <c r="D2059">
        <v>12</v>
      </c>
      <c r="E2059">
        <v>5</v>
      </c>
      <c r="F2059" t="str">
        <f t="shared" si="161"/>
        <v>child</v>
      </c>
      <c r="G2059">
        <v>1</v>
      </c>
      <c r="H2059">
        <v>2</v>
      </c>
      <c r="I2059">
        <v>2</v>
      </c>
      <c r="J2059">
        <v>2</v>
      </c>
      <c r="K2059">
        <v>1</v>
      </c>
      <c r="L2059">
        <v>2</v>
      </c>
      <c r="M2059">
        <v>2</v>
      </c>
      <c r="N2059">
        <v>2</v>
      </c>
      <c r="O2059">
        <v>1</v>
      </c>
      <c r="Q2059">
        <v>5</v>
      </c>
      <c r="R2059" t="str">
        <f t="shared" si="162"/>
        <v>NeverMarriedORUnder15</v>
      </c>
      <c r="T2059">
        <v>2</v>
      </c>
      <c r="U2059" t="str">
        <f t="shared" si="163"/>
        <v>Female</v>
      </c>
      <c r="X2059">
        <v>53</v>
      </c>
      <c r="Y2059" t="str">
        <f t="shared" si="164"/>
        <v>WA</v>
      </c>
    </row>
    <row r="2060" spans="1:25" x14ac:dyDescent="0.25">
      <c r="A2060">
        <v>719417</v>
      </c>
      <c r="B2060">
        <v>41</v>
      </c>
      <c r="C2060" t="str">
        <f t="shared" si="160"/>
        <v>OR</v>
      </c>
      <c r="D2060">
        <v>76</v>
      </c>
      <c r="E2060">
        <v>20</v>
      </c>
      <c r="F2060" t="str">
        <f t="shared" si="161"/>
        <v>adult</v>
      </c>
      <c r="G2060">
        <v>1</v>
      </c>
      <c r="H2060">
        <v>2</v>
      </c>
      <c r="I2060">
        <v>2</v>
      </c>
      <c r="J2060">
        <v>2</v>
      </c>
      <c r="K2060">
        <v>2</v>
      </c>
      <c r="L2060">
        <v>2</v>
      </c>
      <c r="M2060">
        <v>2</v>
      </c>
      <c r="N2060">
        <v>2</v>
      </c>
      <c r="O2060">
        <v>2</v>
      </c>
      <c r="Q2060">
        <v>5</v>
      </c>
      <c r="R2060" t="str">
        <f t="shared" si="162"/>
        <v>NeverMarriedORUnder15</v>
      </c>
      <c r="S2060">
        <v>4</v>
      </c>
      <c r="T2060">
        <v>1</v>
      </c>
      <c r="U2060" t="str">
        <f t="shared" si="163"/>
        <v>Male</v>
      </c>
      <c r="V2060">
        <v>0</v>
      </c>
      <c r="W2060">
        <v>0</v>
      </c>
      <c r="X2060">
        <v>41</v>
      </c>
      <c r="Y2060" t="str">
        <f t="shared" si="164"/>
        <v>OR</v>
      </c>
    </row>
    <row r="2061" spans="1:25" x14ac:dyDescent="0.25">
      <c r="A2061">
        <v>1434614</v>
      </c>
      <c r="B2061">
        <v>53</v>
      </c>
      <c r="C2061" t="str">
        <f t="shared" si="160"/>
        <v>WA</v>
      </c>
      <c r="D2061">
        <v>51</v>
      </c>
      <c r="E2061">
        <v>50</v>
      </c>
      <c r="F2061" t="str">
        <f t="shared" si="161"/>
        <v>adult</v>
      </c>
      <c r="G2061">
        <v>1</v>
      </c>
      <c r="H2061">
        <v>2</v>
      </c>
      <c r="I2061">
        <v>2</v>
      </c>
      <c r="J2061">
        <v>2</v>
      </c>
      <c r="K2061">
        <v>2</v>
      </c>
      <c r="L2061">
        <v>1</v>
      </c>
      <c r="M2061">
        <v>2</v>
      </c>
      <c r="N2061">
        <v>2</v>
      </c>
      <c r="O2061">
        <v>1</v>
      </c>
      <c r="Q2061">
        <v>1</v>
      </c>
      <c r="R2061" t="str">
        <f t="shared" si="162"/>
        <v>Married</v>
      </c>
      <c r="S2061">
        <v>2</v>
      </c>
      <c r="T2061">
        <v>2</v>
      </c>
      <c r="U2061" t="str">
        <f t="shared" si="163"/>
        <v>Female</v>
      </c>
      <c r="V2061">
        <v>45000</v>
      </c>
      <c r="W2061">
        <v>45000</v>
      </c>
      <c r="X2061">
        <v>12</v>
      </c>
      <c r="Y2061">
        <f t="shared" si="164"/>
        <v>12</v>
      </c>
    </row>
    <row r="2062" spans="1:25" x14ac:dyDescent="0.25">
      <c r="A2062">
        <v>63482</v>
      </c>
      <c r="B2062">
        <v>30</v>
      </c>
      <c r="C2062" t="str">
        <f t="shared" si="160"/>
        <v>MT</v>
      </c>
      <c r="D2062">
        <v>132</v>
      </c>
      <c r="E2062">
        <v>38</v>
      </c>
      <c r="F2062" t="str">
        <f t="shared" si="161"/>
        <v>adult</v>
      </c>
      <c r="G2062">
        <v>1</v>
      </c>
      <c r="H2062">
        <v>2</v>
      </c>
      <c r="I2062">
        <v>1</v>
      </c>
      <c r="J2062">
        <v>2</v>
      </c>
      <c r="K2062">
        <v>2</v>
      </c>
      <c r="L2062">
        <v>2</v>
      </c>
      <c r="M2062">
        <v>2</v>
      </c>
      <c r="N2062">
        <v>2</v>
      </c>
      <c r="O2062">
        <v>1</v>
      </c>
      <c r="Q2062">
        <v>1</v>
      </c>
      <c r="R2062" t="str">
        <f t="shared" si="162"/>
        <v>Married</v>
      </c>
      <c r="S2062">
        <v>4</v>
      </c>
      <c r="T2062">
        <v>1</v>
      </c>
      <c r="U2062" t="str">
        <f t="shared" si="163"/>
        <v>Male</v>
      </c>
      <c r="V2062">
        <v>0</v>
      </c>
      <c r="W2062">
        <v>60000</v>
      </c>
      <c r="X2062">
        <v>6</v>
      </c>
      <c r="Y2062" t="str">
        <f t="shared" si="164"/>
        <v>CA</v>
      </c>
    </row>
    <row r="2063" spans="1:25" x14ac:dyDescent="0.25">
      <c r="A2063">
        <v>1249380</v>
      </c>
      <c r="B2063">
        <v>49</v>
      </c>
      <c r="C2063" t="str">
        <f t="shared" si="160"/>
        <v>UT</v>
      </c>
      <c r="D2063">
        <v>112</v>
      </c>
      <c r="E2063">
        <v>26</v>
      </c>
      <c r="F2063" t="str">
        <f t="shared" si="161"/>
        <v>adult</v>
      </c>
      <c r="G2063">
        <v>1</v>
      </c>
      <c r="H2063">
        <v>1</v>
      </c>
      <c r="I2063">
        <v>2</v>
      </c>
      <c r="J2063">
        <v>2</v>
      </c>
      <c r="K2063">
        <v>2</v>
      </c>
      <c r="L2063">
        <v>2</v>
      </c>
      <c r="M2063">
        <v>2</v>
      </c>
      <c r="N2063">
        <v>2</v>
      </c>
      <c r="O2063">
        <v>1</v>
      </c>
      <c r="P2063">
        <v>30</v>
      </c>
      <c r="Q2063">
        <v>5</v>
      </c>
      <c r="R2063" t="str">
        <f t="shared" si="162"/>
        <v>NeverMarriedORUnder15</v>
      </c>
      <c r="S2063">
        <v>4</v>
      </c>
      <c r="T2063">
        <v>1</v>
      </c>
      <c r="U2063" t="str">
        <f t="shared" si="163"/>
        <v>Male</v>
      </c>
      <c r="V2063">
        <v>19000</v>
      </c>
      <c r="W2063">
        <v>19000</v>
      </c>
      <c r="X2063">
        <v>53</v>
      </c>
      <c r="Y2063" t="str">
        <f t="shared" si="164"/>
        <v>WA</v>
      </c>
    </row>
    <row r="2064" spans="1:25" x14ac:dyDescent="0.25">
      <c r="A2064">
        <v>64952</v>
      </c>
      <c r="B2064">
        <v>30</v>
      </c>
      <c r="C2064" t="str">
        <f t="shared" si="160"/>
        <v>MT</v>
      </c>
      <c r="D2064">
        <v>92</v>
      </c>
      <c r="E2064">
        <v>54</v>
      </c>
      <c r="F2064" t="str">
        <f t="shared" si="161"/>
        <v>adult</v>
      </c>
      <c r="G2064">
        <v>1</v>
      </c>
      <c r="H2064">
        <v>1</v>
      </c>
      <c r="I2064">
        <v>2</v>
      </c>
      <c r="J2064">
        <v>2</v>
      </c>
      <c r="K2064">
        <v>2</v>
      </c>
      <c r="L2064">
        <v>2</v>
      </c>
      <c r="M2064">
        <v>2</v>
      </c>
      <c r="N2064">
        <v>2</v>
      </c>
      <c r="O2064">
        <v>1</v>
      </c>
      <c r="P2064">
        <v>30</v>
      </c>
      <c r="Q2064">
        <v>1</v>
      </c>
      <c r="R2064" t="str">
        <f t="shared" si="162"/>
        <v>Married</v>
      </c>
      <c r="S2064">
        <v>2</v>
      </c>
      <c r="T2064">
        <v>1</v>
      </c>
      <c r="U2064" t="str">
        <f t="shared" si="163"/>
        <v>Male</v>
      </c>
      <c r="V2064">
        <v>7000</v>
      </c>
      <c r="W2064">
        <v>7000</v>
      </c>
      <c r="X2064">
        <v>38</v>
      </c>
      <c r="Y2064" t="str">
        <f t="shared" si="164"/>
        <v>ND</v>
      </c>
    </row>
    <row r="2065" spans="1:25" x14ac:dyDescent="0.25">
      <c r="A2065">
        <v>709471</v>
      </c>
      <c r="B2065">
        <v>41</v>
      </c>
      <c r="C2065" t="str">
        <f t="shared" si="160"/>
        <v>OR</v>
      </c>
      <c r="D2065">
        <v>137</v>
      </c>
      <c r="E2065">
        <v>35</v>
      </c>
      <c r="F2065" t="str">
        <f t="shared" si="161"/>
        <v>adult</v>
      </c>
      <c r="G2065">
        <v>1</v>
      </c>
      <c r="H2065">
        <v>1</v>
      </c>
      <c r="I2065">
        <v>2</v>
      </c>
      <c r="J2065">
        <v>2</v>
      </c>
      <c r="K2065">
        <v>2</v>
      </c>
      <c r="L2065">
        <v>2</v>
      </c>
      <c r="M2065">
        <v>2</v>
      </c>
      <c r="N2065">
        <v>2</v>
      </c>
      <c r="O2065">
        <v>1</v>
      </c>
      <c r="Q2065">
        <v>1</v>
      </c>
      <c r="R2065" t="str">
        <f t="shared" si="162"/>
        <v>Married</v>
      </c>
      <c r="S2065">
        <v>4</v>
      </c>
      <c r="T2065">
        <v>2</v>
      </c>
      <c r="U2065" t="str">
        <f t="shared" si="163"/>
        <v>Female</v>
      </c>
      <c r="V2065">
        <v>31900</v>
      </c>
      <c r="W2065">
        <v>34900</v>
      </c>
      <c r="X2065">
        <v>4</v>
      </c>
      <c r="Y2065">
        <f t="shared" si="164"/>
        <v>4</v>
      </c>
    </row>
    <row r="2066" spans="1:25" x14ac:dyDescent="0.25">
      <c r="A2066">
        <v>1274963</v>
      </c>
      <c r="B2066">
        <v>49</v>
      </c>
      <c r="C2066" t="str">
        <f t="shared" si="160"/>
        <v>UT</v>
      </c>
      <c r="D2066">
        <v>61</v>
      </c>
      <c r="E2066">
        <v>63</v>
      </c>
      <c r="F2066" t="str">
        <f t="shared" si="161"/>
        <v>adult</v>
      </c>
      <c r="G2066">
        <v>1</v>
      </c>
      <c r="H2066">
        <v>1</v>
      </c>
      <c r="I2066">
        <v>2</v>
      </c>
      <c r="J2066">
        <v>2</v>
      </c>
      <c r="K2066">
        <v>2</v>
      </c>
      <c r="L2066">
        <v>2</v>
      </c>
      <c r="M2066">
        <v>1</v>
      </c>
      <c r="N2066">
        <v>2</v>
      </c>
      <c r="O2066">
        <v>1</v>
      </c>
      <c r="P2066">
        <v>60</v>
      </c>
      <c r="Q2066">
        <v>1</v>
      </c>
      <c r="R2066" t="str">
        <f t="shared" si="162"/>
        <v>Married</v>
      </c>
      <c r="S2066">
        <v>2</v>
      </c>
      <c r="T2066">
        <v>1</v>
      </c>
      <c r="U2066" t="str">
        <f t="shared" si="163"/>
        <v>Male</v>
      </c>
      <c r="V2066">
        <v>32300</v>
      </c>
      <c r="W2066">
        <v>32300</v>
      </c>
      <c r="X2066">
        <v>4</v>
      </c>
      <c r="Y2066">
        <f t="shared" si="164"/>
        <v>4</v>
      </c>
    </row>
    <row r="2067" spans="1:25" x14ac:dyDescent="0.25">
      <c r="A2067">
        <v>1394912</v>
      </c>
      <c r="B2067">
        <v>53</v>
      </c>
      <c r="C2067" t="str">
        <f t="shared" si="160"/>
        <v>WA</v>
      </c>
      <c r="D2067">
        <v>99</v>
      </c>
      <c r="E2067">
        <v>49</v>
      </c>
      <c r="F2067" t="str">
        <f t="shared" si="161"/>
        <v>adult</v>
      </c>
      <c r="G2067">
        <v>4</v>
      </c>
      <c r="H2067">
        <v>2</v>
      </c>
      <c r="I2067">
        <v>2</v>
      </c>
      <c r="J2067">
        <v>2</v>
      </c>
      <c r="K2067">
        <v>2</v>
      </c>
      <c r="L2067">
        <v>2</v>
      </c>
      <c r="M2067">
        <v>2</v>
      </c>
      <c r="N2067">
        <v>2</v>
      </c>
      <c r="O2067">
        <v>2</v>
      </c>
      <c r="Q2067">
        <v>5</v>
      </c>
      <c r="R2067" t="str">
        <f t="shared" si="162"/>
        <v>NeverMarriedORUnder15</v>
      </c>
      <c r="S2067">
        <v>4</v>
      </c>
      <c r="T2067">
        <v>1</v>
      </c>
      <c r="U2067" t="str">
        <f t="shared" si="163"/>
        <v>Male</v>
      </c>
      <c r="V2067">
        <v>75000</v>
      </c>
      <c r="W2067">
        <v>91000</v>
      </c>
      <c r="X2067">
        <v>301</v>
      </c>
      <c r="Y2067">
        <f t="shared" si="164"/>
        <v>301</v>
      </c>
    </row>
    <row r="2068" spans="1:25" x14ac:dyDescent="0.25">
      <c r="A2068">
        <v>537028</v>
      </c>
      <c r="B2068">
        <v>38</v>
      </c>
      <c r="C2068" t="str">
        <f t="shared" si="160"/>
        <v>ND</v>
      </c>
      <c r="D2068">
        <v>23</v>
      </c>
      <c r="E2068">
        <v>60</v>
      </c>
      <c r="F2068" t="str">
        <f t="shared" si="161"/>
        <v>adult</v>
      </c>
      <c r="G2068">
        <v>1</v>
      </c>
      <c r="H2068">
        <v>1</v>
      </c>
      <c r="I2068">
        <v>2</v>
      </c>
      <c r="J2068">
        <v>2</v>
      </c>
      <c r="K2068">
        <v>2</v>
      </c>
      <c r="L2068">
        <v>2</v>
      </c>
      <c r="M2068">
        <v>2</v>
      </c>
      <c r="N2068">
        <v>2</v>
      </c>
      <c r="O2068">
        <v>1</v>
      </c>
      <c r="P2068">
        <v>20</v>
      </c>
      <c r="Q2068">
        <v>1</v>
      </c>
      <c r="R2068" t="str">
        <f t="shared" si="162"/>
        <v>Married</v>
      </c>
      <c r="S2068">
        <v>4</v>
      </c>
      <c r="T2068">
        <v>1</v>
      </c>
      <c r="U2068" t="str">
        <f t="shared" si="163"/>
        <v>Male</v>
      </c>
      <c r="V2068">
        <v>110000</v>
      </c>
      <c r="W2068">
        <v>119000</v>
      </c>
      <c r="X2068">
        <v>27</v>
      </c>
      <c r="Y2068">
        <f t="shared" si="164"/>
        <v>27</v>
      </c>
    </row>
    <row r="2069" spans="1:25" x14ac:dyDescent="0.25">
      <c r="A2069">
        <v>1382766</v>
      </c>
      <c r="B2069">
        <v>53</v>
      </c>
      <c r="C2069" t="str">
        <f t="shared" si="160"/>
        <v>WA</v>
      </c>
      <c r="D2069">
        <v>56</v>
      </c>
      <c r="E2069">
        <v>68</v>
      </c>
      <c r="F2069" t="str">
        <f t="shared" si="161"/>
        <v>adult</v>
      </c>
      <c r="G2069">
        <v>1</v>
      </c>
      <c r="H2069">
        <v>1</v>
      </c>
      <c r="I2069">
        <v>2</v>
      </c>
      <c r="J2069">
        <v>1</v>
      </c>
      <c r="K2069">
        <v>2</v>
      </c>
      <c r="L2069">
        <v>1</v>
      </c>
      <c r="M2069">
        <v>2</v>
      </c>
      <c r="N2069">
        <v>2</v>
      </c>
      <c r="O2069">
        <v>1</v>
      </c>
      <c r="Q2069">
        <v>1</v>
      </c>
      <c r="R2069" t="str">
        <f t="shared" si="162"/>
        <v>Married</v>
      </c>
      <c r="S2069">
        <v>4</v>
      </c>
      <c r="T2069">
        <v>2</v>
      </c>
      <c r="U2069" t="str">
        <f t="shared" si="163"/>
        <v>Female</v>
      </c>
      <c r="V2069">
        <v>0</v>
      </c>
      <c r="W2069">
        <v>6900</v>
      </c>
      <c r="X2069">
        <v>46</v>
      </c>
      <c r="Y2069">
        <f t="shared" si="164"/>
        <v>46</v>
      </c>
    </row>
    <row r="2070" spans="1:25" x14ac:dyDescent="0.25">
      <c r="A2070">
        <v>1410717</v>
      </c>
      <c r="B2070">
        <v>53</v>
      </c>
      <c r="C2070" t="str">
        <f t="shared" si="160"/>
        <v>WA</v>
      </c>
      <c r="D2070">
        <v>209</v>
      </c>
      <c r="E2070">
        <v>29</v>
      </c>
      <c r="F2070" t="str">
        <f t="shared" si="161"/>
        <v>adult</v>
      </c>
      <c r="G2070">
        <v>5</v>
      </c>
      <c r="H2070">
        <v>2</v>
      </c>
      <c r="I2070">
        <v>2</v>
      </c>
      <c r="J2070">
        <v>2</v>
      </c>
      <c r="K2070">
        <v>2</v>
      </c>
      <c r="L2070">
        <v>2</v>
      </c>
      <c r="M2070">
        <v>2</v>
      </c>
      <c r="N2070">
        <v>2</v>
      </c>
      <c r="O2070">
        <v>2</v>
      </c>
      <c r="Q2070">
        <v>1</v>
      </c>
      <c r="R2070" t="str">
        <f t="shared" si="162"/>
        <v>Married</v>
      </c>
      <c r="S2070">
        <v>4</v>
      </c>
      <c r="T2070">
        <v>2</v>
      </c>
      <c r="U2070" t="str">
        <f t="shared" si="163"/>
        <v>Female</v>
      </c>
      <c r="V2070">
        <v>5600</v>
      </c>
      <c r="W2070">
        <v>5600</v>
      </c>
      <c r="X2070">
        <v>303</v>
      </c>
      <c r="Y2070">
        <f t="shared" si="164"/>
        <v>303</v>
      </c>
    </row>
    <row r="2071" spans="1:25" x14ac:dyDescent="0.25">
      <c r="A2071">
        <v>1385011</v>
      </c>
      <c r="B2071">
        <v>53</v>
      </c>
      <c r="C2071" t="str">
        <f t="shared" si="160"/>
        <v>WA</v>
      </c>
      <c r="D2071">
        <v>151</v>
      </c>
      <c r="E2071">
        <v>66</v>
      </c>
      <c r="F2071" t="str">
        <f t="shared" si="161"/>
        <v>adult</v>
      </c>
      <c r="G2071">
        <v>1</v>
      </c>
      <c r="H2071">
        <v>1</v>
      </c>
      <c r="I2071">
        <v>1</v>
      </c>
      <c r="J2071">
        <v>1</v>
      </c>
      <c r="K2071">
        <v>1</v>
      </c>
      <c r="L2071">
        <v>2</v>
      </c>
      <c r="M2071">
        <v>2</v>
      </c>
      <c r="N2071">
        <v>2</v>
      </c>
      <c r="O2071">
        <v>1</v>
      </c>
      <c r="P2071">
        <v>15</v>
      </c>
      <c r="Q2071">
        <v>1</v>
      </c>
      <c r="R2071" t="str">
        <f t="shared" si="162"/>
        <v>Married</v>
      </c>
      <c r="S2071">
        <v>2</v>
      </c>
      <c r="T2071">
        <v>1</v>
      </c>
      <c r="U2071" t="str">
        <f t="shared" si="163"/>
        <v>Male</v>
      </c>
      <c r="V2071">
        <v>120000</v>
      </c>
      <c r="W2071">
        <v>121200</v>
      </c>
      <c r="X2071">
        <v>6</v>
      </c>
      <c r="Y2071" t="str">
        <f t="shared" si="164"/>
        <v>CA</v>
      </c>
    </row>
    <row r="2072" spans="1:25" x14ac:dyDescent="0.25">
      <c r="A2072">
        <v>1419658</v>
      </c>
      <c r="B2072">
        <v>53</v>
      </c>
      <c r="C2072" t="str">
        <f t="shared" si="160"/>
        <v>WA</v>
      </c>
      <c r="D2072">
        <v>101</v>
      </c>
      <c r="E2072">
        <v>78</v>
      </c>
      <c r="F2072" t="str">
        <f t="shared" si="161"/>
        <v>adult</v>
      </c>
      <c r="G2072">
        <v>1</v>
      </c>
      <c r="H2072">
        <v>1</v>
      </c>
      <c r="I2072">
        <v>2</v>
      </c>
      <c r="J2072">
        <v>1</v>
      </c>
      <c r="K2072">
        <v>2</v>
      </c>
      <c r="L2072">
        <v>2</v>
      </c>
      <c r="M2072">
        <v>2</v>
      </c>
      <c r="N2072">
        <v>2</v>
      </c>
      <c r="O2072">
        <v>1</v>
      </c>
      <c r="Q2072">
        <v>1</v>
      </c>
      <c r="R2072" t="str">
        <f t="shared" si="162"/>
        <v>Married</v>
      </c>
      <c r="S2072">
        <v>4</v>
      </c>
      <c r="T2072">
        <v>2</v>
      </c>
      <c r="U2072" t="str">
        <f t="shared" si="163"/>
        <v>Female</v>
      </c>
      <c r="V2072">
        <v>0</v>
      </c>
      <c r="W2072">
        <v>15200</v>
      </c>
      <c r="X2072">
        <v>53</v>
      </c>
      <c r="Y2072" t="str">
        <f t="shared" si="164"/>
        <v>WA</v>
      </c>
    </row>
    <row r="2073" spans="1:25" x14ac:dyDescent="0.25">
      <c r="A2073">
        <v>1249550</v>
      </c>
      <c r="B2073">
        <v>49</v>
      </c>
      <c r="C2073" t="str">
        <f t="shared" si="160"/>
        <v>UT</v>
      </c>
      <c r="D2073">
        <v>64</v>
      </c>
      <c r="E2073">
        <v>35</v>
      </c>
      <c r="F2073" t="str">
        <f t="shared" si="161"/>
        <v>adult</v>
      </c>
      <c r="G2073">
        <v>1</v>
      </c>
      <c r="H2073">
        <v>2</v>
      </c>
      <c r="I2073">
        <v>1</v>
      </c>
      <c r="J2073">
        <v>2</v>
      </c>
      <c r="K2073">
        <v>2</v>
      </c>
      <c r="L2073">
        <v>2</v>
      </c>
      <c r="M2073">
        <v>2</v>
      </c>
      <c r="N2073">
        <v>2</v>
      </c>
      <c r="O2073">
        <v>1</v>
      </c>
      <c r="Q2073">
        <v>1</v>
      </c>
      <c r="R2073" t="str">
        <f t="shared" si="162"/>
        <v>Married</v>
      </c>
      <c r="S2073">
        <v>4</v>
      </c>
      <c r="T2073">
        <v>2</v>
      </c>
      <c r="U2073" t="str">
        <f t="shared" si="163"/>
        <v>Female</v>
      </c>
      <c r="V2073">
        <v>2000</v>
      </c>
      <c r="W2073">
        <v>2000</v>
      </c>
      <c r="X2073">
        <v>49</v>
      </c>
      <c r="Y2073" t="str">
        <f t="shared" si="164"/>
        <v>UT</v>
      </c>
    </row>
    <row r="2074" spans="1:25" x14ac:dyDescent="0.25">
      <c r="A2074">
        <v>1405279</v>
      </c>
      <c r="B2074">
        <v>53</v>
      </c>
      <c r="C2074" t="str">
        <f t="shared" si="160"/>
        <v>WA</v>
      </c>
      <c r="D2074">
        <v>114</v>
      </c>
      <c r="E2074">
        <v>55</v>
      </c>
      <c r="F2074" t="str">
        <f t="shared" si="161"/>
        <v>adult</v>
      </c>
      <c r="G2074">
        <v>1</v>
      </c>
      <c r="H2074">
        <v>2</v>
      </c>
      <c r="I2074">
        <v>2</v>
      </c>
      <c r="J2074">
        <v>2</v>
      </c>
      <c r="K2074">
        <v>2</v>
      </c>
      <c r="L2074">
        <v>2</v>
      </c>
      <c r="M2074">
        <v>2</v>
      </c>
      <c r="N2074">
        <v>2</v>
      </c>
      <c r="O2074">
        <v>2</v>
      </c>
      <c r="P2074">
        <v>10</v>
      </c>
      <c r="Q2074">
        <v>1</v>
      </c>
      <c r="R2074" t="str">
        <f t="shared" si="162"/>
        <v>Married</v>
      </c>
      <c r="S2074">
        <v>4</v>
      </c>
      <c r="T2074">
        <v>1</v>
      </c>
      <c r="U2074" t="str">
        <f t="shared" si="163"/>
        <v>Male</v>
      </c>
      <c r="V2074">
        <v>36000</v>
      </c>
      <c r="W2074">
        <v>36090</v>
      </c>
      <c r="X2074">
        <v>30</v>
      </c>
      <c r="Y2074" t="str">
        <f t="shared" si="164"/>
        <v>MT</v>
      </c>
    </row>
    <row r="2075" spans="1:25" x14ac:dyDescent="0.25">
      <c r="A2075">
        <v>1266536</v>
      </c>
      <c r="B2075">
        <v>49</v>
      </c>
      <c r="C2075" t="str">
        <f t="shared" si="160"/>
        <v>UT</v>
      </c>
      <c r="D2075">
        <v>48</v>
      </c>
      <c r="E2075">
        <v>68</v>
      </c>
      <c r="F2075" t="str">
        <f t="shared" si="161"/>
        <v>adult</v>
      </c>
      <c r="G2075">
        <v>1</v>
      </c>
      <c r="H2075">
        <v>2</v>
      </c>
      <c r="I2075">
        <v>2</v>
      </c>
      <c r="J2075">
        <v>1</v>
      </c>
      <c r="K2075">
        <v>2</v>
      </c>
      <c r="L2075">
        <v>2</v>
      </c>
      <c r="M2075">
        <v>2</v>
      </c>
      <c r="N2075">
        <v>2</v>
      </c>
      <c r="O2075">
        <v>1</v>
      </c>
      <c r="Q2075">
        <v>1</v>
      </c>
      <c r="R2075" t="str">
        <f t="shared" si="162"/>
        <v>Married</v>
      </c>
      <c r="S2075">
        <v>2</v>
      </c>
      <c r="T2075">
        <v>1</v>
      </c>
      <c r="U2075" t="str">
        <f t="shared" si="163"/>
        <v>Male</v>
      </c>
      <c r="V2075">
        <v>0</v>
      </c>
      <c r="W2075">
        <v>21400</v>
      </c>
      <c r="X2075">
        <v>49</v>
      </c>
      <c r="Y2075" t="str">
        <f t="shared" si="164"/>
        <v>UT</v>
      </c>
    </row>
    <row r="2076" spans="1:25" x14ac:dyDescent="0.25">
      <c r="A2076">
        <v>705154</v>
      </c>
      <c r="B2076">
        <v>41</v>
      </c>
      <c r="C2076" t="str">
        <f t="shared" si="160"/>
        <v>OR</v>
      </c>
      <c r="D2076">
        <v>15</v>
      </c>
      <c r="E2076">
        <v>73</v>
      </c>
      <c r="F2076" t="str">
        <f t="shared" si="161"/>
        <v>adult</v>
      </c>
      <c r="G2076">
        <v>1</v>
      </c>
      <c r="H2076">
        <v>2</v>
      </c>
      <c r="I2076">
        <v>2</v>
      </c>
      <c r="J2076">
        <v>1</v>
      </c>
      <c r="K2076">
        <v>2</v>
      </c>
      <c r="L2076">
        <v>2</v>
      </c>
      <c r="M2076">
        <v>2</v>
      </c>
      <c r="N2076">
        <v>2</v>
      </c>
      <c r="O2076">
        <v>1</v>
      </c>
      <c r="Q2076">
        <v>1</v>
      </c>
      <c r="R2076" t="str">
        <f t="shared" si="162"/>
        <v>Married</v>
      </c>
      <c r="S2076">
        <v>4</v>
      </c>
      <c r="T2076">
        <v>1</v>
      </c>
      <c r="U2076" t="str">
        <f t="shared" si="163"/>
        <v>Male</v>
      </c>
      <c r="V2076">
        <v>0</v>
      </c>
      <c r="W2076">
        <v>14000</v>
      </c>
      <c r="X2076">
        <v>41</v>
      </c>
      <c r="Y2076" t="str">
        <f t="shared" si="164"/>
        <v>OR</v>
      </c>
    </row>
    <row r="2077" spans="1:25" x14ac:dyDescent="0.25">
      <c r="A2077">
        <v>71252</v>
      </c>
      <c r="B2077">
        <v>30</v>
      </c>
      <c r="C2077" t="str">
        <f t="shared" si="160"/>
        <v>MT</v>
      </c>
      <c r="D2077">
        <v>7</v>
      </c>
      <c r="E2077">
        <v>26</v>
      </c>
      <c r="F2077" t="str">
        <f t="shared" si="161"/>
        <v>adult</v>
      </c>
      <c r="G2077">
        <v>1</v>
      </c>
      <c r="H2077">
        <v>2</v>
      </c>
      <c r="I2077">
        <v>2</v>
      </c>
      <c r="J2077">
        <v>2</v>
      </c>
      <c r="K2077">
        <v>2</v>
      </c>
      <c r="L2077">
        <v>2</v>
      </c>
      <c r="M2077">
        <v>2</v>
      </c>
      <c r="N2077">
        <v>1</v>
      </c>
      <c r="O2077">
        <v>2</v>
      </c>
      <c r="Q2077">
        <v>5</v>
      </c>
      <c r="R2077" t="str">
        <f t="shared" si="162"/>
        <v>NeverMarriedORUnder15</v>
      </c>
      <c r="S2077">
        <v>4</v>
      </c>
      <c r="T2077">
        <v>1</v>
      </c>
      <c r="U2077" t="str">
        <f t="shared" si="163"/>
        <v>Male</v>
      </c>
      <c r="V2077">
        <v>430</v>
      </c>
      <c r="W2077">
        <v>430</v>
      </c>
      <c r="X2077">
        <v>30</v>
      </c>
      <c r="Y2077" t="str">
        <f t="shared" si="164"/>
        <v>MT</v>
      </c>
    </row>
    <row r="2078" spans="1:25" x14ac:dyDescent="0.25">
      <c r="A2078">
        <v>1388799</v>
      </c>
      <c r="B2078">
        <v>53</v>
      </c>
      <c r="C2078" t="str">
        <f t="shared" si="160"/>
        <v>WA</v>
      </c>
      <c r="D2078">
        <v>105</v>
      </c>
      <c r="E2078">
        <v>10</v>
      </c>
      <c r="F2078" t="str">
        <f t="shared" si="161"/>
        <v>child</v>
      </c>
      <c r="G2078">
        <v>1</v>
      </c>
      <c r="H2078">
        <v>1</v>
      </c>
      <c r="I2078">
        <v>2</v>
      </c>
      <c r="J2078">
        <v>2</v>
      </c>
      <c r="K2078">
        <v>2</v>
      </c>
      <c r="L2078">
        <v>2</v>
      </c>
      <c r="M2078">
        <v>2</v>
      </c>
      <c r="N2078">
        <v>2</v>
      </c>
      <c r="O2078">
        <v>1</v>
      </c>
      <c r="Q2078">
        <v>5</v>
      </c>
      <c r="R2078" t="str">
        <f t="shared" si="162"/>
        <v>NeverMarriedORUnder15</v>
      </c>
      <c r="T2078">
        <v>2</v>
      </c>
      <c r="U2078" t="str">
        <f t="shared" si="163"/>
        <v>Female</v>
      </c>
      <c r="X2078">
        <v>53</v>
      </c>
      <c r="Y2078" t="str">
        <f t="shared" si="164"/>
        <v>WA</v>
      </c>
    </row>
    <row r="2079" spans="1:25" x14ac:dyDescent="0.25">
      <c r="A2079">
        <v>723199</v>
      </c>
      <c r="B2079">
        <v>41</v>
      </c>
      <c r="C2079" t="str">
        <f t="shared" si="160"/>
        <v>OR</v>
      </c>
      <c r="D2079">
        <v>189</v>
      </c>
      <c r="E2079">
        <v>54</v>
      </c>
      <c r="F2079" t="str">
        <f t="shared" si="161"/>
        <v>adult</v>
      </c>
      <c r="G2079">
        <v>4</v>
      </c>
      <c r="H2079">
        <v>1</v>
      </c>
      <c r="I2079">
        <v>2</v>
      </c>
      <c r="J2079">
        <v>2</v>
      </c>
      <c r="K2079">
        <v>2</v>
      </c>
      <c r="L2079">
        <v>2</v>
      </c>
      <c r="M2079">
        <v>2</v>
      </c>
      <c r="N2079">
        <v>2</v>
      </c>
      <c r="O2079">
        <v>1</v>
      </c>
      <c r="P2079">
        <v>20</v>
      </c>
      <c r="Q2079">
        <v>5</v>
      </c>
      <c r="R2079" t="str">
        <f t="shared" si="162"/>
        <v>NeverMarriedORUnder15</v>
      </c>
      <c r="S2079">
        <v>4</v>
      </c>
      <c r="T2079">
        <v>1</v>
      </c>
      <c r="U2079" t="str">
        <f t="shared" si="163"/>
        <v>Male</v>
      </c>
      <c r="V2079">
        <v>150000</v>
      </c>
      <c r="W2079">
        <v>150000</v>
      </c>
      <c r="X2079">
        <v>327</v>
      </c>
      <c r="Y2079">
        <f t="shared" si="164"/>
        <v>327</v>
      </c>
    </row>
    <row r="2080" spans="1:25" x14ac:dyDescent="0.25">
      <c r="A2080">
        <v>695661</v>
      </c>
      <c r="B2080">
        <v>41</v>
      </c>
      <c r="C2080" t="str">
        <f t="shared" si="160"/>
        <v>OR</v>
      </c>
      <c r="D2080">
        <v>69</v>
      </c>
      <c r="E2080">
        <v>44</v>
      </c>
      <c r="F2080" t="str">
        <f t="shared" si="161"/>
        <v>adult</v>
      </c>
      <c r="G2080">
        <v>1</v>
      </c>
      <c r="H2080">
        <v>1</v>
      </c>
      <c r="I2080">
        <v>2</v>
      </c>
      <c r="J2080">
        <v>2</v>
      </c>
      <c r="K2080">
        <v>2</v>
      </c>
      <c r="L2080">
        <v>2</v>
      </c>
      <c r="M2080">
        <v>2</v>
      </c>
      <c r="N2080">
        <v>2</v>
      </c>
      <c r="O2080">
        <v>1</v>
      </c>
      <c r="P2080">
        <v>10</v>
      </c>
      <c r="Q2080">
        <v>3</v>
      </c>
      <c r="R2080" t="str">
        <f t="shared" si="162"/>
        <v>Divorced</v>
      </c>
      <c r="S2080">
        <v>4</v>
      </c>
      <c r="T2080">
        <v>2</v>
      </c>
      <c r="U2080" t="str">
        <f t="shared" si="163"/>
        <v>Female</v>
      </c>
      <c r="V2080">
        <v>24400</v>
      </c>
      <c r="W2080">
        <v>27800</v>
      </c>
      <c r="X2080">
        <v>34</v>
      </c>
      <c r="Y2080">
        <f t="shared" si="164"/>
        <v>34</v>
      </c>
    </row>
    <row r="2081" spans="1:25" x14ac:dyDescent="0.25">
      <c r="A2081">
        <v>1417804</v>
      </c>
      <c r="B2081">
        <v>53</v>
      </c>
      <c r="C2081" t="str">
        <f t="shared" si="160"/>
        <v>WA</v>
      </c>
      <c r="D2081">
        <v>58</v>
      </c>
      <c r="E2081">
        <v>6</v>
      </c>
      <c r="F2081" t="str">
        <f t="shared" si="161"/>
        <v>child</v>
      </c>
      <c r="G2081">
        <v>1</v>
      </c>
      <c r="H2081">
        <v>1</v>
      </c>
      <c r="I2081">
        <v>2</v>
      </c>
      <c r="J2081">
        <v>2</v>
      </c>
      <c r="K2081">
        <v>2</v>
      </c>
      <c r="L2081">
        <v>2</v>
      </c>
      <c r="M2081">
        <v>2</v>
      </c>
      <c r="N2081">
        <v>2</v>
      </c>
      <c r="O2081">
        <v>1</v>
      </c>
      <c r="Q2081">
        <v>5</v>
      </c>
      <c r="R2081" t="str">
        <f t="shared" si="162"/>
        <v>NeverMarriedORUnder15</v>
      </c>
      <c r="T2081">
        <v>2</v>
      </c>
      <c r="U2081" t="str">
        <f t="shared" si="163"/>
        <v>Female</v>
      </c>
      <c r="X2081">
        <v>53</v>
      </c>
      <c r="Y2081" t="str">
        <f t="shared" si="164"/>
        <v>WA</v>
      </c>
    </row>
    <row r="2082" spans="1:25" x14ac:dyDescent="0.25">
      <c r="A2082">
        <v>1271456</v>
      </c>
      <c r="B2082">
        <v>49</v>
      </c>
      <c r="C2082" t="str">
        <f t="shared" si="160"/>
        <v>UT</v>
      </c>
      <c r="D2082">
        <v>63</v>
      </c>
      <c r="E2082">
        <v>7</v>
      </c>
      <c r="F2082" t="str">
        <f t="shared" si="161"/>
        <v>child</v>
      </c>
      <c r="G2082">
        <v>1</v>
      </c>
      <c r="H2082">
        <v>1</v>
      </c>
      <c r="I2082">
        <v>2</v>
      </c>
      <c r="J2082">
        <v>2</v>
      </c>
      <c r="K2082">
        <v>2</v>
      </c>
      <c r="L2082">
        <v>2</v>
      </c>
      <c r="M2082">
        <v>2</v>
      </c>
      <c r="N2082">
        <v>2</v>
      </c>
      <c r="O2082">
        <v>1</v>
      </c>
      <c r="Q2082">
        <v>5</v>
      </c>
      <c r="R2082" t="str">
        <f t="shared" si="162"/>
        <v>NeverMarriedORUnder15</v>
      </c>
      <c r="T2082">
        <v>1</v>
      </c>
      <c r="U2082" t="str">
        <f t="shared" si="163"/>
        <v>Male</v>
      </c>
      <c r="X2082">
        <v>49</v>
      </c>
      <c r="Y2082" t="str">
        <f t="shared" si="164"/>
        <v>UT</v>
      </c>
    </row>
    <row r="2083" spans="1:25" x14ac:dyDescent="0.25">
      <c r="A2083">
        <v>65041</v>
      </c>
      <c r="B2083">
        <v>30</v>
      </c>
      <c r="C2083" t="str">
        <f t="shared" si="160"/>
        <v>MT</v>
      </c>
      <c r="D2083">
        <v>26</v>
      </c>
      <c r="E2083">
        <v>94</v>
      </c>
      <c r="F2083" t="str">
        <f t="shared" si="161"/>
        <v>adult</v>
      </c>
      <c r="G2083">
        <v>1</v>
      </c>
      <c r="H2083">
        <v>2</v>
      </c>
      <c r="I2083">
        <v>2</v>
      </c>
      <c r="J2083">
        <v>1</v>
      </c>
      <c r="K2083">
        <v>1</v>
      </c>
      <c r="L2083">
        <v>2</v>
      </c>
      <c r="M2083">
        <v>2</v>
      </c>
      <c r="N2083">
        <v>2</v>
      </c>
      <c r="O2083">
        <v>1</v>
      </c>
      <c r="Q2083">
        <v>1</v>
      </c>
      <c r="R2083" t="str">
        <f t="shared" si="162"/>
        <v>Married</v>
      </c>
      <c r="S2083">
        <v>4</v>
      </c>
      <c r="T2083">
        <v>2</v>
      </c>
      <c r="U2083" t="str">
        <f t="shared" si="163"/>
        <v>Female</v>
      </c>
      <c r="V2083">
        <v>0</v>
      </c>
      <c r="W2083">
        <v>0</v>
      </c>
      <c r="X2083">
        <v>46</v>
      </c>
      <c r="Y2083">
        <f t="shared" si="164"/>
        <v>46</v>
      </c>
    </row>
    <row r="2084" spans="1:25" x14ac:dyDescent="0.25">
      <c r="A2084">
        <v>729712</v>
      </c>
      <c r="B2084">
        <v>41</v>
      </c>
      <c r="C2084" t="str">
        <f t="shared" si="160"/>
        <v>OR</v>
      </c>
      <c r="D2084">
        <v>67</v>
      </c>
      <c r="E2084">
        <v>49</v>
      </c>
      <c r="F2084" t="str">
        <f t="shared" si="161"/>
        <v>adult</v>
      </c>
      <c r="G2084">
        <v>1</v>
      </c>
      <c r="H2084">
        <v>2</v>
      </c>
      <c r="I2084">
        <v>2</v>
      </c>
      <c r="J2084">
        <v>1</v>
      </c>
      <c r="K2084">
        <v>1</v>
      </c>
      <c r="L2084">
        <v>2</v>
      </c>
      <c r="M2084">
        <v>1</v>
      </c>
      <c r="N2084">
        <v>2</v>
      </c>
      <c r="O2084">
        <v>1</v>
      </c>
      <c r="Q2084">
        <v>3</v>
      </c>
      <c r="R2084" t="str">
        <f t="shared" si="162"/>
        <v>Divorced</v>
      </c>
      <c r="S2084">
        <v>2</v>
      </c>
      <c r="T2084">
        <v>2</v>
      </c>
      <c r="U2084" t="str">
        <f t="shared" si="163"/>
        <v>Female</v>
      </c>
      <c r="V2084">
        <v>0</v>
      </c>
      <c r="W2084">
        <v>49600</v>
      </c>
      <c r="X2084">
        <v>53</v>
      </c>
      <c r="Y2084" t="str">
        <f t="shared" si="164"/>
        <v>WA</v>
      </c>
    </row>
    <row r="2085" spans="1:25" x14ac:dyDescent="0.25">
      <c r="A2085">
        <v>695715</v>
      </c>
      <c r="B2085">
        <v>41</v>
      </c>
      <c r="C2085" t="str">
        <f t="shared" si="160"/>
        <v>OR</v>
      </c>
      <c r="D2085">
        <v>77</v>
      </c>
      <c r="E2085">
        <v>16</v>
      </c>
      <c r="F2085" t="str">
        <f t="shared" si="161"/>
        <v>child</v>
      </c>
      <c r="G2085">
        <v>1</v>
      </c>
      <c r="H2085">
        <v>2</v>
      </c>
      <c r="I2085">
        <v>2</v>
      </c>
      <c r="J2085">
        <v>2</v>
      </c>
      <c r="K2085">
        <v>1</v>
      </c>
      <c r="L2085">
        <v>2</v>
      </c>
      <c r="M2085">
        <v>2</v>
      </c>
      <c r="N2085">
        <v>2</v>
      </c>
      <c r="O2085">
        <v>1</v>
      </c>
      <c r="Q2085">
        <v>5</v>
      </c>
      <c r="R2085" t="str">
        <f t="shared" si="162"/>
        <v>NeverMarriedORUnder15</v>
      </c>
      <c r="T2085">
        <v>2</v>
      </c>
      <c r="U2085" t="str">
        <f t="shared" si="163"/>
        <v>Female</v>
      </c>
      <c r="V2085">
        <v>0</v>
      </c>
      <c r="W2085">
        <v>0</v>
      </c>
      <c r="X2085">
        <v>16</v>
      </c>
      <c r="Y2085">
        <f t="shared" si="164"/>
        <v>16</v>
      </c>
    </row>
    <row r="2086" spans="1:25" x14ac:dyDescent="0.25">
      <c r="A2086">
        <v>1422267</v>
      </c>
      <c r="B2086">
        <v>53</v>
      </c>
      <c r="C2086" t="str">
        <f t="shared" si="160"/>
        <v>WA</v>
      </c>
      <c r="D2086">
        <v>80</v>
      </c>
      <c r="E2086">
        <v>25</v>
      </c>
      <c r="F2086" t="str">
        <f t="shared" si="161"/>
        <v>adult</v>
      </c>
      <c r="G2086">
        <v>3</v>
      </c>
      <c r="H2086">
        <v>2</v>
      </c>
      <c r="I2086">
        <v>2</v>
      </c>
      <c r="J2086">
        <v>2</v>
      </c>
      <c r="K2086">
        <v>2</v>
      </c>
      <c r="L2086">
        <v>2</v>
      </c>
      <c r="M2086">
        <v>2</v>
      </c>
      <c r="N2086">
        <v>2</v>
      </c>
      <c r="O2086">
        <v>2</v>
      </c>
      <c r="P2086">
        <v>25</v>
      </c>
      <c r="Q2086">
        <v>1</v>
      </c>
      <c r="R2086" t="str">
        <f t="shared" si="162"/>
        <v>Married</v>
      </c>
      <c r="S2086">
        <v>2</v>
      </c>
      <c r="T2086">
        <v>1</v>
      </c>
      <c r="U2086" t="str">
        <f t="shared" si="163"/>
        <v>Male</v>
      </c>
      <c r="V2086">
        <v>10000</v>
      </c>
      <c r="W2086">
        <v>15000</v>
      </c>
      <c r="X2086">
        <v>110</v>
      </c>
      <c r="Y2086">
        <f t="shared" si="164"/>
        <v>110</v>
      </c>
    </row>
    <row r="2087" spans="1:25" x14ac:dyDescent="0.25">
      <c r="A2087">
        <v>700071</v>
      </c>
      <c r="B2087">
        <v>41</v>
      </c>
      <c r="C2087" t="str">
        <f t="shared" si="160"/>
        <v>OR</v>
      </c>
      <c r="D2087">
        <v>68</v>
      </c>
      <c r="E2087">
        <v>78</v>
      </c>
      <c r="F2087" t="str">
        <f t="shared" si="161"/>
        <v>adult</v>
      </c>
      <c r="G2087">
        <v>1</v>
      </c>
      <c r="H2087">
        <v>1</v>
      </c>
      <c r="I2087">
        <v>1</v>
      </c>
      <c r="J2087">
        <v>1</v>
      </c>
      <c r="K2087">
        <v>2</v>
      </c>
      <c r="L2087">
        <v>2</v>
      </c>
      <c r="M2087">
        <v>2</v>
      </c>
      <c r="N2087">
        <v>2</v>
      </c>
      <c r="O2087">
        <v>1</v>
      </c>
      <c r="Q2087">
        <v>2</v>
      </c>
      <c r="R2087" t="str">
        <f t="shared" si="162"/>
        <v>Widowed</v>
      </c>
      <c r="S2087">
        <v>4</v>
      </c>
      <c r="T2087">
        <v>2</v>
      </c>
      <c r="U2087" t="str">
        <f t="shared" si="163"/>
        <v>Female</v>
      </c>
      <c r="V2087">
        <v>0</v>
      </c>
      <c r="W2087">
        <v>14400</v>
      </c>
      <c r="X2087">
        <v>41</v>
      </c>
      <c r="Y2087" t="str">
        <f t="shared" si="164"/>
        <v>OR</v>
      </c>
    </row>
    <row r="2088" spans="1:25" x14ac:dyDescent="0.25">
      <c r="A2088">
        <v>1409508</v>
      </c>
      <c r="B2088">
        <v>53</v>
      </c>
      <c r="C2088" t="str">
        <f t="shared" si="160"/>
        <v>WA</v>
      </c>
      <c r="D2088">
        <v>44</v>
      </c>
      <c r="E2088">
        <v>70</v>
      </c>
      <c r="F2088" t="str">
        <f t="shared" si="161"/>
        <v>adult</v>
      </c>
      <c r="G2088">
        <v>1</v>
      </c>
      <c r="H2088">
        <v>2</v>
      </c>
      <c r="I2088">
        <v>2</v>
      </c>
      <c r="J2088">
        <v>1</v>
      </c>
      <c r="K2088">
        <v>2</v>
      </c>
      <c r="L2088">
        <v>2</v>
      </c>
      <c r="M2088">
        <v>2</v>
      </c>
      <c r="N2088">
        <v>2</v>
      </c>
      <c r="O2088">
        <v>1</v>
      </c>
      <c r="Q2088">
        <v>1</v>
      </c>
      <c r="R2088" t="str">
        <f t="shared" si="162"/>
        <v>Married</v>
      </c>
      <c r="S2088">
        <v>3</v>
      </c>
      <c r="T2088">
        <v>1</v>
      </c>
      <c r="U2088" t="str">
        <f t="shared" si="163"/>
        <v>Male</v>
      </c>
      <c r="V2088">
        <v>0</v>
      </c>
      <c r="W2088">
        <v>22400</v>
      </c>
      <c r="X2088">
        <v>6</v>
      </c>
      <c r="Y2088" t="str">
        <f t="shared" si="164"/>
        <v>CA</v>
      </c>
    </row>
    <row r="2089" spans="1:25" x14ac:dyDescent="0.25">
      <c r="A2089">
        <v>721597</v>
      </c>
      <c r="B2089">
        <v>41</v>
      </c>
      <c r="C2089" t="str">
        <f t="shared" si="160"/>
        <v>OR</v>
      </c>
      <c r="D2089">
        <v>82</v>
      </c>
      <c r="E2089">
        <v>22</v>
      </c>
      <c r="F2089" t="str">
        <f t="shared" si="161"/>
        <v>adult</v>
      </c>
      <c r="G2089">
        <v>1</v>
      </c>
      <c r="H2089">
        <v>2</v>
      </c>
      <c r="I2089">
        <v>2</v>
      </c>
      <c r="J2089">
        <v>2</v>
      </c>
      <c r="K2089">
        <v>2</v>
      </c>
      <c r="L2089">
        <v>2</v>
      </c>
      <c r="M2089">
        <v>2</v>
      </c>
      <c r="N2089">
        <v>2</v>
      </c>
      <c r="O2089">
        <v>2</v>
      </c>
      <c r="Q2089">
        <v>5</v>
      </c>
      <c r="R2089" t="str">
        <f t="shared" si="162"/>
        <v>NeverMarriedORUnder15</v>
      </c>
      <c r="S2089">
        <v>4</v>
      </c>
      <c r="T2089">
        <v>1</v>
      </c>
      <c r="U2089" t="str">
        <f t="shared" si="163"/>
        <v>Male</v>
      </c>
      <c r="V2089">
        <v>0</v>
      </c>
      <c r="W2089">
        <v>0</v>
      </c>
      <c r="X2089">
        <v>6</v>
      </c>
      <c r="Y2089" t="str">
        <f t="shared" si="164"/>
        <v>CA</v>
      </c>
    </row>
    <row r="2090" spans="1:25" x14ac:dyDescent="0.25">
      <c r="A2090">
        <v>1419436</v>
      </c>
      <c r="B2090">
        <v>53</v>
      </c>
      <c r="C2090" t="str">
        <f t="shared" si="160"/>
        <v>WA</v>
      </c>
      <c r="D2090">
        <v>30</v>
      </c>
      <c r="E2090">
        <v>8</v>
      </c>
      <c r="F2090" t="str">
        <f t="shared" si="161"/>
        <v>child</v>
      </c>
      <c r="G2090">
        <v>1</v>
      </c>
      <c r="H2090">
        <v>1</v>
      </c>
      <c r="I2090">
        <v>2</v>
      </c>
      <c r="J2090">
        <v>2</v>
      </c>
      <c r="K2090">
        <v>1</v>
      </c>
      <c r="L2090">
        <v>2</v>
      </c>
      <c r="M2090">
        <v>2</v>
      </c>
      <c r="N2090">
        <v>2</v>
      </c>
      <c r="O2090">
        <v>1</v>
      </c>
      <c r="Q2090">
        <v>5</v>
      </c>
      <c r="R2090" t="str">
        <f t="shared" si="162"/>
        <v>NeverMarriedORUnder15</v>
      </c>
      <c r="T2090">
        <v>2</v>
      </c>
      <c r="U2090" t="str">
        <f t="shared" si="163"/>
        <v>Female</v>
      </c>
      <c r="X2090">
        <v>53</v>
      </c>
      <c r="Y2090" t="str">
        <f t="shared" si="164"/>
        <v>WA</v>
      </c>
    </row>
    <row r="2091" spans="1:25" x14ac:dyDescent="0.25">
      <c r="A2091">
        <v>1420522</v>
      </c>
      <c r="B2091">
        <v>53</v>
      </c>
      <c r="C2091" t="str">
        <f t="shared" si="160"/>
        <v>WA</v>
      </c>
      <c r="D2091">
        <v>21</v>
      </c>
      <c r="E2091">
        <v>20</v>
      </c>
      <c r="F2091" t="str">
        <f t="shared" si="161"/>
        <v>adult</v>
      </c>
      <c r="G2091">
        <v>1</v>
      </c>
      <c r="H2091">
        <v>2</v>
      </c>
      <c r="I2091">
        <v>2</v>
      </c>
      <c r="J2091">
        <v>2</v>
      </c>
      <c r="K2091">
        <v>2</v>
      </c>
      <c r="L2091">
        <v>2</v>
      </c>
      <c r="M2091">
        <v>2</v>
      </c>
      <c r="N2091">
        <v>2</v>
      </c>
      <c r="O2091">
        <v>2</v>
      </c>
      <c r="P2091">
        <v>5</v>
      </c>
      <c r="Q2091">
        <v>5</v>
      </c>
      <c r="R2091" t="str">
        <f t="shared" si="162"/>
        <v>NeverMarriedORUnder15</v>
      </c>
      <c r="S2091">
        <v>4</v>
      </c>
      <c r="T2091">
        <v>2</v>
      </c>
      <c r="U2091" t="str">
        <f t="shared" si="163"/>
        <v>Female</v>
      </c>
      <c r="V2091">
        <v>74000</v>
      </c>
      <c r="W2091">
        <v>74000</v>
      </c>
      <c r="X2091">
        <v>53</v>
      </c>
      <c r="Y2091" t="str">
        <f t="shared" si="164"/>
        <v>WA</v>
      </c>
    </row>
    <row r="2092" spans="1:25" x14ac:dyDescent="0.25">
      <c r="A2092">
        <v>728159</v>
      </c>
      <c r="B2092">
        <v>41</v>
      </c>
      <c r="C2092" t="str">
        <f t="shared" si="160"/>
        <v>OR</v>
      </c>
      <c r="D2092">
        <v>147</v>
      </c>
      <c r="E2092">
        <v>46</v>
      </c>
      <c r="F2092" t="str">
        <f t="shared" si="161"/>
        <v>adult</v>
      </c>
      <c r="G2092">
        <v>1</v>
      </c>
      <c r="H2092">
        <v>1</v>
      </c>
      <c r="I2092">
        <v>2</v>
      </c>
      <c r="J2092">
        <v>2</v>
      </c>
      <c r="K2092">
        <v>2</v>
      </c>
      <c r="L2092">
        <v>2</v>
      </c>
      <c r="M2092">
        <v>2</v>
      </c>
      <c r="N2092">
        <v>2</v>
      </c>
      <c r="O2092">
        <v>1</v>
      </c>
      <c r="P2092">
        <v>20</v>
      </c>
      <c r="Q2092">
        <v>3</v>
      </c>
      <c r="R2092" t="str">
        <f t="shared" si="162"/>
        <v>Divorced</v>
      </c>
      <c r="S2092">
        <v>4</v>
      </c>
      <c r="T2092">
        <v>2</v>
      </c>
      <c r="U2092" t="str">
        <f t="shared" si="163"/>
        <v>Female</v>
      </c>
      <c r="V2092">
        <v>32000</v>
      </c>
      <c r="W2092">
        <v>42000</v>
      </c>
      <c r="X2092">
        <v>41</v>
      </c>
      <c r="Y2092" t="str">
        <f t="shared" si="164"/>
        <v>OR</v>
      </c>
    </row>
    <row r="2093" spans="1:25" x14ac:dyDescent="0.25">
      <c r="A2093">
        <v>1392030</v>
      </c>
      <c r="B2093">
        <v>53</v>
      </c>
      <c r="C2093" t="str">
        <f t="shared" si="160"/>
        <v>WA</v>
      </c>
      <c r="D2093">
        <v>193</v>
      </c>
      <c r="E2093">
        <v>9</v>
      </c>
      <c r="F2093" t="str">
        <f t="shared" si="161"/>
        <v>child</v>
      </c>
      <c r="G2093">
        <v>1</v>
      </c>
      <c r="H2093">
        <v>1</v>
      </c>
      <c r="I2093">
        <v>2</v>
      </c>
      <c r="J2093">
        <v>2</v>
      </c>
      <c r="K2093">
        <v>2</v>
      </c>
      <c r="L2093">
        <v>2</v>
      </c>
      <c r="M2093">
        <v>2</v>
      </c>
      <c r="N2093">
        <v>2</v>
      </c>
      <c r="O2093">
        <v>1</v>
      </c>
      <c r="Q2093">
        <v>5</v>
      </c>
      <c r="R2093" t="str">
        <f t="shared" si="162"/>
        <v>NeverMarriedORUnder15</v>
      </c>
      <c r="T2093">
        <v>2</v>
      </c>
      <c r="U2093" t="str">
        <f t="shared" si="163"/>
        <v>Female</v>
      </c>
      <c r="X2093">
        <v>53</v>
      </c>
      <c r="Y2093" t="str">
        <f t="shared" si="164"/>
        <v>WA</v>
      </c>
    </row>
    <row r="2094" spans="1:25" x14ac:dyDescent="0.25">
      <c r="A2094">
        <v>1436061</v>
      </c>
      <c r="B2094">
        <v>53</v>
      </c>
      <c r="C2094" t="str">
        <f t="shared" si="160"/>
        <v>WA</v>
      </c>
      <c r="D2094">
        <v>65</v>
      </c>
      <c r="E2094">
        <v>16</v>
      </c>
      <c r="F2094" t="str">
        <f t="shared" si="161"/>
        <v>child</v>
      </c>
      <c r="G2094">
        <v>1</v>
      </c>
      <c r="H2094">
        <v>1</v>
      </c>
      <c r="I2094">
        <v>2</v>
      </c>
      <c r="J2094">
        <v>2</v>
      </c>
      <c r="K2094">
        <v>2</v>
      </c>
      <c r="L2094">
        <v>2</v>
      </c>
      <c r="M2094">
        <v>2</v>
      </c>
      <c r="N2094">
        <v>2</v>
      </c>
      <c r="O2094">
        <v>1</v>
      </c>
      <c r="Q2094">
        <v>5</v>
      </c>
      <c r="R2094" t="str">
        <f t="shared" si="162"/>
        <v>NeverMarriedORUnder15</v>
      </c>
      <c r="T2094">
        <v>1</v>
      </c>
      <c r="U2094" t="str">
        <f t="shared" si="163"/>
        <v>Male</v>
      </c>
      <c r="V2094">
        <v>0</v>
      </c>
      <c r="W2094">
        <v>0</v>
      </c>
      <c r="X2094">
        <v>6</v>
      </c>
      <c r="Y2094" t="str">
        <f t="shared" si="164"/>
        <v>CA</v>
      </c>
    </row>
    <row r="2095" spans="1:25" x14ac:dyDescent="0.25">
      <c r="A2095">
        <v>1266328</v>
      </c>
      <c r="B2095">
        <v>49</v>
      </c>
      <c r="C2095" t="str">
        <f t="shared" si="160"/>
        <v>UT</v>
      </c>
      <c r="D2095">
        <v>158</v>
      </c>
      <c r="E2095">
        <v>36</v>
      </c>
      <c r="F2095" t="str">
        <f t="shared" si="161"/>
        <v>adult</v>
      </c>
      <c r="G2095">
        <v>1</v>
      </c>
      <c r="H2095">
        <v>1</v>
      </c>
      <c r="I2095">
        <v>2</v>
      </c>
      <c r="J2095">
        <v>2</v>
      </c>
      <c r="K2095">
        <v>2</v>
      </c>
      <c r="L2095">
        <v>2</v>
      </c>
      <c r="M2095">
        <v>2</v>
      </c>
      <c r="N2095">
        <v>2</v>
      </c>
      <c r="O2095">
        <v>1</v>
      </c>
      <c r="P2095">
        <v>20</v>
      </c>
      <c r="Q2095">
        <v>1</v>
      </c>
      <c r="R2095" t="str">
        <f t="shared" si="162"/>
        <v>Married</v>
      </c>
      <c r="S2095">
        <v>4</v>
      </c>
      <c r="T2095">
        <v>1</v>
      </c>
      <c r="U2095" t="str">
        <f t="shared" si="163"/>
        <v>Male</v>
      </c>
      <c r="V2095">
        <v>62000</v>
      </c>
      <c r="W2095">
        <v>62000</v>
      </c>
      <c r="X2095">
        <v>49</v>
      </c>
      <c r="Y2095" t="str">
        <f t="shared" si="164"/>
        <v>UT</v>
      </c>
    </row>
    <row r="2096" spans="1:25" x14ac:dyDescent="0.25">
      <c r="A2096">
        <v>1399716</v>
      </c>
      <c r="B2096">
        <v>53</v>
      </c>
      <c r="C2096" t="str">
        <f t="shared" si="160"/>
        <v>WA</v>
      </c>
      <c r="D2096">
        <v>19</v>
      </c>
      <c r="E2096">
        <v>20</v>
      </c>
      <c r="F2096" t="str">
        <f t="shared" si="161"/>
        <v>adult</v>
      </c>
      <c r="G2096">
        <v>1</v>
      </c>
      <c r="H2096">
        <v>1</v>
      </c>
      <c r="I2096">
        <v>2</v>
      </c>
      <c r="J2096">
        <v>2</v>
      </c>
      <c r="K2096">
        <v>2</v>
      </c>
      <c r="L2096">
        <v>1</v>
      </c>
      <c r="M2096">
        <v>2</v>
      </c>
      <c r="N2096">
        <v>2</v>
      </c>
      <c r="O2096">
        <v>1</v>
      </c>
      <c r="P2096">
        <v>90</v>
      </c>
      <c r="Q2096">
        <v>5</v>
      </c>
      <c r="R2096" t="str">
        <f t="shared" si="162"/>
        <v>NeverMarriedORUnder15</v>
      </c>
      <c r="S2096">
        <v>4</v>
      </c>
      <c r="T2096">
        <v>2</v>
      </c>
      <c r="U2096" t="str">
        <f t="shared" si="163"/>
        <v>Female</v>
      </c>
      <c r="V2096">
        <v>21300</v>
      </c>
      <c r="W2096">
        <v>21300</v>
      </c>
      <c r="X2096">
        <v>53</v>
      </c>
      <c r="Y2096" t="str">
        <f t="shared" si="164"/>
        <v>WA</v>
      </c>
    </row>
    <row r="2097" spans="1:25" x14ac:dyDescent="0.25">
      <c r="A2097">
        <v>1435905</v>
      </c>
      <c r="B2097">
        <v>53</v>
      </c>
      <c r="C2097" t="str">
        <f t="shared" si="160"/>
        <v>WA</v>
      </c>
      <c r="D2097">
        <v>130</v>
      </c>
      <c r="E2097">
        <v>60</v>
      </c>
      <c r="F2097" t="str">
        <f t="shared" si="161"/>
        <v>adult</v>
      </c>
      <c r="G2097">
        <v>1</v>
      </c>
      <c r="H2097">
        <v>1</v>
      </c>
      <c r="I2097">
        <v>2</v>
      </c>
      <c r="J2097">
        <v>2</v>
      </c>
      <c r="K2097">
        <v>2</v>
      </c>
      <c r="L2097">
        <v>2</v>
      </c>
      <c r="M2097">
        <v>2</v>
      </c>
      <c r="N2097">
        <v>2</v>
      </c>
      <c r="O2097">
        <v>1</v>
      </c>
      <c r="P2097">
        <v>20</v>
      </c>
      <c r="Q2097">
        <v>1</v>
      </c>
      <c r="R2097" t="str">
        <f t="shared" si="162"/>
        <v>Married</v>
      </c>
      <c r="S2097">
        <v>4</v>
      </c>
      <c r="T2097">
        <v>2</v>
      </c>
      <c r="U2097" t="str">
        <f t="shared" si="163"/>
        <v>Female</v>
      </c>
      <c r="V2097">
        <v>72000</v>
      </c>
      <c r="W2097">
        <v>72000</v>
      </c>
      <c r="X2097">
        <v>32</v>
      </c>
      <c r="Y2097">
        <f t="shared" si="164"/>
        <v>32</v>
      </c>
    </row>
    <row r="2098" spans="1:25" x14ac:dyDescent="0.25">
      <c r="A2098">
        <v>535975</v>
      </c>
      <c r="B2098">
        <v>38</v>
      </c>
      <c r="C2098" t="str">
        <f t="shared" si="160"/>
        <v>ND</v>
      </c>
      <c r="D2098">
        <v>28</v>
      </c>
      <c r="E2098">
        <v>60</v>
      </c>
      <c r="F2098" t="str">
        <f t="shared" si="161"/>
        <v>adult</v>
      </c>
      <c r="G2098">
        <v>1</v>
      </c>
      <c r="H2098">
        <v>2</v>
      </c>
      <c r="I2098">
        <v>1</v>
      </c>
      <c r="J2098">
        <v>1</v>
      </c>
      <c r="K2098">
        <v>2</v>
      </c>
      <c r="L2098">
        <v>2</v>
      </c>
      <c r="M2098">
        <v>2</v>
      </c>
      <c r="N2098">
        <v>2</v>
      </c>
      <c r="O2098">
        <v>1</v>
      </c>
      <c r="Q2098">
        <v>1</v>
      </c>
      <c r="R2098" t="str">
        <f t="shared" si="162"/>
        <v>Married</v>
      </c>
      <c r="S2098">
        <v>4</v>
      </c>
      <c r="T2098">
        <v>1</v>
      </c>
      <c r="U2098" t="str">
        <f t="shared" si="163"/>
        <v>Male</v>
      </c>
      <c r="V2098">
        <v>0</v>
      </c>
      <c r="W2098">
        <v>219400</v>
      </c>
      <c r="X2098">
        <v>38</v>
      </c>
      <c r="Y2098" t="str">
        <f t="shared" si="164"/>
        <v>ND</v>
      </c>
    </row>
    <row r="2099" spans="1:25" x14ac:dyDescent="0.25">
      <c r="A2099">
        <v>1262996</v>
      </c>
      <c r="B2099">
        <v>49</v>
      </c>
      <c r="C2099" t="str">
        <f t="shared" si="160"/>
        <v>UT</v>
      </c>
      <c r="D2099">
        <v>120</v>
      </c>
      <c r="E2099">
        <v>8</v>
      </c>
      <c r="F2099" t="str">
        <f t="shared" si="161"/>
        <v>child</v>
      </c>
      <c r="G2099">
        <v>1</v>
      </c>
      <c r="H2099">
        <v>1</v>
      </c>
      <c r="I2099">
        <v>2</v>
      </c>
      <c r="J2099">
        <v>2</v>
      </c>
      <c r="K2099">
        <v>2</v>
      </c>
      <c r="L2099">
        <v>2</v>
      </c>
      <c r="M2099">
        <v>2</v>
      </c>
      <c r="N2099">
        <v>2</v>
      </c>
      <c r="O2099">
        <v>1</v>
      </c>
      <c r="Q2099">
        <v>5</v>
      </c>
      <c r="R2099" t="str">
        <f t="shared" si="162"/>
        <v>NeverMarriedORUnder15</v>
      </c>
      <c r="T2099">
        <v>1</v>
      </c>
      <c r="U2099" t="str">
        <f t="shared" si="163"/>
        <v>Male</v>
      </c>
      <c r="X2099">
        <v>49</v>
      </c>
      <c r="Y2099" t="str">
        <f t="shared" si="164"/>
        <v>UT</v>
      </c>
    </row>
    <row r="2100" spans="1:25" x14ac:dyDescent="0.25">
      <c r="A2100">
        <v>1429092</v>
      </c>
      <c r="B2100">
        <v>53</v>
      </c>
      <c r="C2100" t="str">
        <f t="shared" si="160"/>
        <v>WA</v>
      </c>
      <c r="D2100">
        <v>330</v>
      </c>
      <c r="E2100">
        <v>36</v>
      </c>
      <c r="F2100" t="str">
        <f t="shared" si="161"/>
        <v>adult</v>
      </c>
      <c r="G2100">
        <v>1</v>
      </c>
      <c r="H2100">
        <v>2</v>
      </c>
      <c r="I2100">
        <v>2</v>
      </c>
      <c r="J2100">
        <v>2</v>
      </c>
      <c r="K2100">
        <v>2</v>
      </c>
      <c r="L2100">
        <v>2</v>
      </c>
      <c r="M2100">
        <v>2</v>
      </c>
      <c r="N2100">
        <v>2</v>
      </c>
      <c r="O2100">
        <v>2</v>
      </c>
      <c r="Q2100">
        <v>5</v>
      </c>
      <c r="R2100" t="str">
        <f t="shared" si="162"/>
        <v>NeverMarriedORUnder15</v>
      </c>
      <c r="S2100">
        <v>4</v>
      </c>
      <c r="T2100">
        <v>1</v>
      </c>
      <c r="U2100" t="str">
        <f t="shared" si="163"/>
        <v>Male</v>
      </c>
      <c r="V2100">
        <v>0</v>
      </c>
      <c r="W2100">
        <v>0</v>
      </c>
      <c r="X2100">
        <v>53</v>
      </c>
      <c r="Y2100" t="str">
        <f t="shared" si="164"/>
        <v>WA</v>
      </c>
    </row>
    <row r="2101" spans="1:25" x14ac:dyDescent="0.25">
      <c r="A2101">
        <v>1398958</v>
      </c>
      <c r="B2101">
        <v>53</v>
      </c>
      <c r="C2101" t="str">
        <f t="shared" si="160"/>
        <v>WA</v>
      </c>
      <c r="D2101">
        <v>97</v>
      </c>
      <c r="E2101">
        <v>64</v>
      </c>
      <c r="F2101" t="str">
        <f t="shared" si="161"/>
        <v>adult</v>
      </c>
      <c r="G2101">
        <v>1</v>
      </c>
      <c r="H2101">
        <v>1</v>
      </c>
      <c r="I2101">
        <v>2</v>
      </c>
      <c r="J2101">
        <v>2</v>
      </c>
      <c r="K2101">
        <v>2</v>
      </c>
      <c r="L2101">
        <v>2</v>
      </c>
      <c r="M2101">
        <v>2</v>
      </c>
      <c r="N2101">
        <v>2</v>
      </c>
      <c r="O2101">
        <v>1</v>
      </c>
      <c r="P2101">
        <v>10</v>
      </c>
      <c r="Q2101">
        <v>1</v>
      </c>
      <c r="R2101" t="str">
        <f t="shared" si="162"/>
        <v>Married</v>
      </c>
      <c r="S2101">
        <v>4</v>
      </c>
      <c r="T2101">
        <v>2</v>
      </c>
      <c r="U2101" t="str">
        <f t="shared" si="163"/>
        <v>Female</v>
      </c>
      <c r="V2101">
        <v>14500</v>
      </c>
      <c r="W2101">
        <v>21200</v>
      </c>
      <c r="X2101">
        <v>56</v>
      </c>
      <c r="Y2101">
        <f t="shared" si="164"/>
        <v>56</v>
      </c>
    </row>
    <row r="2102" spans="1:25" x14ac:dyDescent="0.25">
      <c r="A2102">
        <v>1269860</v>
      </c>
      <c r="B2102">
        <v>49</v>
      </c>
      <c r="C2102" t="str">
        <f t="shared" si="160"/>
        <v>UT</v>
      </c>
      <c r="D2102">
        <v>303</v>
      </c>
      <c r="E2102">
        <v>17</v>
      </c>
      <c r="F2102" t="str">
        <f t="shared" si="161"/>
        <v>child</v>
      </c>
      <c r="G2102">
        <v>1</v>
      </c>
      <c r="H2102">
        <v>2</v>
      </c>
      <c r="I2102">
        <v>2</v>
      </c>
      <c r="J2102">
        <v>2</v>
      </c>
      <c r="K2102">
        <v>1</v>
      </c>
      <c r="L2102">
        <v>2</v>
      </c>
      <c r="M2102">
        <v>2</v>
      </c>
      <c r="N2102">
        <v>2</v>
      </c>
      <c r="O2102">
        <v>1</v>
      </c>
      <c r="Q2102">
        <v>5</v>
      </c>
      <c r="R2102" t="str">
        <f t="shared" si="162"/>
        <v>NeverMarriedORUnder15</v>
      </c>
      <c r="S2102">
        <v>4</v>
      </c>
      <c r="T2102">
        <v>2</v>
      </c>
      <c r="U2102" t="str">
        <f t="shared" si="163"/>
        <v>Female</v>
      </c>
      <c r="V2102">
        <v>0</v>
      </c>
      <c r="W2102">
        <v>0</v>
      </c>
      <c r="X2102">
        <v>49</v>
      </c>
      <c r="Y2102" t="str">
        <f t="shared" si="164"/>
        <v>UT</v>
      </c>
    </row>
    <row r="2103" spans="1:25" x14ac:dyDescent="0.25">
      <c r="A2103">
        <v>538012</v>
      </c>
      <c r="B2103">
        <v>38</v>
      </c>
      <c r="C2103" t="str">
        <f t="shared" si="160"/>
        <v>ND</v>
      </c>
      <c r="D2103">
        <v>24</v>
      </c>
      <c r="E2103">
        <v>49</v>
      </c>
      <c r="F2103" t="str">
        <f t="shared" si="161"/>
        <v>adult</v>
      </c>
      <c r="G2103">
        <v>1</v>
      </c>
      <c r="H2103">
        <v>1</v>
      </c>
      <c r="I2103">
        <v>2</v>
      </c>
      <c r="J2103">
        <v>2</v>
      </c>
      <c r="K2103">
        <v>2</v>
      </c>
      <c r="L2103">
        <v>2</v>
      </c>
      <c r="M2103">
        <v>2</v>
      </c>
      <c r="N2103">
        <v>2</v>
      </c>
      <c r="O2103">
        <v>1</v>
      </c>
      <c r="P2103">
        <v>30</v>
      </c>
      <c r="Q2103">
        <v>1</v>
      </c>
      <c r="R2103" t="str">
        <f t="shared" si="162"/>
        <v>Married</v>
      </c>
      <c r="S2103">
        <v>4</v>
      </c>
      <c r="T2103">
        <v>2</v>
      </c>
      <c r="U2103" t="str">
        <f t="shared" si="163"/>
        <v>Female</v>
      </c>
      <c r="V2103">
        <v>0</v>
      </c>
      <c r="W2103">
        <v>24000</v>
      </c>
      <c r="X2103">
        <v>38</v>
      </c>
      <c r="Y2103" t="str">
        <f t="shared" si="164"/>
        <v>ND</v>
      </c>
    </row>
    <row r="2104" spans="1:25" x14ac:dyDescent="0.25">
      <c r="A2104">
        <v>1415325</v>
      </c>
      <c r="B2104">
        <v>53</v>
      </c>
      <c r="C2104" t="str">
        <f t="shared" si="160"/>
        <v>WA</v>
      </c>
      <c r="D2104">
        <v>106</v>
      </c>
      <c r="E2104">
        <v>61</v>
      </c>
      <c r="F2104" t="str">
        <f t="shared" si="161"/>
        <v>adult</v>
      </c>
      <c r="G2104">
        <v>1</v>
      </c>
      <c r="H2104">
        <v>1</v>
      </c>
      <c r="I2104">
        <v>2</v>
      </c>
      <c r="J2104">
        <v>2</v>
      </c>
      <c r="K2104">
        <v>2</v>
      </c>
      <c r="L2104">
        <v>2</v>
      </c>
      <c r="M2104">
        <v>2</v>
      </c>
      <c r="N2104">
        <v>2</v>
      </c>
      <c r="O2104">
        <v>1</v>
      </c>
      <c r="Q2104">
        <v>1</v>
      </c>
      <c r="R2104" t="str">
        <f t="shared" si="162"/>
        <v>Married</v>
      </c>
      <c r="S2104">
        <v>4</v>
      </c>
      <c r="T2104">
        <v>2</v>
      </c>
      <c r="U2104" t="str">
        <f t="shared" si="163"/>
        <v>Female</v>
      </c>
      <c r="V2104">
        <v>0</v>
      </c>
      <c r="W2104">
        <v>30940</v>
      </c>
      <c r="X2104">
        <v>53</v>
      </c>
      <c r="Y2104" t="str">
        <f t="shared" si="164"/>
        <v>WA</v>
      </c>
    </row>
    <row r="2105" spans="1:25" x14ac:dyDescent="0.25">
      <c r="A2105">
        <v>69834</v>
      </c>
      <c r="B2105">
        <v>30</v>
      </c>
      <c r="C2105" t="str">
        <f t="shared" si="160"/>
        <v>MT</v>
      </c>
      <c r="D2105">
        <v>17</v>
      </c>
      <c r="E2105">
        <v>34</v>
      </c>
      <c r="F2105" t="str">
        <f t="shared" si="161"/>
        <v>adult</v>
      </c>
      <c r="G2105">
        <v>1</v>
      </c>
      <c r="H2105">
        <v>2</v>
      </c>
      <c r="I2105">
        <v>1</v>
      </c>
      <c r="J2105">
        <v>2</v>
      </c>
      <c r="K2105">
        <v>2</v>
      </c>
      <c r="L2105">
        <v>2</v>
      </c>
      <c r="M2105">
        <v>2</v>
      </c>
      <c r="N2105">
        <v>2</v>
      </c>
      <c r="O2105">
        <v>1</v>
      </c>
      <c r="Q2105">
        <v>1</v>
      </c>
      <c r="R2105" t="str">
        <f t="shared" si="162"/>
        <v>Married</v>
      </c>
      <c r="S2105">
        <v>4</v>
      </c>
      <c r="T2105">
        <v>2</v>
      </c>
      <c r="U2105" t="str">
        <f t="shared" si="163"/>
        <v>Female</v>
      </c>
      <c r="V2105">
        <v>750</v>
      </c>
      <c r="W2105">
        <v>750</v>
      </c>
      <c r="X2105">
        <v>46</v>
      </c>
      <c r="Y2105">
        <f t="shared" si="164"/>
        <v>46</v>
      </c>
    </row>
    <row r="2106" spans="1:25" x14ac:dyDescent="0.25">
      <c r="A2106">
        <v>68149</v>
      </c>
      <c r="B2106">
        <v>30</v>
      </c>
      <c r="C2106" t="str">
        <f t="shared" si="160"/>
        <v>MT</v>
      </c>
      <c r="D2106">
        <v>181</v>
      </c>
      <c r="E2106">
        <v>41</v>
      </c>
      <c r="F2106" t="str">
        <f t="shared" si="161"/>
        <v>adult</v>
      </c>
      <c r="G2106">
        <v>1</v>
      </c>
      <c r="H2106">
        <v>2</v>
      </c>
      <c r="I2106">
        <v>2</v>
      </c>
      <c r="J2106">
        <v>2</v>
      </c>
      <c r="K2106">
        <v>2</v>
      </c>
      <c r="L2106">
        <v>2</v>
      </c>
      <c r="M2106">
        <v>2</v>
      </c>
      <c r="N2106">
        <v>2</v>
      </c>
      <c r="O2106">
        <v>2</v>
      </c>
      <c r="Q2106">
        <v>3</v>
      </c>
      <c r="R2106" t="str">
        <f t="shared" si="162"/>
        <v>Divorced</v>
      </c>
      <c r="S2106">
        <v>4</v>
      </c>
      <c r="T2106">
        <v>2</v>
      </c>
      <c r="U2106" t="str">
        <f t="shared" si="163"/>
        <v>Female</v>
      </c>
      <c r="V2106">
        <v>0</v>
      </c>
      <c r="W2106">
        <v>5400</v>
      </c>
      <c r="X2106">
        <v>30</v>
      </c>
      <c r="Y2106" t="str">
        <f t="shared" si="164"/>
        <v>MT</v>
      </c>
    </row>
    <row r="2107" spans="1:25" x14ac:dyDescent="0.25">
      <c r="A2107">
        <v>1432425</v>
      </c>
      <c r="B2107">
        <v>53</v>
      </c>
      <c r="C2107" t="str">
        <f t="shared" si="160"/>
        <v>WA</v>
      </c>
      <c r="D2107">
        <v>122</v>
      </c>
      <c r="E2107">
        <v>94</v>
      </c>
      <c r="F2107" t="str">
        <f t="shared" si="161"/>
        <v>adult</v>
      </c>
      <c r="G2107">
        <v>1</v>
      </c>
      <c r="H2107">
        <v>2</v>
      </c>
      <c r="I2107">
        <v>1</v>
      </c>
      <c r="J2107">
        <v>1</v>
      </c>
      <c r="K2107">
        <v>2</v>
      </c>
      <c r="L2107">
        <v>2</v>
      </c>
      <c r="M2107">
        <v>2</v>
      </c>
      <c r="N2107">
        <v>2</v>
      </c>
      <c r="O2107">
        <v>1</v>
      </c>
      <c r="Q2107">
        <v>2</v>
      </c>
      <c r="R2107" t="str">
        <f t="shared" si="162"/>
        <v>Widowed</v>
      </c>
      <c r="S2107">
        <v>3</v>
      </c>
      <c r="T2107">
        <v>1</v>
      </c>
      <c r="U2107" t="str">
        <f t="shared" si="163"/>
        <v>Male</v>
      </c>
      <c r="V2107">
        <v>0</v>
      </c>
      <c r="W2107">
        <v>30300</v>
      </c>
      <c r="X2107">
        <v>53</v>
      </c>
      <c r="Y2107" t="str">
        <f t="shared" si="164"/>
        <v>WA</v>
      </c>
    </row>
    <row r="2108" spans="1:25" x14ac:dyDescent="0.25">
      <c r="A2108">
        <v>701209</v>
      </c>
      <c r="B2108">
        <v>41</v>
      </c>
      <c r="C2108" t="str">
        <f t="shared" si="160"/>
        <v>OR</v>
      </c>
      <c r="D2108">
        <v>66</v>
      </c>
      <c r="E2108">
        <v>54</v>
      </c>
      <c r="F2108" t="str">
        <f t="shared" si="161"/>
        <v>adult</v>
      </c>
      <c r="G2108">
        <v>4</v>
      </c>
      <c r="H2108">
        <v>2</v>
      </c>
      <c r="I2108">
        <v>2</v>
      </c>
      <c r="J2108">
        <v>2</v>
      </c>
      <c r="K2108">
        <v>2</v>
      </c>
      <c r="L2108">
        <v>2</v>
      </c>
      <c r="M2108">
        <v>2</v>
      </c>
      <c r="N2108">
        <v>2</v>
      </c>
      <c r="O2108">
        <v>2</v>
      </c>
      <c r="Q2108">
        <v>1</v>
      </c>
      <c r="R2108" t="str">
        <f t="shared" si="162"/>
        <v>Married</v>
      </c>
      <c r="S2108">
        <v>3</v>
      </c>
      <c r="T2108">
        <v>2</v>
      </c>
      <c r="U2108" t="str">
        <f t="shared" si="163"/>
        <v>Female</v>
      </c>
      <c r="V2108">
        <v>800</v>
      </c>
      <c r="W2108">
        <v>800</v>
      </c>
      <c r="X2108">
        <v>327</v>
      </c>
      <c r="Y2108">
        <f t="shared" si="164"/>
        <v>327</v>
      </c>
    </row>
    <row r="2109" spans="1:25" x14ac:dyDescent="0.25">
      <c r="A2109">
        <v>695815</v>
      </c>
      <c r="B2109">
        <v>41</v>
      </c>
      <c r="C2109" t="str">
        <f t="shared" si="160"/>
        <v>OR</v>
      </c>
      <c r="D2109">
        <v>66</v>
      </c>
      <c r="E2109">
        <v>67</v>
      </c>
      <c r="F2109" t="str">
        <f t="shared" si="161"/>
        <v>adult</v>
      </c>
      <c r="G2109">
        <v>1</v>
      </c>
      <c r="H2109">
        <v>1</v>
      </c>
      <c r="I2109">
        <v>2</v>
      </c>
      <c r="J2109">
        <v>1</v>
      </c>
      <c r="K2109">
        <v>2</v>
      </c>
      <c r="L2109">
        <v>2</v>
      </c>
      <c r="M2109">
        <v>2</v>
      </c>
      <c r="N2109">
        <v>2</v>
      </c>
      <c r="O2109">
        <v>1</v>
      </c>
      <c r="Q2109">
        <v>1</v>
      </c>
      <c r="R2109" t="str">
        <f t="shared" si="162"/>
        <v>Married</v>
      </c>
      <c r="S2109">
        <v>4</v>
      </c>
      <c r="T2109">
        <v>2</v>
      </c>
      <c r="U2109" t="str">
        <f t="shared" si="163"/>
        <v>Female</v>
      </c>
      <c r="V2109">
        <v>0</v>
      </c>
      <c r="W2109">
        <v>28600</v>
      </c>
      <c r="X2109">
        <v>41</v>
      </c>
      <c r="Y2109" t="str">
        <f t="shared" si="164"/>
        <v>OR</v>
      </c>
    </row>
    <row r="2110" spans="1:25" x14ac:dyDescent="0.25">
      <c r="A2110">
        <v>702523</v>
      </c>
      <c r="B2110">
        <v>41</v>
      </c>
      <c r="C2110" t="str">
        <f t="shared" si="160"/>
        <v>OR</v>
      </c>
      <c r="D2110">
        <v>50</v>
      </c>
      <c r="E2110">
        <v>24</v>
      </c>
      <c r="F2110" t="str">
        <f t="shared" si="161"/>
        <v>adult</v>
      </c>
      <c r="G2110">
        <v>1</v>
      </c>
      <c r="H2110">
        <v>2</v>
      </c>
      <c r="I2110">
        <v>2</v>
      </c>
      <c r="J2110">
        <v>2</v>
      </c>
      <c r="K2110">
        <v>2</v>
      </c>
      <c r="L2110">
        <v>2</v>
      </c>
      <c r="M2110">
        <v>2</v>
      </c>
      <c r="N2110">
        <v>1</v>
      </c>
      <c r="O2110">
        <v>2</v>
      </c>
      <c r="Q2110">
        <v>5</v>
      </c>
      <c r="R2110" t="str">
        <f t="shared" si="162"/>
        <v>NeverMarriedORUnder15</v>
      </c>
      <c r="S2110">
        <v>4</v>
      </c>
      <c r="T2110">
        <v>2</v>
      </c>
      <c r="U2110" t="str">
        <f t="shared" si="163"/>
        <v>Female</v>
      </c>
      <c r="V2110">
        <v>2000</v>
      </c>
      <c r="W2110">
        <v>2000</v>
      </c>
      <c r="X2110">
        <v>6</v>
      </c>
      <c r="Y2110" t="str">
        <f t="shared" si="164"/>
        <v>CA</v>
      </c>
    </row>
    <row r="2111" spans="1:25" x14ac:dyDescent="0.25">
      <c r="A2111">
        <v>1378458</v>
      </c>
      <c r="B2111">
        <v>53</v>
      </c>
      <c r="C2111" t="str">
        <f t="shared" si="160"/>
        <v>WA</v>
      </c>
      <c r="D2111">
        <v>75</v>
      </c>
      <c r="E2111">
        <v>58</v>
      </c>
      <c r="F2111" t="str">
        <f t="shared" si="161"/>
        <v>adult</v>
      </c>
      <c r="G2111">
        <v>1</v>
      </c>
      <c r="H2111">
        <v>2</v>
      </c>
      <c r="I2111">
        <v>1</v>
      </c>
      <c r="J2111">
        <v>2</v>
      </c>
      <c r="K2111">
        <v>2</v>
      </c>
      <c r="L2111">
        <v>2</v>
      </c>
      <c r="M2111">
        <v>2</v>
      </c>
      <c r="N2111">
        <v>2</v>
      </c>
      <c r="O2111">
        <v>1</v>
      </c>
      <c r="Q2111">
        <v>1</v>
      </c>
      <c r="R2111" t="str">
        <f t="shared" si="162"/>
        <v>Married</v>
      </c>
      <c r="S2111">
        <v>4</v>
      </c>
      <c r="T2111">
        <v>2</v>
      </c>
      <c r="U2111" t="str">
        <f t="shared" si="163"/>
        <v>Female</v>
      </c>
      <c r="V2111">
        <v>0</v>
      </c>
      <c r="W2111">
        <v>0</v>
      </c>
      <c r="X2111">
        <v>41</v>
      </c>
      <c r="Y2111" t="str">
        <f t="shared" si="164"/>
        <v>OR</v>
      </c>
    </row>
    <row r="2112" spans="1:25" x14ac:dyDescent="0.25">
      <c r="A2112">
        <v>731142</v>
      </c>
      <c r="B2112">
        <v>41</v>
      </c>
      <c r="C2112" t="str">
        <f t="shared" si="160"/>
        <v>OR</v>
      </c>
      <c r="D2112">
        <v>35</v>
      </c>
      <c r="E2112">
        <v>4</v>
      </c>
      <c r="F2112" t="str">
        <f t="shared" si="161"/>
        <v>child</v>
      </c>
      <c r="G2112">
        <v>1</v>
      </c>
      <c r="H2112">
        <v>2</v>
      </c>
      <c r="I2112">
        <v>2</v>
      </c>
      <c r="J2112">
        <v>2</v>
      </c>
      <c r="K2112">
        <v>1</v>
      </c>
      <c r="L2112">
        <v>2</v>
      </c>
      <c r="M2112">
        <v>2</v>
      </c>
      <c r="N2112">
        <v>1</v>
      </c>
      <c r="O2112">
        <v>1</v>
      </c>
      <c r="Q2112">
        <v>5</v>
      </c>
      <c r="R2112" t="str">
        <f t="shared" si="162"/>
        <v>NeverMarriedORUnder15</v>
      </c>
      <c r="T2112">
        <v>2</v>
      </c>
      <c r="U2112" t="str">
        <f t="shared" si="163"/>
        <v>Female</v>
      </c>
      <c r="X2112">
        <v>41</v>
      </c>
      <c r="Y2112" t="str">
        <f t="shared" si="164"/>
        <v>OR</v>
      </c>
    </row>
    <row r="2113" spans="1:25" x14ac:dyDescent="0.25">
      <c r="A2113">
        <v>707138</v>
      </c>
      <c r="B2113">
        <v>41</v>
      </c>
      <c r="C2113" t="str">
        <f t="shared" si="160"/>
        <v>OR</v>
      </c>
      <c r="D2113">
        <v>50</v>
      </c>
      <c r="E2113">
        <v>65</v>
      </c>
      <c r="F2113" t="str">
        <f t="shared" si="161"/>
        <v>adult</v>
      </c>
      <c r="G2113">
        <v>1</v>
      </c>
      <c r="H2113">
        <v>1</v>
      </c>
      <c r="I2113">
        <v>2</v>
      </c>
      <c r="J2113">
        <v>1</v>
      </c>
      <c r="K2113">
        <v>2</v>
      </c>
      <c r="L2113">
        <v>2</v>
      </c>
      <c r="M2113">
        <v>2</v>
      </c>
      <c r="N2113">
        <v>2</v>
      </c>
      <c r="O2113">
        <v>1</v>
      </c>
      <c r="P2113">
        <v>15</v>
      </c>
      <c r="Q2113">
        <v>3</v>
      </c>
      <c r="R2113" t="str">
        <f t="shared" si="162"/>
        <v>Divorced</v>
      </c>
      <c r="S2113">
        <v>4</v>
      </c>
      <c r="T2113">
        <v>1</v>
      </c>
      <c r="U2113" t="str">
        <f t="shared" si="163"/>
        <v>Male</v>
      </c>
      <c r="V2113">
        <v>32000</v>
      </c>
      <c r="W2113">
        <v>32450</v>
      </c>
      <c r="X2113">
        <v>40</v>
      </c>
      <c r="Y2113">
        <f t="shared" si="164"/>
        <v>40</v>
      </c>
    </row>
    <row r="2114" spans="1:25" x14ac:dyDescent="0.25">
      <c r="A2114">
        <v>1369696</v>
      </c>
      <c r="B2114">
        <v>53</v>
      </c>
      <c r="C2114" t="str">
        <f t="shared" si="160"/>
        <v>WA</v>
      </c>
      <c r="D2114">
        <v>134</v>
      </c>
      <c r="E2114">
        <v>33</v>
      </c>
      <c r="F2114" t="str">
        <f t="shared" si="161"/>
        <v>adult</v>
      </c>
      <c r="G2114">
        <v>1</v>
      </c>
      <c r="H2114">
        <v>1</v>
      </c>
      <c r="I2114">
        <v>2</v>
      </c>
      <c r="J2114">
        <v>2</v>
      </c>
      <c r="K2114">
        <v>2</v>
      </c>
      <c r="L2114">
        <v>2</v>
      </c>
      <c r="M2114">
        <v>2</v>
      </c>
      <c r="N2114">
        <v>2</v>
      </c>
      <c r="O2114">
        <v>1</v>
      </c>
      <c r="P2114">
        <v>45</v>
      </c>
      <c r="Q2114">
        <v>1</v>
      </c>
      <c r="R2114" t="str">
        <f t="shared" si="162"/>
        <v>Married</v>
      </c>
      <c r="S2114">
        <v>4</v>
      </c>
      <c r="T2114">
        <v>2</v>
      </c>
      <c r="U2114" t="str">
        <f t="shared" si="163"/>
        <v>Female</v>
      </c>
      <c r="V2114">
        <v>24000</v>
      </c>
      <c r="W2114">
        <v>24000</v>
      </c>
      <c r="X2114">
        <v>6</v>
      </c>
      <c r="Y2114" t="str">
        <f t="shared" si="164"/>
        <v>CA</v>
      </c>
    </row>
    <row r="2115" spans="1:25" x14ac:dyDescent="0.25">
      <c r="A2115">
        <v>721699</v>
      </c>
      <c r="B2115">
        <v>41</v>
      </c>
      <c r="C2115" t="str">
        <f t="shared" ref="C2115:C2178" si="165">IF(B2115=30,"MT",IF(B2115=38,"ND",IF(B2115=41,"OR",IF(B2115=49,"UT",IF(B2115=53,"WA","UnknownState")))))</f>
        <v>OR</v>
      </c>
      <c r="D2115">
        <v>72</v>
      </c>
      <c r="E2115">
        <v>78</v>
      </c>
      <c r="F2115" t="str">
        <f t="shared" ref="F2115:F2178" si="166">IF(E2115&lt;18,"child","adult")</f>
        <v>adult</v>
      </c>
      <c r="G2115">
        <v>1</v>
      </c>
      <c r="H2115">
        <v>2</v>
      </c>
      <c r="I2115">
        <v>2</v>
      </c>
      <c r="J2115">
        <v>1</v>
      </c>
      <c r="K2115">
        <v>2</v>
      </c>
      <c r="L2115">
        <v>2</v>
      </c>
      <c r="M2115">
        <v>2</v>
      </c>
      <c r="N2115">
        <v>2</v>
      </c>
      <c r="O2115">
        <v>1</v>
      </c>
      <c r="Q2115">
        <v>1</v>
      </c>
      <c r="R2115" t="str">
        <f t="shared" ref="R2115:R2178" si="167">IF(Q2115=1,"Married",IF(Q2115=2,"Widowed",IF(Q2115=3,"Divorced",IF(Q2115=4,"Separated",IF(Q2115=5,"NeverMarriedORUnder15","NA")))))</f>
        <v>Married</v>
      </c>
      <c r="S2115">
        <v>4</v>
      </c>
      <c r="T2115">
        <v>2</v>
      </c>
      <c r="U2115" t="str">
        <f t="shared" ref="U2115:U2178" si="168">IF(T2115=1,"Male",IF(T2115=2,"Female","NA"))</f>
        <v>Female</v>
      </c>
      <c r="V2115">
        <v>0</v>
      </c>
      <c r="W2115">
        <v>7600</v>
      </c>
      <c r="X2115">
        <v>31</v>
      </c>
      <c r="Y2115">
        <f t="shared" ref="Y2115:Y2178" si="169">IF(X2115=30,"MT",IF(X2115=38,"ND",IF(X2115=41,"OR",IF(X2115=49,"UT",IF(X2115=53,"WA",IF(X2115=6,"CA",X2115))))))</f>
        <v>31</v>
      </c>
    </row>
    <row r="2116" spans="1:25" x14ac:dyDescent="0.25">
      <c r="A2116">
        <v>1410733</v>
      </c>
      <c r="B2116">
        <v>53</v>
      </c>
      <c r="C2116" t="str">
        <f t="shared" si="165"/>
        <v>WA</v>
      </c>
      <c r="D2116">
        <v>74</v>
      </c>
      <c r="E2116">
        <v>13</v>
      </c>
      <c r="F2116" t="str">
        <f t="shared" si="166"/>
        <v>child</v>
      </c>
      <c r="G2116">
        <v>1</v>
      </c>
      <c r="H2116">
        <v>2</v>
      </c>
      <c r="I2116">
        <v>2</v>
      </c>
      <c r="J2116">
        <v>2</v>
      </c>
      <c r="K2116">
        <v>1</v>
      </c>
      <c r="L2116">
        <v>2</v>
      </c>
      <c r="M2116">
        <v>2</v>
      </c>
      <c r="N2116">
        <v>2</v>
      </c>
      <c r="O2116">
        <v>1</v>
      </c>
      <c r="Q2116">
        <v>5</v>
      </c>
      <c r="R2116" t="str">
        <f t="shared" si="167"/>
        <v>NeverMarriedORUnder15</v>
      </c>
      <c r="T2116">
        <v>2</v>
      </c>
      <c r="U2116" t="str">
        <f t="shared" si="168"/>
        <v>Female</v>
      </c>
      <c r="X2116">
        <v>6</v>
      </c>
      <c r="Y2116" t="str">
        <f t="shared" si="169"/>
        <v>CA</v>
      </c>
    </row>
    <row r="2117" spans="1:25" x14ac:dyDescent="0.25">
      <c r="A2117">
        <v>725469</v>
      </c>
      <c r="B2117">
        <v>41</v>
      </c>
      <c r="C2117" t="str">
        <f t="shared" si="165"/>
        <v>OR</v>
      </c>
      <c r="D2117">
        <v>58</v>
      </c>
      <c r="E2117">
        <v>50</v>
      </c>
      <c r="F2117" t="str">
        <f t="shared" si="166"/>
        <v>adult</v>
      </c>
      <c r="G2117">
        <v>4</v>
      </c>
      <c r="H2117">
        <v>1</v>
      </c>
      <c r="I2117">
        <v>2</v>
      </c>
      <c r="J2117">
        <v>2</v>
      </c>
      <c r="K2117">
        <v>2</v>
      </c>
      <c r="L2117">
        <v>2</v>
      </c>
      <c r="M2117">
        <v>2</v>
      </c>
      <c r="N2117">
        <v>2</v>
      </c>
      <c r="O2117">
        <v>1</v>
      </c>
      <c r="P2117">
        <v>5</v>
      </c>
      <c r="Q2117">
        <v>1</v>
      </c>
      <c r="R2117" t="str">
        <f t="shared" si="167"/>
        <v>Married</v>
      </c>
      <c r="S2117">
        <v>4</v>
      </c>
      <c r="T2117">
        <v>2</v>
      </c>
      <c r="U2117" t="str">
        <f t="shared" si="168"/>
        <v>Female</v>
      </c>
      <c r="V2117">
        <v>3500</v>
      </c>
      <c r="W2117">
        <v>3500</v>
      </c>
      <c r="X2117">
        <v>247</v>
      </c>
      <c r="Y2117">
        <f t="shared" si="169"/>
        <v>247</v>
      </c>
    </row>
    <row r="2118" spans="1:25" x14ac:dyDescent="0.25">
      <c r="A2118">
        <v>1408719</v>
      </c>
      <c r="B2118">
        <v>53</v>
      </c>
      <c r="C2118" t="str">
        <f t="shared" si="165"/>
        <v>WA</v>
      </c>
      <c r="D2118">
        <v>71</v>
      </c>
      <c r="E2118">
        <v>40</v>
      </c>
      <c r="F2118" t="str">
        <f t="shared" si="166"/>
        <v>adult</v>
      </c>
      <c r="G2118">
        <v>1</v>
      </c>
      <c r="H2118">
        <v>1</v>
      </c>
      <c r="I2118">
        <v>2</v>
      </c>
      <c r="J2118">
        <v>2</v>
      </c>
      <c r="K2118">
        <v>2</v>
      </c>
      <c r="L2118">
        <v>2</v>
      </c>
      <c r="M2118">
        <v>2</v>
      </c>
      <c r="N2118">
        <v>2</v>
      </c>
      <c r="O2118">
        <v>1</v>
      </c>
      <c r="P2118">
        <v>40</v>
      </c>
      <c r="Q2118">
        <v>1</v>
      </c>
      <c r="R2118" t="str">
        <f t="shared" si="167"/>
        <v>Married</v>
      </c>
      <c r="S2118">
        <v>4</v>
      </c>
      <c r="T2118">
        <v>1</v>
      </c>
      <c r="U2118" t="str">
        <f t="shared" si="168"/>
        <v>Male</v>
      </c>
      <c r="V2118">
        <v>60000</v>
      </c>
      <c r="W2118">
        <v>60000</v>
      </c>
      <c r="X2118">
        <v>53</v>
      </c>
      <c r="Y2118" t="str">
        <f t="shared" si="169"/>
        <v>WA</v>
      </c>
    </row>
    <row r="2119" spans="1:25" x14ac:dyDescent="0.25">
      <c r="A2119">
        <v>1268713</v>
      </c>
      <c r="B2119">
        <v>49</v>
      </c>
      <c r="C2119" t="str">
        <f t="shared" si="165"/>
        <v>UT</v>
      </c>
      <c r="D2119">
        <v>106</v>
      </c>
      <c r="E2119">
        <v>57</v>
      </c>
      <c r="F2119" t="str">
        <f t="shared" si="166"/>
        <v>adult</v>
      </c>
      <c r="G2119">
        <v>1</v>
      </c>
      <c r="H2119">
        <v>1</v>
      </c>
      <c r="I2119">
        <v>2</v>
      </c>
      <c r="J2119">
        <v>2</v>
      </c>
      <c r="K2119">
        <v>2</v>
      </c>
      <c r="L2119">
        <v>2</v>
      </c>
      <c r="M2119">
        <v>2</v>
      </c>
      <c r="N2119">
        <v>2</v>
      </c>
      <c r="O2119">
        <v>1</v>
      </c>
      <c r="P2119">
        <v>30</v>
      </c>
      <c r="Q2119">
        <v>1</v>
      </c>
      <c r="R2119" t="str">
        <f t="shared" si="167"/>
        <v>Married</v>
      </c>
      <c r="S2119">
        <v>4</v>
      </c>
      <c r="T2119">
        <v>1</v>
      </c>
      <c r="U2119" t="str">
        <f t="shared" si="168"/>
        <v>Male</v>
      </c>
      <c r="V2119">
        <v>65000</v>
      </c>
      <c r="W2119">
        <v>65000</v>
      </c>
      <c r="X2119">
        <v>49</v>
      </c>
      <c r="Y2119" t="str">
        <f t="shared" si="169"/>
        <v>UT</v>
      </c>
    </row>
    <row r="2120" spans="1:25" x14ac:dyDescent="0.25">
      <c r="A2120">
        <v>720209</v>
      </c>
      <c r="B2120">
        <v>41</v>
      </c>
      <c r="C2120" t="str">
        <f t="shared" si="165"/>
        <v>OR</v>
      </c>
      <c r="D2120">
        <v>215</v>
      </c>
      <c r="E2120">
        <v>27</v>
      </c>
      <c r="F2120" t="str">
        <f t="shared" si="166"/>
        <v>adult</v>
      </c>
      <c r="G2120">
        <v>1</v>
      </c>
      <c r="H2120">
        <v>1</v>
      </c>
      <c r="I2120">
        <v>2</v>
      </c>
      <c r="J2120">
        <v>2</v>
      </c>
      <c r="K2120">
        <v>2</v>
      </c>
      <c r="L2120">
        <v>2</v>
      </c>
      <c r="M2120">
        <v>2</v>
      </c>
      <c r="N2120">
        <v>2</v>
      </c>
      <c r="O2120">
        <v>1</v>
      </c>
      <c r="P2120">
        <v>30</v>
      </c>
      <c r="Q2120">
        <v>5</v>
      </c>
      <c r="R2120" t="str">
        <f t="shared" si="167"/>
        <v>NeverMarriedORUnder15</v>
      </c>
      <c r="S2120">
        <v>4</v>
      </c>
      <c r="T2120">
        <v>2</v>
      </c>
      <c r="U2120" t="str">
        <f t="shared" si="168"/>
        <v>Female</v>
      </c>
      <c r="V2120">
        <v>4000</v>
      </c>
      <c r="W2120">
        <v>4000</v>
      </c>
      <c r="X2120">
        <v>41</v>
      </c>
      <c r="Y2120" t="str">
        <f t="shared" si="169"/>
        <v>OR</v>
      </c>
    </row>
    <row r="2121" spans="1:25" x14ac:dyDescent="0.25">
      <c r="A2121">
        <v>536887</v>
      </c>
      <c r="B2121">
        <v>38</v>
      </c>
      <c r="C2121" t="str">
        <f t="shared" si="165"/>
        <v>ND</v>
      </c>
      <c r="D2121">
        <v>184</v>
      </c>
      <c r="E2121">
        <v>13</v>
      </c>
      <c r="F2121" t="str">
        <f t="shared" si="166"/>
        <v>child</v>
      </c>
      <c r="G2121">
        <v>1</v>
      </c>
      <c r="H2121">
        <v>1</v>
      </c>
      <c r="I2121">
        <v>2</v>
      </c>
      <c r="J2121">
        <v>2</v>
      </c>
      <c r="K2121">
        <v>2</v>
      </c>
      <c r="L2121">
        <v>2</v>
      </c>
      <c r="M2121">
        <v>2</v>
      </c>
      <c r="N2121">
        <v>2</v>
      </c>
      <c r="O2121">
        <v>1</v>
      </c>
      <c r="Q2121">
        <v>5</v>
      </c>
      <c r="R2121" t="str">
        <f t="shared" si="167"/>
        <v>NeverMarriedORUnder15</v>
      </c>
      <c r="T2121">
        <v>1</v>
      </c>
      <c r="U2121" t="str">
        <f t="shared" si="168"/>
        <v>Male</v>
      </c>
      <c r="X2121">
        <v>38</v>
      </c>
      <c r="Y2121" t="str">
        <f t="shared" si="169"/>
        <v>ND</v>
      </c>
    </row>
    <row r="2122" spans="1:25" x14ac:dyDescent="0.25">
      <c r="A2122">
        <v>1388656</v>
      </c>
      <c r="B2122">
        <v>53</v>
      </c>
      <c r="C2122" t="str">
        <f t="shared" si="165"/>
        <v>WA</v>
      </c>
      <c r="D2122">
        <v>12</v>
      </c>
      <c r="E2122">
        <v>71</v>
      </c>
      <c r="F2122" t="str">
        <f t="shared" si="166"/>
        <v>adult</v>
      </c>
      <c r="G2122">
        <v>1</v>
      </c>
      <c r="H2122">
        <v>1</v>
      </c>
      <c r="I2122">
        <v>1</v>
      </c>
      <c r="J2122">
        <v>1</v>
      </c>
      <c r="K2122">
        <v>2</v>
      </c>
      <c r="L2122">
        <v>2</v>
      </c>
      <c r="M2122">
        <v>2</v>
      </c>
      <c r="N2122">
        <v>2</v>
      </c>
      <c r="O2122">
        <v>1</v>
      </c>
      <c r="P2122">
        <v>75</v>
      </c>
      <c r="Q2122">
        <v>3</v>
      </c>
      <c r="R2122" t="str">
        <f t="shared" si="167"/>
        <v>Divorced</v>
      </c>
      <c r="S2122">
        <v>4</v>
      </c>
      <c r="T2122">
        <v>2</v>
      </c>
      <c r="U2122" t="str">
        <f t="shared" si="168"/>
        <v>Female</v>
      </c>
      <c r="V2122">
        <v>7600</v>
      </c>
      <c r="W2122">
        <v>43300</v>
      </c>
      <c r="X2122">
        <v>36</v>
      </c>
      <c r="Y2122">
        <f t="shared" si="169"/>
        <v>36</v>
      </c>
    </row>
    <row r="2123" spans="1:25" x14ac:dyDescent="0.25">
      <c r="A2123">
        <v>1260573</v>
      </c>
      <c r="B2123">
        <v>49</v>
      </c>
      <c r="C2123" t="str">
        <f t="shared" si="165"/>
        <v>UT</v>
      </c>
      <c r="D2123">
        <v>72</v>
      </c>
      <c r="E2123">
        <v>11</v>
      </c>
      <c r="F2123" t="str">
        <f t="shared" si="166"/>
        <v>child</v>
      </c>
      <c r="G2123">
        <v>1</v>
      </c>
      <c r="H2123">
        <v>2</v>
      </c>
      <c r="I2123">
        <v>2</v>
      </c>
      <c r="J2123">
        <v>2</v>
      </c>
      <c r="K2123">
        <v>2</v>
      </c>
      <c r="L2123">
        <v>2</v>
      </c>
      <c r="M2123">
        <v>2</v>
      </c>
      <c r="N2123">
        <v>2</v>
      </c>
      <c r="O2123">
        <v>2</v>
      </c>
      <c r="Q2123">
        <v>5</v>
      </c>
      <c r="R2123" t="str">
        <f t="shared" si="167"/>
        <v>NeverMarriedORUnder15</v>
      </c>
      <c r="T2123">
        <v>2</v>
      </c>
      <c r="U2123" t="str">
        <f t="shared" si="168"/>
        <v>Female</v>
      </c>
      <c r="X2123">
        <v>49</v>
      </c>
      <c r="Y2123" t="str">
        <f t="shared" si="169"/>
        <v>UT</v>
      </c>
    </row>
    <row r="2124" spans="1:25" x14ac:dyDescent="0.25">
      <c r="A2124">
        <v>1419791</v>
      </c>
      <c r="B2124">
        <v>53</v>
      </c>
      <c r="C2124" t="str">
        <f t="shared" si="165"/>
        <v>WA</v>
      </c>
      <c r="D2124">
        <v>17</v>
      </c>
      <c r="E2124">
        <v>74</v>
      </c>
      <c r="F2124" t="str">
        <f t="shared" si="166"/>
        <v>adult</v>
      </c>
      <c r="G2124">
        <v>1</v>
      </c>
      <c r="H2124">
        <v>1</v>
      </c>
      <c r="I2124">
        <v>2</v>
      </c>
      <c r="J2124">
        <v>1</v>
      </c>
      <c r="K2124">
        <v>2</v>
      </c>
      <c r="L2124">
        <v>2</v>
      </c>
      <c r="M2124">
        <v>2</v>
      </c>
      <c r="N2124">
        <v>2</v>
      </c>
      <c r="O2124">
        <v>1</v>
      </c>
      <c r="Q2124">
        <v>1</v>
      </c>
      <c r="R2124" t="str">
        <f t="shared" si="167"/>
        <v>Married</v>
      </c>
      <c r="S2124">
        <v>4</v>
      </c>
      <c r="T2124">
        <v>1</v>
      </c>
      <c r="U2124" t="str">
        <f t="shared" si="168"/>
        <v>Male</v>
      </c>
      <c r="V2124">
        <v>0</v>
      </c>
      <c r="W2124">
        <v>43600</v>
      </c>
      <c r="X2124">
        <v>53</v>
      </c>
      <c r="Y2124" t="str">
        <f t="shared" si="169"/>
        <v>WA</v>
      </c>
    </row>
    <row r="2125" spans="1:25" x14ac:dyDescent="0.25">
      <c r="A2125">
        <v>1397560</v>
      </c>
      <c r="B2125">
        <v>53</v>
      </c>
      <c r="C2125" t="str">
        <f t="shared" si="165"/>
        <v>WA</v>
      </c>
      <c r="D2125">
        <v>110</v>
      </c>
      <c r="E2125">
        <v>0</v>
      </c>
      <c r="F2125" t="str">
        <f t="shared" si="166"/>
        <v>child</v>
      </c>
      <c r="G2125">
        <v>1</v>
      </c>
      <c r="H2125">
        <v>1</v>
      </c>
      <c r="I2125">
        <v>2</v>
      </c>
      <c r="J2125">
        <v>2</v>
      </c>
      <c r="K2125">
        <v>2</v>
      </c>
      <c r="L2125">
        <v>2</v>
      </c>
      <c r="M2125">
        <v>2</v>
      </c>
      <c r="N2125">
        <v>2</v>
      </c>
      <c r="O2125">
        <v>1</v>
      </c>
      <c r="Q2125">
        <v>5</v>
      </c>
      <c r="R2125" t="str">
        <f t="shared" si="167"/>
        <v>NeverMarriedORUnder15</v>
      </c>
      <c r="T2125">
        <v>1</v>
      </c>
      <c r="U2125" t="str">
        <f t="shared" si="168"/>
        <v>Male</v>
      </c>
      <c r="X2125">
        <v>53</v>
      </c>
      <c r="Y2125" t="str">
        <f t="shared" si="169"/>
        <v>WA</v>
      </c>
    </row>
    <row r="2126" spans="1:25" x14ac:dyDescent="0.25">
      <c r="A2126">
        <v>1378410</v>
      </c>
      <c r="B2126">
        <v>53</v>
      </c>
      <c r="C2126" t="str">
        <f t="shared" si="165"/>
        <v>WA</v>
      </c>
      <c r="D2126">
        <v>11</v>
      </c>
      <c r="E2126">
        <v>40</v>
      </c>
      <c r="F2126" t="str">
        <f t="shared" si="166"/>
        <v>adult</v>
      </c>
      <c r="G2126">
        <v>5</v>
      </c>
      <c r="H2126">
        <v>1</v>
      </c>
      <c r="I2126">
        <v>2</v>
      </c>
      <c r="J2126">
        <v>2</v>
      </c>
      <c r="K2126">
        <v>2</v>
      </c>
      <c r="L2126">
        <v>2</v>
      </c>
      <c r="M2126">
        <v>2</v>
      </c>
      <c r="N2126">
        <v>2</v>
      </c>
      <c r="O2126">
        <v>1</v>
      </c>
      <c r="Q2126">
        <v>1</v>
      </c>
      <c r="R2126" t="str">
        <f t="shared" si="167"/>
        <v>Married</v>
      </c>
      <c r="S2126">
        <v>4</v>
      </c>
      <c r="T2126">
        <v>2</v>
      </c>
      <c r="U2126" t="str">
        <f t="shared" si="168"/>
        <v>Female</v>
      </c>
      <c r="V2126">
        <v>0</v>
      </c>
      <c r="W2126">
        <v>0</v>
      </c>
      <c r="X2126">
        <v>301</v>
      </c>
      <c r="Y2126">
        <f t="shared" si="169"/>
        <v>301</v>
      </c>
    </row>
    <row r="2127" spans="1:25" x14ac:dyDescent="0.25">
      <c r="A2127">
        <v>1399361</v>
      </c>
      <c r="B2127">
        <v>53</v>
      </c>
      <c r="C2127" t="str">
        <f t="shared" si="165"/>
        <v>WA</v>
      </c>
      <c r="D2127">
        <v>81</v>
      </c>
      <c r="E2127">
        <v>48</v>
      </c>
      <c r="F2127" t="str">
        <f t="shared" si="166"/>
        <v>adult</v>
      </c>
      <c r="G2127">
        <v>4</v>
      </c>
      <c r="H2127">
        <v>1</v>
      </c>
      <c r="I2127">
        <v>2</v>
      </c>
      <c r="J2127">
        <v>2</v>
      </c>
      <c r="K2127">
        <v>2</v>
      </c>
      <c r="L2127">
        <v>2</v>
      </c>
      <c r="M2127">
        <v>2</v>
      </c>
      <c r="N2127">
        <v>2</v>
      </c>
      <c r="O2127">
        <v>1</v>
      </c>
      <c r="P2127">
        <v>5</v>
      </c>
      <c r="Q2127">
        <v>1</v>
      </c>
      <c r="R2127" t="str">
        <f t="shared" si="167"/>
        <v>Married</v>
      </c>
      <c r="S2127">
        <v>4</v>
      </c>
      <c r="T2127">
        <v>2</v>
      </c>
      <c r="U2127" t="str">
        <f t="shared" si="168"/>
        <v>Female</v>
      </c>
      <c r="V2127">
        <v>20000</v>
      </c>
      <c r="W2127">
        <v>20000</v>
      </c>
      <c r="X2127">
        <v>233</v>
      </c>
      <c r="Y2127">
        <f t="shared" si="169"/>
        <v>233</v>
      </c>
    </row>
    <row r="2128" spans="1:25" x14ac:dyDescent="0.25">
      <c r="A2128">
        <v>700775</v>
      </c>
      <c r="B2128">
        <v>41</v>
      </c>
      <c r="C2128" t="str">
        <f t="shared" si="165"/>
        <v>OR</v>
      </c>
      <c r="D2128">
        <v>73</v>
      </c>
      <c r="E2128">
        <v>17</v>
      </c>
      <c r="F2128" t="str">
        <f t="shared" si="166"/>
        <v>child</v>
      </c>
      <c r="G2128">
        <v>1</v>
      </c>
      <c r="H2128">
        <v>2</v>
      </c>
      <c r="I2128">
        <v>2</v>
      </c>
      <c r="J2128">
        <v>2</v>
      </c>
      <c r="K2128">
        <v>2</v>
      </c>
      <c r="L2128">
        <v>1</v>
      </c>
      <c r="M2128">
        <v>2</v>
      </c>
      <c r="N2128">
        <v>2</v>
      </c>
      <c r="O2128">
        <v>1</v>
      </c>
      <c r="Q2128">
        <v>5</v>
      </c>
      <c r="R2128" t="str">
        <f t="shared" si="167"/>
        <v>NeverMarriedORUnder15</v>
      </c>
      <c r="S2128">
        <v>4</v>
      </c>
      <c r="T2128">
        <v>1</v>
      </c>
      <c r="U2128" t="str">
        <f t="shared" si="168"/>
        <v>Male</v>
      </c>
      <c r="V2128">
        <v>0</v>
      </c>
      <c r="W2128">
        <v>0</v>
      </c>
      <c r="X2128">
        <v>12</v>
      </c>
      <c r="Y2128">
        <f t="shared" si="169"/>
        <v>12</v>
      </c>
    </row>
    <row r="2129" spans="1:25" x14ac:dyDescent="0.25">
      <c r="A2129">
        <v>1412351</v>
      </c>
      <c r="B2129">
        <v>53</v>
      </c>
      <c r="C2129" t="str">
        <f t="shared" si="165"/>
        <v>WA</v>
      </c>
      <c r="D2129">
        <v>163</v>
      </c>
      <c r="E2129">
        <v>68</v>
      </c>
      <c r="F2129" t="str">
        <f t="shared" si="166"/>
        <v>adult</v>
      </c>
      <c r="G2129">
        <v>1</v>
      </c>
      <c r="H2129">
        <v>2</v>
      </c>
      <c r="I2129">
        <v>2</v>
      </c>
      <c r="J2129">
        <v>1</v>
      </c>
      <c r="K2129">
        <v>2</v>
      </c>
      <c r="L2129">
        <v>2</v>
      </c>
      <c r="M2129">
        <v>2</v>
      </c>
      <c r="N2129">
        <v>2</v>
      </c>
      <c r="O2129">
        <v>1</v>
      </c>
      <c r="Q2129">
        <v>3</v>
      </c>
      <c r="R2129" t="str">
        <f t="shared" si="167"/>
        <v>Divorced</v>
      </c>
      <c r="S2129">
        <v>2</v>
      </c>
      <c r="T2129">
        <v>1</v>
      </c>
      <c r="U2129" t="str">
        <f t="shared" si="168"/>
        <v>Male</v>
      </c>
      <c r="V2129">
        <v>0</v>
      </c>
      <c r="W2129">
        <v>92800</v>
      </c>
      <c r="X2129">
        <v>53</v>
      </c>
      <c r="Y2129" t="str">
        <f t="shared" si="169"/>
        <v>WA</v>
      </c>
    </row>
    <row r="2130" spans="1:25" x14ac:dyDescent="0.25">
      <c r="A2130">
        <v>1248655</v>
      </c>
      <c r="B2130">
        <v>49</v>
      </c>
      <c r="C2130" t="str">
        <f t="shared" si="165"/>
        <v>UT</v>
      </c>
      <c r="D2130">
        <v>89</v>
      </c>
      <c r="E2130">
        <v>51</v>
      </c>
      <c r="F2130" t="str">
        <f t="shared" si="166"/>
        <v>adult</v>
      </c>
      <c r="G2130">
        <v>1</v>
      </c>
      <c r="H2130">
        <v>1</v>
      </c>
      <c r="I2130">
        <v>2</v>
      </c>
      <c r="J2130">
        <v>2</v>
      </c>
      <c r="K2130">
        <v>2</v>
      </c>
      <c r="L2130">
        <v>2</v>
      </c>
      <c r="M2130">
        <v>2</v>
      </c>
      <c r="N2130">
        <v>2</v>
      </c>
      <c r="O2130">
        <v>1</v>
      </c>
      <c r="P2130">
        <v>20</v>
      </c>
      <c r="Q2130">
        <v>1</v>
      </c>
      <c r="R2130" t="str">
        <f t="shared" si="167"/>
        <v>Married</v>
      </c>
      <c r="S2130">
        <v>4</v>
      </c>
      <c r="T2130">
        <v>1</v>
      </c>
      <c r="U2130" t="str">
        <f t="shared" si="168"/>
        <v>Male</v>
      </c>
      <c r="V2130">
        <v>24000</v>
      </c>
      <c r="W2130">
        <v>25100</v>
      </c>
      <c r="X2130">
        <v>4</v>
      </c>
      <c r="Y2130">
        <f t="shared" si="169"/>
        <v>4</v>
      </c>
    </row>
    <row r="2131" spans="1:25" x14ac:dyDescent="0.25">
      <c r="A2131">
        <v>1387392</v>
      </c>
      <c r="B2131">
        <v>53</v>
      </c>
      <c r="C2131" t="str">
        <f t="shared" si="165"/>
        <v>WA</v>
      </c>
      <c r="D2131">
        <v>67</v>
      </c>
      <c r="E2131">
        <v>0</v>
      </c>
      <c r="F2131" t="str">
        <f t="shared" si="166"/>
        <v>child</v>
      </c>
      <c r="G2131">
        <v>1</v>
      </c>
      <c r="H2131">
        <v>1</v>
      </c>
      <c r="I2131">
        <v>2</v>
      </c>
      <c r="J2131">
        <v>2</v>
      </c>
      <c r="K2131">
        <v>2</v>
      </c>
      <c r="L2131">
        <v>2</v>
      </c>
      <c r="M2131">
        <v>2</v>
      </c>
      <c r="N2131">
        <v>2</v>
      </c>
      <c r="O2131">
        <v>1</v>
      </c>
      <c r="Q2131">
        <v>5</v>
      </c>
      <c r="R2131" t="str">
        <f t="shared" si="167"/>
        <v>NeverMarriedORUnder15</v>
      </c>
      <c r="T2131">
        <v>1</v>
      </c>
      <c r="U2131" t="str">
        <f t="shared" si="168"/>
        <v>Male</v>
      </c>
      <c r="X2131">
        <v>53</v>
      </c>
      <c r="Y2131" t="str">
        <f t="shared" si="169"/>
        <v>WA</v>
      </c>
    </row>
    <row r="2132" spans="1:25" x14ac:dyDescent="0.25">
      <c r="A2132">
        <v>697722</v>
      </c>
      <c r="B2132">
        <v>41</v>
      </c>
      <c r="C2132" t="str">
        <f t="shared" si="165"/>
        <v>OR</v>
      </c>
      <c r="D2132">
        <v>124</v>
      </c>
      <c r="E2132">
        <v>58</v>
      </c>
      <c r="F2132" t="str">
        <f t="shared" si="166"/>
        <v>adult</v>
      </c>
      <c r="G2132">
        <v>1</v>
      </c>
      <c r="H2132">
        <v>2</v>
      </c>
      <c r="I2132">
        <v>2</v>
      </c>
      <c r="J2132">
        <v>1</v>
      </c>
      <c r="K2132">
        <v>2</v>
      </c>
      <c r="L2132">
        <v>2</v>
      </c>
      <c r="M2132">
        <v>2</v>
      </c>
      <c r="N2132">
        <v>2</v>
      </c>
      <c r="O2132">
        <v>1</v>
      </c>
      <c r="Q2132">
        <v>3</v>
      </c>
      <c r="R2132" t="str">
        <f t="shared" si="167"/>
        <v>Divorced</v>
      </c>
      <c r="S2132">
        <v>4</v>
      </c>
      <c r="T2132">
        <v>2</v>
      </c>
      <c r="U2132" t="str">
        <f t="shared" si="168"/>
        <v>Female</v>
      </c>
      <c r="V2132">
        <v>0</v>
      </c>
      <c r="W2132">
        <v>9600</v>
      </c>
      <c r="X2132">
        <v>29</v>
      </c>
      <c r="Y2132">
        <f t="shared" si="169"/>
        <v>29</v>
      </c>
    </row>
    <row r="2133" spans="1:25" x14ac:dyDescent="0.25">
      <c r="A2133">
        <v>1410027</v>
      </c>
      <c r="B2133">
        <v>53</v>
      </c>
      <c r="C2133" t="str">
        <f t="shared" si="165"/>
        <v>WA</v>
      </c>
      <c r="D2133">
        <v>73</v>
      </c>
      <c r="E2133">
        <v>27</v>
      </c>
      <c r="F2133" t="str">
        <f t="shared" si="166"/>
        <v>adult</v>
      </c>
      <c r="G2133">
        <v>1</v>
      </c>
      <c r="H2133">
        <v>1</v>
      </c>
      <c r="I2133">
        <v>2</v>
      </c>
      <c r="J2133">
        <v>2</v>
      </c>
      <c r="K2133">
        <v>2</v>
      </c>
      <c r="L2133">
        <v>2</v>
      </c>
      <c r="M2133">
        <v>2</v>
      </c>
      <c r="N2133">
        <v>2</v>
      </c>
      <c r="O2133">
        <v>1</v>
      </c>
      <c r="P2133">
        <v>30</v>
      </c>
      <c r="Q2133">
        <v>1</v>
      </c>
      <c r="R2133" t="str">
        <f t="shared" si="167"/>
        <v>Married</v>
      </c>
      <c r="S2133">
        <v>4</v>
      </c>
      <c r="T2133">
        <v>2</v>
      </c>
      <c r="U2133" t="str">
        <f t="shared" si="168"/>
        <v>Female</v>
      </c>
      <c r="V2133">
        <v>35000</v>
      </c>
      <c r="W2133">
        <v>35000</v>
      </c>
      <c r="X2133">
        <v>53</v>
      </c>
      <c r="Y2133" t="str">
        <f t="shared" si="169"/>
        <v>WA</v>
      </c>
    </row>
    <row r="2134" spans="1:25" x14ac:dyDescent="0.25">
      <c r="A2134">
        <v>1254674</v>
      </c>
      <c r="B2134">
        <v>49</v>
      </c>
      <c r="C2134" t="str">
        <f t="shared" si="165"/>
        <v>UT</v>
      </c>
      <c r="D2134">
        <v>55</v>
      </c>
      <c r="E2134">
        <v>2</v>
      </c>
      <c r="F2134" t="str">
        <f t="shared" si="166"/>
        <v>child</v>
      </c>
      <c r="G2134">
        <v>1</v>
      </c>
      <c r="H2134">
        <v>1</v>
      </c>
      <c r="I2134">
        <v>2</v>
      </c>
      <c r="J2134">
        <v>2</v>
      </c>
      <c r="K2134">
        <v>2</v>
      </c>
      <c r="L2134">
        <v>2</v>
      </c>
      <c r="M2134">
        <v>2</v>
      </c>
      <c r="N2134">
        <v>2</v>
      </c>
      <c r="O2134">
        <v>1</v>
      </c>
      <c r="Q2134">
        <v>5</v>
      </c>
      <c r="R2134" t="str">
        <f t="shared" si="167"/>
        <v>NeverMarriedORUnder15</v>
      </c>
      <c r="T2134">
        <v>1</v>
      </c>
      <c r="U2134" t="str">
        <f t="shared" si="168"/>
        <v>Male</v>
      </c>
      <c r="X2134">
        <v>49</v>
      </c>
      <c r="Y2134" t="str">
        <f t="shared" si="169"/>
        <v>UT</v>
      </c>
    </row>
    <row r="2135" spans="1:25" x14ac:dyDescent="0.25">
      <c r="A2135">
        <v>1408468</v>
      </c>
      <c r="B2135">
        <v>53</v>
      </c>
      <c r="C2135" t="str">
        <f t="shared" si="165"/>
        <v>WA</v>
      </c>
      <c r="D2135">
        <v>83</v>
      </c>
      <c r="E2135">
        <v>32</v>
      </c>
      <c r="F2135" t="str">
        <f t="shared" si="166"/>
        <v>adult</v>
      </c>
      <c r="G2135">
        <v>1</v>
      </c>
      <c r="H2135">
        <v>2</v>
      </c>
      <c r="I2135">
        <v>1</v>
      </c>
      <c r="J2135">
        <v>2</v>
      </c>
      <c r="K2135">
        <v>2</v>
      </c>
      <c r="L2135">
        <v>2</v>
      </c>
      <c r="M2135">
        <v>2</v>
      </c>
      <c r="N2135">
        <v>2</v>
      </c>
      <c r="O2135">
        <v>1</v>
      </c>
      <c r="P2135">
        <v>10</v>
      </c>
      <c r="Q2135">
        <v>1</v>
      </c>
      <c r="R2135" t="str">
        <f t="shared" si="167"/>
        <v>Married</v>
      </c>
      <c r="S2135">
        <v>4</v>
      </c>
      <c r="T2135">
        <v>2</v>
      </c>
      <c r="U2135" t="str">
        <f t="shared" si="168"/>
        <v>Female</v>
      </c>
      <c r="V2135">
        <v>520</v>
      </c>
      <c r="W2135">
        <v>520</v>
      </c>
      <c r="X2135">
        <v>53</v>
      </c>
      <c r="Y2135" t="str">
        <f t="shared" si="169"/>
        <v>WA</v>
      </c>
    </row>
    <row r="2136" spans="1:25" x14ac:dyDescent="0.25">
      <c r="A2136">
        <v>539371</v>
      </c>
      <c r="B2136">
        <v>38</v>
      </c>
      <c r="C2136" t="str">
        <f t="shared" si="165"/>
        <v>ND</v>
      </c>
      <c r="D2136">
        <v>120</v>
      </c>
      <c r="E2136">
        <v>61</v>
      </c>
      <c r="F2136" t="str">
        <f t="shared" si="166"/>
        <v>adult</v>
      </c>
      <c r="G2136">
        <v>1</v>
      </c>
      <c r="H2136">
        <v>1</v>
      </c>
      <c r="I2136">
        <v>2</v>
      </c>
      <c r="J2136">
        <v>2</v>
      </c>
      <c r="K2136">
        <v>2</v>
      </c>
      <c r="L2136">
        <v>2</v>
      </c>
      <c r="M2136">
        <v>2</v>
      </c>
      <c r="N2136">
        <v>2</v>
      </c>
      <c r="O2136">
        <v>1</v>
      </c>
      <c r="Q2136">
        <v>3</v>
      </c>
      <c r="R2136" t="str">
        <f t="shared" si="167"/>
        <v>Divorced</v>
      </c>
      <c r="S2136">
        <v>4</v>
      </c>
      <c r="T2136">
        <v>1</v>
      </c>
      <c r="U2136" t="str">
        <f t="shared" si="168"/>
        <v>Male</v>
      </c>
      <c r="V2136">
        <v>0</v>
      </c>
      <c r="W2136">
        <v>85001</v>
      </c>
      <c r="X2136">
        <v>27</v>
      </c>
      <c r="Y2136">
        <f t="shared" si="169"/>
        <v>27</v>
      </c>
    </row>
    <row r="2137" spans="1:25" x14ac:dyDescent="0.25">
      <c r="A2137">
        <v>1433786</v>
      </c>
      <c r="B2137">
        <v>53</v>
      </c>
      <c r="C2137" t="str">
        <f t="shared" si="165"/>
        <v>WA</v>
      </c>
      <c r="D2137">
        <v>120</v>
      </c>
      <c r="E2137">
        <v>15</v>
      </c>
      <c r="F2137" t="str">
        <f t="shared" si="166"/>
        <v>child</v>
      </c>
      <c r="G2137">
        <v>1</v>
      </c>
      <c r="H2137">
        <v>1</v>
      </c>
      <c r="I2137">
        <v>2</v>
      </c>
      <c r="J2137">
        <v>2</v>
      </c>
      <c r="K2137">
        <v>2</v>
      </c>
      <c r="L2137">
        <v>2</v>
      </c>
      <c r="M2137">
        <v>2</v>
      </c>
      <c r="N2137">
        <v>2</v>
      </c>
      <c r="O2137">
        <v>1</v>
      </c>
      <c r="Q2137">
        <v>5</v>
      </c>
      <c r="R2137" t="str">
        <f t="shared" si="167"/>
        <v>NeverMarriedORUnder15</v>
      </c>
      <c r="T2137">
        <v>1</v>
      </c>
      <c r="U2137" t="str">
        <f t="shared" si="168"/>
        <v>Male</v>
      </c>
      <c r="V2137">
        <v>0</v>
      </c>
      <c r="W2137">
        <v>0</v>
      </c>
      <c r="X2137">
        <v>53</v>
      </c>
      <c r="Y2137" t="str">
        <f t="shared" si="169"/>
        <v>WA</v>
      </c>
    </row>
    <row r="2138" spans="1:25" x14ac:dyDescent="0.25">
      <c r="A2138">
        <v>722856</v>
      </c>
      <c r="B2138">
        <v>41</v>
      </c>
      <c r="C2138" t="str">
        <f t="shared" si="165"/>
        <v>OR</v>
      </c>
      <c r="D2138">
        <v>10</v>
      </c>
      <c r="E2138">
        <v>85</v>
      </c>
      <c r="F2138" t="str">
        <f t="shared" si="166"/>
        <v>adult</v>
      </c>
      <c r="G2138">
        <v>1</v>
      </c>
      <c r="H2138">
        <v>2</v>
      </c>
      <c r="I2138">
        <v>1</v>
      </c>
      <c r="J2138">
        <v>1</v>
      </c>
      <c r="K2138">
        <v>2</v>
      </c>
      <c r="L2138">
        <v>2</v>
      </c>
      <c r="M2138">
        <v>2</v>
      </c>
      <c r="N2138">
        <v>2</v>
      </c>
      <c r="O2138">
        <v>1</v>
      </c>
      <c r="Q2138">
        <v>1</v>
      </c>
      <c r="R2138" t="str">
        <f t="shared" si="167"/>
        <v>Married</v>
      </c>
      <c r="S2138">
        <v>2</v>
      </c>
      <c r="T2138">
        <v>1</v>
      </c>
      <c r="U2138" t="str">
        <f t="shared" si="168"/>
        <v>Male</v>
      </c>
      <c r="V2138">
        <v>0</v>
      </c>
      <c r="W2138">
        <v>10800</v>
      </c>
      <c r="X2138">
        <v>26</v>
      </c>
      <c r="Y2138">
        <f t="shared" si="169"/>
        <v>26</v>
      </c>
    </row>
    <row r="2139" spans="1:25" x14ac:dyDescent="0.25">
      <c r="A2139">
        <v>1369691</v>
      </c>
      <c r="B2139">
        <v>53</v>
      </c>
      <c r="C2139" t="str">
        <f t="shared" si="165"/>
        <v>WA</v>
      </c>
      <c r="D2139">
        <v>218</v>
      </c>
      <c r="E2139">
        <v>67</v>
      </c>
      <c r="F2139" t="str">
        <f t="shared" si="166"/>
        <v>adult</v>
      </c>
      <c r="G2139">
        <v>1</v>
      </c>
      <c r="H2139">
        <v>2</v>
      </c>
      <c r="I2139">
        <v>2</v>
      </c>
      <c r="J2139">
        <v>1</v>
      </c>
      <c r="K2139">
        <v>2</v>
      </c>
      <c r="L2139">
        <v>2</v>
      </c>
      <c r="M2139">
        <v>1</v>
      </c>
      <c r="N2139">
        <v>2</v>
      </c>
      <c r="O2139">
        <v>1</v>
      </c>
      <c r="Q2139">
        <v>1</v>
      </c>
      <c r="R2139" t="str">
        <f t="shared" si="167"/>
        <v>Married</v>
      </c>
      <c r="S2139">
        <v>2</v>
      </c>
      <c r="T2139">
        <v>1</v>
      </c>
      <c r="U2139" t="str">
        <f t="shared" si="168"/>
        <v>Male</v>
      </c>
      <c r="V2139">
        <v>0</v>
      </c>
      <c r="W2139">
        <v>35600</v>
      </c>
      <c r="X2139">
        <v>50</v>
      </c>
      <c r="Y2139">
        <f t="shared" si="169"/>
        <v>50</v>
      </c>
    </row>
    <row r="2140" spans="1:25" x14ac:dyDescent="0.25">
      <c r="A2140">
        <v>720827</v>
      </c>
      <c r="B2140">
        <v>41</v>
      </c>
      <c r="C2140" t="str">
        <f t="shared" si="165"/>
        <v>OR</v>
      </c>
      <c r="D2140">
        <v>45</v>
      </c>
      <c r="E2140">
        <v>62</v>
      </c>
      <c r="F2140" t="str">
        <f t="shared" si="166"/>
        <v>adult</v>
      </c>
      <c r="G2140">
        <v>1</v>
      </c>
      <c r="H2140">
        <v>2</v>
      </c>
      <c r="I2140">
        <v>1</v>
      </c>
      <c r="J2140">
        <v>2</v>
      </c>
      <c r="K2140">
        <v>2</v>
      </c>
      <c r="L2140">
        <v>1</v>
      </c>
      <c r="M2140">
        <v>2</v>
      </c>
      <c r="N2140">
        <v>2</v>
      </c>
      <c r="O2140">
        <v>1</v>
      </c>
      <c r="Q2140">
        <v>1</v>
      </c>
      <c r="R2140" t="str">
        <f t="shared" si="167"/>
        <v>Married</v>
      </c>
      <c r="S2140">
        <v>4</v>
      </c>
      <c r="T2140">
        <v>2</v>
      </c>
      <c r="U2140" t="str">
        <f t="shared" si="168"/>
        <v>Female</v>
      </c>
      <c r="V2140">
        <v>0</v>
      </c>
      <c r="W2140">
        <v>2150</v>
      </c>
      <c r="X2140">
        <v>48</v>
      </c>
      <c r="Y2140">
        <f t="shared" si="169"/>
        <v>48</v>
      </c>
    </row>
    <row r="2141" spans="1:25" x14ac:dyDescent="0.25">
      <c r="A2141">
        <v>1418127</v>
      </c>
      <c r="B2141">
        <v>53</v>
      </c>
      <c r="C2141" t="str">
        <f t="shared" si="165"/>
        <v>WA</v>
      </c>
      <c r="D2141">
        <v>63</v>
      </c>
      <c r="E2141">
        <v>64</v>
      </c>
      <c r="F2141" t="str">
        <f t="shared" si="166"/>
        <v>adult</v>
      </c>
      <c r="G2141">
        <v>1</v>
      </c>
      <c r="H2141">
        <v>2</v>
      </c>
      <c r="I2141">
        <v>1</v>
      </c>
      <c r="J2141">
        <v>1</v>
      </c>
      <c r="K2141">
        <v>2</v>
      </c>
      <c r="L2141">
        <v>2</v>
      </c>
      <c r="M2141">
        <v>2</v>
      </c>
      <c r="N2141">
        <v>2</v>
      </c>
      <c r="O2141">
        <v>1</v>
      </c>
      <c r="Q2141">
        <v>1</v>
      </c>
      <c r="R2141" t="str">
        <f t="shared" si="167"/>
        <v>Married</v>
      </c>
      <c r="S2141">
        <v>4</v>
      </c>
      <c r="T2141">
        <v>2</v>
      </c>
      <c r="U2141" t="str">
        <f t="shared" si="168"/>
        <v>Female</v>
      </c>
      <c r="V2141">
        <v>0</v>
      </c>
      <c r="W2141">
        <v>33600</v>
      </c>
      <c r="X2141">
        <v>53</v>
      </c>
      <c r="Y2141" t="str">
        <f t="shared" si="169"/>
        <v>WA</v>
      </c>
    </row>
    <row r="2142" spans="1:25" x14ac:dyDescent="0.25">
      <c r="A2142">
        <v>715840</v>
      </c>
      <c r="B2142">
        <v>41</v>
      </c>
      <c r="C2142" t="str">
        <f t="shared" si="165"/>
        <v>OR</v>
      </c>
      <c r="D2142">
        <v>72</v>
      </c>
      <c r="E2142">
        <v>38</v>
      </c>
      <c r="F2142" t="str">
        <f t="shared" si="166"/>
        <v>adult</v>
      </c>
      <c r="G2142">
        <v>1</v>
      </c>
      <c r="H2142">
        <v>1</v>
      </c>
      <c r="I2142">
        <v>2</v>
      </c>
      <c r="J2142">
        <v>2</v>
      </c>
      <c r="K2142">
        <v>2</v>
      </c>
      <c r="L2142">
        <v>2</v>
      </c>
      <c r="M2142">
        <v>2</v>
      </c>
      <c r="N2142">
        <v>2</v>
      </c>
      <c r="O2142">
        <v>1</v>
      </c>
      <c r="Q2142">
        <v>1</v>
      </c>
      <c r="R2142" t="str">
        <f t="shared" si="167"/>
        <v>Married</v>
      </c>
      <c r="S2142">
        <v>4</v>
      </c>
      <c r="T2142">
        <v>2</v>
      </c>
      <c r="U2142" t="str">
        <f t="shared" si="168"/>
        <v>Female</v>
      </c>
      <c r="V2142">
        <v>0</v>
      </c>
      <c r="W2142">
        <v>0</v>
      </c>
      <c r="X2142">
        <v>6</v>
      </c>
      <c r="Y2142" t="str">
        <f t="shared" si="169"/>
        <v>CA</v>
      </c>
    </row>
    <row r="2143" spans="1:25" x14ac:dyDescent="0.25">
      <c r="A2143">
        <v>1253614</v>
      </c>
      <c r="B2143">
        <v>49</v>
      </c>
      <c r="C2143" t="str">
        <f t="shared" si="165"/>
        <v>UT</v>
      </c>
      <c r="D2143">
        <v>126</v>
      </c>
      <c r="E2143">
        <v>43</v>
      </c>
      <c r="F2143" t="str">
        <f t="shared" si="166"/>
        <v>adult</v>
      </c>
      <c r="G2143">
        <v>1</v>
      </c>
      <c r="H2143">
        <v>1</v>
      </c>
      <c r="I2143">
        <v>2</v>
      </c>
      <c r="J2143">
        <v>2</v>
      </c>
      <c r="K2143">
        <v>2</v>
      </c>
      <c r="L2143">
        <v>2</v>
      </c>
      <c r="M2143">
        <v>2</v>
      </c>
      <c r="N2143">
        <v>2</v>
      </c>
      <c r="O2143">
        <v>1</v>
      </c>
      <c r="Q2143">
        <v>1</v>
      </c>
      <c r="R2143" t="str">
        <f t="shared" si="167"/>
        <v>Married</v>
      </c>
      <c r="S2143">
        <v>4</v>
      </c>
      <c r="T2143">
        <v>2</v>
      </c>
      <c r="U2143" t="str">
        <f t="shared" si="168"/>
        <v>Female</v>
      </c>
      <c r="V2143">
        <v>11000</v>
      </c>
      <c r="W2143">
        <v>11000</v>
      </c>
      <c r="X2143">
        <v>49</v>
      </c>
      <c r="Y2143" t="str">
        <f t="shared" si="169"/>
        <v>UT</v>
      </c>
    </row>
    <row r="2144" spans="1:25" x14ac:dyDescent="0.25">
      <c r="A2144">
        <v>536792</v>
      </c>
      <c r="B2144">
        <v>38</v>
      </c>
      <c r="C2144" t="str">
        <f t="shared" si="165"/>
        <v>ND</v>
      </c>
      <c r="D2144">
        <v>45</v>
      </c>
      <c r="E2144">
        <v>52</v>
      </c>
      <c r="F2144" t="str">
        <f t="shared" si="166"/>
        <v>adult</v>
      </c>
      <c r="G2144">
        <v>1</v>
      </c>
      <c r="H2144">
        <v>2</v>
      </c>
      <c r="I2144">
        <v>1</v>
      </c>
      <c r="J2144">
        <v>2</v>
      </c>
      <c r="K2144">
        <v>2</v>
      </c>
      <c r="L2144">
        <v>2</v>
      </c>
      <c r="M2144">
        <v>2</v>
      </c>
      <c r="N2144">
        <v>2</v>
      </c>
      <c r="O2144">
        <v>1</v>
      </c>
      <c r="P2144">
        <v>3</v>
      </c>
      <c r="Q2144">
        <v>1</v>
      </c>
      <c r="R2144" t="str">
        <f t="shared" si="167"/>
        <v>Married</v>
      </c>
      <c r="S2144">
        <v>4</v>
      </c>
      <c r="T2144">
        <v>1</v>
      </c>
      <c r="U2144" t="str">
        <f t="shared" si="168"/>
        <v>Male</v>
      </c>
      <c r="V2144">
        <v>30000</v>
      </c>
      <c r="W2144">
        <v>30004</v>
      </c>
      <c r="X2144">
        <v>38</v>
      </c>
      <c r="Y2144" t="str">
        <f t="shared" si="169"/>
        <v>ND</v>
      </c>
    </row>
    <row r="2145" spans="1:25" x14ac:dyDescent="0.25">
      <c r="A2145">
        <v>1410893</v>
      </c>
      <c r="B2145">
        <v>53</v>
      </c>
      <c r="C2145" t="str">
        <f t="shared" si="165"/>
        <v>WA</v>
      </c>
      <c r="D2145">
        <v>320</v>
      </c>
      <c r="E2145">
        <v>34</v>
      </c>
      <c r="F2145" t="str">
        <f t="shared" si="166"/>
        <v>adult</v>
      </c>
      <c r="G2145">
        <v>1</v>
      </c>
      <c r="H2145">
        <v>2</v>
      </c>
      <c r="I2145">
        <v>1</v>
      </c>
      <c r="J2145">
        <v>2</v>
      </c>
      <c r="K2145">
        <v>2</v>
      </c>
      <c r="L2145">
        <v>2</v>
      </c>
      <c r="M2145">
        <v>2</v>
      </c>
      <c r="N2145">
        <v>2</v>
      </c>
      <c r="O2145">
        <v>1</v>
      </c>
      <c r="P2145">
        <v>3</v>
      </c>
      <c r="Q2145">
        <v>5</v>
      </c>
      <c r="R2145" t="str">
        <f t="shared" si="167"/>
        <v>NeverMarriedORUnder15</v>
      </c>
      <c r="S2145">
        <v>4</v>
      </c>
      <c r="T2145">
        <v>2</v>
      </c>
      <c r="U2145" t="str">
        <f t="shared" si="168"/>
        <v>Female</v>
      </c>
      <c r="V2145">
        <v>120</v>
      </c>
      <c r="W2145">
        <v>4120</v>
      </c>
      <c r="X2145">
        <v>53</v>
      </c>
      <c r="Y2145" t="str">
        <f t="shared" si="169"/>
        <v>WA</v>
      </c>
    </row>
    <row r="2146" spans="1:25" x14ac:dyDescent="0.25">
      <c r="A2146">
        <v>1429597</v>
      </c>
      <c r="B2146">
        <v>53</v>
      </c>
      <c r="C2146" t="str">
        <f t="shared" si="165"/>
        <v>WA</v>
      </c>
      <c r="D2146">
        <v>79</v>
      </c>
      <c r="E2146">
        <v>33</v>
      </c>
      <c r="F2146" t="str">
        <f t="shared" si="166"/>
        <v>adult</v>
      </c>
      <c r="G2146">
        <v>1</v>
      </c>
      <c r="H2146">
        <v>1</v>
      </c>
      <c r="I2146">
        <v>2</v>
      </c>
      <c r="J2146">
        <v>2</v>
      </c>
      <c r="K2146">
        <v>2</v>
      </c>
      <c r="L2146">
        <v>2</v>
      </c>
      <c r="M2146">
        <v>2</v>
      </c>
      <c r="N2146">
        <v>2</v>
      </c>
      <c r="O2146">
        <v>1</v>
      </c>
      <c r="P2146">
        <v>10</v>
      </c>
      <c r="Q2146">
        <v>3</v>
      </c>
      <c r="R2146" t="str">
        <f t="shared" si="167"/>
        <v>Divorced</v>
      </c>
      <c r="S2146">
        <v>4</v>
      </c>
      <c r="T2146">
        <v>1</v>
      </c>
      <c r="U2146" t="str">
        <f t="shared" si="168"/>
        <v>Male</v>
      </c>
      <c r="V2146">
        <v>13000</v>
      </c>
      <c r="W2146">
        <v>13000</v>
      </c>
      <c r="X2146">
        <v>53</v>
      </c>
      <c r="Y2146" t="str">
        <f t="shared" si="169"/>
        <v>WA</v>
      </c>
    </row>
    <row r="2147" spans="1:25" x14ac:dyDescent="0.25">
      <c r="A2147">
        <v>1383944</v>
      </c>
      <c r="B2147">
        <v>53</v>
      </c>
      <c r="C2147" t="str">
        <f t="shared" si="165"/>
        <v>WA</v>
      </c>
      <c r="D2147">
        <v>236</v>
      </c>
      <c r="E2147">
        <v>5</v>
      </c>
      <c r="F2147" t="str">
        <f t="shared" si="166"/>
        <v>child</v>
      </c>
      <c r="G2147">
        <v>1</v>
      </c>
      <c r="H2147">
        <v>2</v>
      </c>
      <c r="I2147">
        <v>2</v>
      </c>
      <c r="J2147">
        <v>2</v>
      </c>
      <c r="K2147">
        <v>1</v>
      </c>
      <c r="L2147">
        <v>2</v>
      </c>
      <c r="M2147">
        <v>2</v>
      </c>
      <c r="N2147">
        <v>2</v>
      </c>
      <c r="O2147">
        <v>1</v>
      </c>
      <c r="Q2147">
        <v>5</v>
      </c>
      <c r="R2147" t="str">
        <f t="shared" si="167"/>
        <v>NeverMarriedORUnder15</v>
      </c>
      <c r="T2147">
        <v>1</v>
      </c>
      <c r="U2147" t="str">
        <f t="shared" si="168"/>
        <v>Male</v>
      </c>
      <c r="X2147">
        <v>25</v>
      </c>
      <c r="Y2147">
        <f t="shared" si="169"/>
        <v>25</v>
      </c>
    </row>
    <row r="2148" spans="1:25" x14ac:dyDescent="0.25">
      <c r="A2148">
        <v>1265630</v>
      </c>
      <c r="B2148">
        <v>49</v>
      </c>
      <c r="C2148" t="str">
        <f t="shared" si="165"/>
        <v>UT</v>
      </c>
      <c r="D2148">
        <v>369</v>
      </c>
      <c r="E2148">
        <v>32</v>
      </c>
      <c r="F2148" t="str">
        <f t="shared" si="166"/>
        <v>adult</v>
      </c>
      <c r="G2148">
        <v>1</v>
      </c>
      <c r="H2148">
        <v>1</v>
      </c>
      <c r="I2148">
        <v>2</v>
      </c>
      <c r="J2148">
        <v>2</v>
      </c>
      <c r="K2148">
        <v>2</v>
      </c>
      <c r="L2148">
        <v>2</v>
      </c>
      <c r="M2148">
        <v>2</v>
      </c>
      <c r="N2148">
        <v>2</v>
      </c>
      <c r="O2148">
        <v>1</v>
      </c>
      <c r="P2148">
        <v>10</v>
      </c>
      <c r="Q2148">
        <v>1</v>
      </c>
      <c r="R2148" t="str">
        <f t="shared" si="167"/>
        <v>Married</v>
      </c>
      <c r="S2148">
        <v>4</v>
      </c>
      <c r="T2148">
        <v>2</v>
      </c>
      <c r="U2148" t="str">
        <f t="shared" si="168"/>
        <v>Female</v>
      </c>
      <c r="V2148">
        <v>60000</v>
      </c>
      <c r="W2148">
        <v>60000</v>
      </c>
      <c r="X2148">
        <v>49</v>
      </c>
      <c r="Y2148" t="str">
        <f t="shared" si="169"/>
        <v>UT</v>
      </c>
    </row>
    <row r="2149" spans="1:25" x14ac:dyDescent="0.25">
      <c r="A2149">
        <v>1403717</v>
      </c>
      <c r="B2149">
        <v>53</v>
      </c>
      <c r="C2149" t="str">
        <f t="shared" si="165"/>
        <v>WA</v>
      </c>
      <c r="D2149">
        <v>121</v>
      </c>
      <c r="E2149">
        <v>31</v>
      </c>
      <c r="F2149" t="str">
        <f t="shared" si="166"/>
        <v>adult</v>
      </c>
      <c r="G2149">
        <v>1</v>
      </c>
      <c r="H2149">
        <v>2</v>
      </c>
      <c r="I2149">
        <v>2</v>
      </c>
      <c r="J2149">
        <v>2</v>
      </c>
      <c r="K2149">
        <v>2</v>
      </c>
      <c r="L2149">
        <v>2</v>
      </c>
      <c r="M2149">
        <v>2</v>
      </c>
      <c r="N2149">
        <v>2</v>
      </c>
      <c r="O2149">
        <v>2</v>
      </c>
      <c r="P2149">
        <v>10</v>
      </c>
      <c r="Q2149">
        <v>5</v>
      </c>
      <c r="R2149" t="str">
        <f t="shared" si="167"/>
        <v>NeverMarriedORUnder15</v>
      </c>
      <c r="S2149">
        <v>4</v>
      </c>
      <c r="T2149">
        <v>2</v>
      </c>
      <c r="U2149" t="str">
        <f t="shared" si="168"/>
        <v>Female</v>
      </c>
      <c r="V2149">
        <v>25000</v>
      </c>
      <c r="W2149">
        <v>25000</v>
      </c>
      <c r="X2149">
        <v>53</v>
      </c>
      <c r="Y2149" t="str">
        <f t="shared" si="169"/>
        <v>WA</v>
      </c>
    </row>
    <row r="2150" spans="1:25" x14ac:dyDescent="0.25">
      <c r="A2150">
        <v>1250454</v>
      </c>
      <c r="B2150">
        <v>49</v>
      </c>
      <c r="C2150" t="str">
        <f t="shared" si="165"/>
        <v>UT</v>
      </c>
      <c r="D2150">
        <v>75</v>
      </c>
      <c r="E2150">
        <v>66</v>
      </c>
      <c r="F2150" t="str">
        <f t="shared" si="166"/>
        <v>adult</v>
      </c>
      <c r="G2150">
        <v>1</v>
      </c>
      <c r="H2150">
        <v>2</v>
      </c>
      <c r="I2150">
        <v>2</v>
      </c>
      <c r="J2150">
        <v>1</v>
      </c>
      <c r="K2150">
        <v>2</v>
      </c>
      <c r="L2150">
        <v>2</v>
      </c>
      <c r="M2150">
        <v>2</v>
      </c>
      <c r="N2150">
        <v>2</v>
      </c>
      <c r="O2150">
        <v>1</v>
      </c>
      <c r="Q2150">
        <v>3</v>
      </c>
      <c r="R2150" t="str">
        <f t="shared" si="167"/>
        <v>Divorced</v>
      </c>
      <c r="S2150">
        <v>4</v>
      </c>
      <c r="T2150">
        <v>1</v>
      </c>
      <c r="U2150" t="str">
        <f t="shared" si="168"/>
        <v>Male</v>
      </c>
      <c r="V2150">
        <v>12000</v>
      </c>
      <c r="W2150">
        <v>28900</v>
      </c>
      <c r="X2150">
        <v>36</v>
      </c>
      <c r="Y2150">
        <f t="shared" si="169"/>
        <v>36</v>
      </c>
    </row>
    <row r="2151" spans="1:25" x14ac:dyDescent="0.25">
      <c r="A2151">
        <v>1375415</v>
      </c>
      <c r="B2151">
        <v>53</v>
      </c>
      <c r="C2151" t="str">
        <f t="shared" si="165"/>
        <v>WA</v>
      </c>
      <c r="D2151">
        <v>94</v>
      </c>
      <c r="E2151">
        <v>33</v>
      </c>
      <c r="F2151" t="str">
        <f t="shared" si="166"/>
        <v>adult</v>
      </c>
      <c r="G2151">
        <v>3</v>
      </c>
      <c r="H2151">
        <v>1</v>
      </c>
      <c r="I2151">
        <v>2</v>
      </c>
      <c r="J2151">
        <v>2</v>
      </c>
      <c r="K2151">
        <v>2</v>
      </c>
      <c r="L2151">
        <v>2</v>
      </c>
      <c r="M2151">
        <v>2</v>
      </c>
      <c r="N2151">
        <v>2</v>
      </c>
      <c r="O2151">
        <v>1</v>
      </c>
      <c r="P2151">
        <v>40</v>
      </c>
      <c r="Q2151">
        <v>1</v>
      </c>
      <c r="R2151" t="str">
        <f t="shared" si="167"/>
        <v>Married</v>
      </c>
      <c r="S2151">
        <v>4</v>
      </c>
      <c r="T2151">
        <v>2</v>
      </c>
      <c r="U2151" t="str">
        <f t="shared" si="168"/>
        <v>Female</v>
      </c>
      <c r="V2151">
        <v>40000</v>
      </c>
      <c r="W2151">
        <v>40000</v>
      </c>
      <c r="X2151">
        <v>110</v>
      </c>
      <c r="Y2151">
        <f t="shared" si="169"/>
        <v>110</v>
      </c>
    </row>
    <row r="2152" spans="1:25" x14ac:dyDescent="0.25">
      <c r="A2152">
        <v>1373059</v>
      </c>
      <c r="B2152">
        <v>53</v>
      </c>
      <c r="C2152" t="str">
        <f t="shared" si="165"/>
        <v>WA</v>
      </c>
      <c r="D2152">
        <v>123</v>
      </c>
      <c r="E2152">
        <v>41</v>
      </c>
      <c r="F2152" t="str">
        <f t="shared" si="166"/>
        <v>adult</v>
      </c>
      <c r="G2152">
        <v>1</v>
      </c>
      <c r="H2152">
        <v>1</v>
      </c>
      <c r="I2152">
        <v>2</v>
      </c>
      <c r="J2152">
        <v>2</v>
      </c>
      <c r="K2152">
        <v>2</v>
      </c>
      <c r="L2152">
        <v>2</v>
      </c>
      <c r="M2152">
        <v>2</v>
      </c>
      <c r="N2152">
        <v>2</v>
      </c>
      <c r="O2152">
        <v>1</v>
      </c>
      <c r="P2152">
        <v>10</v>
      </c>
      <c r="Q2152">
        <v>1</v>
      </c>
      <c r="R2152" t="str">
        <f t="shared" si="167"/>
        <v>Married</v>
      </c>
      <c r="S2152">
        <v>4</v>
      </c>
      <c r="T2152">
        <v>1</v>
      </c>
      <c r="U2152" t="str">
        <f t="shared" si="168"/>
        <v>Male</v>
      </c>
      <c r="V2152">
        <v>72000</v>
      </c>
      <c r="W2152">
        <v>72000</v>
      </c>
      <c r="X2152">
        <v>6</v>
      </c>
      <c r="Y2152" t="str">
        <f t="shared" si="169"/>
        <v>CA</v>
      </c>
    </row>
    <row r="2153" spans="1:25" x14ac:dyDescent="0.25">
      <c r="A2153">
        <v>1415495</v>
      </c>
      <c r="B2153">
        <v>53</v>
      </c>
      <c r="C2153" t="str">
        <f t="shared" si="165"/>
        <v>WA</v>
      </c>
      <c r="D2153">
        <v>95</v>
      </c>
      <c r="E2153">
        <v>53</v>
      </c>
      <c r="F2153" t="str">
        <f t="shared" si="166"/>
        <v>adult</v>
      </c>
      <c r="G2153">
        <v>5</v>
      </c>
      <c r="H2153">
        <v>1</v>
      </c>
      <c r="I2153">
        <v>2</v>
      </c>
      <c r="J2153">
        <v>2</v>
      </c>
      <c r="K2153">
        <v>2</v>
      </c>
      <c r="L2153">
        <v>2</v>
      </c>
      <c r="M2153">
        <v>2</v>
      </c>
      <c r="N2153">
        <v>2</v>
      </c>
      <c r="O2153">
        <v>1</v>
      </c>
      <c r="P2153">
        <v>45</v>
      </c>
      <c r="Q2153">
        <v>1</v>
      </c>
      <c r="R2153" t="str">
        <f t="shared" si="167"/>
        <v>Married</v>
      </c>
      <c r="S2153">
        <v>4</v>
      </c>
      <c r="T2153">
        <v>1</v>
      </c>
      <c r="U2153" t="str">
        <f t="shared" si="168"/>
        <v>Male</v>
      </c>
      <c r="V2153">
        <v>120000</v>
      </c>
      <c r="W2153">
        <v>120200</v>
      </c>
      <c r="X2153">
        <v>301</v>
      </c>
      <c r="Y2153">
        <f t="shared" si="169"/>
        <v>301</v>
      </c>
    </row>
    <row r="2154" spans="1:25" x14ac:dyDescent="0.25">
      <c r="A2154">
        <v>1259704</v>
      </c>
      <c r="B2154">
        <v>49</v>
      </c>
      <c r="C2154" t="str">
        <f t="shared" si="165"/>
        <v>UT</v>
      </c>
      <c r="D2154">
        <v>241</v>
      </c>
      <c r="E2154">
        <v>61</v>
      </c>
      <c r="F2154" t="str">
        <f t="shared" si="166"/>
        <v>adult</v>
      </c>
      <c r="G2154">
        <v>1</v>
      </c>
      <c r="H2154">
        <v>2</v>
      </c>
      <c r="I2154">
        <v>1</v>
      </c>
      <c r="J2154">
        <v>2</v>
      </c>
      <c r="K2154">
        <v>2</v>
      </c>
      <c r="L2154">
        <v>1</v>
      </c>
      <c r="M2154">
        <v>2</v>
      </c>
      <c r="N2154">
        <v>2</v>
      </c>
      <c r="O2154">
        <v>1</v>
      </c>
      <c r="P2154">
        <v>5</v>
      </c>
      <c r="Q2154">
        <v>3</v>
      </c>
      <c r="R2154" t="str">
        <f t="shared" si="167"/>
        <v>Divorced</v>
      </c>
      <c r="S2154">
        <v>4</v>
      </c>
      <c r="T2154">
        <v>2</v>
      </c>
      <c r="U2154" t="str">
        <f t="shared" si="168"/>
        <v>Female</v>
      </c>
      <c r="V2154">
        <v>15000</v>
      </c>
      <c r="W2154">
        <v>15000</v>
      </c>
      <c r="X2154">
        <v>49</v>
      </c>
      <c r="Y2154" t="str">
        <f t="shared" si="169"/>
        <v>UT</v>
      </c>
    </row>
    <row r="2155" spans="1:25" x14ac:dyDescent="0.25">
      <c r="A2155">
        <v>699126</v>
      </c>
      <c r="B2155">
        <v>41</v>
      </c>
      <c r="C2155" t="str">
        <f t="shared" si="165"/>
        <v>OR</v>
      </c>
      <c r="D2155">
        <v>125</v>
      </c>
      <c r="E2155">
        <v>74</v>
      </c>
      <c r="F2155" t="str">
        <f t="shared" si="166"/>
        <v>adult</v>
      </c>
      <c r="G2155">
        <v>1</v>
      </c>
      <c r="H2155">
        <v>2</v>
      </c>
      <c r="I2155">
        <v>1</v>
      </c>
      <c r="J2155">
        <v>1</v>
      </c>
      <c r="K2155">
        <v>2</v>
      </c>
      <c r="L2155">
        <v>2</v>
      </c>
      <c r="M2155">
        <v>2</v>
      </c>
      <c r="N2155">
        <v>2</v>
      </c>
      <c r="O2155">
        <v>1</v>
      </c>
      <c r="Q2155">
        <v>2</v>
      </c>
      <c r="R2155" t="str">
        <f t="shared" si="167"/>
        <v>Widowed</v>
      </c>
      <c r="S2155">
        <v>4</v>
      </c>
      <c r="T2155">
        <v>2</v>
      </c>
      <c r="U2155" t="str">
        <f t="shared" si="168"/>
        <v>Female</v>
      </c>
      <c r="V2155">
        <v>0</v>
      </c>
      <c r="W2155">
        <v>19000</v>
      </c>
      <c r="X2155">
        <v>41</v>
      </c>
      <c r="Y2155" t="str">
        <f t="shared" si="169"/>
        <v>OR</v>
      </c>
    </row>
    <row r="2156" spans="1:25" x14ac:dyDescent="0.25">
      <c r="A2156">
        <v>723622</v>
      </c>
      <c r="B2156">
        <v>41</v>
      </c>
      <c r="C2156" t="str">
        <f t="shared" si="165"/>
        <v>OR</v>
      </c>
      <c r="D2156">
        <v>40</v>
      </c>
      <c r="E2156">
        <v>82</v>
      </c>
      <c r="F2156" t="str">
        <f t="shared" si="166"/>
        <v>adult</v>
      </c>
      <c r="G2156">
        <v>1</v>
      </c>
      <c r="H2156">
        <v>2</v>
      </c>
      <c r="I2156">
        <v>1</v>
      </c>
      <c r="J2156">
        <v>1</v>
      </c>
      <c r="K2156">
        <v>2</v>
      </c>
      <c r="L2156">
        <v>2</v>
      </c>
      <c r="M2156">
        <v>2</v>
      </c>
      <c r="N2156">
        <v>2</v>
      </c>
      <c r="O2156">
        <v>1</v>
      </c>
      <c r="Q2156">
        <v>1</v>
      </c>
      <c r="R2156" t="str">
        <f t="shared" si="167"/>
        <v>Married</v>
      </c>
      <c r="S2156">
        <v>2</v>
      </c>
      <c r="T2156">
        <v>1</v>
      </c>
      <c r="U2156" t="str">
        <f t="shared" si="168"/>
        <v>Male</v>
      </c>
      <c r="V2156">
        <v>0</v>
      </c>
      <c r="W2156">
        <v>52000</v>
      </c>
      <c r="X2156">
        <v>41</v>
      </c>
      <c r="Y2156" t="str">
        <f t="shared" si="169"/>
        <v>OR</v>
      </c>
    </row>
    <row r="2157" spans="1:25" x14ac:dyDescent="0.25">
      <c r="A2157">
        <v>1432381</v>
      </c>
      <c r="B2157">
        <v>53</v>
      </c>
      <c r="C2157" t="str">
        <f t="shared" si="165"/>
        <v>WA</v>
      </c>
      <c r="D2157">
        <v>52</v>
      </c>
      <c r="E2157">
        <v>81</v>
      </c>
      <c r="F2157" t="str">
        <f t="shared" si="166"/>
        <v>adult</v>
      </c>
      <c r="G2157">
        <v>1</v>
      </c>
      <c r="H2157">
        <v>1</v>
      </c>
      <c r="I2157">
        <v>1</v>
      </c>
      <c r="J2157">
        <v>1</v>
      </c>
      <c r="K2157">
        <v>2</v>
      </c>
      <c r="L2157">
        <v>2</v>
      </c>
      <c r="M2157">
        <v>2</v>
      </c>
      <c r="N2157">
        <v>2</v>
      </c>
      <c r="O2157">
        <v>1</v>
      </c>
      <c r="Q2157">
        <v>1</v>
      </c>
      <c r="R2157" t="str">
        <f t="shared" si="167"/>
        <v>Married</v>
      </c>
      <c r="S2157">
        <v>4</v>
      </c>
      <c r="T2157">
        <v>2</v>
      </c>
      <c r="U2157" t="str">
        <f t="shared" si="168"/>
        <v>Female</v>
      </c>
      <c r="V2157">
        <v>0</v>
      </c>
      <c r="W2157">
        <v>8200</v>
      </c>
      <c r="X2157">
        <v>53</v>
      </c>
      <c r="Y2157" t="str">
        <f t="shared" si="169"/>
        <v>WA</v>
      </c>
    </row>
    <row r="2158" spans="1:25" x14ac:dyDescent="0.25">
      <c r="A2158">
        <v>1395152</v>
      </c>
      <c r="B2158">
        <v>53</v>
      </c>
      <c r="C2158" t="str">
        <f t="shared" si="165"/>
        <v>WA</v>
      </c>
      <c r="D2158">
        <v>138</v>
      </c>
      <c r="E2158">
        <v>63</v>
      </c>
      <c r="F2158" t="str">
        <f t="shared" si="166"/>
        <v>adult</v>
      </c>
      <c r="G2158">
        <v>1</v>
      </c>
      <c r="H2158">
        <v>1</v>
      </c>
      <c r="I2158">
        <v>1</v>
      </c>
      <c r="J2158">
        <v>1</v>
      </c>
      <c r="K2158">
        <v>2</v>
      </c>
      <c r="L2158">
        <v>2</v>
      </c>
      <c r="M2158">
        <v>2</v>
      </c>
      <c r="N2158">
        <v>2</v>
      </c>
      <c r="O2158">
        <v>1</v>
      </c>
      <c r="P2158">
        <v>20</v>
      </c>
      <c r="Q2158">
        <v>1</v>
      </c>
      <c r="R2158" t="str">
        <f t="shared" si="167"/>
        <v>Married</v>
      </c>
      <c r="S2158">
        <v>4</v>
      </c>
      <c r="T2158">
        <v>1</v>
      </c>
      <c r="U2158" t="str">
        <f t="shared" si="168"/>
        <v>Male</v>
      </c>
      <c r="V2158">
        <v>45000</v>
      </c>
      <c r="W2158">
        <v>45000</v>
      </c>
      <c r="X2158">
        <v>53</v>
      </c>
      <c r="Y2158" t="str">
        <f t="shared" si="169"/>
        <v>WA</v>
      </c>
    </row>
    <row r="2159" spans="1:25" x14ac:dyDescent="0.25">
      <c r="A2159">
        <v>1275602</v>
      </c>
      <c r="B2159">
        <v>49</v>
      </c>
      <c r="C2159" t="str">
        <f t="shared" si="165"/>
        <v>UT</v>
      </c>
      <c r="D2159">
        <v>112</v>
      </c>
      <c r="E2159">
        <v>82</v>
      </c>
      <c r="F2159" t="str">
        <f t="shared" si="166"/>
        <v>adult</v>
      </c>
      <c r="G2159">
        <v>1</v>
      </c>
      <c r="H2159">
        <v>2</v>
      </c>
      <c r="I2159">
        <v>2</v>
      </c>
      <c r="J2159">
        <v>1</v>
      </c>
      <c r="K2159">
        <v>2</v>
      </c>
      <c r="L2159">
        <v>2</v>
      </c>
      <c r="M2159">
        <v>2</v>
      </c>
      <c r="N2159">
        <v>2</v>
      </c>
      <c r="O2159">
        <v>1</v>
      </c>
      <c r="Q2159">
        <v>1</v>
      </c>
      <c r="R2159" t="str">
        <f t="shared" si="167"/>
        <v>Married</v>
      </c>
      <c r="S2159">
        <v>2</v>
      </c>
      <c r="T2159">
        <v>1</v>
      </c>
      <c r="U2159" t="str">
        <f t="shared" si="168"/>
        <v>Male</v>
      </c>
      <c r="V2159">
        <v>0</v>
      </c>
      <c r="W2159">
        <v>36260</v>
      </c>
      <c r="X2159">
        <v>49</v>
      </c>
      <c r="Y2159" t="str">
        <f t="shared" si="169"/>
        <v>UT</v>
      </c>
    </row>
    <row r="2160" spans="1:25" x14ac:dyDescent="0.25">
      <c r="A2160">
        <v>1391722</v>
      </c>
      <c r="B2160">
        <v>53</v>
      </c>
      <c r="C2160" t="str">
        <f t="shared" si="165"/>
        <v>WA</v>
      </c>
      <c r="D2160">
        <v>192</v>
      </c>
      <c r="E2160">
        <v>37</v>
      </c>
      <c r="F2160" t="str">
        <f t="shared" si="166"/>
        <v>adult</v>
      </c>
      <c r="G2160">
        <v>1</v>
      </c>
      <c r="H2160">
        <v>1</v>
      </c>
      <c r="I2160">
        <v>2</v>
      </c>
      <c r="J2160">
        <v>2</v>
      </c>
      <c r="K2160">
        <v>2</v>
      </c>
      <c r="L2160">
        <v>2</v>
      </c>
      <c r="M2160">
        <v>2</v>
      </c>
      <c r="N2160">
        <v>2</v>
      </c>
      <c r="O2160">
        <v>1</v>
      </c>
      <c r="P2160">
        <v>20</v>
      </c>
      <c r="Q2160">
        <v>5</v>
      </c>
      <c r="R2160" t="str">
        <f t="shared" si="167"/>
        <v>NeverMarriedORUnder15</v>
      </c>
      <c r="S2160">
        <v>4</v>
      </c>
      <c r="T2160">
        <v>1</v>
      </c>
      <c r="U2160" t="str">
        <f t="shared" si="168"/>
        <v>Male</v>
      </c>
      <c r="V2160">
        <v>20000</v>
      </c>
      <c r="W2160">
        <v>20000</v>
      </c>
      <c r="X2160">
        <v>53</v>
      </c>
      <c r="Y2160" t="str">
        <f t="shared" si="169"/>
        <v>WA</v>
      </c>
    </row>
    <row r="2161" spans="1:25" x14ac:dyDescent="0.25">
      <c r="A2161">
        <v>1397889</v>
      </c>
      <c r="B2161">
        <v>53</v>
      </c>
      <c r="C2161" t="str">
        <f t="shared" si="165"/>
        <v>WA</v>
      </c>
      <c r="D2161">
        <v>94</v>
      </c>
      <c r="E2161">
        <v>51</v>
      </c>
      <c r="F2161" t="str">
        <f t="shared" si="166"/>
        <v>adult</v>
      </c>
      <c r="G2161">
        <v>1</v>
      </c>
      <c r="H2161">
        <v>1</v>
      </c>
      <c r="I2161">
        <v>2</v>
      </c>
      <c r="J2161">
        <v>2</v>
      </c>
      <c r="K2161">
        <v>1</v>
      </c>
      <c r="L2161">
        <v>2</v>
      </c>
      <c r="M2161">
        <v>2</v>
      </c>
      <c r="N2161">
        <v>2</v>
      </c>
      <c r="O2161">
        <v>1</v>
      </c>
      <c r="P2161">
        <v>45</v>
      </c>
      <c r="Q2161">
        <v>1</v>
      </c>
      <c r="R2161" t="str">
        <f t="shared" si="167"/>
        <v>Married</v>
      </c>
      <c r="S2161">
        <v>4</v>
      </c>
      <c r="T2161">
        <v>2</v>
      </c>
      <c r="U2161" t="str">
        <f t="shared" si="168"/>
        <v>Female</v>
      </c>
      <c r="V2161">
        <v>30000</v>
      </c>
      <c r="W2161">
        <v>30000</v>
      </c>
      <c r="X2161">
        <v>44</v>
      </c>
      <c r="Y2161">
        <f t="shared" si="169"/>
        <v>44</v>
      </c>
    </row>
    <row r="2162" spans="1:25" x14ac:dyDescent="0.25">
      <c r="A2162">
        <v>705156</v>
      </c>
      <c r="B2162">
        <v>41</v>
      </c>
      <c r="C2162" t="str">
        <f t="shared" si="165"/>
        <v>OR</v>
      </c>
      <c r="D2162">
        <v>99</v>
      </c>
      <c r="E2162">
        <v>51</v>
      </c>
      <c r="F2162" t="str">
        <f t="shared" si="166"/>
        <v>adult</v>
      </c>
      <c r="G2162">
        <v>1</v>
      </c>
      <c r="H2162">
        <v>1</v>
      </c>
      <c r="I2162">
        <v>2</v>
      </c>
      <c r="J2162">
        <v>2</v>
      </c>
      <c r="K2162">
        <v>2</v>
      </c>
      <c r="L2162">
        <v>2</v>
      </c>
      <c r="M2162">
        <v>2</v>
      </c>
      <c r="N2162">
        <v>2</v>
      </c>
      <c r="O2162">
        <v>1</v>
      </c>
      <c r="P2162">
        <v>45</v>
      </c>
      <c r="Q2162">
        <v>5</v>
      </c>
      <c r="R2162" t="str">
        <f t="shared" si="167"/>
        <v>NeverMarriedORUnder15</v>
      </c>
      <c r="S2162">
        <v>4</v>
      </c>
      <c r="T2162">
        <v>1</v>
      </c>
      <c r="U2162" t="str">
        <f t="shared" si="168"/>
        <v>Male</v>
      </c>
      <c r="V2162">
        <v>55000</v>
      </c>
      <c r="W2162">
        <v>55000</v>
      </c>
      <c r="X2162">
        <v>41</v>
      </c>
      <c r="Y2162" t="str">
        <f t="shared" si="169"/>
        <v>OR</v>
      </c>
    </row>
    <row r="2163" spans="1:25" x14ac:dyDescent="0.25">
      <c r="A2163">
        <v>63802</v>
      </c>
      <c r="B2163">
        <v>30</v>
      </c>
      <c r="C2163" t="str">
        <f t="shared" si="165"/>
        <v>MT</v>
      </c>
      <c r="D2163">
        <v>110</v>
      </c>
      <c r="E2163">
        <v>55</v>
      </c>
      <c r="F2163" t="str">
        <f t="shared" si="166"/>
        <v>adult</v>
      </c>
      <c r="G2163">
        <v>1</v>
      </c>
      <c r="H2163">
        <v>2</v>
      </c>
      <c r="I2163">
        <v>1</v>
      </c>
      <c r="J2163">
        <v>2</v>
      </c>
      <c r="K2163">
        <v>2</v>
      </c>
      <c r="L2163">
        <v>2</v>
      </c>
      <c r="M2163">
        <v>2</v>
      </c>
      <c r="N2163">
        <v>2</v>
      </c>
      <c r="O2163">
        <v>1</v>
      </c>
      <c r="P2163">
        <v>10</v>
      </c>
      <c r="Q2163">
        <v>1</v>
      </c>
      <c r="R2163" t="str">
        <f t="shared" si="167"/>
        <v>Married</v>
      </c>
      <c r="S2163">
        <v>4</v>
      </c>
      <c r="T2163">
        <v>2</v>
      </c>
      <c r="U2163" t="str">
        <f t="shared" si="168"/>
        <v>Female</v>
      </c>
      <c r="V2163">
        <v>33000</v>
      </c>
      <c r="W2163">
        <v>36600</v>
      </c>
      <c r="X2163">
        <v>30</v>
      </c>
      <c r="Y2163" t="str">
        <f t="shared" si="169"/>
        <v>MT</v>
      </c>
    </row>
    <row r="2164" spans="1:25" x14ac:dyDescent="0.25">
      <c r="A2164">
        <v>1416253</v>
      </c>
      <c r="B2164">
        <v>53</v>
      </c>
      <c r="C2164" t="str">
        <f t="shared" si="165"/>
        <v>WA</v>
      </c>
      <c r="D2164">
        <v>58</v>
      </c>
      <c r="E2164">
        <v>17</v>
      </c>
      <c r="F2164" t="str">
        <f t="shared" si="166"/>
        <v>child</v>
      </c>
      <c r="G2164">
        <v>1</v>
      </c>
      <c r="H2164">
        <v>1</v>
      </c>
      <c r="I2164">
        <v>2</v>
      </c>
      <c r="J2164">
        <v>2</v>
      </c>
      <c r="K2164">
        <v>2</v>
      </c>
      <c r="L2164">
        <v>2</v>
      </c>
      <c r="M2164">
        <v>2</v>
      </c>
      <c r="N2164">
        <v>2</v>
      </c>
      <c r="O2164">
        <v>1</v>
      </c>
      <c r="Q2164">
        <v>5</v>
      </c>
      <c r="R2164" t="str">
        <f t="shared" si="167"/>
        <v>NeverMarriedORUnder15</v>
      </c>
      <c r="S2164">
        <v>4</v>
      </c>
      <c r="T2164">
        <v>2</v>
      </c>
      <c r="U2164" t="str">
        <f t="shared" si="168"/>
        <v>Female</v>
      </c>
      <c r="V2164">
        <v>150</v>
      </c>
      <c r="W2164">
        <v>150</v>
      </c>
      <c r="X2164">
        <v>53</v>
      </c>
      <c r="Y2164" t="str">
        <f t="shared" si="169"/>
        <v>WA</v>
      </c>
    </row>
    <row r="2165" spans="1:25" x14ac:dyDescent="0.25">
      <c r="A2165">
        <v>1259817</v>
      </c>
      <c r="B2165">
        <v>49</v>
      </c>
      <c r="C2165" t="str">
        <f t="shared" si="165"/>
        <v>UT</v>
      </c>
      <c r="D2165">
        <v>248</v>
      </c>
      <c r="E2165">
        <v>58</v>
      </c>
      <c r="F2165" t="str">
        <f t="shared" si="166"/>
        <v>adult</v>
      </c>
      <c r="G2165">
        <v>1</v>
      </c>
      <c r="H2165">
        <v>2</v>
      </c>
      <c r="I2165">
        <v>1</v>
      </c>
      <c r="J2165">
        <v>2</v>
      </c>
      <c r="K2165">
        <v>2</v>
      </c>
      <c r="L2165">
        <v>2</v>
      </c>
      <c r="M2165">
        <v>2</v>
      </c>
      <c r="N2165">
        <v>2</v>
      </c>
      <c r="O2165">
        <v>1</v>
      </c>
      <c r="P2165">
        <v>15</v>
      </c>
      <c r="Q2165">
        <v>1</v>
      </c>
      <c r="R2165" t="str">
        <f t="shared" si="167"/>
        <v>Married</v>
      </c>
      <c r="S2165">
        <v>4</v>
      </c>
      <c r="T2165">
        <v>2</v>
      </c>
      <c r="U2165" t="str">
        <f t="shared" si="168"/>
        <v>Female</v>
      </c>
      <c r="V2165">
        <v>25000</v>
      </c>
      <c r="W2165">
        <v>25000</v>
      </c>
      <c r="X2165">
        <v>49</v>
      </c>
      <c r="Y2165" t="str">
        <f t="shared" si="169"/>
        <v>UT</v>
      </c>
    </row>
    <row r="2166" spans="1:25" x14ac:dyDescent="0.25">
      <c r="A2166">
        <v>1249653</v>
      </c>
      <c r="B2166">
        <v>49</v>
      </c>
      <c r="C2166" t="str">
        <f t="shared" si="165"/>
        <v>UT</v>
      </c>
      <c r="D2166">
        <v>223</v>
      </c>
      <c r="E2166">
        <v>18</v>
      </c>
      <c r="F2166" t="str">
        <f t="shared" si="166"/>
        <v>adult</v>
      </c>
      <c r="G2166">
        <v>1</v>
      </c>
      <c r="H2166">
        <v>2</v>
      </c>
      <c r="I2166">
        <v>1</v>
      </c>
      <c r="J2166">
        <v>2</v>
      </c>
      <c r="K2166">
        <v>2</v>
      </c>
      <c r="L2166">
        <v>2</v>
      </c>
      <c r="M2166">
        <v>2</v>
      </c>
      <c r="N2166">
        <v>2</v>
      </c>
      <c r="O2166">
        <v>1</v>
      </c>
      <c r="Q2166">
        <v>5</v>
      </c>
      <c r="R2166" t="str">
        <f t="shared" si="167"/>
        <v>NeverMarriedORUnder15</v>
      </c>
      <c r="S2166">
        <v>4</v>
      </c>
      <c r="T2166">
        <v>1</v>
      </c>
      <c r="U2166" t="str">
        <f t="shared" si="168"/>
        <v>Male</v>
      </c>
      <c r="V2166">
        <v>0</v>
      </c>
      <c r="W2166">
        <v>0</v>
      </c>
      <c r="X2166">
        <v>49</v>
      </c>
      <c r="Y2166" t="str">
        <f t="shared" si="169"/>
        <v>UT</v>
      </c>
    </row>
    <row r="2167" spans="1:25" x14ac:dyDescent="0.25">
      <c r="A2167">
        <v>732428</v>
      </c>
      <c r="B2167">
        <v>41</v>
      </c>
      <c r="C2167" t="str">
        <f t="shared" si="165"/>
        <v>OR</v>
      </c>
      <c r="D2167">
        <v>78</v>
      </c>
      <c r="E2167">
        <v>63</v>
      </c>
      <c r="F2167" t="str">
        <f t="shared" si="166"/>
        <v>adult</v>
      </c>
      <c r="G2167">
        <v>1</v>
      </c>
      <c r="H2167">
        <v>1</v>
      </c>
      <c r="I2167">
        <v>2</v>
      </c>
      <c r="J2167">
        <v>2</v>
      </c>
      <c r="K2167">
        <v>2</v>
      </c>
      <c r="L2167">
        <v>2</v>
      </c>
      <c r="M2167">
        <v>2</v>
      </c>
      <c r="N2167">
        <v>2</v>
      </c>
      <c r="O2167">
        <v>1</v>
      </c>
      <c r="Q2167">
        <v>1</v>
      </c>
      <c r="R2167" t="str">
        <f t="shared" si="167"/>
        <v>Married</v>
      </c>
      <c r="S2167">
        <v>4</v>
      </c>
      <c r="T2167">
        <v>2</v>
      </c>
      <c r="U2167" t="str">
        <f t="shared" si="168"/>
        <v>Female</v>
      </c>
      <c r="V2167">
        <v>18000</v>
      </c>
      <c r="W2167">
        <v>18000</v>
      </c>
      <c r="X2167">
        <v>53</v>
      </c>
      <c r="Y2167" t="str">
        <f t="shared" si="169"/>
        <v>WA</v>
      </c>
    </row>
    <row r="2168" spans="1:25" x14ac:dyDescent="0.25">
      <c r="A2168">
        <v>1399299</v>
      </c>
      <c r="B2168">
        <v>53</v>
      </c>
      <c r="C2168" t="str">
        <f t="shared" si="165"/>
        <v>WA</v>
      </c>
      <c r="D2168">
        <v>63</v>
      </c>
      <c r="E2168">
        <v>44</v>
      </c>
      <c r="F2168" t="str">
        <f t="shared" si="166"/>
        <v>adult</v>
      </c>
      <c r="G2168">
        <v>1</v>
      </c>
      <c r="H2168">
        <v>1</v>
      </c>
      <c r="I2168">
        <v>2</v>
      </c>
      <c r="J2168">
        <v>2</v>
      </c>
      <c r="K2168">
        <v>2</v>
      </c>
      <c r="L2168">
        <v>2</v>
      </c>
      <c r="M2168">
        <v>2</v>
      </c>
      <c r="N2168">
        <v>2</v>
      </c>
      <c r="O2168">
        <v>1</v>
      </c>
      <c r="Q2168">
        <v>1</v>
      </c>
      <c r="R2168" t="str">
        <f t="shared" si="167"/>
        <v>Married</v>
      </c>
      <c r="S2168">
        <v>4</v>
      </c>
      <c r="T2168">
        <v>2</v>
      </c>
      <c r="U2168" t="str">
        <f t="shared" si="168"/>
        <v>Female</v>
      </c>
      <c r="V2168">
        <v>61000</v>
      </c>
      <c r="W2168">
        <v>61000</v>
      </c>
      <c r="X2168">
        <v>40</v>
      </c>
      <c r="Y2168">
        <f t="shared" si="169"/>
        <v>40</v>
      </c>
    </row>
    <row r="2169" spans="1:25" x14ac:dyDescent="0.25">
      <c r="A2169">
        <v>1432943</v>
      </c>
      <c r="B2169">
        <v>53</v>
      </c>
      <c r="C2169" t="str">
        <f t="shared" si="165"/>
        <v>WA</v>
      </c>
      <c r="D2169">
        <v>64</v>
      </c>
      <c r="E2169">
        <v>50</v>
      </c>
      <c r="F2169" t="str">
        <f t="shared" si="166"/>
        <v>adult</v>
      </c>
      <c r="G2169">
        <v>4</v>
      </c>
      <c r="H2169">
        <v>2</v>
      </c>
      <c r="I2169">
        <v>2</v>
      </c>
      <c r="J2169">
        <v>1</v>
      </c>
      <c r="K2169">
        <v>2</v>
      </c>
      <c r="L2169">
        <v>1</v>
      </c>
      <c r="M2169">
        <v>2</v>
      </c>
      <c r="N2169">
        <v>2</v>
      </c>
      <c r="O2169">
        <v>1</v>
      </c>
      <c r="Q2169">
        <v>1</v>
      </c>
      <c r="R2169" t="str">
        <f t="shared" si="167"/>
        <v>Married</v>
      </c>
      <c r="S2169">
        <v>4</v>
      </c>
      <c r="T2169">
        <v>2</v>
      </c>
      <c r="U2169" t="str">
        <f t="shared" si="168"/>
        <v>Female</v>
      </c>
      <c r="V2169">
        <v>0</v>
      </c>
      <c r="W2169">
        <v>4800</v>
      </c>
      <c r="X2169">
        <v>217</v>
      </c>
      <c r="Y2169">
        <f t="shared" si="169"/>
        <v>217</v>
      </c>
    </row>
    <row r="2170" spans="1:25" x14ac:dyDescent="0.25">
      <c r="A2170">
        <v>717360</v>
      </c>
      <c r="B2170">
        <v>41</v>
      </c>
      <c r="C2170" t="str">
        <f t="shared" si="165"/>
        <v>OR</v>
      </c>
      <c r="D2170">
        <v>59</v>
      </c>
      <c r="E2170">
        <v>70</v>
      </c>
      <c r="F2170" t="str">
        <f t="shared" si="166"/>
        <v>adult</v>
      </c>
      <c r="G2170">
        <v>1</v>
      </c>
      <c r="H2170">
        <v>1</v>
      </c>
      <c r="I2170">
        <v>2</v>
      </c>
      <c r="J2170">
        <v>1</v>
      </c>
      <c r="K2170">
        <v>2</v>
      </c>
      <c r="L2170">
        <v>2</v>
      </c>
      <c r="M2170">
        <v>2</v>
      </c>
      <c r="N2170">
        <v>2</v>
      </c>
      <c r="O2170">
        <v>1</v>
      </c>
      <c r="Q2170">
        <v>2</v>
      </c>
      <c r="R2170" t="str">
        <f t="shared" si="167"/>
        <v>Widowed</v>
      </c>
      <c r="S2170">
        <v>4</v>
      </c>
      <c r="T2170">
        <v>2</v>
      </c>
      <c r="U2170" t="str">
        <f t="shared" si="168"/>
        <v>Female</v>
      </c>
      <c r="V2170">
        <v>0</v>
      </c>
      <c r="W2170">
        <v>33500</v>
      </c>
      <c r="X2170">
        <v>30</v>
      </c>
      <c r="Y2170" t="str">
        <f t="shared" si="169"/>
        <v>MT</v>
      </c>
    </row>
    <row r="2171" spans="1:25" x14ac:dyDescent="0.25">
      <c r="A2171">
        <v>1267315</v>
      </c>
      <c r="B2171">
        <v>49</v>
      </c>
      <c r="C2171" t="str">
        <f t="shared" si="165"/>
        <v>UT</v>
      </c>
      <c r="D2171">
        <v>140</v>
      </c>
      <c r="E2171">
        <v>42</v>
      </c>
      <c r="F2171" t="str">
        <f t="shared" si="166"/>
        <v>adult</v>
      </c>
      <c r="G2171">
        <v>1</v>
      </c>
      <c r="H2171">
        <v>1</v>
      </c>
      <c r="I2171">
        <v>2</v>
      </c>
      <c r="J2171">
        <v>2</v>
      </c>
      <c r="K2171">
        <v>2</v>
      </c>
      <c r="L2171">
        <v>2</v>
      </c>
      <c r="M2171">
        <v>2</v>
      </c>
      <c r="N2171">
        <v>2</v>
      </c>
      <c r="O2171">
        <v>1</v>
      </c>
      <c r="P2171">
        <v>10</v>
      </c>
      <c r="Q2171">
        <v>1</v>
      </c>
      <c r="R2171" t="str">
        <f t="shared" si="167"/>
        <v>Married</v>
      </c>
      <c r="S2171">
        <v>4</v>
      </c>
      <c r="T2171">
        <v>2</v>
      </c>
      <c r="U2171" t="str">
        <f t="shared" si="168"/>
        <v>Female</v>
      </c>
      <c r="V2171">
        <v>26000</v>
      </c>
      <c r="W2171">
        <v>26000</v>
      </c>
      <c r="X2171">
        <v>49</v>
      </c>
      <c r="Y2171" t="str">
        <f t="shared" si="169"/>
        <v>UT</v>
      </c>
    </row>
    <row r="2172" spans="1:25" x14ac:dyDescent="0.25">
      <c r="A2172">
        <v>1416802</v>
      </c>
      <c r="B2172">
        <v>53</v>
      </c>
      <c r="C2172" t="str">
        <f t="shared" si="165"/>
        <v>WA</v>
      </c>
      <c r="D2172">
        <v>42</v>
      </c>
      <c r="E2172">
        <v>7</v>
      </c>
      <c r="F2172" t="str">
        <f t="shared" si="166"/>
        <v>child</v>
      </c>
      <c r="G2172">
        <v>1</v>
      </c>
      <c r="H2172">
        <v>2</v>
      </c>
      <c r="I2172">
        <v>1</v>
      </c>
      <c r="J2172">
        <v>2</v>
      </c>
      <c r="K2172">
        <v>2</v>
      </c>
      <c r="L2172">
        <v>2</v>
      </c>
      <c r="M2172">
        <v>2</v>
      </c>
      <c r="N2172">
        <v>2</v>
      </c>
      <c r="O2172">
        <v>1</v>
      </c>
      <c r="Q2172">
        <v>5</v>
      </c>
      <c r="R2172" t="str">
        <f t="shared" si="167"/>
        <v>NeverMarriedORUnder15</v>
      </c>
      <c r="T2172">
        <v>1</v>
      </c>
      <c r="U2172" t="str">
        <f t="shared" si="168"/>
        <v>Male</v>
      </c>
      <c r="X2172">
        <v>53</v>
      </c>
      <c r="Y2172" t="str">
        <f t="shared" si="169"/>
        <v>WA</v>
      </c>
    </row>
    <row r="2173" spans="1:25" x14ac:dyDescent="0.25">
      <c r="A2173">
        <v>1383499</v>
      </c>
      <c r="B2173">
        <v>53</v>
      </c>
      <c r="C2173" t="str">
        <f t="shared" si="165"/>
        <v>WA</v>
      </c>
      <c r="D2173">
        <v>43</v>
      </c>
      <c r="E2173">
        <v>35</v>
      </c>
      <c r="F2173" t="str">
        <f t="shared" si="166"/>
        <v>adult</v>
      </c>
      <c r="G2173">
        <v>1</v>
      </c>
      <c r="H2173">
        <v>2</v>
      </c>
      <c r="I2173">
        <v>2</v>
      </c>
      <c r="J2173">
        <v>2</v>
      </c>
      <c r="K2173">
        <v>2</v>
      </c>
      <c r="L2173">
        <v>2</v>
      </c>
      <c r="M2173">
        <v>2</v>
      </c>
      <c r="N2173">
        <v>2</v>
      </c>
      <c r="O2173">
        <v>2</v>
      </c>
      <c r="Q2173">
        <v>4</v>
      </c>
      <c r="R2173" t="str">
        <f t="shared" si="167"/>
        <v>Separated</v>
      </c>
      <c r="S2173">
        <v>4</v>
      </c>
      <c r="T2173">
        <v>1</v>
      </c>
      <c r="U2173" t="str">
        <f t="shared" si="168"/>
        <v>Male</v>
      </c>
      <c r="V2173">
        <v>0</v>
      </c>
      <c r="W2173">
        <v>0</v>
      </c>
      <c r="X2173">
        <v>53</v>
      </c>
      <c r="Y2173" t="str">
        <f t="shared" si="169"/>
        <v>WA</v>
      </c>
    </row>
    <row r="2174" spans="1:25" x14ac:dyDescent="0.25">
      <c r="A2174">
        <v>65474</v>
      </c>
      <c r="B2174">
        <v>30</v>
      </c>
      <c r="C2174" t="str">
        <f t="shared" si="165"/>
        <v>MT</v>
      </c>
      <c r="D2174">
        <v>128</v>
      </c>
      <c r="E2174">
        <v>49</v>
      </c>
      <c r="F2174" t="str">
        <f t="shared" si="166"/>
        <v>adult</v>
      </c>
      <c r="G2174">
        <v>1</v>
      </c>
      <c r="H2174">
        <v>1</v>
      </c>
      <c r="I2174">
        <v>2</v>
      </c>
      <c r="J2174">
        <v>1</v>
      </c>
      <c r="K2174">
        <v>2</v>
      </c>
      <c r="L2174">
        <v>2</v>
      </c>
      <c r="M2174">
        <v>2</v>
      </c>
      <c r="N2174">
        <v>2</v>
      </c>
      <c r="O2174">
        <v>1</v>
      </c>
      <c r="Q2174">
        <v>1</v>
      </c>
      <c r="R2174" t="str">
        <f t="shared" si="167"/>
        <v>Married</v>
      </c>
      <c r="S2174">
        <v>4</v>
      </c>
      <c r="T2174">
        <v>2</v>
      </c>
      <c r="U2174" t="str">
        <f t="shared" si="168"/>
        <v>Female</v>
      </c>
      <c r="V2174">
        <v>0</v>
      </c>
      <c r="W2174">
        <v>47400</v>
      </c>
      <c r="X2174">
        <v>6</v>
      </c>
      <c r="Y2174" t="str">
        <f t="shared" si="169"/>
        <v>CA</v>
      </c>
    </row>
    <row r="2175" spans="1:25" x14ac:dyDescent="0.25">
      <c r="A2175">
        <v>725032</v>
      </c>
      <c r="B2175">
        <v>41</v>
      </c>
      <c r="C2175" t="str">
        <f t="shared" si="165"/>
        <v>OR</v>
      </c>
      <c r="D2175">
        <v>143</v>
      </c>
      <c r="E2175">
        <v>34</v>
      </c>
      <c r="F2175" t="str">
        <f t="shared" si="166"/>
        <v>adult</v>
      </c>
      <c r="G2175">
        <v>1</v>
      </c>
      <c r="H2175">
        <v>1</v>
      </c>
      <c r="I2175">
        <v>2</v>
      </c>
      <c r="J2175">
        <v>2</v>
      </c>
      <c r="K2175">
        <v>2</v>
      </c>
      <c r="L2175">
        <v>2</v>
      </c>
      <c r="M2175">
        <v>2</v>
      </c>
      <c r="N2175">
        <v>2</v>
      </c>
      <c r="O2175">
        <v>1</v>
      </c>
      <c r="P2175">
        <v>15</v>
      </c>
      <c r="Q2175">
        <v>1</v>
      </c>
      <c r="R2175" t="str">
        <f t="shared" si="167"/>
        <v>Married</v>
      </c>
      <c r="S2175">
        <v>4</v>
      </c>
      <c r="T2175">
        <v>2</v>
      </c>
      <c r="U2175" t="str">
        <f t="shared" si="168"/>
        <v>Female</v>
      </c>
      <c r="V2175">
        <v>60000</v>
      </c>
      <c r="W2175">
        <v>60000</v>
      </c>
      <c r="X2175">
        <v>55</v>
      </c>
      <c r="Y2175">
        <f t="shared" si="169"/>
        <v>55</v>
      </c>
    </row>
    <row r="2176" spans="1:25" x14ac:dyDescent="0.25">
      <c r="A2176">
        <v>1252936</v>
      </c>
      <c r="B2176">
        <v>49</v>
      </c>
      <c r="C2176" t="str">
        <f t="shared" si="165"/>
        <v>UT</v>
      </c>
      <c r="D2176">
        <v>90</v>
      </c>
      <c r="E2176">
        <v>81</v>
      </c>
      <c r="F2176" t="str">
        <f t="shared" si="166"/>
        <v>adult</v>
      </c>
      <c r="G2176">
        <v>1</v>
      </c>
      <c r="H2176">
        <v>1</v>
      </c>
      <c r="I2176">
        <v>2</v>
      </c>
      <c r="J2176">
        <v>1</v>
      </c>
      <c r="K2176">
        <v>2</v>
      </c>
      <c r="L2176">
        <v>2</v>
      </c>
      <c r="M2176">
        <v>2</v>
      </c>
      <c r="N2176">
        <v>2</v>
      </c>
      <c r="O2176">
        <v>1</v>
      </c>
      <c r="Q2176">
        <v>5</v>
      </c>
      <c r="R2176" t="str">
        <f t="shared" si="167"/>
        <v>NeverMarriedORUnder15</v>
      </c>
      <c r="S2176">
        <v>2</v>
      </c>
      <c r="T2176">
        <v>2</v>
      </c>
      <c r="U2176" t="str">
        <f t="shared" si="168"/>
        <v>Female</v>
      </c>
      <c r="V2176">
        <v>0</v>
      </c>
      <c r="W2176">
        <v>24700</v>
      </c>
      <c r="X2176">
        <v>49</v>
      </c>
      <c r="Y2176" t="str">
        <f t="shared" si="169"/>
        <v>UT</v>
      </c>
    </row>
    <row r="2177" spans="1:25" x14ac:dyDescent="0.25">
      <c r="A2177">
        <v>1389089</v>
      </c>
      <c r="B2177">
        <v>53</v>
      </c>
      <c r="C2177" t="str">
        <f t="shared" si="165"/>
        <v>WA</v>
      </c>
      <c r="D2177">
        <v>104</v>
      </c>
      <c r="E2177">
        <v>38</v>
      </c>
      <c r="F2177" t="str">
        <f t="shared" si="166"/>
        <v>adult</v>
      </c>
      <c r="G2177">
        <v>1</v>
      </c>
      <c r="H2177">
        <v>2</v>
      </c>
      <c r="I2177">
        <v>2</v>
      </c>
      <c r="J2177">
        <v>2</v>
      </c>
      <c r="K2177">
        <v>2</v>
      </c>
      <c r="L2177">
        <v>1</v>
      </c>
      <c r="M2177">
        <v>2</v>
      </c>
      <c r="N2177">
        <v>2</v>
      </c>
      <c r="O2177">
        <v>1</v>
      </c>
      <c r="P2177">
        <v>7</v>
      </c>
      <c r="Q2177">
        <v>1</v>
      </c>
      <c r="R2177" t="str">
        <f t="shared" si="167"/>
        <v>Married</v>
      </c>
      <c r="S2177">
        <v>4</v>
      </c>
      <c r="T2177">
        <v>2</v>
      </c>
      <c r="U2177" t="str">
        <f t="shared" si="168"/>
        <v>Female</v>
      </c>
      <c r="V2177">
        <v>4000</v>
      </c>
      <c r="W2177">
        <v>4000</v>
      </c>
      <c r="X2177">
        <v>6</v>
      </c>
      <c r="Y2177" t="str">
        <f t="shared" si="169"/>
        <v>CA</v>
      </c>
    </row>
    <row r="2178" spans="1:25" x14ac:dyDescent="0.25">
      <c r="A2178">
        <v>69136</v>
      </c>
      <c r="B2178">
        <v>30</v>
      </c>
      <c r="C2178" t="str">
        <f t="shared" si="165"/>
        <v>MT</v>
      </c>
      <c r="D2178">
        <v>91</v>
      </c>
      <c r="E2178">
        <v>18</v>
      </c>
      <c r="F2178" t="str">
        <f t="shared" si="166"/>
        <v>adult</v>
      </c>
      <c r="G2178">
        <v>1</v>
      </c>
      <c r="H2178">
        <v>2</v>
      </c>
      <c r="I2178">
        <v>2</v>
      </c>
      <c r="J2178">
        <v>2</v>
      </c>
      <c r="K2178">
        <v>2</v>
      </c>
      <c r="L2178">
        <v>1</v>
      </c>
      <c r="M2178">
        <v>2</v>
      </c>
      <c r="N2178">
        <v>2</v>
      </c>
      <c r="O2178">
        <v>1</v>
      </c>
      <c r="Q2178">
        <v>5</v>
      </c>
      <c r="R2178" t="str">
        <f t="shared" si="167"/>
        <v>NeverMarriedORUnder15</v>
      </c>
      <c r="S2178">
        <v>4</v>
      </c>
      <c r="T2178">
        <v>1</v>
      </c>
      <c r="U2178" t="str">
        <f t="shared" si="168"/>
        <v>Male</v>
      </c>
      <c r="V2178">
        <v>0</v>
      </c>
      <c r="W2178">
        <v>0</v>
      </c>
      <c r="X2178">
        <v>12</v>
      </c>
      <c r="Y2178">
        <f t="shared" si="169"/>
        <v>12</v>
      </c>
    </row>
    <row r="2179" spans="1:25" x14ac:dyDescent="0.25">
      <c r="A2179">
        <v>1252796</v>
      </c>
      <c r="B2179">
        <v>49</v>
      </c>
      <c r="C2179" t="str">
        <f t="shared" ref="C2179:C2242" si="170">IF(B2179=30,"MT",IF(B2179=38,"ND",IF(B2179=41,"OR",IF(B2179=49,"UT",IF(B2179=53,"WA","UnknownState")))))</f>
        <v>UT</v>
      </c>
      <c r="D2179">
        <v>60</v>
      </c>
      <c r="E2179">
        <v>34</v>
      </c>
      <c r="F2179" t="str">
        <f t="shared" ref="F2179:F2242" si="171">IF(E2179&lt;18,"child","adult")</f>
        <v>adult</v>
      </c>
      <c r="G2179">
        <v>1</v>
      </c>
      <c r="H2179">
        <v>2</v>
      </c>
      <c r="I2179">
        <v>1</v>
      </c>
      <c r="J2179">
        <v>2</v>
      </c>
      <c r="K2179">
        <v>2</v>
      </c>
      <c r="L2179">
        <v>2</v>
      </c>
      <c r="M2179">
        <v>2</v>
      </c>
      <c r="N2179">
        <v>2</v>
      </c>
      <c r="O2179">
        <v>1</v>
      </c>
      <c r="P2179">
        <v>118</v>
      </c>
      <c r="Q2179">
        <v>3</v>
      </c>
      <c r="R2179" t="str">
        <f t="shared" ref="R2179:R2242" si="172">IF(Q2179=1,"Married",IF(Q2179=2,"Widowed",IF(Q2179=3,"Divorced",IF(Q2179=4,"Separated",IF(Q2179=5,"NeverMarriedORUnder15","NA")))))</f>
        <v>Divorced</v>
      </c>
      <c r="S2179">
        <v>4</v>
      </c>
      <c r="T2179">
        <v>1</v>
      </c>
      <c r="U2179" t="str">
        <f t="shared" ref="U2179:U2242" si="173">IF(T2179=1,"Male",IF(T2179=2,"Female","NA"))</f>
        <v>Male</v>
      </c>
      <c r="V2179">
        <v>151000</v>
      </c>
      <c r="W2179">
        <v>151000</v>
      </c>
      <c r="X2179">
        <v>49</v>
      </c>
      <c r="Y2179" t="str">
        <f t="shared" ref="Y2179:Y2242" si="174">IF(X2179=30,"MT",IF(X2179=38,"ND",IF(X2179=41,"OR",IF(X2179=49,"UT",IF(X2179=53,"WA",IF(X2179=6,"CA",X2179))))))</f>
        <v>UT</v>
      </c>
    </row>
    <row r="2180" spans="1:25" x14ac:dyDescent="0.25">
      <c r="A2180">
        <v>1389851</v>
      </c>
      <c r="B2180">
        <v>53</v>
      </c>
      <c r="C2180" t="str">
        <f t="shared" si="170"/>
        <v>WA</v>
      </c>
      <c r="D2180">
        <v>75</v>
      </c>
      <c r="E2180">
        <v>23</v>
      </c>
      <c r="F2180" t="str">
        <f t="shared" si="171"/>
        <v>adult</v>
      </c>
      <c r="G2180">
        <v>1</v>
      </c>
      <c r="H2180">
        <v>1</v>
      </c>
      <c r="I2180">
        <v>2</v>
      </c>
      <c r="J2180">
        <v>2</v>
      </c>
      <c r="K2180">
        <v>2</v>
      </c>
      <c r="L2180">
        <v>1</v>
      </c>
      <c r="M2180">
        <v>2</v>
      </c>
      <c r="N2180">
        <v>2</v>
      </c>
      <c r="O2180">
        <v>1</v>
      </c>
      <c r="Q2180">
        <v>1</v>
      </c>
      <c r="R2180" t="str">
        <f t="shared" si="172"/>
        <v>Married</v>
      </c>
      <c r="S2180">
        <v>4</v>
      </c>
      <c r="T2180">
        <v>2</v>
      </c>
      <c r="U2180" t="str">
        <f t="shared" si="173"/>
        <v>Female</v>
      </c>
      <c r="V2180">
        <v>0</v>
      </c>
      <c r="W2180">
        <v>64000</v>
      </c>
      <c r="X2180">
        <v>53</v>
      </c>
      <c r="Y2180" t="str">
        <f t="shared" si="174"/>
        <v>WA</v>
      </c>
    </row>
    <row r="2181" spans="1:25" x14ac:dyDescent="0.25">
      <c r="A2181">
        <v>1261585</v>
      </c>
      <c r="B2181">
        <v>49</v>
      </c>
      <c r="C2181" t="str">
        <f t="shared" si="170"/>
        <v>UT</v>
      </c>
      <c r="D2181">
        <v>108</v>
      </c>
      <c r="E2181">
        <v>9</v>
      </c>
      <c r="F2181" t="str">
        <f t="shared" si="171"/>
        <v>child</v>
      </c>
      <c r="G2181">
        <v>1</v>
      </c>
      <c r="H2181">
        <v>1</v>
      </c>
      <c r="I2181">
        <v>2</v>
      </c>
      <c r="J2181">
        <v>2</v>
      </c>
      <c r="K2181">
        <v>2</v>
      </c>
      <c r="L2181">
        <v>2</v>
      </c>
      <c r="M2181">
        <v>2</v>
      </c>
      <c r="N2181">
        <v>2</v>
      </c>
      <c r="O2181">
        <v>1</v>
      </c>
      <c r="Q2181">
        <v>5</v>
      </c>
      <c r="R2181" t="str">
        <f t="shared" si="172"/>
        <v>NeverMarriedORUnder15</v>
      </c>
      <c r="T2181">
        <v>2</v>
      </c>
      <c r="U2181" t="str">
        <f t="shared" si="173"/>
        <v>Female</v>
      </c>
      <c r="X2181">
        <v>49</v>
      </c>
      <c r="Y2181" t="str">
        <f t="shared" si="174"/>
        <v>UT</v>
      </c>
    </row>
    <row r="2182" spans="1:25" x14ac:dyDescent="0.25">
      <c r="A2182">
        <v>730181</v>
      </c>
      <c r="B2182">
        <v>41</v>
      </c>
      <c r="C2182" t="str">
        <f t="shared" si="170"/>
        <v>OR</v>
      </c>
      <c r="D2182">
        <v>32</v>
      </c>
      <c r="E2182">
        <v>58</v>
      </c>
      <c r="F2182" t="str">
        <f t="shared" si="171"/>
        <v>adult</v>
      </c>
      <c r="G2182">
        <v>1</v>
      </c>
      <c r="H2182">
        <v>1</v>
      </c>
      <c r="I2182">
        <v>2</v>
      </c>
      <c r="J2182">
        <v>2</v>
      </c>
      <c r="K2182">
        <v>2</v>
      </c>
      <c r="L2182">
        <v>2</v>
      </c>
      <c r="M2182">
        <v>2</v>
      </c>
      <c r="N2182">
        <v>2</v>
      </c>
      <c r="O2182">
        <v>1</v>
      </c>
      <c r="P2182">
        <v>10</v>
      </c>
      <c r="Q2182">
        <v>1</v>
      </c>
      <c r="R2182" t="str">
        <f t="shared" si="172"/>
        <v>Married</v>
      </c>
      <c r="S2182">
        <v>4</v>
      </c>
      <c r="T2182">
        <v>2</v>
      </c>
      <c r="U2182" t="str">
        <f t="shared" si="173"/>
        <v>Female</v>
      </c>
      <c r="V2182">
        <v>22000</v>
      </c>
      <c r="W2182">
        <v>27400</v>
      </c>
      <c r="X2182">
        <v>36</v>
      </c>
      <c r="Y2182">
        <f t="shared" si="174"/>
        <v>36</v>
      </c>
    </row>
    <row r="2183" spans="1:25" x14ac:dyDescent="0.25">
      <c r="A2183">
        <v>1430827</v>
      </c>
      <c r="B2183">
        <v>53</v>
      </c>
      <c r="C2183" t="str">
        <f t="shared" si="170"/>
        <v>WA</v>
      </c>
      <c r="D2183">
        <v>67</v>
      </c>
      <c r="E2183">
        <v>60</v>
      </c>
      <c r="F2183" t="str">
        <f t="shared" si="171"/>
        <v>adult</v>
      </c>
      <c r="G2183">
        <v>4</v>
      </c>
      <c r="H2183">
        <v>2</v>
      </c>
      <c r="I2183">
        <v>2</v>
      </c>
      <c r="J2183">
        <v>2</v>
      </c>
      <c r="K2183">
        <v>1</v>
      </c>
      <c r="L2183">
        <v>2</v>
      </c>
      <c r="M2183">
        <v>2</v>
      </c>
      <c r="N2183">
        <v>2</v>
      </c>
      <c r="O2183">
        <v>1</v>
      </c>
      <c r="Q2183">
        <v>3</v>
      </c>
      <c r="R2183" t="str">
        <f t="shared" si="172"/>
        <v>Divorced</v>
      </c>
      <c r="S2183">
        <v>4</v>
      </c>
      <c r="T2183">
        <v>2</v>
      </c>
      <c r="U2183" t="str">
        <f t="shared" si="173"/>
        <v>Female</v>
      </c>
      <c r="V2183">
        <v>0</v>
      </c>
      <c r="W2183">
        <v>8300</v>
      </c>
      <c r="X2183">
        <v>215</v>
      </c>
      <c r="Y2183">
        <f t="shared" si="174"/>
        <v>215</v>
      </c>
    </row>
    <row r="2184" spans="1:25" x14ac:dyDescent="0.25">
      <c r="A2184">
        <v>538178</v>
      </c>
      <c r="B2184">
        <v>38</v>
      </c>
      <c r="C2184" t="str">
        <f t="shared" si="170"/>
        <v>ND</v>
      </c>
      <c r="D2184">
        <v>180</v>
      </c>
      <c r="E2184">
        <v>22</v>
      </c>
      <c r="F2184" t="str">
        <f t="shared" si="171"/>
        <v>adult</v>
      </c>
      <c r="G2184">
        <v>1</v>
      </c>
      <c r="H2184">
        <v>1</v>
      </c>
      <c r="I2184">
        <v>2</v>
      </c>
      <c r="J2184">
        <v>2</v>
      </c>
      <c r="K2184">
        <v>2</v>
      </c>
      <c r="L2184">
        <v>2</v>
      </c>
      <c r="M2184">
        <v>2</v>
      </c>
      <c r="N2184">
        <v>2</v>
      </c>
      <c r="O2184">
        <v>1</v>
      </c>
      <c r="Q2184">
        <v>5</v>
      </c>
      <c r="R2184" t="str">
        <f t="shared" si="172"/>
        <v>NeverMarriedORUnder15</v>
      </c>
      <c r="S2184">
        <v>4</v>
      </c>
      <c r="T2184">
        <v>2</v>
      </c>
      <c r="U2184" t="str">
        <f t="shared" si="173"/>
        <v>Female</v>
      </c>
      <c r="V2184">
        <v>500</v>
      </c>
      <c r="W2184">
        <v>500</v>
      </c>
      <c r="X2184">
        <v>29</v>
      </c>
      <c r="Y2184">
        <f t="shared" si="174"/>
        <v>29</v>
      </c>
    </row>
    <row r="2185" spans="1:25" x14ac:dyDescent="0.25">
      <c r="A2185">
        <v>1253231</v>
      </c>
      <c r="B2185">
        <v>49</v>
      </c>
      <c r="C2185" t="str">
        <f t="shared" si="170"/>
        <v>UT</v>
      </c>
      <c r="D2185">
        <v>42</v>
      </c>
      <c r="E2185">
        <v>74</v>
      </c>
      <c r="F2185" t="str">
        <f t="shared" si="171"/>
        <v>adult</v>
      </c>
      <c r="G2185">
        <v>1</v>
      </c>
      <c r="H2185">
        <v>1</v>
      </c>
      <c r="I2185">
        <v>2</v>
      </c>
      <c r="J2185">
        <v>1</v>
      </c>
      <c r="K2185">
        <v>2</v>
      </c>
      <c r="L2185">
        <v>2</v>
      </c>
      <c r="M2185">
        <v>2</v>
      </c>
      <c r="N2185">
        <v>2</v>
      </c>
      <c r="O2185">
        <v>1</v>
      </c>
      <c r="P2185">
        <v>15</v>
      </c>
      <c r="Q2185">
        <v>1</v>
      </c>
      <c r="R2185" t="str">
        <f t="shared" si="172"/>
        <v>Married</v>
      </c>
      <c r="S2185">
        <v>4</v>
      </c>
      <c r="T2185">
        <v>2</v>
      </c>
      <c r="U2185" t="str">
        <f t="shared" si="173"/>
        <v>Female</v>
      </c>
      <c r="V2185">
        <v>3500</v>
      </c>
      <c r="W2185">
        <v>18250</v>
      </c>
      <c r="X2185">
        <v>16</v>
      </c>
      <c r="Y2185">
        <f t="shared" si="174"/>
        <v>16</v>
      </c>
    </row>
    <row r="2186" spans="1:25" x14ac:dyDescent="0.25">
      <c r="A2186">
        <v>730033</v>
      </c>
      <c r="B2186">
        <v>41</v>
      </c>
      <c r="C2186" t="str">
        <f t="shared" si="170"/>
        <v>OR</v>
      </c>
      <c r="D2186">
        <v>53</v>
      </c>
      <c r="E2186">
        <v>47</v>
      </c>
      <c r="F2186" t="str">
        <f t="shared" si="171"/>
        <v>adult</v>
      </c>
      <c r="G2186">
        <v>1</v>
      </c>
      <c r="H2186">
        <v>1</v>
      </c>
      <c r="I2186">
        <v>2</v>
      </c>
      <c r="J2186">
        <v>2</v>
      </c>
      <c r="K2186">
        <v>2</v>
      </c>
      <c r="L2186">
        <v>2</v>
      </c>
      <c r="M2186">
        <v>2</v>
      </c>
      <c r="N2186">
        <v>2</v>
      </c>
      <c r="O2186">
        <v>1</v>
      </c>
      <c r="Q2186">
        <v>1</v>
      </c>
      <c r="R2186" t="str">
        <f t="shared" si="172"/>
        <v>Married</v>
      </c>
      <c r="S2186">
        <v>4</v>
      </c>
      <c r="T2186">
        <v>1</v>
      </c>
      <c r="U2186" t="str">
        <f t="shared" si="173"/>
        <v>Male</v>
      </c>
      <c r="V2186">
        <v>26900</v>
      </c>
      <c r="W2186">
        <v>26900</v>
      </c>
      <c r="X2186">
        <v>25</v>
      </c>
      <c r="Y2186">
        <f t="shared" si="174"/>
        <v>25</v>
      </c>
    </row>
    <row r="2187" spans="1:25" x14ac:dyDescent="0.25">
      <c r="A2187">
        <v>1370877</v>
      </c>
      <c r="B2187">
        <v>53</v>
      </c>
      <c r="C2187" t="str">
        <f t="shared" si="170"/>
        <v>WA</v>
      </c>
      <c r="D2187">
        <v>86</v>
      </c>
      <c r="E2187">
        <v>88</v>
      </c>
      <c r="F2187" t="str">
        <f t="shared" si="171"/>
        <v>adult</v>
      </c>
      <c r="G2187">
        <v>1</v>
      </c>
      <c r="H2187">
        <v>1</v>
      </c>
      <c r="I2187">
        <v>2</v>
      </c>
      <c r="J2187">
        <v>1</v>
      </c>
      <c r="K2187">
        <v>1</v>
      </c>
      <c r="L2187">
        <v>2</v>
      </c>
      <c r="M2187">
        <v>2</v>
      </c>
      <c r="N2187">
        <v>2</v>
      </c>
      <c r="O2187">
        <v>1</v>
      </c>
      <c r="Q2187">
        <v>1</v>
      </c>
      <c r="R2187" t="str">
        <f t="shared" si="172"/>
        <v>Married</v>
      </c>
      <c r="S2187">
        <v>4</v>
      </c>
      <c r="T2187">
        <v>2</v>
      </c>
      <c r="U2187" t="str">
        <f t="shared" si="173"/>
        <v>Female</v>
      </c>
      <c r="V2187">
        <v>0</v>
      </c>
      <c r="W2187">
        <v>16800</v>
      </c>
      <c r="X2187">
        <v>37</v>
      </c>
      <c r="Y2187">
        <f t="shared" si="174"/>
        <v>37</v>
      </c>
    </row>
    <row r="2188" spans="1:25" x14ac:dyDescent="0.25">
      <c r="A2188">
        <v>535590</v>
      </c>
      <c r="B2188">
        <v>38</v>
      </c>
      <c r="C2188" t="str">
        <f t="shared" si="170"/>
        <v>ND</v>
      </c>
      <c r="D2188">
        <v>163</v>
      </c>
      <c r="E2188">
        <v>32</v>
      </c>
      <c r="F2188" t="str">
        <f t="shared" si="171"/>
        <v>adult</v>
      </c>
      <c r="G2188">
        <v>1</v>
      </c>
      <c r="H2188">
        <v>1</v>
      </c>
      <c r="I2188">
        <v>2</v>
      </c>
      <c r="J2188">
        <v>2</v>
      </c>
      <c r="K2188">
        <v>2</v>
      </c>
      <c r="L2188">
        <v>2</v>
      </c>
      <c r="M2188">
        <v>2</v>
      </c>
      <c r="N2188">
        <v>1</v>
      </c>
      <c r="O2188">
        <v>1</v>
      </c>
      <c r="P2188">
        <v>10</v>
      </c>
      <c r="Q2188">
        <v>3</v>
      </c>
      <c r="R2188" t="str">
        <f t="shared" si="172"/>
        <v>Divorced</v>
      </c>
      <c r="S2188">
        <v>4</v>
      </c>
      <c r="T2188">
        <v>2</v>
      </c>
      <c r="U2188" t="str">
        <f t="shared" si="173"/>
        <v>Female</v>
      </c>
      <c r="V2188">
        <v>20000</v>
      </c>
      <c r="W2188">
        <v>20500</v>
      </c>
      <c r="X2188">
        <v>27</v>
      </c>
      <c r="Y2188">
        <f t="shared" si="174"/>
        <v>27</v>
      </c>
    </row>
    <row r="2189" spans="1:25" x14ac:dyDescent="0.25">
      <c r="A2189">
        <v>717146</v>
      </c>
      <c r="B2189">
        <v>41</v>
      </c>
      <c r="C2189" t="str">
        <f t="shared" si="170"/>
        <v>OR</v>
      </c>
      <c r="D2189">
        <v>104</v>
      </c>
      <c r="E2189">
        <v>30</v>
      </c>
      <c r="F2189" t="str">
        <f t="shared" si="171"/>
        <v>adult</v>
      </c>
      <c r="G2189">
        <v>1</v>
      </c>
      <c r="H2189">
        <v>2</v>
      </c>
      <c r="I2189">
        <v>2</v>
      </c>
      <c r="J2189">
        <v>2</v>
      </c>
      <c r="K2189">
        <v>2</v>
      </c>
      <c r="L2189">
        <v>2</v>
      </c>
      <c r="M2189">
        <v>2</v>
      </c>
      <c r="N2189">
        <v>2</v>
      </c>
      <c r="O2189">
        <v>2</v>
      </c>
      <c r="P2189">
        <v>15</v>
      </c>
      <c r="Q2189">
        <v>5</v>
      </c>
      <c r="R2189" t="str">
        <f t="shared" si="172"/>
        <v>NeverMarriedORUnder15</v>
      </c>
      <c r="S2189">
        <v>4</v>
      </c>
      <c r="T2189">
        <v>1</v>
      </c>
      <c r="U2189" t="str">
        <f t="shared" si="173"/>
        <v>Male</v>
      </c>
      <c r="V2189">
        <v>2700</v>
      </c>
      <c r="W2189">
        <v>2700</v>
      </c>
      <c r="X2189">
        <v>19</v>
      </c>
      <c r="Y2189">
        <f t="shared" si="174"/>
        <v>19</v>
      </c>
    </row>
    <row r="2190" spans="1:25" x14ac:dyDescent="0.25">
      <c r="A2190">
        <v>703601</v>
      </c>
      <c r="B2190">
        <v>41</v>
      </c>
      <c r="C2190" t="str">
        <f t="shared" si="170"/>
        <v>OR</v>
      </c>
      <c r="D2190">
        <v>53</v>
      </c>
      <c r="E2190">
        <v>14</v>
      </c>
      <c r="F2190" t="str">
        <f t="shared" si="171"/>
        <v>child</v>
      </c>
      <c r="G2190">
        <v>1</v>
      </c>
      <c r="H2190">
        <v>1</v>
      </c>
      <c r="I2190">
        <v>2</v>
      </c>
      <c r="J2190">
        <v>2</v>
      </c>
      <c r="K2190">
        <v>2</v>
      </c>
      <c r="L2190">
        <v>2</v>
      </c>
      <c r="M2190">
        <v>2</v>
      </c>
      <c r="N2190">
        <v>2</v>
      </c>
      <c r="O2190">
        <v>1</v>
      </c>
      <c r="Q2190">
        <v>5</v>
      </c>
      <c r="R2190" t="str">
        <f t="shared" si="172"/>
        <v>NeverMarriedORUnder15</v>
      </c>
      <c r="T2190">
        <v>2</v>
      </c>
      <c r="U2190" t="str">
        <f t="shared" si="173"/>
        <v>Female</v>
      </c>
      <c r="X2190">
        <v>41</v>
      </c>
      <c r="Y2190" t="str">
        <f t="shared" si="174"/>
        <v>OR</v>
      </c>
    </row>
    <row r="2191" spans="1:25" x14ac:dyDescent="0.25">
      <c r="A2191">
        <v>726676</v>
      </c>
      <c r="B2191">
        <v>41</v>
      </c>
      <c r="C2191" t="str">
        <f t="shared" si="170"/>
        <v>OR</v>
      </c>
      <c r="D2191">
        <v>69</v>
      </c>
      <c r="E2191">
        <v>29</v>
      </c>
      <c r="F2191" t="str">
        <f t="shared" si="171"/>
        <v>adult</v>
      </c>
      <c r="G2191">
        <v>1</v>
      </c>
      <c r="H2191">
        <v>2</v>
      </c>
      <c r="I2191">
        <v>2</v>
      </c>
      <c r="J2191">
        <v>2</v>
      </c>
      <c r="K2191">
        <v>2</v>
      </c>
      <c r="L2191">
        <v>2</v>
      </c>
      <c r="M2191">
        <v>2</v>
      </c>
      <c r="N2191">
        <v>2</v>
      </c>
      <c r="O2191">
        <v>2</v>
      </c>
      <c r="Q2191">
        <v>5</v>
      </c>
      <c r="R2191" t="str">
        <f t="shared" si="172"/>
        <v>NeverMarriedORUnder15</v>
      </c>
      <c r="S2191">
        <v>4</v>
      </c>
      <c r="T2191">
        <v>1</v>
      </c>
      <c r="U2191" t="str">
        <f t="shared" si="173"/>
        <v>Male</v>
      </c>
      <c r="V2191">
        <v>9800</v>
      </c>
      <c r="W2191">
        <v>9800</v>
      </c>
      <c r="X2191">
        <v>6</v>
      </c>
      <c r="Y2191" t="str">
        <f t="shared" si="174"/>
        <v>CA</v>
      </c>
    </row>
    <row r="2192" spans="1:25" x14ac:dyDescent="0.25">
      <c r="A2192">
        <v>1266387</v>
      </c>
      <c r="B2192">
        <v>49</v>
      </c>
      <c r="C2192" t="str">
        <f t="shared" si="170"/>
        <v>UT</v>
      </c>
      <c r="D2192">
        <v>124</v>
      </c>
      <c r="E2192">
        <v>57</v>
      </c>
      <c r="F2192" t="str">
        <f t="shared" si="171"/>
        <v>adult</v>
      </c>
      <c r="G2192">
        <v>1</v>
      </c>
      <c r="H2192">
        <v>1</v>
      </c>
      <c r="I2192">
        <v>2</v>
      </c>
      <c r="J2192">
        <v>2</v>
      </c>
      <c r="K2192">
        <v>2</v>
      </c>
      <c r="L2192">
        <v>2</v>
      </c>
      <c r="M2192">
        <v>2</v>
      </c>
      <c r="N2192">
        <v>2</v>
      </c>
      <c r="O2192">
        <v>1</v>
      </c>
      <c r="P2192">
        <v>40</v>
      </c>
      <c r="Q2192">
        <v>1</v>
      </c>
      <c r="R2192" t="str">
        <f t="shared" si="172"/>
        <v>Married</v>
      </c>
      <c r="S2192">
        <v>4</v>
      </c>
      <c r="T2192">
        <v>2</v>
      </c>
      <c r="U2192" t="str">
        <f t="shared" si="173"/>
        <v>Female</v>
      </c>
      <c r="V2192">
        <v>38000</v>
      </c>
      <c r="W2192">
        <v>38000</v>
      </c>
      <c r="X2192">
        <v>6</v>
      </c>
      <c r="Y2192" t="str">
        <f t="shared" si="174"/>
        <v>CA</v>
      </c>
    </row>
    <row r="2193" spans="1:25" x14ac:dyDescent="0.25">
      <c r="A2193">
        <v>1419995</v>
      </c>
      <c r="B2193">
        <v>53</v>
      </c>
      <c r="C2193" t="str">
        <f t="shared" si="170"/>
        <v>WA</v>
      </c>
      <c r="D2193">
        <v>137</v>
      </c>
      <c r="E2193">
        <v>73</v>
      </c>
      <c r="F2193" t="str">
        <f t="shared" si="171"/>
        <v>adult</v>
      </c>
      <c r="G2193">
        <v>1</v>
      </c>
      <c r="H2193">
        <v>2</v>
      </c>
      <c r="I2193">
        <v>2</v>
      </c>
      <c r="J2193">
        <v>1</v>
      </c>
      <c r="K2193">
        <v>2</v>
      </c>
      <c r="L2193">
        <v>2</v>
      </c>
      <c r="M2193">
        <v>2</v>
      </c>
      <c r="N2193">
        <v>2</v>
      </c>
      <c r="O2193">
        <v>1</v>
      </c>
      <c r="P2193">
        <v>18</v>
      </c>
      <c r="Q2193">
        <v>1</v>
      </c>
      <c r="R2193" t="str">
        <f t="shared" si="172"/>
        <v>Married</v>
      </c>
      <c r="S2193">
        <v>2</v>
      </c>
      <c r="T2193">
        <v>1</v>
      </c>
      <c r="U2193" t="str">
        <f t="shared" si="173"/>
        <v>Male</v>
      </c>
      <c r="V2193">
        <v>0</v>
      </c>
      <c r="W2193">
        <v>33100</v>
      </c>
      <c r="X2193">
        <v>53</v>
      </c>
      <c r="Y2193" t="str">
        <f t="shared" si="174"/>
        <v>WA</v>
      </c>
    </row>
    <row r="2194" spans="1:25" x14ac:dyDescent="0.25">
      <c r="A2194">
        <v>1265089</v>
      </c>
      <c r="B2194">
        <v>49</v>
      </c>
      <c r="C2194" t="str">
        <f t="shared" si="170"/>
        <v>UT</v>
      </c>
      <c r="D2194">
        <v>119</v>
      </c>
      <c r="E2194">
        <v>43</v>
      </c>
      <c r="F2194" t="str">
        <f t="shared" si="171"/>
        <v>adult</v>
      </c>
      <c r="G2194">
        <v>1</v>
      </c>
      <c r="H2194">
        <v>1</v>
      </c>
      <c r="I2194">
        <v>2</v>
      </c>
      <c r="J2194">
        <v>2</v>
      </c>
      <c r="K2194">
        <v>2</v>
      </c>
      <c r="L2194">
        <v>2</v>
      </c>
      <c r="M2194">
        <v>2</v>
      </c>
      <c r="N2194">
        <v>2</v>
      </c>
      <c r="O2194">
        <v>1</v>
      </c>
      <c r="P2194">
        <v>20</v>
      </c>
      <c r="Q2194">
        <v>1</v>
      </c>
      <c r="R2194" t="str">
        <f t="shared" si="172"/>
        <v>Married</v>
      </c>
      <c r="S2194">
        <v>4</v>
      </c>
      <c r="T2194">
        <v>1</v>
      </c>
      <c r="U2194" t="str">
        <f t="shared" si="173"/>
        <v>Male</v>
      </c>
      <c r="V2194">
        <v>70000</v>
      </c>
      <c r="W2194">
        <v>70000</v>
      </c>
      <c r="X2194">
        <v>49</v>
      </c>
      <c r="Y2194" t="str">
        <f t="shared" si="174"/>
        <v>UT</v>
      </c>
    </row>
    <row r="2195" spans="1:25" x14ac:dyDescent="0.25">
      <c r="A2195">
        <v>67772</v>
      </c>
      <c r="B2195">
        <v>30</v>
      </c>
      <c r="C2195" t="str">
        <f t="shared" si="170"/>
        <v>MT</v>
      </c>
      <c r="D2195">
        <v>35</v>
      </c>
      <c r="E2195">
        <v>64</v>
      </c>
      <c r="F2195" t="str">
        <f t="shared" si="171"/>
        <v>adult</v>
      </c>
      <c r="G2195">
        <v>1</v>
      </c>
      <c r="H2195">
        <v>1</v>
      </c>
      <c r="I2195">
        <v>2</v>
      </c>
      <c r="J2195">
        <v>2</v>
      </c>
      <c r="K2195">
        <v>2</v>
      </c>
      <c r="L2195">
        <v>2</v>
      </c>
      <c r="M2195">
        <v>2</v>
      </c>
      <c r="N2195">
        <v>2</v>
      </c>
      <c r="O2195">
        <v>1</v>
      </c>
      <c r="Q2195">
        <v>1</v>
      </c>
      <c r="R2195" t="str">
        <f t="shared" si="172"/>
        <v>Married</v>
      </c>
      <c r="S2195">
        <v>4</v>
      </c>
      <c r="T2195">
        <v>1</v>
      </c>
      <c r="U2195" t="str">
        <f t="shared" si="173"/>
        <v>Male</v>
      </c>
      <c r="V2195">
        <v>0</v>
      </c>
      <c r="W2195">
        <v>5110</v>
      </c>
      <c r="X2195">
        <v>38</v>
      </c>
      <c r="Y2195" t="str">
        <f t="shared" si="174"/>
        <v>ND</v>
      </c>
    </row>
    <row r="2196" spans="1:25" x14ac:dyDescent="0.25">
      <c r="A2196">
        <v>1387199</v>
      </c>
      <c r="B2196">
        <v>53</v>
      </c>
      <c r="C2196" t="str">
        <f t="shared" si="170"/>
        <v>WA</v>
      </c>
      <c r="D2196">
        <v>65</v>
      </c>
      <c r="E2196">
        <v>28</v>
      </c>
      <c r="F2196" t="str">
        <f t="shared" si="171"/>
        <v>adult</v>
      </c>
      <c r="G2196">
        <v>1</v>
      </c>
      <c r="H2196">
        <v>2</v>
      </c>
      <c r="I2196">
        <v>2</v>
      </c>
      <c r="J2196">
        <v>2</v>
      </c>
      <c r="K2196">
        <v>1</v>
      </c>
      <c r="L2196">
        <v>2</v>
      </c>
      <c r="M2196">
        <v>2</v>
      </c>
      <c r="N2196">
        <v>2</v>
      </c>
      <c r="O2196">
        <v>1</v>
      </c>
      <c r="Q2196">
        <v>1</v>
      </c>
      <c r="R2196" t="str">
        <f t="shared" si="172"/>
        <v>Married</v>
      </c>
      <c r="S2196">
        <v>4</v>
      </c>
      <c r="T2196">
        <v>2</v>
      </c>
      <c r="U2196" t="str">
        <f t="shared" si="173"/>
        <v>Female</v>
      </c>
      <c r="V2196">
        <v>0</v>
      </c>
      <c r="W2196">
        <v>2300</v>
      </c>
      <c r="X2196">
        <v>36</v>
      </c>
      <c r="Y2196">
        <f t="shared" si="174"/>
        <v>36</v>
      </c>
    </row>
    <row r="2197" spans="1:25" x14ac:dyDescent="0.25">
      <c r="A2197">
        <v>1248607</v>
      </c>
      <c r="B2197">
        <v>49</v>
      </c>
      <c r="C2197" t="str">
        <f t="shared" si="170"/>
        <v>UT</v>
      </c>
      <c r="D2197">
        <v>68</v>
      </c>
      <c r="E2197">
        <v>9</v>
      </c>
      <c r="F2197" t="str">
        <f t="shared" si="171"/>
        <v>child</v>
      </c>
      <c r="G2197">
        <v>1</v>
      </c>
      <c r="H2197">
        <v>1</v>
      </c>
      <c r="I2197">
        <v>2</v>
      </c>
      <c r="J2197">
        <v>2</v>
      </c>
      <c r="K2197">
        <v>2</v>
      </c>
      <c r="L2197">
        <v>2</v>
      </c>
      <c r="M2197">
        <v>2</v>
      </c>
      <c r="N2197">
        <v>2</v>
      </c>
      <c r="O2197">
        <v>1</v>
      </c>
      <c r="Q2197">
        <v>5</v>
      </c>
      <c r="R2197" t="str">
        <f t="shared" si="172"/>
        <v>NeverMarriedORUnder15</v>
      </c>
      <c r="T2197">
        <v>1</v>
      </c>
      <c r="U2197" t="str">
        <f t="shared" si="173"/>
        <v>Male</v>
      </c>
      <c r="X2197">
        <v>49</v>
      </c>
      <c r="Y2197" t="str">
        <f t="shared" si="174"/>
        <v>UT</v>
      </c>
    </row>
    <row r="2198" spans="1:25" x14ac:dyDescent="0.25">
      <c r="A2198">
        <v>1407552</v>
      </c>
      <c r="B2198">
        <v>53</v>
      </c>
      <c r="C2198" t="str">
        <f t="shared" si="170"/>
        <v>WA</v>
      </c>
      <c r="D2198">
        <v>31</v>
      </c>
      <c r="E2198">
        <v>45</v>
      </c>
      <c r="F2198" t="str">
        <f t="shared" si="171"/>
        <v>adult</v>
      </c>
      <c r="G2198">
        <v>1</v>
      </c>
      <c r="H2198">
        <v>2</v>
      </c>
      <c r="I2198">
        <v>2</v>
      </c>
      <c r="J2198">
        <v>2</v>
      </c>
      <c r="K2198">
        <v>2</v>
      </c>
      <c r="L2198">
        <v>2</v>
      </c>
      <c r="M2198">
        <v>1</v>
      </c>
      <c r="N2198">
        <v>2</v>
      </c>
      <c r="O2198">
        <v>1</v>
      </c>
      <c r="P2198">
        <v>1</v>
      </c>
      <c r="Q2198">
        <v>5</v>
      </c>
      <c r="R2198" t="str">
        <f t="shared" si="172"/>
        <v>NeverMarriedORUnder15</v>
      </c>
      <c r="S2198">
        <v>2</v>
      </c>
      <c r="T2198">
        <v>1</v>
      </c>
      <c r="U2198" t="str">
        <f t="shared" si="173"/>
        <v>Male</v>
      </c>
      <c r="V2198">
        <v>4100</v>
      </c>
      <c r="W2198">
        <v>4100</v>
      </c>
      <c r="X2198">
        <v>6</v>
      </c>
      <c r="Y2198" t="str">
        <f t="shared" si="174"/>
        <v>CA</v>
      </c>
    </row>
    <row r="2199" spans="1:25" x14ac:dyDescent="0.25">
      <c r="A2199">
        <v>67574</v>
      </c>
      <c r="B2199">
        <v>30</v>
      </c>
      <c r="C2199" t="str">
        <f t="shared" si="170"/>
        <v>MT</v>
      </c>
      <c r="D2199">
        <v>137</v>
      </c>
      <c r="E2199">
        <v>2</v>
      </c>
      <c r="F2199" t="str">
        <f t="shared" si="171"/>
        <v>child</v>
      </c>
      <c r="G2199">
        <v>1</v>
      </c>
      <c r="H2199">
        <v>1</v>
      </c>
      <c r="I2199">
        <v>2</v>
      </c>
      <c r="J2199">
        <v>2</v>
      </c>
      <c r="K2199">
        <v>2</v>
      </c>
      <c r="L2199">
        <v>2</v>
      </c>
      <c r="M2199">
        <v>2</v>
      </c>
      <c r="N2199">
        <v>2</v>
      </c>
      <c r="O2199">
        <v>1</v>
      </c>
      <c r="Q2199">
        <v>5</v>
      </c>
      <c r="R2199" t="str">
        <f t="shared" si="172"/>
        <v>NeverMarriedORUnder15</v>
      </c>
      <c r="T2199">
        <v>1</v>
      </c>
      <c r="U2199" t="str">
        <f t="shared" si="173"/>
        <v>Male</v>
      </c>
      <c r="X2199">
        <v>30</v>
      </c>
      <c r="Y2199" t="str">
        <f t="shared" si="174"/>
        <v>MT</v>
      </c>
    </row>
    <row r="2200" spans="1:25" x14ac:dyDescent="0.25">
      <c r="A2200">
        <v>1261321</v>
      </c>
      <c r="B2200">
        <v>49</v>
      </c>
      <c r="C2200" t="str">
        <f t="shared" si="170"/>
        <v>UT</v>
      </c>
      <c r="D2200">
        <v>53</v>
      </c>
      <c r="E2200">
        <v>56</v>
      </c>
      <c r="F2200" t="str">
        <f t="shared" si="171"/>
        <v>adult</v>
      </c>
      <c r="G2200">
        <v>4</v>
      </c>
      <c r="H2200">
        <v>1</v>
      </c>
      <c r="I2200">
        <v>2</v>
      </c>
      <c r="J2200">
        <v>2</v>
      </c>
      <c r="K2200">
        <v>2</v>
      </c>
      <c r="L2200">
        <v>2</v>
      </c>
      <c r="M2200">
        <v>2</v>
      </c>
      <c r="N2200">
        <v>2</v>
      </c>
      <c r="O2200">
        <v>1</v>
      </c>
      <c r="P2200">
        <v>20</v>
      </c>
      <c r="Q2200">
        <v>1</v>
      </c>
      <c r="R2200" t="str">
        <f t="shared" si="172"/>
        <v>Married</v>
      </c>
      <c r="S2200">
        <v>4</v>
      </c>
      <c r="T2200">
        <v>2</v>
      </c>
      <c r="U2200" t="str">
        <f t="shared" si="173"/>
        <v>Female</v>
      </c>
      <c r="V2200">
        <v>10000</v>
      </c>
      <c r="W2200">
        <v>10000</v>
      </c>
      <c r="X2200">
        <v>139</v>
      </c>
      <c r="Y2200">
        <f t="shared" si="174"/>
        <v>139</v>
      </c>
    </row>
    <row r="2201" spans="1:25" x14ac:dyDescent="0.25">
      <c r="A2201">
        <v>67625</v>
      </c>
      <c r="B2201">
        <v>30</v>
      </c>
      <c r="C2201" t="str">
        <f t="shared" si="170"/>
        <v>MT</v>
      </c>
      <c r="D2201">
        <v>216</v>
      </c>
      <c r="E2201">
        <v>55</v>
      </c>
      <c r="F2201" t="str">
        <f t="shared" si="171"/>
        <v>adult</v>
      </c>
      <c r="G2201">
        <v>1</v>
      </c>
      <c r="H2201">
        <v>1</v>
      </c>
      <c r="I2201">
        <v>2</v>
      </c>
      <c r="J2201">
        <v>2</v>
      </c>
      <c r="K2201">
        <v>2</v>
      </c>
      <c r="L2201">
        <v>2</v>
      </c>
      <c r="M2201">
        <v>2</v>
      </c>
      <c r="N2201">
        <v>2</v>
      </c>
      <c r="O2201">
        <v>1</v>
      </c>
      <c r="P2201">
        <v>15</v>
      </c>
      <c r="Q2201">
        <v>1</v>
      </c>
      <c r="R2201" t="str">
        <f t="shared" si="172"/>
        <v>Married</v>
      </c>
      <c r="S2201">
        <v>2</v>
      </c>
      <c r="T2201">
        <v>1</v>
      </c>
      <c r="U2201" t="str">
        <f t="shared" si="173"/>
        <v>Male</v>
      </c>
      <c r="V2201">
        <v>66000</v>
      </c>
      <c r="W2201">
        <v>66000</v>
      </c>
      <c r="X2201">
        <v>26</v>
      </c>
      <c r="Y2201">
        <f t="shared" si="174"/>
        <v>26</v>
      </c>
    </row>
    <row r="2202" spans="1:25" x14ac:dyDescent="0.25">
      <c r="A2202">
        <v>1415703</v>
      </c>
      <c r="B2202">
        <v>53</v>
      </c>
      <c r="C2202" t="str">
        <f t="shared" si="170"/>
        <v>WA</v>
      </c>
      <c r="D2202">
        <v>112</v>
      </c>
      <c r="E2202">
        <v>1</v>
      </c>
      <c r="F2202" t="str">
        <f t="shared" si="171"/>
        <v>child</v>
      </c>
      <c r="G2202">
        <v>1</v>
      </c>
      <c r="H2202">
        <v>1</v>
      </c>
      <c r="I2202">
        <v>2</v>
      </c>
      <c r="J2202">
        <v>2</v>
      </c>
      <c r="K2202">
        <v>2</v>
      </c>
      <c r="L2202">
        <v>2</v>
      </c>
      <c r="M2202">
        <v>2</v>
      </c>
      <c r="N2202">
        <v>2</v>
      </c>
      <c r="O2202">
        <v>1</v>
      </c>
      <c r="Q2202">
        <v>5</v>
      </c>
      <c r="R2202" t="str">
        <f t="shared" si="172"/>
        <v>NeverMarriedORUnder15</v>
      </c>
      <c r="T2202">
        <v>2</v>
      </c>
      <c r="U2202" t="str">
        <f t="shared" si="173"/>
        <v>Female</v>
      </c>
      <c r="X2202">
        <v>53</v>
      </c>
      <c r="Y2202" t="str">
        <f t="shared" si="174"/>
        <v>WA</v>
      </c>
    </row>
    <row r="2203" spans="1:25" x14ac:dyDescent="0.25">
      <c r="A2203">
        <v>1265505</v>
      </c>
      <c r="B2203">
        <v>49</v>
      </c>
      <c r="C2203" t="str">
        <f t="shared" si="170"/>
        <v>UT</v>
      </c>
      <c r="D2203">
        <v>66</v>
      </c>
      <c r="E2203">
        <v>52</v>
      </c>
      <c r="F2203" t="str">
        <f t="shared" si="171"/>
        <v>adult</v>
      </c>
      <c r="G2203">
        <v>1</v>
      </c>
      <c r="H2203">
        <v>1</v>
      </c>
      <c r="I2203">
        <v>2</v>
      </c>
      <c r="J2203">
        <v>2</v>
      </c>
      <c r="K2203">
        <v>2</v>
      </c>
      <c r="L2203">
        <v>2</v>
      </c>
      <c r="M2203">
        <v>2</v>
      </c>
      <c r="N2203">
        <v>2</v>
      </c>
      <c r="O2203">
        <v>1</v>
      </c>
      <c r="Q2203">
        <v>1</v>
      </c>
      <c r="R2203" t="str">
        <f t="shared" si="172"/>
        <v>Married</v>
      </c>
      <c r="S2203">
        <v>4</v>
      </c>
      <c r="T2203">
        <v>2</v>
      </c>
      <c r="U2203" t="str">
        <f t="shared" si="173"/>
        <v>Female</v>
      </c>
      <c r="V2203">
        <v>0</v>
      </c>
      <c r="W2203">
        <v>0</v>
      </c>
      <c r="X2203">
        <v>36</v>
      </c>
      <c r="Y2203">
        <f t="shared" si="174"/>
        <v>36</v>
      </c>
    </row>
    <row r="2204" spans="1:25" x14ac:dyDescent="0.25">
      <c r="A2204">
        <v>1248825</v>
      </c>
      <c r="B2204">
        <v>49</v>
      </c>
      <c r="C2204" t="str">
        <f t="shared" si="170"/>
        <v>UT</v>
      </c>
      <c r="D2204">
        <v>244</v>
      </c>
      <c r="E2204">
        <v>40</v>
      </c>
      <c r="F2204" t="str">
        <f t="shared" si="171"/>
        <v>adult</v>
      </c>
      <c r="G2204">
        <v>5</v>
      </c>
      <c r="H2204">
        <v>1</v>
      </c>
      <c r="I2204">
        <v>2</v>
      </c>
      <c r="J2204">
        <v>2</v>
      </c>
      <c r="K2204">
        <v>2</v>
      </c>
      <c r="L2204">
        <v>2</v>
      </c>
      <c r="M2204">
        <v>2</v>
      </c>
      <c r="N2204">
        <v>2</v>
      </c>
      <c r="O2204">
        <v>1</v>
      </c>
      <c r="P2204">
        <v>15</v>
      </c>
      <c r="Q2204">
        <v>1</v>
      </c>
      <c r="R2204" t="str">
        <f t="shared" si="172"/>
        <v>Married</v>
      </c>
      <c r="S2204">
        <v>4</v>
      </c>
      <c r="T2204">
        <v>1</v>
      </c>
      <c r="U2204" t="str">
        <f t="shared" si="173"/>
        <v>Male</v>
      </c>
      <c r="V2204">
        <v>80000</v>
      </c>
      <c r="W2204">
        <v>80000</v>
      </c>
      <c r="X2204">
        <v>301</v>
      </c>
      <c r="Y2204">
        <f t="shared" si="174"/>
        <v>301</v>
      </c>
    </row>
    <row r="2205" spans="1:25" x14ac:dyDescent="0.25">
      <c r="A2205">
        <v>65165</v>
      </c>
      <c r="B2205">
        <v>30</v>
      </c>
      <c r="C2205" t="str">
        <f t="shared" si="170"/>
        <v>MT</v>
      </c>
      <c r="D2205">
        <v>156</v>
      </c>
      <c r="E2205">
        <v>30</v>
      </c>
      <c r="F2205" t="str">
        <f t="shared" si="171"/>
        <v>adult</v>
      </c>
      <c r="G2205">
        <v>1</v>
      </c>
      <c r="H2205">
        <v>2</v>
      </c>
      <c r="I2205">
        <v>1</v>
      </c>
      <c r="J2205">
        <v>2</v>
      </c>
      <c r="K2205">
        <v>1</v>
      </c>
      <c r="L2205">
        <v>2</v>
      </c>
      <c r="M2205">
        <v>2</v>
      </c>
      <c r="N2205">
        <v>2</v>
      </c>
      <c r="O2205">
        <v>1</v>
      </c>
      <c r="P2205">
        <v>20</v>
      </c>
      <c r="Q2205">
        <v>1</v>
      </c>
      <c r="R2205" t="str">
        <f t="shared" si="172"/>
        <v>Married</v>
      </c>
      <c r="S2205">
        <v>4</v>
      </c>
      <c r="T2205">
        <v>2</v>
      </c>
      <c r="U2205" t="str">
        <f t="shared" si="173"/>
        <v>Female</v>
      </c>
      <c r="V2205">
        <v>35000</v>
      </c>
      <c r="W2205">
        <v>35000</v>
      </c>
      <c r="X2205">
        <v>48</v>
      </c>
      <c r="Y2205">
        <f t="shared" si="174"/>
        <v>48</v>
      </c>
    </row>
    <row r="2206" spans="1:25" x14ac:dyDescent="0.25">
      <c r="A2206">
        <v>1413365</v>
      </c>
      <c r="B2206">
        <v>53</v>
      </c>
      <c r="C2206" t="str">
        <f t="shared" si="170"/>
        <v>WA</v>
      </c>
      <c r="D2206">
        <v>77</v>
      </c>
      <c r="E2206">
        <v>25</v>
      </c>
      <c r="F2206" t="str">
        <f t="shared" si="171"/>
        <v>adult</v>
      </c>
      <c r="G2206">
        <v>1</v>
      </c>
      <c r="H2206">
        <v>2</v>
      </c>
      <c r="I2206">
        <v>1</v>
      </c>
      <c r="J2206">
        <v>2</v>
      </c>
      <c r="K2206">
        <v>2</v>
      </c>
      <c r="L2206">
        <v>2</v>
      </c>
      <c r="M2206">
        <v>2</v>
      </c>
      <c r="N2206">
        <v>2</v>
      </c>
      <c r="O2206">
        <v>1</v>
      </c>
      <c r="Q2206">
        <v>5</v>
      </c>
      <c r="R2206" t="str">
        <f t="shared" si="172"/>
        <v>NeverMarriedORUnder15</v>
      </c>
      <c r="S2206">
        <v>4</v>
      </c>
      <c r="T2206">
        <v>1</v>
      </c>
      <c r="U2206" t="str">
        <f t="shared" si="173"/>
        <v>Male</v>
      </c>
      <c r="V2206">
        <v>500</v>
      </c>
      <c r="W2206">
        <v>500</v>
      </c>
      <c r="X2206">
        <v>53</v>
      </c>
      <c r="Y2206" t="str">
        <f t="shared" si="174"/>
        <v>WA</v>
      </c>
    </row>
    <row r="2207" spans="1:25" x14ac:dyDescent="0.25">
      <c r="A2207">
        <v>710757</v>
      </c>
      <c r="B2207">
        <v>41</v>
      </c>
      <c r="C2207" t="str">
        <f t="shared" si="170"/>
        <v>OR</v>
      </c>
      <c r="D2207">
        <v>13</v>
      </c>
      <c r="E2207">
        <v>89</v>
      </c>
      <c r="F2207" t="str">
        <f t="shared" si="171"/>
        <v>adult</v>
      </c>
      <c r="G2207">
        <v>1</v>
      </c>
      <c r="H2207">
        <v>2</v>
      </c>
      <c r="I2207">
        <v>1</v>
      </c>
      <c r="J2207">
        <v>1</v>
      </c>
      <c r="K2207">
        <v>2</v>
      </c>
      <c r="L2207">
        <v>2</v>
      </c>
      <c r="M2207">
        <v>1</v>
      </c>
      <c r="N2207">
        <v>2</v>
      </c>
      <c r="O2207">
        <v>1</v>
      </c>
      <c r="Q2207">
        <v>1</v>
      </c>
      <c r="R2207" t="str">
        <f t="shared" si="172"/>
        <v>Married</v>
      </c>
      <c r="S2207">
        <v>2</v>
      </c>
      <c r="T2207">
        <v>1</v>
      </c>
      <c r="U2207" t="str">
        <f t="shared" si="173"/>
        <v>Male</v>
      </c>
      <c r="V2207">
        <v>0</v>
      </c>
      <c r="W2207">
        <v>30000</v>
      </c>
      <c r="X2207">
        <v>40</v>
      </c>
      <c r="Y2207">
        <f t="shared" si="174"/>
        <v>40</v>
      </c>
    </row>
    <row r="2208" spans="1:25" x14ac:dyDescent="0.25">
      <c r="A2208">
        <v>1430635</v>
      </c>
      <c r="B2208">
        <v>53</v>
      </c>
      <c r="C2208" t="str">
        <f t="shared" si="170"/>
        <v>WA</v>
      </c>
      <c r="D2208">
        <v>225</v>
      </c>
      <c r="E2208">
        <v>25</v>
      </c>
      <c r="F2208" t="str">
        <f t="shared" si="171"/>
        <v>adult</v>
      </c>
      <c r="G2208">
        <v>1</v>
      </c>
      <c r="H2208">
        <v>1</v>
      </c>
      <c r="I2208">
        <v>2</v>
      </c>
      <c r="J2208">
        <v>2</v>
      </c>
      <c r="K2208">
        <v>2</v>
      </c>
      <c r="L2208">
        <v>2</v>
      </c>
      <c r="M2208">
        <v>2</v>
      </c>
      <c r="N2208">
        <v>2</v>
      </c>
      <c r="O2208">
        <v>1</v>
      </c>
      <c r="P2208">
        <v>15</v>
      </c>
      <c r="Q2208">
        <v>5</v>
      </c>
      <c r="R2208" t="str">
        <f t="shared" si="172"/>
        <v>NeverMarriedORUnder15</v>
      </c>
      <c r="S2208">
        <v>4</v>
      </c>
      <c r="T2208">
        <v>2</v>
      </c>
      <c r="U2208" t="str">
        <f t="shared" si="173"/>
        <v>Female</v>
      </c>
      <c r="V2208">
        <v>24000</v>
      </c>
      <c r="W2208">
        <v>24000</v>
      </c>
      <c r="X2208">
        <v>53</v>
      </c>
      <c r="Y2208" t="str">
        <f t="shared" si="174"/>
        <v>WA</v>
      </c>
    </row>
    <row r="2209" spans="1:25" x14ac:dyDescent="0.25">
      <c r="A2209">
        <v>1401185</v>
      </c>
      <c r="B2209">
        <v>53</v>
      </c>
      <c r="C2209" t="str">
        <f t="shared" si="170"/>
        <v>WA</v>
      </c>
      <c r="D2209">
        <v>10</v>
      </c>
      <c r="E2209">
        <v>28</v>
      </c>
      <c r="F2209" t="str">
        <f t="shared" si="171"/>
        <v>adult</v>
      </c>
      <c r="G2209">
        <v>1</v>
      </c>
      <c r="H2209">
        <v>2</v>
      </c>
      <c r="I2209">
        <v>2</v>
      </c>
      <c r="J2209">
        <v>2</v>
      </c>
      <c r="K2209">
        <v>2</v>
      </c>
      <c r="L2209">
        <v>2</v>
      </c>
      <c r="M2209">
        <v>2</v>
      </c>
      <c r="N2209">
        <v>2</v>
      </c>
      <c r="O2209">
        <v>2</v>
      </c>
      <c r="Q2209">
        <v>5</v>
      </c>
      <c r="R2209" t="str">
        <f t="shared" si="172"/>
        <v>NeverMarriedORUnder15</v>
      </c>
      <c r="S2209">
        <v>4</v>
      </c>
      <c r="T2209">
        <v>1</v>
      </c>
      <c r="U2209" t="str">
        <f t="shared" si="173"/>
        <v>Male</v>
      </c>
      <c r="V2209">
        <v>0</v>
      </c>
      <c r="W2209">
        <v>0</v>
      </c>
      <c r="X2209">
        <v>53</v>
      </c>
      <c r="Y2209" t="str">
        <f t="shared" si="174"/>
        <v>WA</v>
      </c>
    </row>
    <row r="2210" spans="1:25" x14ac:dyDescent="0.25">
      <c r="A2210">
        <v>1403623</v>
      </c>
      <c r="B2210">
        <v>53</v>
      </c>
      <c r="C2210" t="str">
        <f t="shared" si="170"/>
        <v>WA</v>
      </c>
      <c r="D2210">
        <v>70</v>
      </c>
      <c r="E2210">
        <v>75</v>
      </c>
      <c r="F2210" t="str">
        <f t="shared" si="171"/>
        <v>adult</v>
      </c>
      <c r="G2210">
        <v>1</v>
      </c>
      <c r="H2210">
        <v>1</v>
      </c>
      <c r="I2210">
        <v>2</v>
      </c>
      <c r="J2210">
        <v>1</v>
      </c>
      <c r="K2210">
        <v>2</v>
      </c>
      <c r="L2210">
        <v>2</v>
      </c>
      <c r="M2210">
        <v>2</v>
      </c>
      <c r="N2210">
        <v>2</v>
      </c>
      <c r="O2210">
        <v>1</v>
      </c>
      <c r="Q2210">
        <v>1</v>
      </c>
      <c r="R2210" t="str">
        <f t="shared" si="172"/>
        <v>Married</v>
      </c>
      <c r="S2210">
        <v>3</v>
      </c>
      <c r="T2210">
        <v>1</v>
      </c>
      <c r="U2210" t="str">
        <f t="shared" si="173"/>
        <v>Male</v>
      </c>
      <c r="V2210">
        <v>0</v>
      </c>
      <c r="W2210">
        <v>13100</v>
      </c>
      <c r="X2210">
        <v>48</v>
      </c>
      <c r="Y2210">
        <f t="shared" si="174"/>
        <v>48</v>
      </c>
    </row>
    <row r="2211" spans="1:25" x14ac:dyDescent="0.25">
      <c r="A2211">
        <v>537846</v>
      </c>
      <c r="B2211">
        <v>38</v>
      </c>
      <c r="C2211" t="str">
        <f t="shared" si="170"/>
        <v>ND</v>
      </c>
      <c r="D2211">
        <v>20</v>
      </c>
      <c r="E2211">
        <v>83</v>
      </c>
      <c r="F2211" t="str">
        <f t="shared" si="171"/>
        <v>adult</v>
      </c>
      <c r="G2211">
        <v>1</v>
      </c>
      <c r="H2211">
        <v>2</v>
      </c>
      <c r="I2211">
        <v>1</v>
      </c>
      <c r="J2211">
        <v>1</v>
      </c>
      <c r="K2211">
        <v>2</v>
      </c>
      <c r="L2211">
        <v>2</v>
      </c>
      <c r="M2211">
        <v>2</v>
      </c>
      <c r="N2211">
        <v>2</v>
      </c>
      <c r="O2211">
        <v>1</v>
      </c>
      <c r="Q2211">
        <v>2</v>
      </c>
      <c r="R2211" t="str">
        <f t="shared" si="172"/>
        <v>Widowed</v>
      </c>
      <c r="S2211">
        <v>4</v>
      </c>
      <c r="T2211">
        <v>1</v>
      </c>
      <c r="U2211" t="str">
        <f t="shared" si="173"/>
        <v>Male</v>
      </c>
      <c r="V2211">
        <v>0</v>
      </c>
      <c r="W2211">
        <v>9000</v>
      </c>
      <c r="X2211">
        <v>38</v>
      </c>
      <c r="Y2211" t="str">
        <f t="shared" si="174"/>
        <v>ND</v>
      </c>
    </row>
    <row r="2212" spans="1:25" x14ac:dyDescent="0.25">
      <c r="A2212">
        <v>1407743</v>
      </c>
      <c r="B2212">
        <v>53</v>
      </c>
      <c r="C2212" t="str">
        <f t="shared" si="170"/>
        <v>WA</v>
      </c>
      <c r="D2212">
        <v>122</v>
      </c>
      <c r="E2212">
        <v>45</v>
      </c>
      <c r="F2212" t="str">
        <f t="shared" si="171"/>
        <v>adult</v>
      </c>
      <c r="G2212">
        <v>1</v>
      </c>
      <c r="H2212">
        <v>1</v>
      </c>
      <c r="I2212">
        <v>2</v>
      </c>
      <c r="J2212">
        <v>2</v>
      </c>
      <c r="K2212">
        <v>2</v>
      </c>
      <c r="L2212">
        <v>2</v>
      </c>
      <c r="M2212">
        <v>2</v>
      </c>
      <c r="N2212">
        <v>2</v>
      </c>
      <c r="O2212">
        <v>1</v>
      </c>
      <c r="Q2212">
        <v>1</v>
      </c>
      <c r="R2212" t="str">
        <f t="shared" si="172"/>
        <v>Married</v>
      </c>
      <c r="S2212">
        <v>4</v>
      </c>
      <c r="T2212">
        <v>2</v>
      </c>
      <c r="U2212" t="str">
        <f t="shared" si="173"/>
        <v>Female</v>
      </c>
      <c r="V2212">
        <v>26000</v>
      </c>
      <c r="W2212">
        <v>26030</v>
      </c>
      <c r="X2212">
        <v>53</v>
      </c>
      <c r="Y2212" t="str">
        <f t="shared" si="174"/>
        <v>WA</v>
      </c>
    </row>
    <row r="2213" spans="1:25" x14ac:dyDescent="0.25">
      <c r="A2213">
        <v>1413506</v>
      </c>
      <c r="B2213">
        <v>53</v>
      </c>
      <c r="C2213" t="str">
        <f t="shared" si="170"/>
        <v>WA</v>
      </c>
      <c r="D2213">
        <v>67</v>
      </c>
      <c r="E2213">
        <v>67</v>
      </c>
      <c r="F2213" t="str">
        <f t="shared" si="171"/>
        <v>adult</v>
      </c>
      <c r="G2213">
        <v>1</v>
      </c>
      <c r="H2213">
        <v>1</v>
      </c>
      <c r="I2213">
        <v>2</v>
      </c>
      <c r="J2213">
        <v>1</v>
      </c>
      <c r="K2213">
        <v>2</v>
      </c>
      <c r="L2213">
        <v>1</v>
      </c>
      <c r="M2213">
        <v>2</v>
      </c>
      <c r="N2213">
        <v>2</v>
      </c>
      <c r="O2213">
        <v>1</v>
      </c>
      <c r="Q2213">
        <v>1</v>
      </c>
      <c r="R2213" t="str">
        <f t="shared" si="172"/>
        <v>Married</v>
      </c>
      <c r="S2213">
        <v>4</v>
      </c>
      <c r="T2213">
        <v>2</v>
      </c>
      <c r="U2213" t="str">
        <f t="shared" si="173"/>
        <v>Female</v>
      </c>
      <c r="V2213">
        <v>0</v>
      </c>
      <c r="W2213">
        <v>5000</v>
      </c>
      <c r="X2213">
        <v>6</v>
      </c>
      <c r="Y2213" t="str">
        <f t="shared" si="174"/>
        <v>CA</v>
      </c>
    </row>
    <row r="2214" spans="1:25" x14ac:dyDescent="0.25">
      <c r="A2214">
        <v>708203</v>
      </c>
      <c r="B2214">
        <v>41</v>
      </c>
      <c r="C2214" t="str">
        <f t="shared" si="170"/>
        <v>OR</v>
      </c>
      <c r="D2214">
        <v>11</v>
      </c>
      <c r="E2214">
        <v>48</v>
      </c>
      <c r="F2214" t="str">
        <f t="shared" si="171"/>
        <v>adult</v>
      </c>
      <c r="G2214">
        <v>1</v>
      </c>
      <c r="H2214">
        <v>1</v>
      </c>
      <c r="I2214">
        <v>2</v>
      </c>
      <c r="J2214">
        <v>2</v>
      </c>
      <c r="K2214">
        <v>2</v>
      </c>
      <c r="L2214">
        <v>2</v>
      </c>
      <c r="M2214">
        <v>2</v>
      </c>
      <c r="N2214">
        <v>2</v>
      </c>
      <c r="O2214">
        <v>1</v>
      </c>
      <c r="P2214">
        <v>5</v>
      </c>
      <c r="Q2214">
        <v>1</v>
      </c>
      <c r="R2214" t="str">
        <f t="shared" si="172"/>
        <v>Married</v>
      </c>
      <c r="S2214">
        <v>4</v>
      </c>
      <c r="T2214">
        <v>1</v>
      </c>
      <c r="U2214" t="str">
        <f t="shared" si="173"/>
        <v>Male</v>
      </c>
      <c r="V2214">
        <v>0</v>
      </c>
      <c r="W2214">
        <v>26830</v>
      </c>
      <c r="X2214">
        <v>41</v>
      </c>
      <c r="Y2214" t="str">
        <f t="shared" si="174"/>
        <v>OR</v>
      </c>
    </row>
    <row r="2215" spans="1:25" x14ac:dyDescent="0.25">
      <c r="A2215">
        <v>1426800</v>
      </c>
      <c r="B2215">
        <v>53</v>
      </c>
      <c r="C2215" t="str">
        <f t="shared" si="170"/>
        <v>WA</v>
      </c>
      <c r="D2215">
        <v>29</v>
      </c>
      <c r="E2215">
        <v>55</v>
      </c>
      <c r="F2215" t="str">
        <f t="shared" si="171"/>
        <v>adult</v>
      </c>
      <c r="G2215">
        <v>1</v>
      </c>
      <c r="H2215">
        <v>1</v>
      </c>
      <c r="I2215">
        <v>2</v>
      </c>
      <c r="J2215">
        <v>2</v>
      </c>
      <c r="K2215">
        <v>2</v>
      </c>
      <c r="L2215">
        <v>2</v>
      </c>
      <c r="M2215">
        <v>2</v>
      </c>
      <c r="N2215">
        <v>2</v>
      </c>
      <c r="O2215">
        <v>1</v>
      </c>
      <c r="P2215">
        <v>20</v>
      </c>
      <c r="Q2215">
        <v>1</v>
      </c>
      <c r="R2215" t="str">
        <f t="shared" si="172"/>
        <v>Married</v>
      </c>
      <c r="S2215">
        <v>4</v>
      </c>
      <c r="T2215">
        <v>2</v>
      </c>
      <c r="U2215" t="str">
        <f t="shared" si="173"/>
        <v>Female</v>
      </c>
      <c r="V2215">
        <v>36000</v>
      </c>
      <c r="W2215">
        <v>36000</v>
      </c>
      <c r="X2215">
        <v>48</v>
      </c>
      <c r="Y2215">
        <f t="shared" si="174"/>
        <v>48</v>
      </c>
    </row>
    <row r="2216" spans="1:25" x14ac:dyDescent="0.25">
      <c r="A2216">
        <v>709156</v>
      </c>
      <c r="B2216">
        <v>41</v>
      </c>
      <c r="C2216" t="str">
        <f t="shared" si="170"/>
        <v>OR</v>
      </c>
      <c r="D2216">
        <v>283</v>
      </c>
      <c r="E2216">
        <v>40</v>
      </c>
      <c r="F2216" t="str">
        <f t="shared" si="171"/>
        <v>adult</v>
      </c>
      <c r="G2216">
        <v>4</v>
      </c>
      <c r="H2216">
        <v>1</v>
      </c>
      <c r="I2216">
        <v>2</v>
      </c>
      <c r="J2216">
        <v>2</v>
      </c>
      <c r="K2216">
        <v>2</v>
      </c>
      <c r="L2216">
        <v>2</v>
      </c>
      <c r="M2216">
        <v>2</v>
      </c>
      <c r="N2216">
        <v>2</v>
      </c>
      <c r="O2216">
        <v>1</v>
      </c>
      <c r="P2216">
        <v>10</v>
      </c>
      <c r="Q2216">
        <v>1</v>
      </c>
      <c r="R2216" t="str">
        <f t="shared" si="172"/>
        <v>Married</v>
      </c>
      <c r="S2216">
        <v>4</v>
      </c>
      <c r="T2216">
        <v>1</v>
      </c>
      <c r="U2216" t="str">
        <f t="shared" si="173"/>
        <v>Male</v>
      </c>
      <c r="V2216">
        <v>63000</v>
      </c>
      <c r="W2216">
        <v>63000</v>
      </c>
      <c r="X2216">
        <v>247</v>
      </c>
      <c r="Y2216">
        <f t="shared" si="174"/>
        <v>247</v>
      </c>
    </row>
    <row r="2217" spans="1:25" x14ac:dyDescent="0.25">
      <c r="A2217">
        <v>1411246</v>
      </c>
      <c r="B2217">
        <v>53</v>
      </c>
      <c r="C2217" t="str">
        <f t="shared" si="170"/>
        <v>WA</v>
      </c>
      <c r="D2217">
        <v>164</v>
      </c>
      <c r="E2217">
        <v>35</v>
      </c>
      <c r="F2217" t="str">
        <f t="shared" si="171"/>
        <v>adult</v>
      </c>
      <c r="G2217">
        <v>1</v>
      </c>
      <c r="H2217">
        <v>2</v>
      </c>
      <c r="I2217">
        <v>1</v>
      </c>
      <c r="J2217">
        <v>2</v>
      </c>
      <c r="K2217">
        <v>2</v>
      </c>
      <c r="L2217">
        <v>2</v>
      </c>
      <c r="M2217">
        <v>2</v>
      </c>
      <c r="N2217">
        <v>2</v>
      </c>
      <c r="O2217">
        <v>1</v>
      </c>
      <c r="P2217">
        <v>60</v>
      </c>
      <c r="Q2217">
        <v>3</v>
      </c>
      <c r="R2217" t="str">
        <f t="shared" si="172"/>
        <v>Divorced</v>
      </c>
      <c r="S2217">
        <v>4</v>
      </c>
      <c r="T2217">
        <v>2</v>
      </c>
      <c r="U2217" t="str">
        <f t="shared" si="173"/>
        <v>Female</v>
      </c>
      <c r="V2217">
        <v>10900</v>
      </c>
      <c r="W2217">
        <v>10900</v>
      </c>
      <c r="X2217">
        <v>53</v>
      </c>
      <c r="Y2217" t="str">
        <f t="shared" si="174"/>
        <v>WA</v>
      </c>
    </row>
    <row r="2218" spans="1:25" x14ac:dyDescent="0.25">
      <c r="A2218">
        <v>1275060</v>
      </c>
      <c r="B2218">
        <v>49</v>
      </c>
      <c r="C2218" t="str">
        <f t="shared" si="170"/>
        <v>UT</v>
      </c>
      <c r="D2218">
        <v>80</v>
      </c>
      <c r="E2218">
        <v>63</v>
      </c>
      <c r="F2218" t="str">
        <f t="shared" si="171"/>
        <v>adult</v>
      </c>
      <c r="G2218">
        <v>1</v>
      </c>
      <c r="H2218">
        <v>1</v>
      </c>
      <c r="I2218">
        <v>2</v>
      </c>
      <c r="J2218">
        <v>2</v>
      </c>
      <c r="K2218">
        <v>2</v>
      </c>
      <c r="L2218">
        <v>2</v>
      </c>
      <c r="M2218">
        <v>2</v>
      </c>
      <c r="N2218">
        <v>2</v>
      </c>
      <c r="O2218">
        <v>1</v>
      </c>
      <c r="Q2218">
        <v>1</v>
      </c>
      <c r="R2218" t="str">
        <f t="shared" si="172"/>
        <v>Married</v>
      </c>
      <c r="S2218">
        <v>4</v>
      </c>
      <c r="T2218">
        <v>2</v>
      </c>
      <c r="U2218" t="str">
        <f t="shared" si="173"/>
        <v>Female</v>
      </c>
      <c r="V2218">
        <v>0</v>
      </c>
      <c r="W2218">
        <v>0</v>
      </c>
      <c r="X2218">
        <v>49</v>
      </c>
      <c r="Y2218" t="str">
        <f t="shared" si="174"/>
        <v>UT</v>
      </c>
    </row>
    <row r="2219" spans="1:25" x14ac:dyDescent="0.25">
      <c r="A2219">
        <v>533785</v>
      </c>
      <c r="B2219">
        <v>38</v>
      </c>
      <c r="C2219" t="str">
        <f t="shared" si="170"/>
        <v>ND</v>
      </c>
      <c r="D2219">
        <v>23</v>
      </c>
      <c r="E2219">
        <v>46</v>
      </c>
      <c r="F2219" t="str">
        <f t="shared" si="171"/>
        <v>adult</v>
      </c>
      <c r="G2219">
        <v>1</v>
      </c>
      <c r="H2219">
        <v>2</v>
      </c>
      <c r="I2219">
        <v>2</v>
      </c>
      <c r="J2219">
        <v>2</v>
      </c>
      <c r="K2219">
        <v>2</v>
      </c>
      <c r="L2219">
        <v>1</v>
      </c>
      <c r="M2219">
        <v>2</v>
      </c>
      <c r="N2219">
        <v>2</v>
      </c>
      <c r="O2219">
        <v>1</v>
      </c>
      <c r="P2219">
        <v>20</v>
      </c>
      <c r="Q2219">
        <v>1</v>
      </c>
      <c r="R2219" t="str">
        <f t="shared" si="172"/>
        <v>Married</v>
      </c>
      <c r="S2219">
        <v>4</v>
      </c>
      <c r="T2219">
        <v>2</v>
      </c>
      <c r="U2219" t="str">
        <f t="shared" si="173"/>
        <v>Female</v>
      </c>
      <c r="V2219">
        <v>38000</v>
      </c>
      <c r="W2219">
        <v>38000</v>
      </c>
      <c r="X2219">
        <v>19</v>
      </c>
      <c r="Y2219">
        <f t="shared" si="174"/>
        <v>19</v>
      </c>
    </row>
    <row r="2220" spans="1:25" x14ac:dyDescent="0.25">
      <c r="A2220">
        <v>1273624</v>
      </c>
      <c r="B2220">
        <v>49</v>
      </c>
      <c r="C2220" t="str">
        <f t="shared" si="170"/>
        <v>UT</v>
      </c>
      <c r="D2220">
        <v>147</v>
      </c>
      <c r="E2220">
        <v>21</v>
      </c>
      <c r="F2220" t="str">
        <f t="shared" si="171"/>
        <v>adult</v>
      </c>
      <c r="G2220">
        <v>1</v>
      </c>
      <c r="H2220">
        <v>1</v>
      </c>
      <c r="I2220">
        <v>2</v>
      </c>
      <c r="J2220">
        <v>2</v>
      </c>
      <c r="K2220">
        <v>2</v>
      </c>
      <c r="L2220">
        <v>2</v>
      </c>
      <c r="M2220">
        <v>2</v>
      </c>
      <c r="N2220">
        <v>2</v>
      </c>
      <c r="O2220">
        <v>1</v>
      </c>
      <c r="Q2220">
        <v>5</v>
      </c>
      <c r="R2220" t="str">
        <f t="shared" si="172"/>
        <v>NeverMarriedORUnder15</v>
      </c>
      <c r="S2220">
        <v>4</v>
      </c>
      <c r="T2220">
        <v>2</v>
      </c>
      <c r="U2220" t="str">
        <f t="shared" si="173"/>
        <v>Female</v>
      </c>
      <c r="V2220">
        <v>0</v>
      </c>
      <c r="W2220">
        <v>7000</v>
      </c>
      <c r="X2220">
        <v>49</v>
      </c>
      <c r="Y2220" t="str">
        <f t="shared" si="174"/>
        <v>UT</v>
      </c>
    </row>
    <row r="2221" spans="1:25" x14ac:dyDescent="0.25">
      <c r="A2221">
        <v>696078</v>
      </c>
      <c r="B2221">
        <v>41</v>
      </c>
      <c r="C2221" t="str">
        <f t="shared" si="170"/>
        <v>OR</v>
      </c>
      <c r="D2221">
        <v>112</v>
      </c>
      <c r="E2221">
        <v>37</v>
      </c>
      <c r="F2221" t="str">
        <f t="shared" si="171"/>
        <v>adult</v>
      </c>
      <c r="G2221">
        <v>1</v>
      </c>
      <c r="H2221">
        <v>1</v>
      </c>
      <c r="I2221">
        <v>2</v>
      </c>
      <c r="J2221">
        <v>2</v>
      </c>
      <c r="K2221">
        <v>2</v>
      </c>
      <c r="L2221">
        <v>2</v>
      </c>
      <c r="M2221">
        <v>2</v>
      </c>
      <c r="N2221">
        <v>2</v>
      </c>
      <c r="O2221">
        <v>1</v>
      </c>
      <c r="P2221">
        <v>6</v>
      </c>
      <c r="Q2221">
        <v>1</v>
      </c>
      <c r="R2221" t="str">
        <f t="shared" si="172"/>
        <v>Married</v>
      </c>
      <c r="S2221">
        <v>4</v>
      </c>
      <c r="T2221">
        <v>2</v>
      </c>
      <c r="U2221" t="str">
        <f t="shared" si="173"/>
        <v>Female</v>
      </c>
      <c r="V2221">
        <v>4000</v>
      </c>
      <c r="W2221">
        <v>4000</v>
      </c>
      <c r="X2221">
        <v>41</v>
      </c>
      <c r="Y2221" t="str">
        <f t="shared" si="174"/>
        <v>OR</v>
      </c>
    </row>
    <row r="2222" spans="1:25" x14ac:dyDescent="0.25">
      <c r="A2222">
        <v>1415644</v>
      </c>
      <c r="B2222">
        <v>53</v>
      </c>
      <c r="C2222" t="str">
        <f t="shared" si="170"/>
        <v>WA</v>
      </c>
      <c r="D2222">
        <v>205</v>
      </c>
      <c r="E2222">
        <v>6</v>
      </c>
      <c r="F2222" t="str">
        <f t="shared" si="171"/>
        <v>child</v>
      </c>
      <c r="G2222">
        <v>1</v>
      </c>
      <c r="H2222">
        <v>2</v>
      </c>
      <c r="I2222">
        <v>2</v>
      </c>
      <c r="J2222">
        <v>2</v>
      </c>
      <c r="K2222">
        <v>1</v>
      </c>
      <c r="L2222">
        <v>2</v>
      </c>
      <c r="M2222">
        <v>2</v>
      </c>
      <c r="N2222">
        <v>2</v>
      </c>
      <c r="O2222">
        <v>1</v>
      </c>
      <c r="Q2222">
        <v>5</v>
      </c>
      <c r="R2222" t="str">
        <f t="shared" si="172"/>
        <v>NeverMarriedORUnder15</v>
      </c>
      <c r="T2222">
        <v>1</v>
      </c>
      <c r="U2222" t="str">
        <f t="shared" si="173"/>
        <v>Male</v>
      </c>
      <c r="X2222">
        <v>53</v>
      </c>
      <c r="Y2222" t="str">
        <f t="shared" si="174"/>
        <v>WA</v>
      </c>
    </row>
    <row r="2223" spans="1:25" x14ac:dyDescent="0.25">
      <c r="A2223">
        <v>1390249</v>
      </c>
      <c r="B2223">
        <v>53</v>
      </c>
      <c r="C2223" t="str">
        <f t="shared" si="170"/>
        <v>WA</v>
      </c>
      <c r="D2223">
        <v>107</v>
      </c>
      <c r="E2223">
        <v>23</v>
      </c>
      <c r="F2223" t="str">
        <f t="shared" si="171"/>
        <v>adult</v>
      </c>
      <c r="G2223">
        <v>1</v>
      </c>
      <c r="H2223">
        <v>1</v>
      </c>
      <c r="I2223">
        <v>2</v>
      </c>
      <c r="J2223">
        <v>2</v>
      </c>
      <c r="K2223">
        <v>2</v>
      </c>
      <c r="L2223">
        <v>2</v>
      </c>
      <c r="M2223">
        <v>2</v>
      </c>
      <c r="N2223">
        <v>2</v>
      </c>
      <c r="O2223">
        <v>1</v>
      </c>
      <c r="P2223">
        <v>30</v>
      </c>
      <c r="Q2223">
        <v>5</v>
      </c>
      <c r="R2223" t="str">
        <f t="shared" si="172"/>
        <v>NeverMarriedORUnder15</v>
      </c>
      <c r="S2223">
        <v>4</v>
      </c>
      <c r="T2223">
        <v>2</v>
      </c>
      <c r="U2223" t="str">
        <f t="shared" si="173"/>
        <v>Female</v>
      </c>
      <c r="V2223">
        <v>25000</v>
      </c>
      <c r="W2223">
        <v>25400</v>
      </c>
      <c r="X2223">
        <v>53</v>
      </c>
      <c r="Y2223" t="str">
        <f t="shared" si="174"/>
        <v>WA</v>
      </c>
    </row>
    <row r="2224" spans="1:25" x14ac:dyDescent="0.25">
      <c r="A2224">
        <v>1425151</v>
      </c>
      <c r="B2224">
        <v>53</v>
      </c>
      <c r="C2224" t="str">
        <f t="shared" si="170"/>
        <v>WA</v>
      </c>
      <c r="D2224">
        <v>87</v>
      </c>
      <c r="E2224">
        <v>49</v>
      </c>
      <c r="F2224" t="str">
        <f t="shared" si="171"/>
        <v>adult</v>
      </c>
      <c r="G2224">
        <v>1</v>
      </c>
      <c r="H2224">
        <v>1</v>
      </c>
      <c r="I2224">
        <v>1</v>
      </c>
      <c r="J2224">
        <v>2</v>
      </c>
      <c r="K2224">
        <v>2</v>
      </c>
      <c r="L2224">
        <v>2</v>
      </c>
      <c r="M2224">
        <v>2</v>
      </c>
      <c r="N2224">
        <v>2</v>
      </c>
      <c r="O2224">
        <v>1</v>
      </c>
      <c r="P2224">
        <v>15</v>
      </c>
      <c r="Q2224">
        <v>1</v>
      </c>
      <c r="R2224" t="str">
        <f t="shared" si="172"/>
        <v>Married</v>
      </c>
      <c r="S2224">
        <v>4</v>
      </c>
      <c r="T2224">
        <v>2</v>
      </c>
      <c r="U2224" t="str">
        <f t="shared" si="173"/>
        <v>Female</v>
      </c>
      <c r="V2224">
        <v>5000</v>
      </c>
      <c r="W2224">
        <v>5000</v>
      </c>
      <c r="X2224">
        <v>48</v>
      </c>
      <c r="Y2224">
        <f t="shared" si="174"/>
        <v>48</v>
      </c>
    </row>
    <row r="2225" spans="1:25" x14ac:dyDescent="0.25">
      <c r="A2225">
        <v>1416318</v>
      </c>
      <c r="B2225">
        <v>53</v>
      </c>
      <c r="C2225" t="str">
        <f t="shared" si="170"/>
        <v>WA</v>
      </c>
      <c r="D2225">
        <v>33</v>
      </c>
      <c r="E2225">
        <v>46</v>
      </c>
      <c r="F2225" t="str">
        <f t="shared" si="171"/>
        <v>adult</v>
      </c>
      <c r="G2225">
        <v>1</v>
      </c>
      <c r="H2225">
        <v>1</v>
      </c>
      <c r="I2225">
        <v>2</v>
      </c>
      <c r="J2225">
        <v>2</v>
      </c>
      <c r="K2225">
        <v>2</v>
      </c>
      <c r="L2225">
        <v>2</v>
      </c>
      <c r="M2225">
        <v>2</v>
      </c>
      <c r="N2225">
        <v>2</v>
      </c>
      <c r="O2225">
        <v>1</v>
      </c>
      <c r="P2225">
        <v>20</v>
      </c>
      <c r="Q2225">
        <v>4</v>
      </c>
      <c r="R2225" t="str">
        <f t="shared" si="172"/>
        <v>Separated</v>
      </c>
      <c r="S2225">
        <v>4</v>
      </c>
      <c r="T2225">
        <v>1</v>
      </c>
      <c r="U2225" t="str">
        <f t="shared" si="173"/>
        <v>Male</v>
      </c>
      <c r="V2225">
        <v>75000</v>
      </c>
      <c r="W2225">
        <v>75000</v>
      </c>
      <c r="X2225">
        <v>53</v>
      </c>
      <c r="Y2225" t="str">
        <f t="shared" si="174"/>
        <v>WA</v>
      </c>
    </row>
    <row r="2226" spans="1:25" x14ac:dyDescent="0.25">
      <c r="A2226">
        <v>1427024</v>
      </c>
      <c r="B2226">
        <v>53</v>
      </c>
      <c r="C2226" t="str">
        <f t="shared" si="170"/>
        <v>WA</v>
      </c>
      <c r="D2226">
        <v>86</v>
      </c>
      <c r="E2226">
        <v>18</v>
      </c>
      <c r="F2226" t="str">
        <f t="shared" si="171"/>
        <v>adult</v>
      </c>
      <c r="G2226">
        <v>1</v>
      </c>
      <c r="H2226">
        <v>1</v>
      </c>
      <c r="I2226">
        <v>2</v>
      </c>
      <c r="J2226">
        <v>2</v>
      </c>
      <c r="K2226">
        <v>2</v>
      </c>
      <c r="L2226">
        <v>2</v>
      </c>
      <c r="M2226">
        <v>2</v>
      </c>
      <c r="N2226">
        <v>2</v>
      </c>
      <c r="O2226">
        <v>1</v>
      </c>
      <c r="Q2226">
        <v>5</v>
      </c>
      <c r="R2226" t="str">
        <f t="shared" si="172"/>
        <v>NeverMarriedORUnder15</v>
      </c>
      <c r="S2226">
        <v>4</v>
      </c>
      <c r="T2226">
        <v>1</v>
      </c>
      <c r="U2226" t="str">
        <f t="shared" si="173"/>
        <v>Male</v>
      </c>
      <c r="V2226">
        <v>4000</v>
      </c>
      <c r="W2226">
        <v>4000</v>
      </c>
      <c r="X2226">
        <v>6</v>
      </c>
      <c r="Y2226" t="str">
        <f t="shared" si="174"/>
        <v>CA</v>
      </c>
    </row>
    <row r="2227" spans="1:25" x14ac:dyDescent="0.25">
      <c r="A2227">
        <v>1389833</v>
      </c>
      <c r="B2227">
        <v>53</v>
      </c>
      <c r="C2227" t="str">
        <f t="shared" si="170"/>
        <v>WA</v>
      </c>
      <c r="D2227">
        <v>55</v>
      </c>
      <c r="E2227">
        <v>15</v>
      </c>
      <c r="F2227" t="str">
        <f t="shared" si="171"/>
        <v>child</v>
      </c>
      <c r="G2227">
        <v>4</v>
      </c>
      <c r="H2227">
        <v>1</v>
      </c>
      <c r="I2227">
        <v>2</v>
      </c>
      <c r="J2227">
        <v>2</v>
      </c>
      <c r="K2227">
        <v>2</v>
      </c>
      <c r="L2227">
        <v>2</v>
      </c>
      <c r="M2227">
        <v>2</v>
      </c>
      <c r="N2227">
        <v>2</v>
      </c>
      <c r="O2227">
        <v>1</v>
      </c>
      <c r="Q2227">
        <v>5</v>
      </c>
      <c r="R2227" t="str">
        <f t="shared" si="172"/>
        <v>NeverMarriedORUnder15</v>
      </c>
      <c r="T2227">
        <v>2</v>
      </c>
      <c r="U2227" t="str">
        <f t="shared" si="173"/>
        <v>Female</v>
      </c>
      <c r="V2227">
        <v>0</v>
      </c>
      <c r="W2227">
        <v>0</v>
      </c>
      <c r="X2227">
        <v>207</v>
      </c>
      <c r="Y2227">
        <f t="shared" si="174"/>
        <v>207</v>
      </c>
    </row>
    <row r="2228" spans="1:25" x14ac:dyDescent="0.25">
      <c r="A2228">
        <v>1402958</v>
      </c>
      <c r="B2228">
        <v>53</v>
      </c>
      <c r="C2228" t="str">
        <f t="shared" si="170"/>
        <v>WA</v>
      </c>
      <c r="D2228">
        <v>112</v>
      </c>
      <c r="E2228">
        <v>7</v>
      </c>
      <c r="F2228" t="str">
        <f t="shared" si="171"/>
        <v>child</v>
      </c>
      <c r="G2228">
        <v>1</v>
      </c>
      <c r="H2228">
        <v>2</v>
      </c>
      <c r="I2228">
        <v>2</v>
      </c>
      <c r="J2228">
        <v>2</v>
      </c>
      <c r="K2228">
        <v>2</v>
      </c>
      <c r="L2228">
        <v>1</v>
      </c>
      <c r="M2228">
        <v>2</v>
      </c>
      <c r="N2228">
        <v>2</v>
      </c>
      <c r="O2228">
        <v>1</v>
      </c>
      <c r="Q2228">
        <v>5</v>
      </c>
      <c r="R2228" t="str">
        <f t="shared" si="172"/>
        <v>NeverMarriedORUnder15</v>
      </c>
      <c r="T2228">
        <v>1</v>
      </c>
      <c r="U2228" t="str">
        <f t="shared" si="173"/>
        <v>Male</v>
      </c>
      <c r="X2228">
        <v>48</v>
      </c>
      <c r="Y2228">
        <f t="shared" si="174"/>
        <v>48</v>
      </c>
    </row>
    <row r="2229" spans="1:25" x14ac:dyDescent="0.25">
      <c r="A2229">
        <v>695812</v>
      </c>
      <c r="B2229">
        <v>41</v>
      </c>
      <c r="C2229" t="str">
        <f t="shared" si="170"/>
        <v>OR</v>
      </c>
      <c r="D2229">
        <v>42</v>
      </c>
      <c r="E2229">
        <v>47</v>
      </c>
      <c r="F2229" t="str">
        <f t="shared" si="171"/>
        <v>adult</v>
      </c>
      <c r="G2229">
        <v>1</v>
      </c>
      <c r="H2229">
        <v>1</v>
      </c>
      <c r="I2229">
        <v>2</v>
      </c>
      <c r="J2229">
        <v>2</v>
      </c>
      <c r="K2229">
        <v>2</v>
      </c>
      <c r="L2229">
        <v>2</v>
      </c>
      <c r="M2229">
        <v>2</v>
      </c>
      <c r="N2229">
        <v>2</v>
      </c>
      <c r="O2229">
        <v>1</v>
      </c>
      <c r="P2229">
        <v>3</v>
      </c>
      <c r="Q2229">
        <v>3</v>
      </c>
      <c r="R2229" t="str">
        <f t="shared" si="172"/>
        <v>Divorced</v>
      </c>
      <c r="S2229">
        <v>4</v>
      </c>
      <c r="T2229">
        <v>2</v>
      </c>
      <c r="U2229" t="str">
        <f t="shared" si="173"/>
        <v>Female</v>
      </c>
      <c r="V2229">
        <v>35500</v>
      </c>
      <c r="W2229">
        <v>35500</v>
      </c>
      <c r="X2229">
        <v>41</v>
      </c>
      <c r="Y2229" t="str">
        <f t="shared" si="174"/>
        <v>OR</v>
      </c>
    </row>
    <row r="2230" spans="1:25" x14ac:dyDescent="0.25">
      <c r="A2230">
        <v>1387828</v>
      </c>
      <c r="B2230">
        <v>53</v>
      </c>
      <c r="C2230" t="str">
        <f t="shared" si="170"/>
        <v>WA</v>
      </c>
      <c r="D2230">
        <v>186</v>
      </c>
      <c r="E2230">
        <v>40</v>
      </c>
      <c r="F2230" t="str">
        <f t="shared" si="171"/>
        <v>adult</v>
      </c>
      <c r="G2230">
        <v>5</v>
      </c>
      <c r="H2230">
        <v>2</v>
      </c>
      <c r="I2230">
        <v>2</v>
      </c>
      <c r="J2230">
        <v>2</v>
      </c>
      <c r="K2230">
        <v>2</v>
      </c>
      <c r="L2230">
        <v>2</v>
      </c>
      <c r="M2230">
        <v>2</v>
      </c>
      <c r="N2230">
        <v>2</v>
      </c>
      <c r="O2230">
        <v>2</v>
      </c>
      <c r="P2230">
        <v>15</v>
      </c>
      <c r="Q2230">
        <v>1</v>
      </c>
      <c r="R2230" t="str">
        <f t="shared" si="172"/>
        <v>Married</v>
      </c>
      <c r="S2230">
        <v>4</v>
      </c>
      <c r="T2230">
        <v>2</v>
      </c>
      <c r="U2230" t="str">
        <f t="shared" si="173"/>
        <v>Female</v>
      </c>
      <c r="V2230">
        <v>17000</v>
      </c>
      <c r="W2230">
        <v>17000</v>
      </c>
      <c r="X2230">
        <v>217</v>
      </c>
      <c r="Y2230">
        <f t="shared" si="174"/>
        <v>217</v>
      </c>
    </row>
    <row r="2231" spans="1:25" x14ac:dyDescent="0.25">
      <c r="A2231">
        <v>1270241</v>
      </c>
      <c r="B2231">
        <v>49</v>
      </c>
      <c r="C2231" t="str">
        <f t="shared" si="170"/>
        <v>UT</v>
      </c>
      <c r="D2231">
        <v>82</v>
      </c>
      <c r="E2231">
        <v>9</v>
      </c>
      <c r="F2231" t="str">
        <f t="shared" si="171"/>
        <v>child</v>
      </c>
      <c r="G2231">
        <v>1</v>
      </c>
      <c r="H2231">
        <v>1</v>
      </c>
      <c r="I2231">
        <v>2</v>
      </c>
      <c r="J2231">
        <v>2</v>
      </c>
      <c r="K2231">
        <v>2</v>
      </c>
      <c r="L2231">
        <v>2</v>
      </c>
      <c r="M2231">
        <v>2</v>
      </c>
      <c r="N2231">
        <v>2</v>
      </c>
      <c r="O2231">
        <v>1</v>
      </c>
      <c r="Q2231">
        <v>5</v>
      </c>
      <c r="R2231" t="str">
        <f t="shared" si="172"/>
        <v>NeverMarriedORUnder15</v>
      </c>
      <c r="T2231">
        <v>2</v>
      </c>
      <c r="U2231" t="str">
        <f t="shared" si="173"/>
        <v>Female</v>
      </c>
      <c r="X2231">
        <v>6</v>
      </c>
      <c r="Y2231" t="str">
        <f t="shared" si="174"/>
        <v>CA</v>
      </c>
    </row>
    <row r="2232" spans="1:25" x14ac:dyDescent="0.25">
      <c r="A2232">
        <v>535464</v>
      </c>
      <c r="B2232">
        <v>38</v>
      </c>
      <c r="C2232" t="str">
        <f t="shared" si="170"/>
        <v>ND</v>
      </c>
      <c r="D2232">
        <v>72</v>
      </c>
      <c r="E2232">
        <v>14</v>
      </c>
      <c r="F2232" t="str">
        <f t="shared" si="171"/>
        <v>child</v>
      </c>
      <c r="G2232">
        <v>1</v>
      </c>
      <c r="H2232">
        <v>2</v>
      </c>
      <c r="I2232">
        <v>1</v>
      </c>
      <c r="J2232">
        <v>2</v>
      </c>
      <c r="K2232">
        <v>2</v>
      </c>
      <c r="L2232">
        <v>2</v>
      </c>
      <c r="M2232">
        <v>2</v>
      </c>
      <c r="N2232">
        <v>2</v>
      </c>
      <c r="O2232">
        <v>1</v>
      </c>
      <c r="Q2232">
        <v>5</v>
      </c>
      <c r="R2232" t="str">
        <f t="shared" si="172"/>
        <v>NeverMarriedORUnder15</v>
      </c>
      <c r="T2232">
        <v>2</v>
      </c>
      <c r="U2232" t="str">
        <f t="shared" si="173"/>
        <v>Female</v>
      </c>
      <c r="X2232">
        <v>38</v>
      </c>
      <c r="Y2232" t="str">
        <f t="shared" si="174"/>
        <v>ND</v>
      </c>
    </row>
    <row r="2233" spans="1:25" x14ac:dyDescent="0.25">
      <c r="A2233">
        <v>1417157</v>
      </c>
      <c r="B2233">
        <v>53</v>
      </c>
      <c r="C2233" t="str">
        <f t="shared" si="170"/>
        <v>WA</v>
      </c>
      <c r="D2233">
        <v>104</v>
      </c>
      <c r="E2233">
        <v>58</v>
      </c>
      <c r="F2233" t="str">
        <f t="shared" si="171"/>
        <v>adult</v>
      </c>
      <c r="G2233">
        <v>1</v>
      </c>
      <c r="H2233">
        <v>1</v>
      </c>
      <c r="I2233">
        <v>2</v>
      </c>
      <c r="J2233">
        <v>2</v>
      </c>
      <c r="K2233">
        <v>2</v>
      </c>
      <c r="L2233">
        <v>2</v>
      </c>
      <c r="M2233">
        <v>2</v>
      </c>
      <c r="N2233">
        <v>2</v>
      </c>
      <c r="O2233">
        <v>1</v>
      </c>
      <c r="Q2233">
        <v>1</v>
      </c>
      <c r="R2233" t="str">
        <f t="shared" si="172"/>
        <v>Married</v>
      </c>
      <c r="S2233">
        <v>4</v>
      </c>
      <c r="T2233">
        <v>2</v>
      </c>
      <c r="U2233" t="str">
        <f t="shared" si="173"/>
        <v>Female</v>
      </c>
      <c r="V2233">
        <v>200</v>
      </c>
      <c r="W2233">
        <v>46200</v>
      </c>
      <c r="X2233">
        <v>53</v>
      </c>
      <c r="Y2233" t="str">
        <f t="shared" si="174"/>
        <v>WA</v>
      </c>
    </row>
    <row r="2234" spans="1:25" x14ac:dyDescent="0.25">
      <c r="A2234">
        <v>703913</v>
      </c>
      <c r="B2234">
        <v>41</v>
      </c>
      <c r="C2234" t="str">
        <f t="shared" si="170"/>
        <v>OR</v>
      </c>
      <c r="D2234">
        <v>103</v>
      </c>
      <c r="E2234">
        <v>15</v>
      </c>
      <c r="F2234" t="str">
        <f t="shared" si="171"/>
        <v>child</v>
      </c>
      <c r="G2234">
        <v>1</v>
      </c>
      <c r="H2234">
        <v>2</v>
      </c>
      <c r="I2234">
        <v>2</v>
      </c>
      <c r="J2234">
        <v>2</v>
      </c>
      <c r="K2234">
        <v>1</v>
      </c>
      <c r="L2234">
        <v>2</v>
      </c>
      <c r="M2234">
        <v>2</v>
      </c>
      <c r="N2234">
        <v>2</v>
      </c>
      <c r="O2234">
        <v>1</v>
      </c>
      <c r="Q2234">
        <v>5</v>
      </c>
      <c r="R2234" t="str">
        <f t="shared" si="172"/>
        <v>NeverMarriedORUnder15</v>
      </c>
      <c r="T2234">
        <v>1</v>
      </c>
      <c r="U2234" t="str">
        <f t="shared" si="173"/>
        <v>Male</v>
      </c>
      <c r="V2234">
        <v>0</v>
      </c>
      <c r="W2234">
        <v>0</v>
      </c>
      <c r="X2234">
        <v>41</v>
      </c>
      <c r="Y2234" t="str">
        <f t="shared" si="174"/>
        <v>OR</v>
      </c>
    </row>
    <row r="2235" spans="1:25" x14ac:dyDescent="0.25">
      <c r="A2235">
        <v>1424843</v>
      </c>
      <c r="B2235">
        <v>53</v>
      </c>
      <c r="C2235" t="str">
        <f t="shared" si="170"/>
        <v>WA</v>
      </c>
      <c r="D2235">
        <v>117</v>
      </c>
      <c r="E2235">
        <v>51</v>
      </c>
      <c r="F2235" t="str">
        <f t="shared" si="171"/>
        <v>adult</v>
      </c>
      <c r="G2235">
        <v>1</v>
      </c>
      <c r="H2235">
        <v>1</v>
      </c>
      <c r="I2235">
        <v>2</v>
      </c>
      <c r="J2235">
        <v>2</v>
      </c>
      <c r="K2235">
        <v>2</v>
      </c>
      <c r="L2235">
        <v>2</v>
      </c>
      <c r="M2235">
        <v>2</v>
      </c>
      <c r="N2235">
        <v>2</v>
      </c>
      <c r="O2235">
        <v>1</v>
      </c>
      <c r="Q2235">
        <v>1</v>
      </c>
      <c r="R2235" t="str">
        <f t="shared" si="172"/>
        <v>Married</v>
      </c>
      <c r="S2235">
        <v>4</v>
      </c>
      <c r="T2235">
        <v>2</v>
      </c>
      <c r="U2235" t="str">
        <f t="shared" si="173"/>
        <v>Female</v>
      </c>
      <c r="V2235">
        <v>22000</v>
      </c>
      <c r="W2235">
        <v>22000</v>
      </c>
      <c r="X2235">
        <v>26</v>
      </c>
      <c r="Y2235">
        <f t="shared" si="174"/>
        <v>26</v>
      </c>
    </row>
    <row r="2236" spans="1:25" x14ac:dyDescent="0.25">
      <c r="A2236">
        <v>65936</v>
      </c>
      <c r="B2236">
        <v>30</v>
      </c>
      <c r="C2236" t="str">
        <f t="shared" si="170"/>
        <v>MT</v>
      </c>
      <c r="D2236">
        <v>63</v>
      </c>
      <c r="E2236">
        <v>70</v>
      </c>
      <c r="F2236" t="str">
        <f t="shared" si="171"/>
        <v>adult</v>
      </c>
      <c r="G2236">
        <v>1</v>
      </c>
      <c r="H2236">
        <v>2</v>
      </c>
      <c r="I2236">
        <v>1</v>
      </c>
      <c r="J2236">
        <v>1</v>
      </c>
      <c r="K2236">
        <v>2</v>
      </c>
      <c r="L2236">
        <v>2</v>
      </c>
      <c r="M2236">
        <v>2</v>
      </c>
      <c r="N2236">
        <v>2</v>
      </c>
      <c r="O2236">
        <v>1</v>
      </c>
      <c r="Q2236">
        <v>3</v>
      </c>
      <c r="R2236" t="str">
        <f t="shared" si="172"/>
        <v>Divorced</v>
      </c>
      <c r="S2236">
        <v>4</v>
      </c>
      <c r="T2236">
        <v>2</v>
      </c>
      <c r="U2236" t="str">
        <f t="shared" si="173"/>
        <v>Female</v>
      </c>
      <c r="V2236">
        <v>0</v>
      </c>
      <c r="W2236">
        <v>54090</v>
      </c>
      <c r="X2236">
        <v>38</v>
      </c>
      <c r="Y2236" t="str">
        <f t="shared" si="174"/>
        <v>ND</v>
      </c>
    </row>
    <row r="2237" spans="1:25" x14ac:dyDescent="0.25">
      <c r="A2237">
        <v>71164</v>
      </c>
      <c r="B2237">
        <v>30</v>
      </c>
      <c r="C2237" t="str">
        <f t="shared" si="170"/>
        <v>MT</v>
      </c>
      <c r="D2237">
        <v>119</v>
      </c>
      <c r="E2237">
        <v>4</v>
      </c>
      <c r="F2237" t="str">
        <f t="shared" si="171"/>
        <v>child</v>
      </c>
      <c r="G2237">
        <v>1</v>
      </c>
      <c r="H2237">
        <v>1</v>
      </c>
      <c r="I2237">
        <v>2</v>
      </c>
      <c r="J2237">
        <v>2</v>
      </c>
      <c r="K2237">
        <v>2</v>
      </c>
      <c r="L2237">
        <v>2</v>
      </c>
      <c r="M2237">
        <v>2</v>
      </c>
      <c r="N2237">
        <v>2</v>
      </c>
      <c r="O2237">
        <v>1</v>
      </c>
      <c r="Q2237">
        <v>5</v>
      </c>
      <c r="R2237" t="str">
        <f t="shared" si="172"/>
        <v>NeverMarriedORUnder15</v>
      </c>
      <c r="T2237">
        <v>1</v>
      </c>
      <c r="U2237" t="str">
        <f t="shared" si="173"/>
        <v>Male</v>
      </c>
      <c r="X2237">
        <v>30</v>
      </c>
      <c r="Y2237" t="str">
        <f t="shared" si="174"/>
        <v>MT</v>
      </c>
    </row>
    <row r="2238" spans="1:25" x14ac:dyDescent="0.25">
      <c r="A2238">
        <v>1405303</v>
      </c>
      <c r="B2238">
        <v>53</v>
      </c>
      <c r="C2238" t="str">
        <f t="shared" si="170"/>
        <v>WA</v>
      </c>
      <c r="D2238">
        <v>24</v>
      </c>
      <c r="E2238">
        <v>6</v>
      </c>
      <c r="F2238" t="str">
        <f t="shared" si="171"/>
        <v>child</v>
      </c>
      <c r="G2238">
        <v>1</v>
      </c>
      <c r="H2238">
        <v>1</v>
      </c>
      <c r="I2238">
        <v>2</v>
      </c>
      <c r="J2238">
        <v>2</v>
      </c>
      <c r="K2238">
        <v>1</v>
      </c>
      <c r="L2238">
        <v>2</v>
      </c>
      <c r="M2238">
        <v>2</v>
      </c>
      <c r="N2238">
        <v>2</v>
      </c>
      <c r="O2238">
        <v>1</v>
      </c>
      <c r="Q2238">
        <v>5</v>
      </c>
      <c r="R2238" t="str">
        <f t="shared" si="172"/>
        <v>NeverMarriedORUnder15</v>
      </c>
      <c r="T2238">
        <v>1</v>
      </c>
      <c r="U2238" t="str">
        <f t="shared" si="173"/>
        <v>Male</v>
      </c>
      <c r="X2238">
        <v>53</v>
      </c>
      <c r="Y2238" t="str">
        <f t="shared" si="174"/>
        <v>WA</v>
      </c>
    </row>
    <row r="2239" spans="1:25" x14ac:dyDescent="0.25">
      <c r="A2239">
        <v>696394</v>
      </c>
      <c r="B2239">
        <v>41</v>
      </c>
      <c r="C2239" t="str">
        <f t="shared" si="170"/>
        <v>OR</v>
      </c>
      <c r="D2239">
        <v>81</v>
      </c>
      <c r="E2239">
        <v>22</v>
      </c>
      <c r="F2239" t="str">
        <f t="shared" si="171"/>
        <v>adult</v>
      </c>
      <c r="G2239">
        <v>1</v>
      </c>
      <c r="H2239">
        <v>1</v>
      </c>
      <c r="I2239">
        <v>2</v>
      </c>
      <c r="J2239">
        <v>2</v>
      </c>
      <c r="K2239">
        <v>2</v>
      </c>
      <c r="L2239">
        <v>2</v>
      </c>
      <c r="M2239">
        <v>2</v>
      </c>
      <c r="N2239">
        <v>2</v>
      </c>
      <c r="O2239">
        <v>1</v>
      </c>
      <c r="P2239">
        <v>20</v>
      </c>
      <c r="Q2239">
        <v>5</v>
      </c>
      <c r="R2239" t="str">
        <f t="shared" si="172"/>
        <v>NeverMarriedORUnder15</v>
      </c>
      <c r="S2239">
        <v>4</v>
      </c>
      <c r="T2239">
        <v>2</v>
      </c>
      <c r="U2239" t="str">
        <f t="shared" si="173"/>
        <v>Female</v>
      </c>
      <c r="V2239">
        <v>8000</v>
      </c>
      <c r="W2239">
        <v>9500</v>
      </c>
      <c r="X2239">
        <v>6</v>
      </c>
      <c r="Y2239" t="str">
        <f t="shared" si="174"/>
        <v>CA</v>
      </c>
    </row>
    <row r="2240" spans="1:25" x14ac:dyDescent="0.25">
      <c r="A2240">
        <v>1426203</v>
      </c>
      <c r="B2240">
        <v>53</v>
      </c>
      <c r="C2240" t="str">
        <f t="shared" si="170"/>
        <v>WA</v>
      </c>
      <c r="D2240">
        <v>96</v>
      </c>
      <c r="E2240">
        <v>41</v>
      </c>
      <c r="F2240" t="str">
        <f t="shared" si="171"/>
        <v>adult</v>
      </c>
      <c r="G2240">
        <v>4</v>
      </c>
      <c r="H2240">
        <v>2</v>
      </c>
      <c r="I2240">
        <v>2</v>
      </c>
      <c r="J2240">
        <v>2</v>
      </c>
      <c r="K2240">
        <v>1</v>
      </c>
      <c r="L2240">
        <v>2</v>
      </c>
      <c r="M2240">
        <v>2</v>
      </c>
      <c r="N2240">
        <v>2</v>
      </c>
      <c r="O2240">
        <v>1</v>
      </c>
      <c r="P2240">
        <v>20</v>
      </c>
      <c r="Q2240">
        <v>3</v>
      </c>
      <c r="R2240" t="str">
        <f t="shared" si="172"/>
        <v>Divorced</v>
      </c>
      <c r="S2240">
        <v>4</v>
      </c>
      <c r="T2240">
        <v>2</v>
      </c>
      <c r="U2240" t="str">
        <f t="shared" si="173"/>
        <v>Female</v>
      </c>
      <c r="V2240">
        <v>50000</v>
      </c>
      <c r="W2240">
        <v>51600</v>
      </c>
      <c r="X2240">
        <v>303</v>
      </c>
      <c r="Y2240">
        <f t="shared" si="174"/>
        <v>303</v>
      </c>
    </row>
    <row r="2241" spans="1:25" x14ac:dyDescent="0.25">
      <c r="A2241">
        <v>703164</v>
      </c>
      <c r="B2241">
        <v>41</v>
      </c>
      <c r="C2241" t="str">
        <f t="shared" si="170"/>
        <v>OR</v>
      </c>
      <c r="D2241">
        <v>167</v>
      </c>
      <c r="E2241">
        <v>27</v>
      </c>
      <c r="F2241" t="str">
        <f t="shared" si="171"/>
        <v>adult</v>
      </c>
      <c r="G2241">
        <v>1</v>
      </c>
      <c r="H2241">
        <v>2</v>
      </c>
      <c r="I2241">
        <v>2</v>
      </c>
      <c r="J2241">
        <v>2</v>
      </c>
      <c r="K2241">
        <v>2</v>
      </c>
      <c r="L2241">
        <v>2</v>
      </c>
      <c r="M2241">
        <v>2</v>
      </c>
      <c r="N2241">
        <v>2</v>
      </c>
      <c r="O2241">
        <v>2</v>
      </c>
      <c r="Q2241">
        <v>3</v>
      </c>
      <c r="R2241" t="str">
        <f t="shared" si="172"/>
        <v>Divorced</v>
      </c>
      <c r="S2241">
        <v>4</v>
      </c>
      <c r="T2241">
        <v>1</v>
      </c>
      <c r="U2241" t="str">
        <f t="shared" si="173"/>
        <v>Male</v>
      </c>
      <c r="V2241">
        <v>0</v>
      </c>
      <c r="W2241">
        <v>0</v>
      </c>
      <c r="X2241">
        <v>6</v>
      </c>
      <c r="Y2241" t="str">
        <f t="shared" si="174"/>
        <v>CA</v>
      </c>
    </row>
    <row r="2242" spans="1:25" x14ac:dyDescent="0.25">
      <c r="A2242">
        <v>1430939</v>
      </c>
      <c r="B2242">
        <v>53</v>
      </c>
      <c r="C2242" t="str">
        <f t="shared" si="170"/>
        <v>WA</v>
      </c>
      <c r="D2242">
        <v>68</v>
      </c>
      <c r="E2242">
        <v>26</v>
      </c>
      <c r="F2242" t="str">
        <f t="shared" si="171"/>
        <v>adult</v>
      </c>
      <c r="G2242">
        <v>1</v>
      </c>
      <c r="H2242">
        <v>2</v>
      </c>
      <c r="I2242">
        <v>2</v>
      </c>
      <c r="J2242">
        <v>2</v>
      </c>
      <c r="K2242">
        <v>2</v>
      </c>
      <c r="L2242">
        <v>2</v>
      </c>
      <c r="M2242">
        <v>2</v>
      </c>
      <c r="N2242">
        <v>2</v>
      </c>
      <c r="O2242">
        <v>2</v>
      </c>
      <c r="Q2242">
        <v>5</v>
      </c>
      <c r="R2242" t="str">
        <f t="shared" si="172"/>
        <v>NeverMarriedORUnder15</v>
      </c>
      <c r="S2242">
        <v>4</v>
      </c>
      <c r="T2242">
        <v>1</v>
      </c>
      <c r="U2242" t="str">
        <f t="shared" si="173"/>
        <v>Male</v>
      </c>
      <c r="V2242">
        <v>0</v>
      </c>
      <c r="W2242">
        <v>2000</v>
      </c>
      <c r="X2242">
        <v>53</v>
      </c>
      <c r="Y2242" t="str">
        <f t="shared" si="174"/>
        <v>WA</v>
      </c>
    </row>
    <row r="2243" spans="1:25" x14ac:dyDescent="0.25">
      <c r="A2243">
        <v>1371538</v>
      </c>
      <c r="B2243">
        <v>53</v>
      </c>
      <c r="C2243" t="str">
        <f t="shared" ref="C2243:C2306" si="175">IF(B2243=30,"MT",IF(B2243=38,"ND",IF(B2243=41,"OR",IF(B2243=49,"UT",IF(B2243=53,"WA","UnknownState")))))</f>
        <v>WA</v>
      </c>
      <c r="D2243">
        <v>67</v>
      </c>
      <c r="E2243">
        <v>94</v>
      </c>
      <c r="F2243" t="str">
        <f t="shared" ref="F2243:F2306" si="176">IF(E2243&lt;18,"child","adult")</f>
        <v>adult</v>
      </c>
      <c r="G2243">
        <v>4</v>
      </c>
      <c r="H2243">
        <v>2</v>
      </c>
      <c r="I2243">
        <v>1</v>
      </c>
      <c r="J2243">
        <v>1</v>
      </c>
      <c r="K2243">
        <v>2</v>
      </c>
      <c r="L2243">
        <v>2</v>
      </c>
      <c r="M2243">
        <v>2</v>
      </c>
      <c r="N2243">
        <v>2</v>
      </c>
      <c r="O2243">
        <v>1</v>
      </c>
      <c r="Q2243">
        <v>2</v>
      </c>
      <c r="R2243" t="str">
        <f t="shared" ref="R2243:R2306" si="177">IF(Q2243=1,"Married",IF(Q2243=2,"Widowed",IF(Q2243=3,"Divorced",IF(Q2243=4,"Separated",IF(Q2243=5,"NeverMarriedORUnder15","NA")))))</f>
        <v>Widowed</v>
      </c>
      <c r="S2243">
        <v>4</v>
      </c>
      <c r="T2243">
        <v>2</v>
      </c>
      <c r="U2243" t="str">
        <f t="shared" ref="U2243:U2306" si="178">IF(T2243=1,"Male",IF(T2243=2,"Female","NA"))</f>
        <v>Female</v>
      </c>
      <c r="V2243">
        <v>0</v>
      </c>
      <c r="W2243">
        <v>11000</v>
      </c>
      <c r="X2243">
        <v>110</v>
      </c>
      <c r="Y2243">
        <f t="shared" ref="Y2243:Y2306" si="179">IF(X2243=30,"MT",IF(X2243=38,"ND",IF(X2243=41,"OR",IF(X2243=49,"UT",IF(X2243=53,"WA",IF(X2243=6,"CA",X2243))))))</f>
        <v>110</v>
      </c>
    </row>
    <row r="2244" spans="1:25" x14ac:dyDescent="0.25">
      <c r="A2244">
        <v>63818</v>
      </c>
      <c r="B2244">
        <v>30</v>
      </c>
      <c r="C2244" t="str">
        <f t="shared" si="175"/>
        <v>MT</v>
      </c>
      <c r="D2244">
        <v>24</v>
      </c>
      <c r="E2244">
        <v>26</v>
      </c>
      <c r="F2244" t="str">
        <f t="shared" si="176"/>
        <v>adult</v>
      </c>
      <c r="G2244">
        <v>1</v>
      </c>
      <c r="H2244">
        <v>2</v>
      </c>
      <c r="I2244">
        <v>2</v>
      </c>
      <c r="J2244">
        <v>2</v>
      </c>
      <c r="K2244">
        <v>2</v>
      </c>
      <c r="L2244">
        <v>2</v>
      </c>
      <c r="M2244">
        <v>2</v>
      </c>
      <c r="N2244">
        <v>2</v>
      </c>
      <c r="O2244">
        <v>2</v>
      </c>
      <c r="Q2244">
        <v>5</v>
      </c>
      <c r="R2244" t="str">
        <f t="shared" si="177"/>
        <v>NeverMarriedORUnder15</v>
      </c>
      <c r="S2244">
        <v>4</v>
      </c>
      <c r="T2244">
        <v>2</v>
      </c>
      <c r="U2244" t="str">
        <f t="shared" si="178"/>
        <v>Female</v>
      </c>
      <c r="V2244">
        <v>0</v>
      </c>
      <c r="W2244">
        <v>3300</v>
      </c>
      <c r="X2244">
        <v>8</v>
      </c>
      <c r="Y2244">
        <f t="shared" si="179"/>
        <v>8</v>
      </c>
    </row>
    <row r="2245" spans="1:25" x14ac:dyDescent="0.25">
      <c r="A2245">
        <v>1381270</v>
      </c>
      <c r="B2245">
        <v>53</v>
      </c>
      <c r="C2245" t="str">
        <f t="shared" si="175"/>
        <v>WA</v>
      </c>
      <c r="D2245">
        <v>68</v>
      </c>
      <c r="E2245">
        <v>19</v>
      </c>
      <c r="F2245" t="str">
        <f t="shared" si="176"/>
        <v>adult</v>
      </c>
      <c r="G2245">
        <v>1</v>
      </c>
      <c r="H2245">
        <v>2</v>
      </c>
      <c r="I2245">
        <v>2</v>
      </c>
      <c r="J2245">
        <v>2</v>
      </c>
      <c r="K2245">
        <v>2</v>
      </c>
      <c r="L2245">
        <v>2</v>
      </c>
      <c r="M2245">
        <v>2</v>
      </c>
      <c r="N2245">
        <v>2</v>
      </c>
      <c r="O2245">
        <v>2</v>
      </c>
      <c r="Q2245">
        <v>5</v>
      </c>
      <c r="R2245" t="str">
        <f t="shared" si="177"/>
        <v>NeverMarriedORUnder15</v>
      </c>
      <c r="S2245">
        <v>4</v>
      </c>
      <c r="T2245">
        <v>1</v>
      </c>
      <c r="U2245" t="str">
        <f t="shared" si="178"/>
        <v>Male</v>
      </c>
      <c r="V2245">
        <v>0</v>
      </c>
      <c r="W2245">
        <v>0</v>
      </c>
      <c r="X2245">
        <v>53</v>
      </c>
      <c r="Y2245" t="str">
        <f t="shared" si="179"/>
        <v>WA</v>
      </c>
    </row>
    <row r="2246" spans="1:25" x14ac:dyDescent="0.25">
      <c r="A2246">
        <v>66548</v>
      </c>
      <c r="B2246">
        <v>30</v>
      </c>
      <c r="C2246" t="str">
        <f t="shared" si="175"/>
        <v>MT</v>
      </c>
      <c r="D2246">
        <v>177</v>
      </c>
      <c r="E2246">
        <v>25</v>
      </c>
      <c r="F2246" t="str">
        <f t="shared" si="176"/>
        <v>adult</v>
      </c>
      <c r="G2246">
        <v>1</v>
      </c>
      <c r="H2246">
        <v>2</v>
      </c>
      <c r="I2246">
        <v>2</v>
      </c>
      <c r="J2246">
        <v>2</v>
      </c>
      <c r="K2246">
        <v>2</v>
      </c>
      <c r="L2246">
        <v>2</v>
      </c>
      <c r="M2246">
        <v>2</v>
      </c>
      <c r="N2246">
        <v>2</v>
      </c>
      <c r="O2246">
        <v>2</v>
      </c>
      <c r="Q2246">
        <v>5</v>
      </c>
      <c r="R2246" t="str">
        <f t="shared" si="177"/>
        <v>NeverMarriedORUnder15</v>
      </c>
      <c r="S2246">
        <v>4</v>
      </c>
      <c r="T2246">
        <v>2</v>
      </c>
      <c r="U2246" t="str">
        <f t="shared" si="178"/>
        <v>Female</v>
      </c>
      <c r="V2246">
        <v>11000</v>
      </c>
      <c r="W2246">
        <v>11000</v>
      </c>
      <c r="X2246">
        <v>30</v>
      </c>
      <c r="Y2246" t="str">
        <f t="shared" si="179"/>
        <v>MT</v>
      </c>
    </row>
    <row r="2247" spans="1:25" x14ac:dyDescent="0.25">
      <c r="A2247">
        <v>1374111</v>
      </c>
      <c r="B2247">
        <v>53</v>
      </c>
      <c r="C2247" t="str">
        <f t="shared" si="175"/>
        <v>WA</v>
      </c>
      <c r="D2247">
        <v>62</v>
      </c>
      <c r="E2247">
        <v>38</v>
      </c>
      <c r="F2247" t="str">
        <f t="shared" si="176"/>
        <v>adult</v>
      </c>
      <c r="G2247">
        <v>1</v>
      </c>
      <c r="H2247">
        <v>2</v>
      </c>
      <c r="I2247">
        <v>2</v>
      </c>
      <c r="J2247">
        <v>2</v>
      </c>
      <c r="K2247">
        <v>2</v>
      </c>
      <c r="L2247">
        <v>1</v>
      </c>
      <c r="M2247">
        <v>1</v>
      </c>
      <c r="N2247">
        <v>2</v>
      </c>
      <c r="O2247">
        <v>1</v>
      </c>
      <c r="P2247">
        <v>7</v>
      </c>
      <c r="Q2247">
        <v>1</v>
      </c>
      <c r="R2247" t="str">
        <f t="shared" si="177"/>
        <v>Married</v>
      </c>
      <c r="S2247">
        <v>2</v>
      </c>
      <c r="T2247">
        <v>1</v>
      </c>
      <c r="U2247" t="str">
        <f t="shared" si="178"/>
        <v>Male</v>
      </c>
      <c r="V2247">
        <v>100000</v>
      </c>
      <c r="W2247">
        <v>141200</v>
      </c>
      <c r="X2247">
        <v>11</v>
      </c>
      <c r="Y2247">
        <f t="shared" si="179"/>
        <v>11</v>
      </c>
    </row>
    <row r="2248" spans="1:25" x14ac:dyDescent="0.25">
      <c r="A2248">
        <v>1432223</v>
      </c>
      <c r="B2248">
        <v>53</v>
      </c>
      <c r="C2248" t="str">
        <f t="shared" si="175"/>
        <v>WA</v>
      </c>
      <c r="D2248">
        <v>60</v>
      </c>
      <c r="E2248">
        <v>42</v>
      </c>
      <c r="F2248" t="str">
        <f t="shared" si="176"/>
        <v>adult</v>
      </c>
      <c r="G2248">
        <v>4</v>
      </c>
      <c r="H2248">
        <v>1</v>
      </c>
      <c r="I2248">
        <v>2</v>
      </c>
      <c r="J2248">
        <v>2</v>
      </c>
      <c r="K2248">
        <v>2</v>
      </c>
      <c r="L2248">
        <v>2</v>
      </c>
      <c r="M2248">
        <v>2</v>
      </c>
      <c r="N2248">
        <v>2</v>
      </c>
      <c r="O2248">
        <v>1</v>
      </c>
      <c r="P2248">
        <v>15</v>
      </c>
      <c r="Q2248">
        <v>1</v>
      </c>
      <c r="R2248" t="str">
        <f t="shared" si="177"/>
        <v>Married</v>
      </c>
      <c r="S2248">
        <v>4</v>
      </c>
      <c r="T2248">
        <v>1</v>
      </c>
      <c r="U2248" t="str">
        <f t="shared" si="178"/>
        <v>Male</v>
      </c>
      <c r="V2248">
        <v>49000</v>
      </c>
      <c r="W2248">
        <v>49000</v>
      </c>
      <c r="X2248">
        <v>150</v>
      </c>
      <c r="Y2248">
        <f t="shared" si="179"/>
        <v>150</v>
      </c>
    </row>
    <row r="2249" spans="1:25" x14ac:dyDescent="0.25">
      <c r="A2249">
        <v>716557</v>
      </c>
      <c r="B2249">
        <v>41</v>
      </c>
      <c r="C2249" t="str">
        <f t="shared" si="175"/>
        <v>OR</v>
      </c>
      <c r="D2249">
        <v>50</v>
      </c>
      <c r="E2249">
        <v>48</v>
      </c>
      <c r="F2249" t="str">
        <f t="shared" si="176"/>
        <v>adult</v>
      </c>
      <c r="G2249">
        <v>1</v>
      </c>
      <c r="H2249">
        <v>1</v>
      </c>
      <c r="I2249">
        <v>2</v>
      </c>
      <c r="J2249">
        <v>2</v>
      </c>
      <c r="K2249">
        <v>2</v>
      </c>
      <c r="L2249">
        <v>2</v>
      </c>
      <c r="M2249">
        <v>2</v>
      </c>
      <c r="N2249">
        <v>2</v>
      </c>
      <c r="O2249">
        <v>1</v>
      </c>
      <c r="P2249">
        <v>35</v>
      </c>
      <c r="Q2249">
        <v>1</v>
      </c>
      <c r="R2249" t="str">
        <f t="shared" si="177"/>
        <v>Married</v>
      </c>
      <c r="S2249">
        <v>2</v>
      </c>
      <c r="T2249">
        <v>1</v>
      </c>
      <c r="U2249" t="str">
        <f t="shared" si="178"/>
        <v>Male</v>
      </c>
      <c r="V2249">
        <v>100000</v>
      </c>
      <c r="W2249">
        <v>100000</v>
      </c>
      <c r="X2249">
        <v>36</v>
      </c>
      <c r="Y2249">
        <f t="shared" si="179"/>
        <v>36</v>
      </c>
    </row>
    <row r="2250" spans="1:25" x14ac:dyDescent="0.25">
      <c r="A2250">
        <v>537201</v>
      </c>
      <c r="B2250">
        <v>38</v>
      </c>
      <c r="C2250" t="str">
        <f t="shared" si="175"/>
        <v>ND</v>
      </c>
      <c r="D2250">
        <v>15</v>
      </c>
      <c r="E2250">
        <v>44</v>
      </c>
      <c r="F2250" t="str">
        <f t="shared" si="176"/>
        <v>adult</v>
      </c>
      <c r="G2250">
        <v>1</v>
      </c>
      <c r="H2250">
        <v>2</v>
      </c>
      <c r="I2250">
        <v>2</v>
      </c>
      <c r="J2250">
        <v>2</v>
      </c>
      <c r="K2250">
        <v>2</v>
      </c>
      <c r="L2250">
        <v>2</v>
      </c>
      <c r="M2250">
        <v>2</v>
      </c>
      <c r="N2250">
        <v>2</v>
      </c>
      <c r="O2250">
        <v>2</v>
      </c>
      <c r="Q2250">
        <v>1</v>
      </c>
      <c r="R2250" t="str">
        <f t="shared" si="177"/>
        <v>Married</v>
      </c>
      <c r="S2250">
        <v>4</v>
      </c>
      <c r="T2250">
        <v>1</v>
      </c>
      <c r="U2250" t="str">
        <f t="shared" si="178"/>
        <v>Male</v>
      </c>
      <c r="V2250">
        <v>0</v>
      </c>
      <c r="W2250">
        <v>0</v>
      </c>
      <c r="X2250">
        <v>6</v>
      </c>
      <c r="Y2250" t="str">
        <f t="shared" si="179"/>
        <v>CA</v>
      </c>
    </row>
    <row r="2251" spans="1:25" x14ac:dyDescent="0.25">
      <c r="A2251">
        <v>64697</v>
      </c>
      <c r="B2251">
        <v>30</v>
      </c>
      <c r="C2251" t="str">
        <f t="shared" si="175"/>
        <v>MT</v>
      </c>
      <c r="D2251">
        <v>70</v>
      </c>
      <c r="E2251">
        <v>47</v>
      </c>
      <c r="F2251" t="str">
        <f t="shared" si="176"/>
        <v>adult</v>
      </c>
      <c r="G2251">
        <v>1</v>
      </c>
      <c r="H2251">
        <v>2</v>
      </c>
      <c r="I2251">
        <v>2</v>
      </c>
      <c r="J2251">
        <v>1</v>
      </c>
      <c r="K2251">
        <v>2</v>
      </c>
      <c r="L2251">
        <v>2</v>
      </c>
      <c r="M2251">
        <v>2</v>
      </c>
      <c r="N2251">
        <v>2</v>
      </c>
      <c r="O2251">
        <v>1</v>
      </c>
      <c r="Q2251">
        <v>3</v>
      </c>
      <c r="R2251" t="str">
        <f t="shared" si="177"/>
        <v>Divorced</v>
      </c>
      <c r="S2251">
        <v>4</v>
      </c>
      <c r="T2251">
        <v>2</v>
      </c>
      <c r="U2251" t="str">
        <f t="shared" si="178"/>
        <v>Female</v>
      </c>
      <c r="V2251">
        <v>0</v>
      </c>
      <c r="W2251">
        <v>16500</v>
      </c>
      <c r="X2251">
        <v>42</v>
      </c>
      <c r="Y2251">
        <f t="shared" si="179"/>
        <v>42</v>
      </c>
    </row>
    <row r="2252" spans="1:25" x14ac:dyDescent="0.25">
      <c r="A2252">
        <v>714863</v>
      </c>
      <c r="B2252">
        <v>41</v>
      </c>
      <c r="C2252" t="str">
        <f t="shared" si="175"/>
        <v>OR</v>
      </c>
      <c r="D2252">
        <v>366</v>
      </c>
      <c r="E2252">
        <v>81</v>
      </c>
      <c r="F2252" t="str">
        <f t="shared" si="176"/>
        <v>adult</v>
      </c>
      <c r="G2252">
        <v>1</v>
      </c>
      <c r="H2252">
        <v>2</v>
      </c>
      <c r="I2252">
        <v>1</v>
      </c>
      <c r="J2252">
        <v>1</v>
      </c>
      <c r="K2252">
        <v>2</v>
      </c>
      <c r="L2252">
        <v>2</v>
      </c>
      <c r="M2252">
        <v>2</v>
      </c>
      <c r="N2252">
        <v>2</v>
      </c>
      <c r="O2252">
        <v>1</v>
      </c>
      <c r="Q2252">
        <v>2</v>
      </c>
      <c r="R2252" t="str">
        <f t="shared" si="177"/>
        <v>Widowed</v>
      </c>
      <c r="S2252">
        <v>4</v>
      </c>
      <c r="T2252">
        <v>2</v>
      </c>
      <c r="U2252" t="str">
        <f t="shared" si="178"/>
        <v>Female</v>
      </c>
      <c r="V2252">
        <v>0</v>
      </c>
      <c r="W2252">
        <v>2500</v>
      </c>
      <c r="X2252">
        <v>6</v>
      </c>
      <c r="Y2252" t="str">
        <f t="shared" si="179"/>
        <v>CA</v>
      </c>
    </row>
    <row r="2253" spans="1:25" x14ac:dyDescent="0.25">
      <c r="A2253">
        <v>1400753</v>
      </c>
      <c r="B2253">
        <v>53</v>
      </c>
      <c r="C2253" t="str">
        <f t="shared" si="175"/>
        <v>WA</v>
      </c>
      <c r="D2253">
        <v>91</v>
      </c>
      <c r="E2253">
        <v>44</v>
      </c>
      <c r="F2253" t="str">
        <f t="shared" si="176"/>
        <v>adult</v>
      </c>
      <c r="G2253">
        <v>1</v>
      </c>
      <c r="H2253">
        <v>2</v>
      </c>
      <c r="I2253">
        <v>2</v>
      </c>
      <c r="J2253">
        <v>2</v>
      </c>
      <c r="K2253">
        <v>2</v>
      </c>
      <c r="L2253">
        <v>2</v>
      </c>
      <c r="M2253">
        <v>2</v>
      </c>
      <c r="N2253">
        <v>2</v>
      </c>
      <c r="O2253">
        <v>2</v>
      </c>
      <c r="Q2253">
        <v>3</v>
      </c>
      <c r="R2253" t="str">
        <f t="shared" si="177"/>
        <v>Divorced</v>
      </c>
      <c r="S2253">
        <v>4</v>
      </c>
      <c r="T2253">
        <v>1</v>
      </c>
      <c r="U2253" t="str">
        <f t="shared" si="178"/>
        <v>Male</v>
      </c>
      <c r="V2253">
        <v>0</v>
      </c>
      <c r="W2253">
        <v>0</v>
      </c>
      <c r="X2253">
        <v>6</v>
      </c>
      <c r="Y2253" t="str">
        <f t="shared" si="179"/>
        <v>CA</v>
      </c>
    </row>
    <row r="2254" spans="1:25" x14ac:dyDescent="0.25">
      <c r="A2254">
        <v>715183</v>
      </c>
      <c r="B2254">
        <v>41</v>
      </c>
      <c r="C2254" t="str">
        <f t="shared" si="175"/>
        <v>OR</v>
      </c>
      <c r="D2254">
        <v>17</v>
      </c>
      <c r="E2254">
        <v>44</v>
      </c>
      <c r="F2254" t="str">
        <f t="shared" si="176"/>
        <v>adult</v>
      </c>
      <c r="G2254">
        <v>1</v>
      </c>
      <c r="H2254">
        <v>2</v>
      </c>
      <c r="I2254">
        <v>2</v>
      </c>
      <c r="J2254">
        <v>2</v>
      </c>
      <c r="K2254">
        <v>1</v>
      </c>
      <c r="L2254">
        <v>2</v>
      </c>
      <c r="M2254">
        <v>2</v>
      </c>
      <c r="N2254">
        <v>2</v>
      </c>
      <c r="O2254">
        <v>1</v>
      </c>
      <c r="Q2254">
        <v>3</v>
      </c>
      <c r="R2254" t="str">
        <f t="shared" si="177"/>
        <v>Divorced</v>
      </c>
      <c r="S2254">
        <v>4</v>
      </c>
      <c r="T2254">
        <v>2</v>
      </c>
      <c r="U2254" t="str">
        <f t="shared" si="178"/>
        <v>Female</v>
      </c>
      <c r="V2254">
        <v>0</v>
      </c>
      <c r="W2254">
        <v>15600</v>
      </c>
      <c r="X2254">
        <v>41</v>
      </c>
      <c r="Y2254" t="str">
        <f t="shared" si="179"/>
        <v>OR</v>
      </c>
    </row>
    <row r="2255" spans="1:25" x14ac:dyDescent="0.25">
      <c r="A2255">
        <v>698999</v>
      </c>
      <c r="B2255">
        <v>41</v>
      </c>
      <c r="C2255" t="str">
        <f t="shared" si="175"/>
        <v>OR</v>
      </c>
      <c r="D2255">
        <v>19</v>
      </c>
      <c r="E2255">
        <v>32</v>
      </c>
      <c r="F2255" t="str">
        <f t="shared" si="176"/>
        <v>adult</v>
      </c>
      <c r="G2255">
        <v>5</v>
      </c>
      <c r="H2255">
        <v>1</v>
      </c>
      <c r="I2255">
        <v>2</v>
      </c>
      <c r="J2255">
        <v>2</v>
      </c>
      <c r="K2255">
        <v>2</v>
      </c>
      <c r="L2255">
        <v>2</v>
      </c>
      <c r="M2255">
        <v>2</v>
      </c>
      <c r="N2255">
        <v>2</v>
      </c>
      <c r="O2255">
        <v>1</v>
      </c>
      <c r="P2255">
        <v>5</v>
      </c>
      <c r="Q2255">
        <v>1</v>
      </c>
      <c r="R2255" t="str">
        <f t="shared" si="177"/>
        <v>Married</v>
      </c>
      <c r="S2255">
        <v>4</v>
      </c>
      <c r="T2255">
        <v>2</v>
      </c>
      <c r="U2255" t="str">
        <f t="shared" si="178"/>
        <v>Female</v>
      </c>
      <c r="V2255">
        <v>86000</v>
      </c>
      <c r="W2255">
        <v>86000</v>
      </c>
      <c r="X2255">
        <v>468</v>
      </c>
      <c r="Y2255">
        <f t="shared" si="179"/>
        <v>468</v>
      </c>
    </row>
    <row r="2256" spans="1:25" x14ac:dyDescent="0.25">
      <c r="A2256">
        <v>698934</v>
      </c>
      <c r="B2256">
        <v>41</v>
      </c>
      <c r="C2256" t="str">
        <f t="shared" si="175"/>
        <v>OR</v>
      </c>
      <c r="D2256">
        <v>122</v>
      </c>
      <c r="E2256">
        <v>66</v>
      </c>
      <c r="F2256" t="str">
        <f t="shared" si="176"/>
        <v>adult</v>
      </c>
      <c r="G2256">
        <v>1</v>
      </c>
      <c r="H2256">
        <v>2</v>
      </c>
      <c r="I2256">
        <v>1</v>
      </c>
      <c r="J2256">
        <v>1</v>
      </c>
      <c r="K2256">
        <v>2</v>
      </c>
      <c r="L2256">
        <v>2</v>
      </c>
      <c r="M2256">
        <v>2</v>
      </c>
      <c r="N2256">
        <v>2</v>
      </c>
      <c r="O2256">
        <v>1</v>
      </c>
      <c r="Q2256">
        <v>2</v>
      </c>
      <c r="R2256" t="str">
        <f t="shared" si="177"/>
        <v>Widowed</v>
      </c>
      <c r="S2256">
        <v>2</v>
      </c>
      <c r="T2256">
        <v>1</v>
      </c>
      <c r="U2256" t="str">
        <f t="shared" si="178"/>
        <v>Male</v>
      </c>
      <c r="V2256">
        <v>0</v>
      </c>
      <c r="W2256">
        <v>27300</v>
      </c>
      <c r="X2256">
        <v>41</v>
      </c>
      <c r="Y2256" t="str">
        <f t="shared" si="179"/>
        <v>OR</v>
      </c>
    </row>
    <row r="2257" spans="1:25" x14ac:dyDescent="0.25">
      <c r="A2257">
        <v>1382986</v>
      </c>
      <c r="B2257">
        <v>53</v>
      </c>
      <c r="C2257" t="str">
        <f t="shared" si="175"/>
        <v>WA</v>
      </c>
      <c r="D2257">
        <v>95</v>
      </c>
      <c r="E2257">
        <v>23</v>
      </c>
      <c r="F2257" t="str">
        <f t="shared" si="176"/>
        <v>adult</v>
      </c>
      <c r="G2257">
        <v>1</v>
      </c>
      <c r="H2257">
        <v>1</v>
      </c>
      <c r="I2257">
        <v>2</v>
      </c>
      <c r="J2257">
        <v>2</v>
      </c>
      <c r="K2257">
        <v>2</v>
      </c>
      <c r="L2257">
        <v>2</v>
      </c>
      <c r="M2257">
        <v>2</v>
      </c>
      <c r="N2257">
        <v>2</v>
      </c>
      <c r="O2257">
        <v>1</v>
      </c>
      <c r="P2257">
        <v>30</v>
      </c>
      <c r="Q2257">
        <v>5</v>
      </c>
      <c r="R2257" t="str">
        <f t="shared" si="177"/>
        <v>NeverMarriedORUnder15</v>
      </c>
      <c r="S2257">
        <v>4</v>
      </c>
      <c r="T2257">
        <v>2</v>
      </c>
      <c r="U2257" t="str">
        <f t="shared" si="178"/>
        <v>Female</v>
      </c>
      <c r="V2257">
        <v>30000</v>
      </c>
      <c r="W2257">
        <v>30000</v>
      </c>
      <c r="X2257">
        <v>37</v>
      </c>
      <c r="Y2257">
        <f t="shared" si="179"/>
        <v>37</v>
      </c>
    </row>
    <row r="2258" spans="1:25" x14ac:dyDescent="0.25">
      <c r="A2258">
        <v>1435288</v>
      </c>
      <c r="B2258">
        <v>53</v>
      </c>
      <c r="C2258" t="str">
        <f t="shared" si="175"/>
        <v>WA</v>
      </c>
      <c r="D2258">
        <v>99</v>
      </c>
      <c r="E2258">
        <v>5</v>
      </c>
      <c r="F2258" t="str">
        <f t="shared" si="176"/>
        <v>child</v>
      </c>
      <c r="G2258">
        <v>3</v>
      </c>
      <c r="H2258">
        <v>2</v>
      </c>
      <c r="I2258">
        <v>2</v>
      </c>
      <c r="J2258">
        <v>2</v>
      </c>
      <c r="K2258">
        <v>1</v>
      </c>
      <c r="L2258">
        <v>2</v>
      </c>
      <c r="M2258">
        <v>2</v>
      </c>
      <c r="N2258">
        <v>2</v>
      </c>
      <c r="O2258">
        <v>1</v>
      </c>
      <c r="Q2258">
        <v>5</v>
      </c>
      <c r="R2258" t="str">
        <f t="shared" si="177"/>
        <v>NeverMarriedORUnder15</v>
      </c>
      <c r="T2258">
        <v>1</v>
      </c>
      <c r="U2258" t="str">
        <f t="shared" si="178"/>
        <v>Male</v>
      </c>
      <c r="X2258">
        <v>363</v>
      </c>
      <c r="Y2258">
        <f t="shared" si="179"/>
        <v>363</v>
      </c>
    </row>
    <row r="2259" spans="1:25" x14ac:dyDescent="0.25">
      <c r="A2259">
        <v>1399332</v>
      </c>
      <c r="B2259">
        <v>53</v>
      </c>
      <c r="C2259" t="str">
        <f t="shared" si="175"/>
        <v>WA</v>
      </c>
      <c r="D2259">
        <v>88</v>
      </c>
      <c r="E2259">
        <v>48</v>
      </c>
      <c r="F2259" t="str">
        <f t="shared" si="176"/>
        <v>adult</v>
      </c>
      <c r="G2259">
        <v>1</v>
      </c>
      <c r="H2259">
        <v>1</v>
      </c>
      <c r="I2259">
        <v>2</v>
      </c>
      <c r="J2259">
        <v>2</v>
      </c>
      <c r="K2259">
        <v>2</v>
      </c>
      <c r="L2259">
        <v>2</v>
      </c>
      <c r="M2259">
        <v>2</v>
      </c>
      <c r="N2259">
        <v>2</v>
      </c>
      <c r="O2259">
        <v>1</v>
      </c>
      <c r="P2259">
        <v>55</v>
      </c>
      <c r="Q2259">
        <v>3</v>
      </c>
      <c r="R2259" t="str">
        <f t="shared" si="177"/>
        <v>Divorced</v>
      </c>
      <c r="S2259">
        <v>4</v>
      </c>
      <c r="T2259">
        <v>1</v>
      </c>
      <c r="U2259" t="str">
        <f t="shared" si="178"/>
        <v>Male</v>
      </c>
      <c r="V2259">
        <v>110000</v>
      </c>
      <c r="W2259">
        <v>110050</v>
      </c>
      <c r="X2259">
        <v>55</v>
      </c>
      <c r="Y2259">
        <f t="shared" si="179"/>
        <v>55</v>
      </c>
    </row>
    <row r="2260" spans="1:25" x14ac:dyDescent="0.25">
      <c r="A2260">
        <v>724594</v>
      </c>
      <c r="B2260">
        <v>41</v>
      </c>
      <c r="C2260" t="str">
        <f t="shared" si="175"/>
        <v>OR</v>
      </c>
      <c r="D2260">
        <v>194</v>
      </c>
      <c r="E2260">
        <v>27</v>
      </c>
      <c r="F2260" t="str">
        <f t="shared" si="176"/>
        <v>adult</v>
      </c>
      <c r="G2260">
        <v>1</v>
      </c>
      <c r="H2260">
        <v>2</v>
      </c>
      <c r="I2260">
        <v>2</v>
      </c>
      <c r="J2260">
        <v>2</v>
      </c>
      <c r="K2260">
        <v>2</v>
      </c>
      <c r="L2260">
        <v>2</v>
      </c>
      <c r="M2260">
        <v>2</v>
      </c>
      <c r="N2260">
        <v>2</v>
      </c>
      <c r="O2260">
        <v>2</v>
      </c>
      <c r="Q2260">
        <v>5</v>
      </c>
      <c r="R2260" t="str">
        <f t="shared" si="177"/>
        <v>NeverMarriedORUnder15</v>
      </c>
      <c r="S2260">
        <v>4</v>
      </c>
      <c r="T2260">
        <v>1</v>
      </c>
      <c r="U2260" t="str">
        <f t="shared" si="178"/>
        <v>Male</v>
      </c>
      <c r="V2260">
        <v>0</v>
      </c>
      <c r="W2260">
        <v>0</v>
      </c>
      <c r="X2260">
        <v>41</v>
      </c>
      <c r="Y2260" t="str">
        <f t="shared" si="179"/>
        <v>OR</v>
      </c>
    </row>
    <row r="2261" spans="1:25" x14ac:dyDescent="0.25">
      <c r="A2261">
        <v>1373532</v>
      </c>
      <c r="B2261">
        <v>53</v>
      </c>
      <c r="C2261" t="str">
        <f t="shared" si="175"/>
        <v>WA</v>
      </c>
      <c r="D2261">
        <v>24</v>
      </c>
      <c r="E2261">
        <v>19</v>
      </c>
      <c r="F2261" t="str">
        <f t="shared" si="176"/>
        <v>adult</v>
      </c>
      <c r="G2261">
        <v>1</v>
      </c>
      <c r="H2261">
        <v>2</v>
      </c>
      <c r="I2261">
        <v>2</v>
      </c>
      <c r="J2261">
        <v>2</v>
      </c>
      <c r="K2261">
        <v>2</v>
      </c>
      <c r="L2261">
        <v>2</v>
      </c>
      <c r="M2261">
        <v>2</v>
      </c>
      <c r="N2261">
        <v>2</v>
      </c>
      <c r="O2261">
        <v>2</v>
      </c>
      <c r="Q2261">
        <v>5</v>
      </c>
      <c r="R2261" t="str">
        <f t="shared" si="177"/>
        <v>NeverMarriedORUnder15</v>
      </c>
      <c r="S2261">
        <v>4</v>
      </c>
      <c r="T2261">
        <v>2</v>
      </c>
      <c r="U2261" t="str">
        <f t="shared" si="178"/>
        <v>Female</v>
      </c>
      <c r="V2261">
        <v>0</v>
      </c>
      <c r="W2261">
        <v>0</v>
      </c>
      <c r="X2261">
        <v>53</v>
      </c>
      <c r="Y2261" t="str">
        <f t="shared" si="179"/>
        <v>WA</v>
      </c>
    </row>
    <row r="2262" spans="1:25" x14ac:dyDescent="0.25">
      <c r="A2262">
        <v>712093</v>
      </c>
      <c r="B2262">
        <v>41</v>
      </c>
      <c r="C2262" t="str">
        <f t="shared" si="175"/>
        <v>OR</v>
      </c>
      <c r="D2262">
        <v>116</v>
      </c>
      <c r="E2262">
        <v>23</v>
      </c>
      <c r="F2262" t="str">
        <f t="shared" si="176"/>
        <v>adult</v>
      </c>
      <c r="G2262">
        <v>1</v>
      </c>
      <c r="H2262">
        <v>2</v>
      </c>
      <c r="I2262">
        <v>2</v>
      </c>
      <c r="J2262">
        <v>2</v>
      </c>
      <c r="K2262">
        <v>2</v>
      </c>
      <c r="L2262">
        <v>2</v>
      </c>
      <c r="M2262">
        <v>2</v>
      </c>
      <c r="N2262">
        <v>2</v>
      </c>
      <c r="O2262">
        <v>2</v>
      </c>
      <c r="P2262">
        <v>10</v>
      </c>
      <c r="Q2262">
        <v>1</v>
      </c>
      <c r="R2262" t="str">
        <f t="shared" si="177"/>
        <v>Married</v>
      </c>
      <c r="S2262">
        <v>4</v>
      </c>
      <c r="T2262">
        <v>2</v>
      </c>
      <c r="U2262" t="str">
        <f t="shared" si="178"/>
        <v>Female</v>
      </c>
      <c r="V2262">
        <v>23000</v>
      </c>
      <c r="W2262">
        <v>23000</v>
      </c>
      <c r="X2262">
        <v>53</v>
      </c>
      <c r="Y2262" t="str">
        <f t="shared" si="179"/>
        <v>WA</v>
      </c>
    </row>
    <row r="2263" spans="1:25" x14ac:dyDescent="0.25">
      <c r="A2263">
        <v>719283</v>
      </c>
      <c r="B2263">
        <v>41</v>
      </c>
      <c r="C2263" t="str">
        <f t="shared" si="175"/>
        <v>OR</v>
      </c>
      <c r="D2263">
        <v>53</v>
      </c>
      <c r="E2263">
        <v>66</v>
      </c>
      <c r="F2263" t="str">
        <f t="shared" si="176"/>
        <v>adult</v>
      </c>
      <c r="G2263">
        <v>1</v>
      </c>
      <c r="H2263">
        <v>2</v>
      </c>
      <c r="I2263">
        <v>2</v>
      </c>
      <c r="J2263">
        <v>1</v>
      </c>
      <c r="K2263">
        <v>1</v>
      </c>
      <c r="L2263">
        <v>2</v>
      </c>
      <c r="M2263">
        <v>2</v>
      </c>
      <c r="N2263">
        <v>2</v>
      </c>
      <c r="O2263">
        <v>1</v>
      </c>
      <c r="Q2263">
        <v>3</v>
      </c>
      <c r="R2263" t="str">
        <f t="shared" si="177"/>
        <v>Divorced</v>
      </c>
      <c r="S2263">
        <v>4</v>
      </c>
      <c r="T2263">
        <v>2</v>
      </c>
      <c r="U2263" t="str">
        <f t="shared" si="178"/>
        <v>Female</v>
      </c>
      <c r="V2263">
        <v>0</v>
      </c>
      <c r="W2263">
        <v>15000</v>
      </c>
      <c r="X2263">
        <v>26</v>
      </c>
      <c r="Y2263">
        <f t="shared" si="179"/>
        <v>26</v>
      </c>
    </row>
    <row r="2264" spans="1:25" x14ac:dyDescent="0.25">
      <c r="A2264">
        <v>1373612</v>
      </c>
      <c r="B2264">
        <v>53</v>
      </c>
      <c r="C2264" t="str">
        <f t="shared" si="175"/>
        <v>WA</v>
      </c>
      <c r="D2264">
        <v>88</v>
      </c>
      <c r="E2264">
        <v>72</v>
      </c>
      <c r="F2264" t="str">
        <f t="shared" si="176"/>
        <v>adult</v>
      </c>
      <c r="G2264">
        <v>1</v>
      </c>
      <c r="H2264">
        <v>1</v>
      </c>
      <c r="I2264">
        <v>2</v>
      </c>
      <c r="J2264">
        <v>1</v>
      </c>
      <c r="K2264">
        <v>2</v>
      </c>
      <c r="L2264">
        <v>2</v>
      </c>
      <c r="M2264">
        <v>2</v>
      </c>
      <c r="N2264">
        <v>2</v>
      </c>
      <c r="O2264">
        <v>1</v>
      </c>
      <c r="Q2264">
        <v>3</v>
      </c>
      <c r="R2264" t="str">
        <f t="shared" si="177"/>
        <v>Divorced</v>
      </c>
      <c r="S2264">
        <v>4</v>
      </c>
      <c r="T2264">
        <v>2</v>
      </c>
      <c r="U2264" t="str">
        <f t="shared" si="178"/>
        <v>Female</v>
      </c>
      <c r="V2264">
        <v>0</v>
      </c>
      <c r="W2264">
        <v>22100</v>
      </c>
      <c r="X2264">
        <v>8</v>
      </c>
      <c r="Y2264">
        <f t="shared" si="179"/>
        <v>8</v>
      </c>
    </row>
    <row r="2265" spans="1:25" x14ac:dyDescent="0.25">
      <c r="A2265">
        <v>1253220</v>
      </c>
      <c r="B2265">
        <v>49</v>
      </c>
      <c r="C2265" t="str">
        <f t="shared" si="175"/>
        <v>UT</v>
      </c>
      <c r="D2265">
        <v>47</v>
      </c>
      <c r="E2265">
        <v>11</v>
      </c>
      <c r="F2265" t="str">
        <f t="shared" si="176"/>
        <v>child</v>
      </c>
      <c r="G2265">
        <v>1</v>
      </c>
      <c r="H2265">
        <v>1</v>
      </c>
      <c r="I2265">
        <v>2</v>
      </c>
      <c r="J2265">
        <v>2</v>
      </c>
      <c r="K2265">
        <v>2</v>
      </c>
      <c r="L2265">
        <v>2</v>
      </c>
      <c r="M2265">
        <v>2</v>
      </c>
      <c r="N2265">
        <v>2</v>
      </c>
      <c r="O2265">
        <v>1</v>
      </c>
      <c r="Q2265">
        <v>5</v>
      </c>
      <c r="R2265" t="str">
        <f t="shared" si="177"/>
        <v>NeverMarriedORUnder15</v>
      </c>
      <c r="T2265">
        <v>1</v>
      </c>
      <c r="U2265" t="str">
        <f t="shared" si="178"/>
        <v>Male</v>
      </c>
      <c r="X2265">
        <v>13</v>
      </c>
      <c r="Y2265">
        <f t="shared" si="179"/>
        <v>13</v>
      </c>
    </row>
    <row r="2266" spans="1:25" x14ac:dyDescent="0.25">
      <c r="A2266">
        <v>716079</v>
      </c>
      <c r="B2266">
        <v>41</v>
      </c>
      <c r="C2266" t="str">
        <f t="shared" si="175"/>
        <v>OR</v>
      </c>
      <c r="D2266">
        <v>219</v>
      </c>
      <c r="E2266">
        <v>42</v>
      </c>
      <c r="F2266" t="str">
        <f t="shared" si="176"/>
        <v>adult</v>
      </c>
      <c r="G2266">
        <v>1</v>
      </c>
      <c r="H2266">
        <v>1</v>
      </c>
      <c r="I2266">
        <v>1</v>
      </c>
      <c r="J2266">
        <v>2</v>
      </c>
      <c r="K2266">
        <v>2</v>
      </c>
      <c r="L2266">
        <v>2</v>
      </c>
      <c r="M2266">
        <v>2</v>
      </c>
      <c r="N2266">
        <v>2</v>
      </c>
      <c r="O2266">
        <v>1</v>
      </c>
      <c r="P2266">
        <v>25</v>
      </c>
      <c r="Q2266">
        <v>1</v>
      </c>
      <c r="R2266" t="str">
        <f t="shared" si="177"/>
        <v>Married</v>
      </c>
      <c r="S2266">
        <v>4</v>
      </c>
      <c r="T2266">
        <v>2</v>
      </c>
      <c r="U2266" t="str">
        <f t="shared" si="178"/>
        <v>Female</v>
      </c>
      <c r="V2266">
        <v>44000</v>
      </c>
      <c r="W2266">
        <v>44000</v>
      </c>
      <c r="X2266">
        <v>41</v>
      </c>
      <c r="Y2266" t="str">
        <f t="shared" si="179"/>
        <v>OR</v>
      </c>
    </row>
    <row r="2267" spans="1:25" x14ac:dyDescent="0.25">
      <c r="A2267">
        <v>1394646</v>
      </c>
      <c r="B2267">
        <v>53</v>
      </c>
      <c r="C2267" t="str">
        <f t="shared" si="175"/>
        <v>WA</v>
      </c>
      <c r="D2267">
        <v>131</v>
      </c>
      <c r="E2267">
        <v>53</v>
      </c>
      <c r="F2267" t="str">
        <f t="shared" si="176"/>
        <v>adult</v>
      </c>
      <c r="G2267">
        <v>1</v>
      </c>
      <c r="H2267">
        <v>1</v>
      </c>
      <c r="I2267">
        <v>2</v>
      </c>
      <c r="J2267">
        <v>2</v>
      </c>
      <c r="K2267">
        <v>2</v>
      </c>
      <c r="L2267">
        <v>2</v>
      </c>
      <c r="M2267">
        <v>2</v>
      </c>
      <c r="N2267">
        <v>2</v>
      </c>
      <c r="O2267">
        <v>1</v>
      </c>
      <c r="P2267">
        <v>22</v>
      </c>
      <c r="Q2267">
        <v>1</v>
      </c>
      <c r="R2267" t="str">
        <f t="shared" si="177"/>
        <v>Married</v>
      </c>
      <c r="S2267">
        <v>2</v>
      </c>
      <c r="T2267">
        <v>1</v>
      </c>
      <c r="U2267" t="str">
        <f t="shared" si="178"/>
        <v>Male</v>
      </c>
      <c r="V2267">
        <v>65000</v>
      </c>
      <c r="W2267">
        <v>65000</v>
      </c>
      <c r="X2267">
        <v>4</v>
      </c>
      <c r="Y2267">
        <f t="shared" si="179"/>
        <v>4</v>
      </c>
    </row>
    <row r="2268" spans="1:25" x14ac:dyDescent="0.25">
      <c r="A2268">
        <v>1253507</v>
      </c>
      <c r="B2268">
        <v>49</v>
      </c>
      <c r="C2268" t="str">
        <f t="shared" si="175"/>
        <v>UT</v>
      </c>
      <c r="D2268">
        <v>151</v>
      </c>
      <c r="E2268">
        <v>36</v>
      </c>
      <c r="F2268" t="str">
        <f t="shared" si="176"/>
        <v>adult</v>
      </c>
      <c r="G2268">
        <v>1</v>
      </c>
      <c r="H2268">
        <v>1</v>
      </c>
      <c r="I2268">
        <v>2</v>
      </c>
      <c r="J2268">
        <v>2</v>
      </c>
      <c r="K2268">
        <v>2</v>
      </c>
      <c r="L2268">
        <v>2</v>
      </c>
      <c r="M2268">
        <v>2</v>
      </c>
      <c r="N2268">
        <v>2</v>
      </c>
      <c r="O2268">
        <v>1</v>
      </c>
      <c r="P2268">
        <v>15</v>
      </c>
      <c r="Q2268">
        <v>1</v>
      </c>
      <c r="R2268" t="str">
        <f t="shared" si="177"/>
        <v>Married</v>
      </c>
      <c r="S2268">
        <v>4</v>
      </c>
      <c r="T2268">
        <v>2</v>
      </c>
      <c r="U2268" t="str">
        <f t="shared" si="178"/>
        <v>Female</v>
      </c>
      <c r="V2268">
        <v>12000</v>
      </c>
      <c r="W2268">
        <v>12000</v>
      </c>
      <c r="X2268">
        <v>34</v>
      </c>
      <c r="Y2268">
        <f t="shared" si="179"/>
        <v>34</v>
      </c>
    </row>
    <row r="2269" spans="1:25" x14ac:dyDescent="0.25">
      <c r="A2269">
        <v>1426796</v>
      </c>
      <c r="B2269">
        <v>53</v>
      </c>
      <c r="C2269" t="str">
        <f t="shared" si="175"/>
        <v>WA</v>
      </c>
      <c r="D2269">
        <v>80</v>
      </c>
      <c r="E2269">
        <v>94</v>
      </c>
      <c r="F2269" t="str">
        <f t="shared" si="176"/>
        <v>adult</v>
      </c>
      <c r="G2269">
        <v>1</v>
      </c>
      <c r="H2269">
        <v>2</v>
      </c>
      <c r="I2269">
        <v>2</v>
      </c>
      <c r="J2269">
        <v>1</v>
      </c>
      <c r="K2269">
        <v>2</v>
      </c>
      <c r="L2269">
        <v>1</v>
      </c>
      <c r="M2269">
        <v>2</v>
      </c>
      <c r="N2269">
        <v>2</v>
      </c>
      <c r="O2269">
        <v>1</v>
      </c>
      <c r="Q2269">
        <v>2</v>
      </c>
      <c r="R2269" t="str">
        <f t="shared" si="177"/>
        <v>Widowed</v>
      </c>
      <c r="S2269">
        <v>2</v>
      </c>
      <c r="T2269">
        <v>1</v>
      </c>
      <c r="U2269" t="str">
        <f t="shared" si="178"/>
        <v>Male</v>
      </c>
      <c r="V2269">
        <v>0</v>
      </c>
      <c r="W2269">
        <v>34750</v>
      </c>
      <c r="X2269">
        <v>27</v>
      </c>
      <c r="Y2269">
        <f t="shared" si="179"/>
        <v>27</v>
      </c>
    </row>
    <row r="2270" spans="1:25" x14ac:dyDescent="0.25">
      <c r="A2270">
        <v>1248970</v>
      </c>
      <c r="B2270">
        <v>49</v>
      </c>
      <c r="C2270" t="str">
        <f t="shared" si="175"/>
        <v>UT</v>
      </c>
      <c r="D2270">
        <v>79</v>
      </c>
      <c r="E2270">
        <v>62</v>
      </c>
      <c r="F2270" t="str">
        <f t="shared" si="176"/>
        <v>adult</v>
      </c>
      <c r="G2270">
        <v>1</v>
      </c>
      <c r="H2270">
        <v>2</v>
      </c>
      <c r="I2270">
        <v>2</v>
      </c>
      <c r="J2270">
        <v>1</v>
      </c>
      <c r="K2270">
        <v>2</v>
      </c>
      <c r="L2270">
        <v>2</v>
      </c>
      <c r="M2270">
        <v>2</v>
      </c>
      <c r="N2270">
        <v>2</v>
      </c>
      <c r="O2270">
        <v>1</v>
      </c>
      <c r="Q2270">
        <v>1</v>
      </c>
      <c r="R2270" t="str">
        <f t="shared" si="177"/>
        <v>Married</v>
      </c>
      <c r="S2270">
        <v>4</v>
      </c>
      <c r="T2270">
        <v>1</v>
      </c>
      <c r="U2270" t="str">
        <f t="shared" si="178"/>
        <v>Male</v>
      </c>
      <c r="V2270">
        <v>21000</v>
      </c>
      <c r="W2270">
        <v>32500</v>
      </c>
      <c r="X2270">
        <v>49</v>
      </c>
      <c r="Y2270" t="str">
        <f t="shared" si="179"/>
        <v>UT</v>
      </c>
    </row>
    <row r="2271" spans="1:25" x14ac:dyDescent="0.25">
      <c r="A2271">
        <v>715483</v>
      </c>
      <c r="B2271">
        <v>41</v>
      </c>
      <c r="C2271" t="str">
        <f t="shared" si="175"/>
        <v>OR</v>
      </c>
      <c r="D2271">
        <v>42</v>
      </c>
      <c r="E2271">
        <v>5</v>
      </c>
      <c r="F2271" t="str">
        <f t="shared" si="176"/>
        <v>child</v>
      </c>
      <c r="G2271">
        <v>1</v>
      </c>
      <c r="H2271">
        <v>1</v>
      </c>
      <c r="I2271">
        <v>2</v>
      </c>
      <c r="J2271">
        <v>2</v>
      </c>
      <c r="K2271">
        <v>1</v>
      </c>
      <c r="L2271">
        <v>2</v>
      </c>
      <c r="M2271">
        <v>2</v>
      </c>
      <c r="N2271">
        <v>2</v>
      </c>
      <c r="O2271">
        <v>1</v>
      </c>
      <c r="Q2271">
        <v>5</v>
      </c>
      <c r="R2271" t="str">
        <f t="shared" si="177"/>
        <v>NeverMarriedORUnder15</v>
      </c>
      <c r="T2271">
        <v>2</v>
      </c>
      <c r="U2271" t="str">
        <f t="shared" si="178"/>
        <v>Female</v>
      </c>
      <c r="X2271">
        <v>6</v>
      </c>
      <c r="Y2271" t="str">
        <f t="shared" si="179"/>
        <v>CA</v>
      </c>
    </row>
    <row r="2272" spans="1:25" x14ac:dyDescent="0.25">
      <c r="A2272">
        <v>1394374</v>
      </c>
      <c r="B2272">
        <v>53</v>
      </c>
      <c r="C2272" t="str">
        <f t="shared" si="175"/>
        <v>WA</v>
      </c>
      <c r="D2272">
        <v>75</v>
      </c>
      <c r="E2272">
        <v>43</v>
      </c>
      <c r="F2272" t="str">
        <f t="shared" si="176"/>
        <v>adult</v>
      </c>
      <c r="G2272">
        <v>3</v>
      </c>
      <c r="H2272">
        <v>1</v>
      </c>
      <c r="I2272">
        <v>2</v>
      </c>
      <c r="J2272">
        <v>2</v>
      </c>
      <c r="K2272">
        <v>2</v>
      </c>
      <c r="L2272">
        <v>2</v>
      </c>
      <c r="M2272">
        <v>2</v>
      </c>
      <c r="N2272">
        <v>2</v>
      </c>
      <c r="O2272">
        <v>1</v>
      </c>
      <c r="Q2272">
        <v>1</v>
      </c>
      <c r="R2272" t="str">
        <f t="shared" si="177"/>
        <v>Married</v>
      </c>
      <c r="S2272">
        <v>4</v>
      </c>
      <c r="T2272">
        <v>2</v>
      </c>
      <c r="U2272" t="str">
        <f t="shared" si="178"/>
        <v>Female</v>
      </c>
      <c r="V2272">
        <v>120000</v>
      </c>
      <c r="W2272">
        <v>120000</v>
      </c>
      <c r="X2272">
        <v>119</v>
      </c>
      <c r="Y2272">
        <f t="shared" si="179"/>
        <v>119</v>
      </c>
    </row>
    <row r="2273" spans="1:25" x14ac:dyDescent="0.25">
      <c r="A2273">
        <v>1254828</v>
      </c>
      <c r="B2273">
        <v>49</v>
      </c>
      <c r="C2273" t="str">
        <f t="shared" si="175"/>
        <v>UT</v>
      </c>
      <c r="D2273">
        <v>42</v>
      </c>
      <c r="E2273">
        <v>18</v>
      </c>
      <c r="F2273" t="str">
        <f t="shared" si="176"/>
        <v>adult</v>
      </c>
      <c r="G2273">
        <v>1</v>
      </c>
      <c r="H2273">
        <v>1</v>
      </c>
      <c r="I2273">
        <v>2</v>
      </c>
      <c r="J2273">
        <v>2</v>
      </c>
      <c r="K2273">
        <v>2</v>
      </c>
      <c r="L2273">
        <v>2</v>
      </c>
      <c r="M2273">
        <v>2</v>
      </c>
      <c r="N2273">
        <v>2</v>
      </c>
      <c r="O2273">
        <v>1</v>
      </c>
      <c r="Q2273">
        <v>5</v>
      </c>
      <c r="R2273" t="str">
        <f t="shared" si="177"/>
        <v>NeverMarriedORUnder15</v>
      </c>
      <c r="S2273">
        <v>4</v>
      </c>
      <c r="T2273">
        <v>2</v>
      </c>
      <c r="U2273" t="str">
        <f t="shared" si="178"/>
        <v>Female</v>
      </c>
      <c r="V2273">
        <v>0</v>
      </c>
      <c r="W2273">
        <v>0</v>
      </c>
      <c r="X2273">
        <v>41</v>
      </c>
      <c r="Y2273" t="str">
        <f t="shared" si="179"/>
        <v>OR</v>
      </c>
    </row>
    <row r="2274" spans="1:25" x14ac:dyDescent="0.25">
      <c r="A2274">
        <v>64173</v>
      </c>
      <c r="B2274">
        <v>30</v>
      </c>
      <c r="C2274" t="str">
        <f t="shared" si="175"/>
        <v>MT</v>
      </c>
      <c r="D2274">
        <v>67</v>
      </c>
      <c r="E2274">
        <v>51</v>
      </c>
      <c r="F2274" t="str">
        <f t="shared" si="176"/>
        <v>adult</v>
      </c>
      <c r="G2274">
        <v>1</v>
      </c>
      <c r="H2274">
        <v>1</v>
      </c>
      <c r="I2274">
        <v>2</v>
      </c>
      <c r="J2274">
        <v>2</v>
      </c>
      <c r="K2274">
        <v>2</v>
      </c>
      <c r="L2274">
        <v>1</v>
      </c>
      <c r="M2274">
        <v>1</v>
      </c>
      <c r="N2274">
        <v>2</v>
      </c>
      <c r="O2274">
        <v>1</v>
      </c>
      <c r="Q2274">
        <v>1</v>
      </c>
      <c r="R2274" t="str">
        <f t="shared" si="177"/>
        <v>Married</v>
      </c>
      <c r="S2274">
        <v>4</v>
      </c>
      <c r="T2274">
        <v>2</v>
      </c>
      <c r="U2274" t="str">
        <f t="shared" si="178"/>
        <v>Female</v>
      </c>
      <c r="V2274">
        <v>0</v>
      </c>
      <c r="W2274">
        <v>0</v>
      </c>
      <c r="X2274">
        <v>30</v>
      </c>
      <c r="Y2274" t="str">
        <f t="shared" si="179"/>
        <v>MT</v>
      </c>
    </row>
    <row r="2275" spans="1:25" x14ac:dyDescent="0.25">
      <c r="A2275">
        <v>1402689</v>
      </c>
      <c r="B2275">
        <v>53</v>
      </c>
      <c r="C2275" t="str">
        <f t="shared" si="175"/>
        <v>WA</v>
      </c>
      <c r="D2275">
        <v>16</v>
      </c>
      <c r="E2275">
        <v>54</v>
      </c>
      <c r="F2275" t="str">
        <f t="shared" si="176"/>
        <v>adult</v>
      </c>
      <c r="G2275">
        <v>1</v>
      </c>
      <c r="H2275">
        <v>2</v>
      </c>
      <c r="I2275">
        <v>1</v>
      </c>
      <c r="J2275">
        <v>2</v>
      </c>
      <c r="K2275">
        <v>2</v>
      </c>
      <c r="L2275">
        <v>2</v>
      </c>
      <c r="M2275">
        <v>2</v>
      </c>
      <c r="N2275">
        <v>2</v>
      </c>
      <c r="O2275">
        <v>1</v>
      </c>
      <c r="Q2275">
        <v>1</v>
      </c>
      <c r="R2275" t="str">
        <f t="shared" si="177"/>
        <v>Married</v>
      </c>
      <c r="S2275">
        <v>4</v>
      </c>
      <c r="T2275">
        <v>2</v>
      </c>
      <c r="U2275" t="str">
        <f t="shared" si="178"/>
        <v>Female</v>
      </c>
      <c r="V2275">
        <v>12000</v>
      </c>
      <c r="W2275">
        <v>18000</v>
      </c>
      <c r="X2275">
        <v>53</v>
      </c>
      <c r="Y2275" t="str">
        <f t="shared" si="179"/>
        <v>WA</v>
      </c>
    </row>
    <row r="2276" spans="1:25" x14ac:dyDescent="0.25">
      <c r="A2276">
        <v>727060</v>
      </c>
      <c r="B2276">
        <v>41</v>
      </c>
      <c r="C2276" t="str">
        <f t="shared" si="175"/>
        <v>OR</v>
      </c>
      <c r="D2276">
        <v>209</v>
      </c>
      <c r="E2276">
        <v>51</v>
      </c>
      <c r="F2276" t="str">
        <f t="shared" si="176"/>
        <v>adult</v>
      </c>
      <c r="G2276">
        <v>1</v>
      </c>
      <c r="H2276">
        <v>1</v>
      </c>
      <c r="I2276">
        <v>2</v>
      </c>
      <c r="J2276">
        <v>2</v>
      </c>
      <c r="K2276">
        <v>2</v>
      </c>
      <c r="L2276">
        <v>2</v>
      </c>
      <c r="M2276">
        <v>2</v>
      </c>
      <c r="N2276">
        <v>2</v>
      </c>
      <c r="O2276">
        <v>1</v>
      </c>
      <c r="P2276">
        <v>40</v>
      </c>
      <c r="Q2276">
        <v>3</v>
      </c>
      <c r="R2276" t="str">
        <f t="shared" si="177"/>
        <v>Divorced</v>
      </c>
      <c r="S2276">
        <v>4</v>
      </c>
      <c r="T2276">
        <v>2</v>
      </c>
      <c r="U2276" t="str">
        <f t="shared" si="178"/>
        <v>Female</v>
      </c>
      <c r="V2276">
        <v>30000</v>
      </c>
      <c r="W2276">
        <v>30000</v>
      </c>
      <c r="X2276">
        <v>41</v>
      </c>
      <c r="Y2276" t="str">
        <f t="shared" si="179"/>
        <v>OR</v>
      </c>
    </row>
    <row r="2277" spans="1:25" x14ac:dyDescent="0.25">
      <c r="A2277">
        <v>537049</v>
      </c>
      <c r="B2277">
        <v>38</v>
      </c>
      <c r="C2277" t="str">
        <f t="shared" si="175"/>
        <v>ND</v>
      </c>
      <c r="D2277">
        <v>80</v>
      </c>
      <c r="E2277">
        <v>58</v>
      </c>
      <c r="F2277" t="str">
        <f t="shared" si="176"/>
        <v>adult</v>
      </c>
      <c r="G2277">
        <v>1</v>
      </c>
      <c r="H2277">
        <v>2</v>
      </c>
      <c r="I2277">
        <v>2</v>
      </c>
      <c r="J2277">
        <v>2</v>
      </c>
      <c r="K2277">
        <v>2</v>
      </c>
      <c r="L2277">
        <v>1</v>
      </c>
      <c r="M2277">
        <v>2</v>
      </c>
      <c r="N2277">
        <v>2</v>
      </c>
      <c r="O2277">
        <v>1</v>
      </c>
      <c r="P2277">
        <v>10</v>
      </c>
      <c r="Q2277">
        <v>1</v>
      </c>
      <c r="R2277" t="str">
        <f t="shared" si="177"/>
        <v>Married</v>
      </c>
      <c r="S2277">
        <v>2</v>
      </c>
      <c r="T2277">
        <v>1</v>
      </c>
      <c r="U2277" t="str">
        <f t="shared" si="178"/>
        <v>Male</v>
      </c>
      <c r="V2277">
        <v>42000</v>
      </c>
      <c r="W2277">
        <v>70300</v>
      </c>
      <c r="X2277">
        <v>31</v>
      </c>
      <c r="Y2277">
        <f t="shared" si="179"/>
        <v>31</v>
      </c>
    </row>
    <row r="2278" spans="1:25" x14ac:dyDescent="0.25">
      <c r="A2278">
        <v>63353</v>
      </c>
      <c r="B2278">
        <v>30</v>
      </c>
      <c r="C2278" t="str">
        <f t="shared" si="175"/>
        <v>MT</v>
      </c>
      <c r="D2278">
        <v>64</v>
      </c>
      <c r="E2278">
        <v>59</v>
      </c>
      <c r="F2278" t="str">
        <f t="shared" si="176"/>
        <v>adult</v>
      </c>
      <c r="G2278">
        <v>1</v>
      </c>
      <c r="H2278">
        <v>1</v>
      </c>
      <c r="I2278">
        <v>2</v>
      </c>
      <c r="J2278">
        <v>2</v>
      </c>
      <c r="K2278">
        <v>2</v>
      </c>
      <c r="L2278">
        <v>2</v>
      </c>
      <c r="M2278">
        <v>2</v>
      </c>
      <c r="N2278">
        <v>2</v>
      </c>
      <c r="O2278">
        <v>1</v>
      </c>
      <c r="P2278">
        <v>18</v>
      </c>
      <c r="Q2278">
        <v>1</v>
      </c>
      <c r="R2278" t="str">
        <f t="shared" si="177"/>
        <v>Married</v>
      </c>
      <c r="S2278">
        <v>4</v>
      </c>
      <c r="T2278">
        <v>2</v>
      </c>
      <c r="U2278" t="str">
        <f t="shared" si="178"/>
        <v>Female</v>
      </c>
      <c r="V2278">
        <v>105000</v>
      </c>
      <c r="W2278">
        <v>105000</v>
      </c>
      <c r="X2278">
        <v>46</v>
      </c>
      <c r="Y2278">
        <f t="shared" si="179"/>
        <v>46</v>
      </c>
    </row>
    <row r="2279" spans="1:25" x14ac:dyDescent="0.25">
      <c r="A2279">
        <v>695478</v>
      </c>
      <c r="B2279">
        <v>41</v>
      </c>
      <c r="C2279" t="str">
        <f t="shared" si="175"/>
        <v>OR</v>
      </c>
      <c r="D2279">
        <v>67</v>
      </c>
      <c r="E2279">
        <v>33</v>
      </c>
      <c r="F2279" t="str">
        <f t="shared" si="176"/>
        <v>adult</v>
      </c>
      <c r="G2279">
        <v>1</v>
      </c>
      <c r="H2279">
        <v>1</v>
      </c>
      <c r="I2279">
        <v>2</v>
      </c>
      <c r="J2279">
        <v>2</v>
      </c>
      <c r="K2279">
        <v>2</v>
      </c>
      <c r="L2279">
        <v>2</v>
      </c>
      <c r="M2279">
        <v>2</v>
      </c>
      <c r="N2279">
        <v>2</v>
      </c>
      <c r="O2279">
        <v>1</v>
      </c>
      <c r="P2279">
        <v>30</v>
      </c>
      <c r="Q2279">
        <v>1</v>
      </c>
      <c r="R2279" t="str">
        <f t="shared" si="177"/>
        <v>Married</v>
      </c>
      <c r="S2279">
        <v>4</v>
      </c>
      <c r="T2279">
        <v>1</v>
      </c>
      <c r="U2279" t="str">
        <f t="shared" si="178"/>
        <v>Male</v>
      </c>
      <c r="V2279">
        <v>55000</v>
      </c>
      <c r="W2279">
        <v>55050</v>
      </c>
      <c r="X2279">
        <v>41</v>
      </c>
      <c r="Y2279" t="str">
        <f t="shared" si="179"/>
        <v>OR</v>
      </c>
    </row>
    <row r="2280" spans="1:25" x14ac:dyDescent="0.25">
      <c r="A2280">
        <v>1431026</v>
      </c>
      <c r="B2280">
        <v>53</v>
      </c>
      <c r="C2280" t="str">
        <f t="shared" si="175"/>
        <v>WA</v>
      </c>
      <c r="D2280">
        <v>51</v>
      </c>
      <c r="E2280">
        <v>37</v>
      </c>
      <c r="F2280" t="str">
        <f t="shared" si="176"/>
        <v>adult</v>
      </c>
      <c r="G2280">
        <v>1</v>
      </c>
      <c r="H2280">
        <v>1</v>
      </c>
      <c r="I2280">
        <v>2</v>
      </c>
      <c r="J2280">
        <v>2</v>
      </c>
      <c r="K2280">
        <v>2</v>
      </c>
      <c r="L2280">
        <v>2</v>
      </c>
      <c r="M2280">
        <v>2</v>
      </c>
      <c r="N2280">
        <v>2</v>
      </c>
      <c r="O2280">
        <v>1</v>
      </c>
      <c r="P2280">
        <v>20</v>
      </c>
      <c r="Q2280">
        <v>1</v>
      </c>
      <c r="R2280" t="str">
        <f t="shared" si="177"/>
        <v>Married</v>
      </c>
      <c r="S2280">
        <v>4</v>
      </c>
      <c r="T2280">
        <v>1</v>
      </c>
      <c r="U2280" t="str">
        <f t="shared" si="178"/>
        <v>Male</v>
      </c>
      <c r="V2280">
        <v>40000</v>
      </c>
      <c r="W2280">
        <v>40000</v>
      </c>
      <c r="X2280">
        <v>53</v>
      </c>
      <c r="Y2280" t="str">
        <f t="shared" si="179"/>
        <v>WA</v>
      </c>
    </row>
    <row r="2281" spans="1:25" x14ac:dyDescent="0.25">
      <c r="A2281">
        <v>714630</v>
      </c>
      <c r="B2281">
        <v>41</v>
      </c>
      <c r="C2281" t="str">
        <f t="shared" si="175"/>
        <v>OR</v>
      </c>
      <c r="D2281">
        <v>79</v>
      </c>
      <c r="E2281">
        <v>73</v>
      </c>
      <c r="F2281" t="str">
        <f t="shared" si="176"/>
        <v>adult</v>
      </c>
      <c r="G2281">
        <v>1</v>
      </c>
      <c r="H2281">
        <v>2</v>
      </c>
      <c r="I2281">
        <v>1</v>
      </c>
      <c r="J2281">
        <v>1</v>
      </c>
      <c r="K2281">
        <v>2</v>
      </c>
      <c r="L2281">
        <v>2</v>
      </c>
      <c r="M2281">
        <v>2</v>
      </c>
      <c r="N2281">
        <v>2</v>
      </c>
      <c r="O2281">
        <v>1</v>
      </c>
      <c r="Q2281">
        <v>1</v>
      </c>
      <c r="R2281" t="str">
        <f t="shared" si="177"/>
        <v>Married</v>
      </c>
      <c r="S2281">
        <v>4</v>
      </c>
      <c r="T2281">
        <v>1</v>
      </c>
      <c r="U2281" t="str">
        <f t="shared" si="178"/>
        <v>Male</v>
      </c>
      <c r="V2281">
        <v>0</v>
      </c>
      <c r="W2281">
        <v>164400</v>
      </c>
      <c r="X2281">
        <v>41</v>
      </c>
      <c r="Y2281" t="str">
        <f t="shared" si="179"/>
        <v>OR</v>
      </c>
    </row>
    <row r="2282" spans="1:25" x14ac:dyDescent="0.25">
      <c r="A2282">
        <v>1381163</v>
      </c>
      <c r="B2282">
        <v>53</v>
      </c>
      <c r="C2282" t="str">
        <f t="shared" si="175"/>
        <v>WA</v>
      </c>
      <c r="D2282">
        <v>120</v>
      </c>
      <c r="E2282">
        <v>43</v>
      </c>
      <c r="F2282" t="str">
        <f t="shared" si="176"/>
        <v>adult</v>
      </c>
      <c r="G2282">
        <v>4</v>
      </c>
      <c r="H2282">
        <v>2</v>
      </c>
      <c r="I2282">
        <v>1</v>
      </c>
      <c r="J2282">
        <v>2</v>
      </c>
      <c r="K2282">
        <v>2</v>
      </c>
      <c r="L2282">
        <v>2</v>
      </c>
      <c r="M2282">
        <v>2</v>
      </c>
      <c r="N2282">
        <v>2</v>
      </c>
      <c r="O2282">
        <v>1</v>
      </c>
      <c r="Q2282">
        <v>1</v>
      </c>
      <c r="R2282" t="str">
        <f t="shared" si="177"/>
        <v>Married</v>
      </c>
      <c r="S2282">
        <v>4</v>
      </c>
      <c r="T2282">
        <v>2</v>
      </c>
      <c r="U2282" t="str">
        <f t="shared" si="178"/>
        <v>Female</v>
      </c>
      <c r="V2282">
        <v>0</v>
      </c>
      <c r="W2282">
        <v>0</v>
      </c>
      <c r="X2282">
        <v>117</v>
      </c>
      <c r="Y2282">
        <f t="shared" si="179"/>
        <v>117</v>
      </c>
    </row>
    <row r="2283" spans="1:25" x14ac:dyDescent="0.25">
      <c r="A2283">
        <v>1386057</v>
      </c>
      <c r="B2283">
        <v>53</v>
      </c>
      <c r="C2283" t="str">
        <f t="shared" si="175"/>
        <v>WA</v>
      </c>
      <c r="D2283">
        <v>444</v>
      </c>
      <c r="E2283">
        <v>22</v>
      </c>
      <c r="F2283" t="str">
        <f t="shared" si="176"/>
        <v>adult</v>
      </c>
      <c r="G2283">
        <v>1</v>
      </c>
      <c r="H2283">
        <v>2</v>
      </c>
      <c r="I2283">
        <v>2</v>
      </c>
      <c r="J2283">
        <v>2</v>
      </c>
      <c r="K2283">
        <v>2</v>
      </c>
      <c r="L2283">
        <v>2</v>
      </c>
      <c r="M2283">
        <v>2</v>
      </c>
      <c r="N2283">
        <v>2</v>
      </c>
      <c r="O2283">
        <v>2</v>
      </c>
      <c r="P2283">
        <v>60</v>
      </c>
      <c r="Q2283">
        <v>5</v>
      </c>
      <c r="R2283" t="str">
        <f t="shared" si="177"/>
        <v>NeverMarriedORUnder15</v>
      </c>
      <c r="S2283">
        <v>4</v>
      </c>
      <c r="T2283">
        <v>1</v>
      </c>
      <c r="U2283" t="str">
        <f t="shared" si="178"/>
        <v>Male</v>
      </c>
      <c r="V2283">
        <v>18800</v>
      </c>
      <c r="W2283">
        <v>18800</v>
      </c>
      <c r="X2283">
        <v>53</v>
      </c>
      <c r="Y2283" t="str">
        <f t="shared" si="179"/>
        <v>WA</v>
      </c>
    </row>
    <row r="2284" spans="1:25" x14ac:dyDescent="0.25">
      <c r="A2284">
        <v>1253849</v>
      </c>
      <c r="B2284">
        <v>49</v>
      </c>
      <c r="C2284" t="str">
        <f t="shared" si="175"/>
        <v>UT</v>
      </c>
      <c r="D2284">
        <v>42</v>
      </c>
      <c r="E2284">
        <v>35</v>
      </c>
      <c r="F2284" t="str">
        <f t="shared" si="176"/>
        <v>adult</v>
      </c>
      <c r="G2284">
        <v>1</v>
      </c>
      <c r="H2284">
        <v>2</v>
      </c>
      <c r="I2284">
        <v>2</v>
      </c>
      <c r="J2284">
        <v>2</v>
      </c>
      <c r="K2284">
        <v>1</v>
      </c>
      <c r="L2284">
        <v>2</v>
      </c>
      <c r="M2284">
        <v>2</v>
      </c>
      <c r="N2284">
        <v>2</v>
      </c>
      <c r="O2284">
        <v>1</v>
      </c>
      <c r="Q2284">
        <v>1</v>
      </c>
      <c r="R2284" t="str">
        <f t="shared" si="177"/>
        <v>Married</v>
      </c>
      <c r="S2284">
        <v>4</v>
      </c>
      <c r="T2284">
        <v>2</v>
      </c>
      <c r="U2284" t="str">
        <f t="shared" si="178"/>
        <v>Female</v>
      </c>
      <c r="V2284">
        <v>0</v>
      </c>
      <c r="W2284">
        <v>5800</v>
      </c>
      <c r="X2284">
        <v>16</v>
      </c>
      <c r="Y2284">
        <f t="shared" si="179"/>
        <v>16</v>
      </c>
    </row>
    <row r="2285" spans="1:25" x14ac:dyDescent="0.25">
      <c r="A2285">
        <v>1413254</v>
      </c>
      <c r="B2285">
        <v>53</v>
      </c>
      <c r="C2285" t="str">
        <f t="shared" si="175"/>
        <v>WA</v>
      </c>
      <c r="D2285">
        <v>291</v>
      </c>
      <c r="E2285">
        <v>43</v>
      </c>
      <c r="F2285" t="str">
        <f t="shared" si="176"/>
        <v>adult</v>
      </c>
      <c r="G2285">
        <v>4</v>
      </c>
      <c r="H2285">
        <v>2</v>
      </c>
      <c r="I2285">
        <v>2</v>
      </c>
      <c r="J2285">
        <v>2</v>
      </c>
      <c r="K2285">
        <v>2</v>
      </c>
      <c r="L2285">
        <v>2</v>
      </c>
      <c r="M2285">
        <v>2</v>
      </c>
      <c r="N2285">
        <v>2</v>
      </c>
      <c r="O2285">
        <v>2</v>
      </c>
      <c r="P2285">
        <v>20</v>
      </c>
      <c r="Q2285">
        <v>3</v>
      </c>
      <c r="R2285" t="str">
        <f t="shared" si="177"/>
        <v>Divorced</v>
      </c>
      <c r="S2285">
        <v>4</v>
      </c>
      <c r="T2285">
        <v>1</v>
      </c>
      <c r="U2285" t="str">
        <f t="shared" si="178"/>
        <v>Male</v>
      </c>
      <c r="V2285">
        <v>3000</v>
      </c>
      <c r="W2285">
        <v>5600</v>
      </c>
      <c r="X2285">
        <v>416</v>
      </c>
      <c r="Y2285">
        <f t="shared" si="179"/>
        <v>416</v>
      </c>
    </row>
    <row r="2286" spans="1:25" x14ac:dyDescent="0.25">
      <c r="A2286">
        <v>1371152</v>
      </c>
      <c r="B2286">
        <v>53</v>
      </c>
      <c r="C2286" t="str">
        <f t="shared" si="175"/>
        <v>WA</v>
      </c>
      <c r="D2286">
        <v>65</v>
      </c>
      <c r="E2286">
        <v>22</v>
      </c>
      <c r="F2286" t="str">
        <f t="shared" si="176"/>
        <v>adult</v>
      </c>
      <c r="G2286">
        <v>1</v>
      </c>
      <c r="H2286">
        <v>2</v>
      </c>
      <c r="I2286">
        <v>2</v>
      </c>
      <c r="J2286">
        <v>2</v>
      </c>
      <c r="K2286">
        <v>2</v>
      </c>
      <c r="L2286">
        <v>2</v>
      </c>
      <c r="M2286">
        <v>2</v>
      </c>
      <c r="N2286">
        <v>2</v>
      </c>
      <c r="O2286">
        <v>2</v>
      </c>
      <c r="Q2286">
        <v>5</v>
      </c>
      <c r="R2286" t="str">
        <f t="shared" si="177"/>
        <v>NeverMarriedORUnder15</v>
      </c>
      <c r="S2286">
        <v>4</v>
      </c>
      <c r="T2286">
        <v>1</v>
      </c>
      <c r="U2286" t="str">
        <f t="shared" si="178"/>
        <v>Male</v>
      </c>
      <c r="V2286">
        <v>0</v>
      </c>
      <c r="W2286">
        <v>0</v>
      </c>
      <c r="X2286">
        <v>53</v>
      </c>
      <c r="Y2286" t="str">
        <f t="shared" si="179"/>
        <v>WA</v>
      </c>
    </row>
    <row r="2287" spans="1:25" x14ac:dyDescent="0.25">
      <c r="A2287">
        <v>697200</v>
      </c>
      <c r="B2287">
        <v>41</v>
      </c>
      <c r="C2287" t="str">
        <f t="shared" si="175"/>
        <v>OR</v>
      </c>
      <c r="D2287">
        <v>8</v>
      </c>
      <c r="E2287">
        <v>64</v>
      </c>
      <c r="F2287" t="str">
        <f t="shared" si="176"/>
        <v>adult</v>
      </c>
      <c r="G2287">
        <v>1</v>
      </c>
      <c r="H2287">
        <v>2</v>
      </c>
      <c r="I2287">
        <v>1</v>
      </c>
      <c r="J2287">
        <v>2</v>
      </c>
      <c r="K2287">
        <v>2</v>
      </c>
      <c r="L2287">
        <v>2</v>
      </c>
      <c r="M2287">
        <v>2</v>
      </c>
      <c r="N2287">
        <v>2</v>
      </c>
      <c r="O2287">
        <v>1</v>
      </c>
      <c r="Q2287">
        <v>1</v>
      </c>
      <c r="R2287" t="str">
        <f t="shared" si="177"/>
        <v>Married</v>
      </c>
      <c r="S2287">
        <v>3</v>
      </c>
      <c r="T2287">
        <v>1</v>
      </c>
      <c r="U2287" t="str">
        <f t="shared" si="178"/>
        <v>Male</v>
      </c>
      <c r="V2287">
        <v>0</v>
      </c>
      <c r="W2287">
        <v>34100</v>
      </c>
      <c r="X2287">
        <v>16</v>
      </c>
      <c r="Y2287">
        <f t="shared" si="179"/>
        <v>16</v>
      </c>
    </row>
    <row r="2288" spans="1:25" x14ac:dyDescent="0.25">
      <c r="A2288">
        <v>68438</v>
      </c>
      <c r="B2288">
        <v>30</v>
      </c>
      <c r="C2288" t="str">
        <f t="shared" si="175"/>
        <v>MT</v>
      </c>
      <c r="D2288">
        <v>59</v>
      </c>
      <c r="E2288">
        <v>21</v>
      </c>
      <c r="F2288" t="str">
        <f t="shared" si="176"/>
        <v>adult</v>
      </c>
      <c r="G2288">
        <v>1</v>
      </c>
      <c r="H2288">
        <v>2</v>
      </c>
      <c r="I2288">
        <v>2</v>
      </c>
      <c r="J2288">
        <v>2</v>
      </c>
      <c r="K2288">
        <v>1</v>
      </c>
      <c r="L2288">
        <v>2</v>
      </c>
      <c r="M2288">
        <v>2</v>
      </c>
      <c r="N2288">
        <v>2</v>
      </c>
      <c r="O2288">
        <v>1</v>
      </c>
      <c r="Q2288">
        <v>5</v>
      </c>
      <c r="R2288" t="str">
        <f t="shared" si="177"/>
        <v>NeverMarriedORUnder15</v>
      </c>
      <c r="S2288">
        <v>4</v>
      </c>
      <c r="T2288">
        <v>2</v>
      </c>
      <c r="U2288" t="str">
        <f t="shared" si="178"/>
        <v>Female</v>
      </c>
      <c r="V2288">
        <v>15300</v>
      </c>
      <c r="W2288">
        <v>15300</v>
      </c>
      <c r="X2288">
        <v>41</v>
      </c>
      <c r="Y2288" t="str">
        <f t="shared" si="179"/>
        <v>OR</v>
      </c>
    </row>
    <row r="2289" spans="1:25" x14ac:dyDescent="0.25">
      <c r="A2289">
        <v>537232</v>
      </c>
      <c r="B2289">
        <v>38</v>
      </c>
      <c r="C2289" t="str">
        <f t="shared" si="175"/>
        <v>ND</v>
      </c>
      <c r="D2289">
        <v>100</v>
      </c>
      <c r="E2289">
        <v>24</v>
      </c>
      <c r="F2289" t="str">
        <f t="shared" si="176"/>
        <v>adult</v>
      </c>
      <c r="G2289">
        <v>1</v>
      </c>
      <c r="H2289">
        <v>2</v>
      </c>
      <c r="I2289">
        <v>1</v>
      </c>
      <c r="J2289">
        <v>2</v>
      </c>
      <c r="K2289">
        <v>2</v>
      </c>
      <c r="L2289">
        <v>2</v>
      </c>
      <c r="M2289">
        <v>2</v>
      </c>
      <c r="N2289">
        <v>2</v>
      </c>
      <c r="O2289">
        <v>1</v>
      </c>
      <c r="Q2289">
        <v>1</v>
      </c>
      <c r="R2289" t="str">
        <f t="shared" si="177"/>
        <v>Married</v>
      </c>
      <c r="S2289">
        <v>4</v>
      </c>
      <c r="T2289">
        <v>2</v>
      </c>
      <c r="U2289" t="str">
        <f t="shared" si="178"/>
        <v>Female</v>
      </c>
      <c r="V2289">
        <v>0</v>
      </c>
      <c r="W2289">
        <v>0</v>
      </c>
      <c r="X2289">
        <v>38</v>
      </c>
      <c r="Y2289" t="str">
        <f t="shared" si="179"/>
        <v>ND</v>
      </c>
    </row>
    <row r="2290" spans="1:25" x14ac:dyDescent="0.25">
      <c r="A2290">
        <v>1411811</v>
      </c>
      <c r="B2290">
        <v>53</v>
      </c>
      <c r="C2290" t="str">
        <f t="shared" si="175"/>
        <v>WA</v>
      </c>
      <c r="D2290">
        <v>169</v>
      </c>
      <c r="E2290">
        <v>25</v>
      </c>
      <c r="F2290" t="str">
        <f t="shared" si="176"/>
        <v>adult</v>
      </c>
      <c r="G2290">
        <v>1</v>
      </c>
      <c r="H2290">
        <v>1</v>
      </c>
      <c r="I2290">
        <v>2</v>
      </c>
      <c r="J2290">
        <v>2</v>
      </c>
      <c r="K2290">
        <v>2</v>
      </c>
      <c r="L2290">
        <v>2</v>
      </c>
      <c r="M2290">
        <v>2</v>
      </c>
      <c r="N2290">
        <v>2</v>
      </c>
      <c r="O2290">
        <v>1</v>
      </c>
      <c r="P2290">
        <v>25</v>
      </c>
      <c r="Q2290">
        <v>5</v>
      </c>
      <c r="R2290" t="str">
        <f t="shared" si="177"/>
        <v>NeverMarriedORUnder15</v>
      </c>
      <c r="S2290">
        <v>4</v>
      </c>
      <c r="T2290">
        <v>2</v>
      </c>
      <c r="U2290" t="str">
        <f t="shared" si="178"/>
        <v>Female</v>
      </c>
      <c r="V2290">
        <v>21600</v>
      </c>
      <c r="W2290">
        <v>21840</v>
      </c>
      <c r="X2290">
        <v>53</v>
      </c>
      <c r="Y2290" t="str">
        <f t="shared" si="179"/>
        <v>WA</v>
      </c>
    </row>
    <row r="2291" spans="1:25" x14ac:dyDescent="0.25">
      <c r="A2291">
        <v>66623</v>
      </c>
      <c r="B2291">
        <v>30</v>
      </c>
      <c r="C2291" t="str">
        <f t="shared" si="175"/>
        <v>MT</v>
      </c>
      <c r="D2291">
        <v>56</v>
      </c>
      <c r="E2291">
        <v>87</v>
      </c>
      <c r="F2291" t="str">
        <f t="shared" si="176"/>
        <v>adult</v>
      </c>
      <c r="G2291">
        <v>5</v>
      </c>
      <c r="H2291">
        <v>1</v>
      </c>
      <c r="I2291">
        <v>2</v>
      </c>
      <c r="J2291">
        <v>1</v>
      </c>
      <c r="K2291">
        <v>1</v>
      </c>
      <c r="L2291">
        <v>2</v>
      </c>
      <c r="M2291">
        <v>2</v>
      </c>
      <c r="N2291">
        <v>2</v>
      </c>
      <c r="O2291">
        <v>1</v>
      </c>
      <c r="Q2291">
        <v>1</v>
      </c>
      <c r="R2291" t="str">
        <f t="shared" si="177"/>
        <v>Married</v>
      </c>
      <c r="S2291">
        <v>4</v>
      </c>
      <c r="T2291">
        <v>2</v>
      </c>
      <c r="U2291" t="str">
        <f t="shared" si="178"/>
        <v>Female</v>
      </c>
      <c r="V2291">
        <v>0</v>
      </c>
      <c r="W2291">
        <v>12600</v>
      </c>
      <c r="X2291">
        <v>110</v>
      </c>
      <c r="Y2291">
        <f t="shared" si="179"/>
        <v>110</v>
      </c>
    </row>
    <row r="2292" spans="1:25" x14ac:dyDescent="0.25">
      <c r="A2292">
        <v>1427609</v>
      </c>
      <c r="B2292">
        <v>53</v>
      </c>
      <c r="C2292" t="str">
        <f t="shared" si="175"/>
        <v>WA</v>
      </c>
      <c r="D2292">
        <v>123</v>
      </c>
      <c r="E2292">
        <v>45</v>
      </c>
      <c r="F2292" t="str">
        <f t="shared" si="176"/>
        <v>adult</v>
      </c>
      <c r="G2292">
        <v>1</v>
      </c>
      <c r="H2292">
        <v>2</v>
      </c>
      <c r="I2292">
        <v>2</v>
      </c>
      <c r="J2292">
        <v>2</v>
      </c>
      <c r="K2292">
        <v>2</v>
      </c>
      <c r="L2292">
        <v>2</v>
      </c>
      <c r="M2292">
        <v>2</v>
      </c>
      <c r="N2292">
        <v>2</v>
      </c>
      <c r="O2292">
        <v>2</v>
      </c>
      <c r="Q2292">
        <v>3</v>
      </c>
      <c r="R2292" t="str">
        <f t="shared" si="177"/>
        <v>Divorced</v>
      </c>
      <c r="S2292">
        <v>4</v>
      </c>
      <c r="T2292">
        <v>2</v>
      </c>
      <c r="U2292" t="str">
        <f t="shared" si="178"/>
        <v>Female</v>
      </c>
      <c r="V2292">
        <v>0</v>
      </c>
      <c r="W2292">
        <v>12000</v>
      </c>
      <c r="X2292">
        <v>53</v>
      </c>
      <c r="Y2292" t="str">
        <f t="shared" si="179"/>
        <v>WA</v>
      </c>
    </row>
    <row r="2293" spans="1:25" x14ac:dyDescent="0.25">
      <c r="A2293">
        <v>1434883</v>
      </c>
      <c r="B2293">
        <v>53</v>
      </c>
      <c r="C2293" t="str">
        <f t="shared" si="175"/>
        <v>WA</v>
      </c>
      <c r="D2293">
        <v>133</v>
      </c>
      <c r="E2293">
        <v>20</v>
      </c>
      <c r="F2293" t="str">
        <f t="shared" si="176"/>
        <v>adult</v>
      </c>
      <c r="G2293">
        <v>1</v>
      </c>
      <c r="H2293">
        <v>1</v>
      </c>
      <c r="I2293">
        <v>2</v>
      </c>
      <c r="J2293">
        <v>2</v>
      </c>
      <c r="K2293">
        <v>2</v>
      </c>
      <c r="L2293">
        <v>2</v>
      </c>
      <c r="M2293">
        <v>2</v>
      </c>
      <c r="N2293">
        <v>2</v>
      </c>
      <c r="O2293">
        <v>1</v>
      </c>
      <c r="Q2293">
        <v>5</v>
      </c>
      <c r="R2293" t="str">
        <f t="shared" si="177"/>
        <v>NeverMarriedORUnder15</v>
      </c>
      <c r="S2293">
        <v>4</v>
      </c>
      <c r="T2293">
        <v>1</v>
      </c>
      <c r="U2293" t="str">
        <f t="shared" si="178"/>
        <v>Male</v>
      </c>
      <c r="V2293">
        <v>300</v>
      </c>
      <c r="W2293">
        <v>300</v>
      </c>
      <c r="X2293">
        <v>53</v>
      </c>
      <c r="Y2293" t="str">
        <f t="shared" si="179"/>
        <v>WA</v>
      </c>
    </row>
    <row r="2294" spans="1:25" x14ac:dyDescent="0.25">
      <c r="A2294">
        <v>1372263</v>
      </c>
      <c r="B2294">
        <v>53</v>
      </c>
      <c r="C2294" t="str">
        <f t="shared" si="175"/>
        <v>WA</v>
      </c>
      <c r="D2294">
        <v>117</v>
      </c>
      <c r="E2294">
        <v>70</v>
      </c>
      <c r="F2294" t="str">
        <f t="shared" si="176"/>
        <v>adult</v>
      </c>
      <c r="G2294">
        <v>1</v>
      </c>
      <c r="H2294">
        <v>2</v>
      </c>
      <c r="I2294">
        <v>1</v>
      </c>
      <c r="J2294">
        <v>1</v>
      </c>
      <c r="K2294">
        <v>2</v>
      </c>
      <c r="L2294">
        <v>2</v>
      </c>
      <c r="M2294">
        <v>2</v>
      </c>
      <c r="N2294">
        <v>2</v>
      </c>
      <c r="O2294">
        <v>1</v>
      </c>
      <c r="Q2294">
        <v>1</v>
      </c>
      <c r="R2294" t="str">
        <f t="shared" si="177"/>
        <v>Married</v>
      </c>
      <c r="S2294">
        <v>2</v>
      </c>
      <c r="T2294">
        <v>1</v>
      </c>
      <c r="U2294" t="str">
        <f t="shared" si="178"/>
        <v>Male</v>
      </c>
      <c r="V2294">
        <v>0</v>
      </c>
      <c r="W2294">
        <v>61200</v>
      </c>
      <c r="X2294">
        <v>53</v>
      </c>
      <c r="Y2294" t="str">
        <f t="shared" si="179"/>
        <v>WA</v>
      </c>
    </row>
    <row r="2295" spans="1:25" x14ac:dyDescent="0.25">
      <c r="A2295">
        <v>1394244</v>
      </c>
      <c r="B2295">
        <v>53</v>
      </c>
      <c r="C2295" t="str">
        <f t="shared" si="175"/>
        <v>WA</v>
      </c>
      <c r="D2295">
        <v>69</v>
      </c>
      <c r="E2295">
        <v>7</v>
      </c>
      <c r="F2295" t="str">
        <f t="shared" si="176"/>
        <v>child</v>
      </c>
      <c r="G2295">
        <v>1</v>
      </c>
      <c r="H2295">
        <v>2</v>
      </c>
      <c r="I2295">
        <v>2</v>
      </c>
      <c r="J2295">
        <v>2</v>
      </c>
      <c r="K2295">
        <v>1</v>
      </c>
      <c r="L2295">
        <v>2</v>
      </c>
      <c r="M2295">
        <v>2</v>
      </c>
      <c r="N2295">
        <v>2</v>
      </c>
      <c r="O2295">
        <v>1</v>
      </c>
      <c r="Q2295">
        <v>5</v>
      </c>
      <c r="R2295" t="str">
        <f t="shared" si="177"/>
        <v>NeverMarriedORUnder15</v>
      </c>
      <c r="T2295">
        <v>1</v>
      </c>
      <c r="U2295" t="str">
        <f t="shared" si="178"/>
        <v>Male</v>
      </c>
      <c r="X2295">
        <v>4</v>
      </c>
      <c r="Y2295">
        <f t="shared" si="179"/>
        <v>4</v>
      </c>
    </row>
    <row r="2296" spans="1:25" x14ac:dyDescent="0.25">
      <c r="A2296">
        <v>699619</v>
      </c>
      <c r="B2296">
        <v>41</v>
      </c>
      <c r="C2296" t="str">
        <f t="shared" si="175"/>
        <v>OR</v>
      </c>
      <c r="D2296">
        <v>111</v>
      </c>
      <c r="E2296">
        <v>25</v>
      </c>
      <c r="F2296" t="str">
        <f t="shared" si="176"/>
        <v>adult</v>
      </c>
      <c r="G2296">
        <v>1</v>
      </c>
      <c r="H2296">
        <v>1</v>
      </c>
      <c r="I2296">
        <v>2</v>
      </c>
      <c r="J2296">
        <v>2</v>
      </c>
      <c r="K2296">
        <v>2</v>
      </c>
      <c r="L2296">
        <v>2</v>
      </c>
      <c r="M2296">
        <v>2</v>
      </c>
      <c r="N2296">
        <v>2</v>
      </c>
      <c r="O2296">
        <v>1</v>
      </c>
      <c r="Q2296">
        <v>5</v>
      </c>
      <c r="R2296" t="str">
        <f t="shared" si="177"/>
        <v>NeverMarriedORUnder15</v>
      </c>
      <c r="S2296">
        <v>4</v>
      </c>
      <c r="T2296">
        <v>1</v>
      </c>
      <c r="U2296" t="str">
        <f t="shared" si="178"/>
        <v>Male</v>
      </c>
      <c r="V2296">
        <v>20000</v>
      </c>
      <c r="W2296">
        <v>29000</v>
      </c>
      <c r="X2296">
        <v>41</v>
      </c>
      <c r="Y2296" t="str">
        <f t="shared" si="179"/>
        <v>OR</v>
      </c>
    </row>
    <row r="2297" spans="1:25" x14ac:dyDescent="0.25">
      <c r="A2297">
        <v>1371770</v>
      </c>
      <c r="B2297">
        <v>53</v>
      </c>
      <c r="C2297" t="str">
        <f t="shared" si="175"/>
        <v>WA</v>
      </c>
      <c r="D2297">
        <v>80</v>
      </c>
      <c r="E2297">
        <v>51</v>
      </c>
      <c r="F2297" t="str">
        <f t="shared" si="176"/>
        <v>adult</v>
      </c>
      <c r="G2297">
        <v>1</v>
      </c>
      <c r="H2297">
        <v>1</v>
      </c>
      <c r="I2297">
        <v>2</v>
      </c>
      <c r="J2297">
        <v>2</v>
      </c>
      <c r="K2297">
        <v>2</v>
      </c>
      <c r="L2297">
        <v>2</v>
      </c>
      <c r="M2297">
        <v>2</v>
      </c>
      <c r="N2297">
        <v>2</v>
      </c>
      <c r="O2297">
        <v>1</v>
      </c>
      <c r="P2297">
        <v>30</v>
      </c>
      <c r="Q2297">
        <v>1</v>
      </c>
      <c r="R2297" t="str">
        <f t="shared" si="177"/>
        <v>Married</v>
      </c>
      <c r="S2297">
        <v>4</v>
      </c>
      <c r="T2297">
        <v>1</v>
      </c>
      <c r="U2297" t="str">
        <f t="shared" si="178"/>
        <v>Male</v>
      </c>
      <c r="V2297">
        <v>134000</v>
      </c>
      <c r="W2297">
        <v>134000</v>
      </c>
      <c r="X2297">
        <v>53</v>
      </c>
      <c r="Y2297" t="str">
        <f t="shared" si="179"/>
        <v>WA</v>
      </c>
    </row>
    <row r="2298" spans="1:25" x14ac:dyDescent="0.25">
      <c r="A2298">
        <v>1396229</v>
      </c>
      <c r="B2298">
        <v>53</v>
      </c>
      <c r="C2298" t="str">
        <f t="shared" si="175"/>
        <v>WA</v>
      </c>
      <c r="D2298">
        <v>192</v>
      </c>
      <c r="E2298">
        <v>33</v>
      </c>
      <c r="F2298" t="str">
        <f t="shared" si="176"/>
        <v>adult</v>
      </c>
      <c r="G2298">
        <v>1</v>
      </c>
      <c r="H2298">
        <v>1</v>
      </c>
      <c r="I2298">
        <v>2</v>
      </c>
      <c r="J2298">
        <v>2</v>
      </c>
      <c r="K2298">
        <v>2</v>
      </c>
      <c r="L2298">
        <v>2</v>
      </c>
      <c r="M2298">
        <v>2</v>
      </c>
      <c r="N2298">
        <v>2</v>
      </c>
      <c r="O2298">
        <v>1</v>
      </c>
      <c r="P2298">
        <v>15</v>
      </c>
      <c r="Q2298">
        <v>3</v>
      </c>
      <c r="R2298" t="str">
        <f t="shared" si="177"/>
        <v>Divorced</v>
      </c>
      <c r="S2298">
        <v>4</v>
      </c>
      <c r="T2298">
        <v>2</v>
      </c>
      <c r="U2298" t="str">
        <f t="shared" si="178"/>
        <v>Female</v>
      </c>
      <c r="V2298">
        <v>34200</v>
      </c>
      <c r="W2298">
        <v>34200</v>
      </c>
      <c r="X2298">
        <v>53</v>
      </c>
      <c r="Y2298" t="str">
        <f t="shared" si="179"/>
        <v>WA</v>
      </c>
    </row>
    <row r="2299" spans="1:25" x14ac:dyDescent="0.25">
      <c r="A2299">
        <v>538510</v>
      </c>
      <c r="B2299">
        <v>38</v>
      </c>
      <c r="C2299" t="str">
        <f t="shared" si="175"/>
        <v>ND</v>
      </c>
      <c r="D2299">
        <v>97</v>
      </c>
      <c r="E2299">
        <v>18</v>
      </c>
      <c r="F2299" t="str">
        <f t="shared" si="176"/>
        <v>adult</v>
      </c>
      <c r="G2299">
        <v>1</v>
      </c>
      <c r="H2299">
        <v>1</v>
      </c>
      <c r="I2299">
        <v>2</v>
      </c>
      <c r="J2299">
        <v>2</v>
      </c>
      <c r="K2299">
        <v>2</v>
      </c>
      <c r="L2299">
        <v>2</v>
      </c>
      <c r="M2299">
        <v>2</v>
      </c>
      <c r="N2299">
        <v>2</v>
      </c>
      <c r="O2299">
        <v>1</v>
      </c>
      <c r="P2299">
        <v>14</v>
      </c>
      <c r="Q2299">
        <v>5</v>
      </c>
      <c r="R2299" t="str">
        <f t="shared" si="177"/>
        <v>NeverMarriedORUnder15</v>
      </c>
      <c r="S2299">
        <v>4</v>
      </c>
      <c r="T2299">
        <v>2</v>
      </c>
      <c r="U2299" t="str">
        <f t="shared" si="178"/>
        <v>Female</v>
      </c>
      <c r="V2299">
        <v>10900</v>
      </c>
      <c r="W2299">
        <v>10900</v>
      </c>
      <c r="X2299">
        <v>38</v>
      </c>
      <c r="Y2299" t="str">
        <f t="shared" si="179"/>
        <v>ND</v>
      </c>
    </row>
    <row r="2300" spans="1:25" x14ac:dyDescent="0.25">
      <c r="A2300">
        <v>1408762</v>
      </c>
      <c r="B2300">
        <v>53</v>
      </c>
      <c r="C2300" t="str">
        <f t="shared" si="175"/>
        <v>WA</v>
      </c>
      <c r="D2300">
        <v>30</v>
      </c>
      <c r="E2300">
        <v>31</v>
      </c>
      <c r="F2300" t="str">
        <f t="shared" si="176"/>
        <v>adult</v>
      </c>
      <c r="G2300">
        <v>1</v>
      </c>
      <c r="H2300">
        <v>1</v>
      </c>
      <c r="I2300">
        <v>2</v>
      </c>
      <c r="J2300">
        <v>2</v>
      </c>
      <c r="K2300">
        <v>2</v>
      </c>
      <c r="L2300">
        <v>2</v>
      </c>
      <c r="M2300">
        <v>2</v>
      </c>
      <c r="N2300">
        <v>2</v>
      </c>
      <c r="O2300">
        <v>1</v>
      </c>
      <c r="P2300">
        <v>60</v>
      </c>
      <c r="Q2300">
        <v>1</v>
      </c>
      <c r="R2300" t="str">
        <f t="shared" si="177"/>
        <v>Married</v>
      </c>
      <c r="S2300">
        <v>4</v>
      </c>
      <c r="T2300">
        <v>1</v>
      </c>
      <c r="U2300" t="str">
        <f t="shared" si="178"/>
        <v>Male</v>
      </c>
      <c r="V2300">
        <v>58000</v>
      </c>
      <c r="W2300">
        <v>58000</v>
      </c>
      <c r="X2300">
        <v>53</v>
      </c>
      <c r="Y2300" t="str">
        <f t="shared" si="179"/>
        <v>WA</v>
      </c>
    </row>
    <row r="2301" spans="1:25" x14ac:dyDescent="0.25">
      <c r="A2301">
        <v>67671</v>
      </c>
      <c r="B2301">
        <v>30</v>
      </c>
      <c r="C2301" t="str">
        <f t="shared" si="175"/>
        <v>MT</v>
      </c>
      <c r="D2301">
        <v>70</v>
      </c>
      <c r="E2301">
        <v>62</v>
      </c>
      <c r="F2301" t="str">
        <f t="shared" si="176"/>
        <v>adult</v>
      </c>
      <c r="G2301">
        <v>1</v>
      </c>
      <c r="H2301">
        <v>1</v>
      </c>
      <c r="I2301">
        <v>2</v>
      </c>
      <c r="J2301">
        <v>2</v>
      </c>
      <c r="K2301">
        <v>2</v>
      </c>
      <c r="L2301">
        <v>2</v>
      </c>
      <c r="M2301">
        <v>2</v>
      </c>
      <c r="N2301">
        <v>2</v>
      </c>
      <c r="O2301">
        <v>1</v>
      </c>
      <c r="P2301">
        <v>10</v>
      </c>
      <c r="Q2301">
        <v>1</v>
      </c>
      <c r="R2301" t="str">
        <f t="shared" si="177"/>
        <v>Married</v>
      </c>
      <c r="S2301">
        <v>4</v>
      </c>
      <c r="T2301">
        <v>2</v>
      </c>
      <c r="U2301" t="str">
        <f t="shared" si="178"/>
        <v>Female</v>
      </c>
      <c r="V2301">
        <v>25000</v>
      </c>
      <c r="W2301">
        <v>29000</v>
      </c>
      <c r="X2301">
        <v>27</v>
      </c>
      <c r="Y2301">
        <f t="shared" si="179"/>
        <v>27</v>
      </c>
    </row>
    <row r="2302" spans="1:25" x14ac:dyDescent="0.25">
      <c r="A2302">
        <v>1416171</v>
      </c>
      <c r="B2302">
        <v>53</v>
      </c>
      <c r="C2302" t="str">
        <f t="shared" si="175"/>
        <v>WA</v>
      </c>
      <c r="D2302">
        <v>105</v>
      </c>
      <c r="E2302">
        <v>81</v>
      </c>
      <c r="F2302" t="str">
        <f t="shared" si="176"/>
        <v>adult</v>
      </c>
      <c r="G2302">
        <v>1</v>
      </c>
      <c r="H2302">
        <v>2</v>
      </c>
      <c r="I2302">
        <v>1</v>
      </c>
      <c r="J2302">
        <v>1</v>
      </c>
      <c r="K2302">
        <v>2</v>
      </c>
      <c r="L2302">
        <v>2</v>
      </c>
      <c r="M2302">
        <v>2</v>
      </c>
      <c r="N2302">
        <v>2</v>
      </c>
      <c r="O2302">
        <v>1</v>
      </c>
      <c r="Q2302">
        <v>1</v>
      </c>
      <c r="R2302" t="str">
        <f t="shared" si="177"/>
        <v>Married</v>
      </c>
      <c r="S2302">
        <v>4</v>
      </c>
      <c r="T2302">
        <v>2</v>
      </c>
      <c r="U2302" t="str">
        <f t="shared" si="178"/>
        <v>Female</v>
      </c>
      <c r="V2302">
        <v>0</v>
      </c>
      <c r="W2302">
        <v>11600</v>
      </c>
      <c r="X2302">
        <v>8</v>
      </c>
      <c r="Y2302">
        <f t="shared" si="179"/>
        <v>8</v>
      </c>
    </row>
    <row r="2303" spans="1:25" x14ac:dyDescent="0.25">
      <c r="A2303">
        <v>1381636</v>
      </c>
      <c r="B2303">
        <v>53</v>
      </c>
      <c r="C2303" t="str">
        <f t="shared" si="175"/>
        <v>WA</v>
      </c>
      <c r="D2303">
        <v>141</v>
      </c>
      <c r="E2303">
        <v>66</v>
      </c>
      <c r="F2303" t="str">
        <f t="shared" si="176"/>
        <v>adult</v>
      </c>
      <c r="G2303">
        <v>1</v>
      </c>
      <c r="H2303">
        <v>2</v>
      </c>
      <c r="I2303">
        <v>2</v>
      </c>
      <c r="J2303">
        <v>1</v>
      </c>
      <c r="K2303">
        <v>2</v>
      </c>
      <c r="L2303">
        <v>2</v>
      </c>
      <c r="M2303">
        <v>2</v>
      </c>
      <c r="N2303">
        <v>2</v>
      </c>
      <c r="O2303">
        <v>1</v>
      </c>
      <c r="Q2303">
        <v>3</v>
      </c>
      <c r="R2303" t="str">
        <f t="shared" si="177"/>
        <v>Divorced</v>
      </c>
      <c r="S2303">
        <v>4</v>
      </c>
      <c r="T2303">
        <v>2</v>
      </c>
      <c r="U2303" t="str">
        <f t="shared" si="178"/>
        <v>Female</v>
      </c>
      <c r="V2303">
        <v>0</v>
      </c>
      <c r="W2303">
        <v>11000</v>
      </c>
      <c r="X2303">
        <v>53</v>
      </c>
      <c r="Y2303" t="str">
        <f t="shared" si="179"/>
        <v>WA</v>
      </c>
    </row>
    <row r="2304" spans="1:25" x14ac:dyDescent="0.25">
      <c r="A2304">
        <v>1379261</v>
      </c>
      <c r="B2304">
        <v>53</v>
      </c>
      <c r="C2304" t="str">
        <f t="shared" si="175"/>
        <v>WA</v>
      </c>
      <c r="D2304">
        <v>53</v>
      </c>
      <c r="E2304">
        <v>70</v>
      </c>
      <c r="F2304" t="str">
        <f t="shared" si="176"/>
        <v>adult</v>
      </c>
      <c r="G2304">
        <v>1</v>
      </c>
      <c r="H2304">
        <v>2</v>
      </c>
      <c r="I2304">
        <v>2</v>
      </c>
      <c r="J2304">
        <v>1</v>
      </c>
      <c r="K2304">
        <v>2</v>
      </c>
      <c r="L2304">
        <v>2</v>
      </c>
      <c r="M2304">
        <v>2</v>
      </c>
      <c r="N2304">
        <v>2</v>
      </c>
      <c r="O2304">
        <v>1</v>
      </c>
      <c r="Q2304">
        <v>1</v>
      </c>
      <c r="R2304" t="str">
        <f t="shared" si="177"/>
        <v>Married</v>
      </c>
      <c r="S2304">
        <v>4</v>
      </c>
      <c r="T2304">
        <v>2</v>
      </c>
      <c r="U2304" t="str">
        <f t="shared" si="178"/>
        <v>Female</v>
      </c>
      <c r="V2304">
        <v>0</v>
      </c>
      <c r="W2304">
        <v>15900</v>
      </c>
      <c r="X2304">
        <v>29</v>
      </c>
      <c r="Y2304">
        <f t="shared" si="179"/>
        <v>29</v>
      </c>
    </row>
    <row r="2305" spans="1:25" x14ac:dyDescent="0.25">
      <c r="A2305">
        <v>64169</v>
      </c>
      <c r="B2305">
        <v>30</v>
      </c>
      <c r="C2305" t="str">
        <f t="shared" si="175"/>
        <v>MT</v>
      </c>
      <c r="D2305">
        <v>31</v>
      </c>
      <c r="E2305">
        <v>23</v>
      </c>
      <c r="F2305" t="str">
        <f t="shared" si="176"/>
        <v>adult</v>
      </c>
      <c r="G2305">
        <v>1</v>
      </c>
      <c r="H2305">
        <v>2</v>
      </c>
      <c r="I2305">
        <v>2</v>
      </c>
      <c r="J2305">
        <v>2</v>
      </c>
      <c r="K2305">
        <v>2</v>
      </c>
      <c r="L2305">
        <v>2</v>
      </c>
      <c r="M2305">
        <v>2</v>
      </c>
      <c r="N2305">
        <v>2</v>
      </c>
      <c r="O2305">
        <v>2</v>
      </c>
      <c r="Q2305">
        <v>5</v>
      </c>
      <c r="R2305" t="str">
        <f t="shared" si="177"/>
        <v>NeverMarriedORUnder15</v>
      </c>
      <c r="S2305">
        <v>4</v>
      </c>
      <c r="T2305">
        <v>1</v>
      </c>
      <c r="U2305" t="str">
        <f t="shared" si="178"/>
        <v>Male</v>
      </c>
      <c r="V2305">
        <v>22600</v>
      </c>
      <c r="W2305">
        <v>28100</v>
      </c>
      <c r="X2305">
        <v>30</v>
      </c>
      <c r="Y2305" t="str">
        <f t="shared" si="179"/>
        <v>MT</v>
      </c>
    </row>
    <row r="2306" spans="1:25" x14ac:dyDescent="0.25">
      <c r="A2306">
        <v>66956</v>
      </c>
      <c r="B2306">
        <v>30</v>
      </c>
      <c r="C2306" t="str">
        <f t="shared" si="175"/>
        <v>MT</v>
      </c>
      <c r="D2306">
        <v>58</v>
      </c>
      <c r="E2306">
        <v>2</v>
      </c>
      <c r="F2306" t="str">
        <f t="shared" si="176"/>
        <v>child</v>
      </c>
      <c r="G2306">
        <v>1</v>
      </c>
      <c r="H2306">
        <v>2</v>
      </c>
      <c r="I2306">
        <v>2</v>
      </c>
      <c r="J2306">
        <v>2</v>
      </c>
      <c r="K2306">
        <v>2</v>
      </c>
      <c r="L2306">
        <v>2</v>
      </c>
      <c r="M2306">
        <v>2</v>
      </c>
      <c r="N2306">
        <v>1</v>
      </c>
      <c r="O2306">
        <v>2</v>
      </c>
      <c r="Q2306">
        <v>5</v>
      </c>
      <c r="R2306" t="str">
        <f t="shared" si="177"/>
        <v>NeverMarriedORUnder15</v>
      </c>
      <c r="T2306">
        <v>1</v>
      </c>
      <c r="U2306" t="str">
        <f t="shared" si="178"/>
        <v>Male</v>
      </c>
      <c r="X2306">
        <v>30</v>
      </c>
      <c r="Y2306" t="str">
        <f t="shared" si="179"/>
        <v>MT</v>
      </c>
    </row>
    <row r="2307" spans="1:25" x14ac:dyDescent="0.25">
      <c r="A2307">
        <v>1275916</v>
      </c>
      <c r="B2307">
        <v>49</v>
      </c>
      <c r="C2307" t="str">
        <f t="shared" ref="C2307:C2370" si="180">IF(B2307=30,"MT",IF(B2307=38,"ND",IF(B2307=41,"OR",IF(B2307=49,"UT",IF(B2307=53,"WA","UnknownState")))))</f>
        <v>UT</v>
      </c>
      <c r="D2307">
        <v>83</v>
      </c>
      <c r="E2307">
        <v>29</v>
      </c>
      <c r="F2307" t="str">
        <f t="shared" ref="F2307:F2370" si="181">IF(E2307&lt;18,"child","adult")</f>
        <v>adult</v>
      </c>
      <c r="G2307">
        <v>1</v>
      </c>
      <c r="H2307">
        <v>1</v>
      </c>
      <c r="I2307">
        <v>2</v>
      </c>
      <c r="J2307">
        <v>2</v>
      </c>
      <c r="K2307">
        <v>1</v>
      </c>
      <c r="L2307">
        <v>2</v>
      </c>
      <c r="M2307">
        <v>2</v>
      </c>
      <c r="N2307">
        <v>2</v>
      </c>
      <c r="O2307">
        <v>1</v>
      </c>
      <c r="Q2307">
        <v>5</v>
      </c>
      <c r="R2307" t="str">
        <f t="shared" ref="R2307:R2370" si="182">IF(Q2307=1,"Married",IF(Q2307=2,"Widowed",IF(Q2307=3,"Divorced",IF(Q2307=4,"Separated",IF(Q2307=5,"NeverMarriedORUnder15","NA")))))</f>
        <v>NeverMarriedORUnder15</v>
      </c>
      <c r="S2307">
        <v>4</v>
      </c>
      <c r="T2307">
        <v>1</v>
      </c>
      <c r="U2307" t="str">
        <f t="shared" ref="U2307:U2370" si="183">IF(T2307=1,"Male",IF(T2307=2,"Female","NA"))</f>
        <v>Male</v>
      </c>
      <c r="V2307">
        <v>0</v>
      </c>
      <c r="W2307">
        <v>8500</v>
      </c>
      <c r="X2307">
        <v>30</v>
      </c>
      <c r="Y2307" t="str">
        <f t="shared" ref="Y2307:Y2370" si="184">IF(X2307=30,"MT",IF(X2307=38,"ND",IF(X2307=41,"OR",IF(X2307=49,"UT",IF(X2307=53,"WA",IF(X2307=6,"CA",X2307))))))</f>
        <v>MT</v>
      </c>
    </row>
    <row r="2308" spans="1:25" x14ac:dyDescent="0.25">
      <c r="A2308">
        <v>1394150</v>
      </c>
      <c r="B2308">
        <v>53</v>
      </c>
      <c r="C2308" t="str">
        <f t="shared" si="180"/>
        <v>WA</v>
      </c>
      <c r="D2308">
        <v>58</v>
      </c>
      <c r="E2308">
        <v>44</v>
      </c>
      <c r="F2308" t="str">
        <f t="shared" si="181"/>
        <v>adult</v>
      </c>
      <c r="G2308">
        <v>1</v>
      </c>
      <c r="H2308">
        <v>1</v>
      </c>
      <c r="I2308">
        <v>2</v>
      </c>
      <c r="J2308">
        <v>2</v>
      </c>
      <c r="K2308">
        <v>2</v>
      </c>
      <c r="L2308">
        <v>2</v>
      </c>
      <c r="M2308">
        <v>2</v>
      </c>
      <c r="N2308">
        <v>2</v>
      </c>
      <c r="O2308">
        <v>1</v>
      </c>
      <c r="Q2308">
        <v>1</v>
      </c>
      <c r="R2308" t="str">
        <f t="shared" si="182"/>
        <v>Married</v>
      </c>
      <c r="S2308">
        <v>4</v>
      </c>
      <c r="T2308">
        <v>2</v>
      </c>
      <c r="U2308" t="str">
        <f t="shared" si="183"/>
        <v>Female</v>
      </c>
      <c r="V2308">
        <v>0</v>
      </c>
      <c r="W2308">
        <v>0</v>
      </c>
      <c r="X2308">
        <v>30</v>
      </c>
      <c r="Y2308" t="str">
        <f t="shared" si="184"/>
        <v>MT</v>
      </c>
    </row>
    <row r="2309" spans="1:25" x14ac:dyDescent="0.25">
      <c r="A2309">
        <v>1255101</v>
      </c>
      <c r="B2309">
        <v>49</v>
      </c>
      <c r="C2309" t="str">
        <f t="shared" si="180"/>
        <v>UT</v>
      </c>
      <c r="D2309">
        <v>74</v>
      </c>
      <c r="E2309">
        <v>25</v>
      </c>
      <c r="F2309" t="str">
        <f t="shared" si="181"/>
        <v>adult</v>
      </c>
      <c r="G2309">
        <v>1</v>
      </c>
      <c r="H2309">
        <v>1</v>
      </c>
      <c r="I2309">
        <v>2</v>
      </c>
      <c r="J2309">
        <v>2</v>
      </c>
      <c r="K2309">
        <v>2</v>
      </c>
      <c r="L2309">
        <v>2</v>
      </c>
      <c r="M2309">
        <v>2</v>
      </c>
      <c r="N2309">
        <v>2</v>
      </c>
      <c r="O2309">
        <v>1</v>
      </c>
      <c r="P2309">
        <v>10</v>
      </c>
      <c r="Q2309">
        <v>1</v>
      </c>
      <c r="R2309" t="str">
        <f t="shared" si="182"/>
        <v>Married</v>
      </c>
      <c r="S2309">
        <v>4</v>
      </c>
      <c r="T2309">
        <v>1</v>
      </c>
      <c r="U2309" t="str">
        <f t="shared" si="183"/>
        <v>Male</v>
      </c>
      <c r="V2309">
        <v>31000</v>
      </c>
      <c r="W2309">
        <v>32050</v>
      </c>
      <c r="X2309">
        <v>49</v>
      </c>
      <c r="Y2309" t="str">
        <f t="shared" si="184"/>
        <v>UT</v>
      </c>
    </row>
    <row r="2310" spans="1:25" x14ac:dyDescent="0.25">
      <c r="A2310">
        <v>1386572</v>
      </c>
      <c r="B2310">
        <v>53</v>
      </c>
      <c r="C2310" t="str">
        <f t="shared" si="180"/>
        <v>WA</v>
      </c>
      <c r="D2310">
        <v>132</v>
      </c>
      <c r="E2310">
        <v>30</v>
      </c>
      <c r="F2310" t="str">
        <f t="shared" si="181"/>
        <v>adult</v>
      </c>
      <c r="G2310">
        <v>1</v>
      </c>
      <c r="H2310">
        <v>2</v>
      </c>
      <c r="I2310">
        <v>2</v>
      </c>
      <c r="J2310">
        <v>2</v>
      </c>
      <c r="K2310">
        <v>2</v>
      </c>
      <c r="L2310">
        <v>2</v>
      </c>
      <c r="M2310">
        <v>2</v>
      </c>
      <c r="N2310">
        <v>2</v>
      </c>
      <c r="O2310">
        <v>2</v>
      </c>
      <c r="P2310">
        <v>10</v>
      </c>
      <c r="Q2310">
        <v>5</v>
      </c>
      <c r="R2310" t="str">
        <f t="shared" si="182"/>
        <v>NeverMarriedORUnder15</v>
      </c>
      <c r="S2310">
        <v>4</v>
      </c>
      <c r="T2310">
        <v>1</v>
      </c>
      <c r="U2310" t="str">
        <f t="shared" si="183"/>
        <v>Male</v>
      </c>
      <c r="V2310">
        <v>13000</v>
      </c>
      <c r="W2310">
        <v>13600</v>
      </c>
      <c r="X2310">
        <v>53</v>
      </c>
      <c r="Y2310" t="str">
        <f t="shared" si="184"/>
        <v>WA</v>
      </c>
    </row>
    <row r="2311" spans="1:25" x14ac:dyDescent="0.25">
      <c r="A2311">
        <v>1371153</v>
      </c>
      <c r="B2311">
        <v>53</v>
      </c>
      <c r="C2311" t="str">
        <f t="shared" si="180"/>
        <v>WA</v>
      </c>
      <c r="D2311">
        <v>25</v>
      </c>
      <c r="E2311">
        <v>50</v>
      </c>
      <c r="F2311" t="str">
        <f t="shared" si="181"/>
        <v>adult</v>
      </c>
      <c r="G2311">
        <v>1</v>
      </c>
      <c r="H2311">
        <v>2</v>
      </c>
      <c r="I2311">
        <v>2</v>
      </c>
      <c r="J2311">
        <v>2</v>
      </c>
      <c r="K2311">
        <v>2</v>
      </c>
      <c r="L2311">
        <v>2</v>
      </c>
      <c r="M2311">
        <v>2</v>
      </c>
      <c r="N2311">
        <v>1</v>
      </c>
      <c r="O2311">
        <v>2</v>
      </c>
      <c r="Q2311">
        <v>5</v>
      </c>
      <c r="R2311" t="str">
        <f t="shared" si="182"/>
        <v>NeverMarriedORUnder15</v>
      </c>
      <c r="S2311">
        <v>4</v>
      </c>
      <c r="T2311">
        <v>2</v>
      </c>
      <c r="U2311" t="str">
        <f t="shared" si="183"/>
        <v>Female</v>
      </c>
      <c r="V2311">
        <v>9000</v>
      </c>
      <c r="W2311">
        <v>12600</v>
      </c>
      <c r="X2311">
        <v>53</v>
      </c>
      <c r="Y2311" t="str">
        <f t="shared" si="184"/>
        <v>WA</v>
      </c>
    </row>
    <row r="2312" spans="1:25" x14ac:dyDescent="0.25">
      <c r="A2312">
        <v>1428504</v>
      </c>
      <c r="B2312">
        <v>53</v>
      </c>
      <c r="C2312" t="str">
        <f t="shared" si="180"/>
        <v>WA</v>
      </c>
      <c r="D2312">
        <v>22</v>
      </c>
      <c r="E2312">
        <v>20</v>
      </c>
      <c r="F2312" t="str">
        <f t="shared" si="181"/>
        <v>adult</v>
      </c>
      <c r="G2312">
        <v>1</v>
      </c>
      <c r="H2312">
        <v>2</v>
      </c>
      <c r="I2312">
        <v>2</v>
      </c>
      <c r="J2312">
        <v>2</v>
      </c>
      <c r="K2312">
        <v>2</v>
      </c>
      <c r="L2312">
        <v>2</v>
      </c>
      <c r="M2312">
        <v>2</v>
      </c>
      <c r="N2312">
        <v>2</v>
      </c>
      <c r="O2312">
        <v>2</v>
      </c>
      <c r="Q2312">
        <v>5</v>
      </c>
      <c r="R2312" t="str">
        <f t="shared" si="182"/>
        <v>NeverMarriedORUnder15</v>
      </c>
      <c r="S2312">
        <v>4</v>
      </c>
      <c r="T2312">
        <v>2</v>
      </c>
      <c r="U2312" t="str">
        <f t="shared" si="183"/>
        <v>Female</v>
      </c>
      <c r="V2312">
        <v>9000</v>
      </c>
      <c r="W2312">
        <v>9000</v>
      </c>
      <c r="X2312">
        <v>12</v>
      </c>
      <c r="Y2312">
        <f t="shared" si="184"/>
        <v>12</v>
      </c>
    </row>
    <row r="2313" spans="1:25" x14ac:dyDescent="0.25">
      <c r="A2313">
        <v>1400167</v>
      </c>
      <c r="B2313">
        <v>53</v>
      </c>
      <c r="C2313" t="str">
        <f t="shared" si="180"/>
        <v>WA</v>
      </c>
      <c r="D2313">
        <v>143</v>
      </c>
      <c r="E2313">
        <v>80</v>
      </c>
      <c r="F2313" t="str">
        <f t="shared" si="181"/>
        <v>adult</v>
      </c>
      <c r="G2313">
        <v>4</v>
      </c>
      <c r="H2313">
        <v>2</v>
      </c>
      <c r="I2313">
        <v>1</v>
      </c>
      <c r="J2313">
        <v>1</v>
      </c>
      <c r="K2313">
        <v>2</v>
      </c>
      <c r="L2313">
        <v>2</v>
      </c>
      <c r="M2313">
        <v>2</v>
      </c>
      <c r="N2313">
        <v>2</v>
      </c>
      <c r="O2313">
        <v>1</v>
      </c>
      <c r="Q2313">
        <v>2</v>
      </c>
      <c r="R2313" t="str">
        <f t="shared" si="182"/>
        <v>Widowed</v>
      </c>
      <c r="S2313">
        <v>4</v>
      </c>
      <c r="T2313">
        <v>2</v>
      </c>
      <c r="U2313" t="str">
        <f t="shared" si="183"/>
        <v>Female</v>
      </c>
      <c r="V2313">
        <v>0</v>
      </c>
      <c r="W2313">
        <v>30000</v>
      </c>
      <c r="X2313">
        <v>207</v>
      </c>
      <c r="Y2313">
        <f t="shared" si="184"/>
        <v>207</v>
      </c>
    </row>
    <row r="2314" spans="1:25" x14ac:dyDescent="0.25">
      <c r="A2314">
        <v>718673</v>
      </c>
      <c r="B2314">
        <v>41</v>
      </c>
      <c r="C2314" t="str">
        <f t="shared" si="180"/>
        <v>OR</v>
      </c>
      <c r="D2314">
        <v>66</v>
      </c>
      <c r="E2314">
        <v>20</v>
      </c>
      <c r="F2314" t="str">
        <f t="shared" si="181"/>
        <v>adult</v>
      </c>
      <c r="G2314">
        <v>1</v>
      </c>
      <c r="H2314">
        <v>1</v>
      </c>
      <c r="I2314">
        <v>2</v>
      </c>
      <c r="J2314">
        <v>2</v>
      </c>
      <c r="K2314">
        <v>2</v>
      </c>
      <c r="L2314">
        <v>2</v>
      </c>
      <c r="M2314">
        <v>2</v>
      </c>
      <c r="N2314">
        <v>2</v>
      </c>
      <c r="O2314">
        <v>1</v>
      </c>
      <c r="P2314">
        <v>5</v>
      </c>
      <c r="Q2314">
        <v>5</v>
      </c>
      <c r="R2314" t="str">
        <f t="shared" si="182"/>
        <v>NeverMarriedORUnder15</v>
      </c>
      <c r="S2314">
        <v>4</v>
      </c>
      <c r="T2314">
        <v>2</v>
      </c>
      <c r="U2314" t="str">
        <f t="shared" si="183"/>
        <v>Female</v>
      </c>
      <c r="V2314">
        <v>13000</v>
      </c>
      <c r="W2314">
        <v>13000</v>
      </c>
      <c r="X2314">
        <v>16</v>
      </c>
      <c r="Y2314">
        <f t="shared" si="184"/>
        <v>16</v>
      </c>
    </row>
    <row r="2315" spans="1:25" x14ac:dyDescent="0.25">
      <c r="A2315">
        <v>1398472</v>
      </c>
      <c r="B2315">
        <v>53</v>
      </c>
      <c r="C2315" t="str">
        <f t="shared" si="180"/>
        <v>WA</v>
      </c>
      <c r="D2315">
        <v>23</v>
      </c>
      <c r="E2315">
        <v>28</v>
      </c>
      <c r="F2315" t="str">
        <f t="shared" si="181"/>
        <v>adult</v>
      </c>
      <c r="G2315">
        <v>1</v>
      </c>
      <c r="H2315">
        <v>2</v>
      </c>
      <c r="I2315">
        <v>2</v>
      </c>
      <c r="J2315">
        <v>1</v>
      </c>
      <c r="K2315">
        <v>1</v>
      </c>
      <c r="L2315">
        <v>2</v>
      </c>
      <c r="M2315">
        <v>2</v>
      </c>
      <c r="N2315">
        <v>2</v>
      </c>
      <c r="O2315">
        <v>1</v>
      </c>
      <c r="Q2315">
        <v>5</v>
      </c>
      <c r="R2315" t="str">
        <f t="shared" si="182"/>
        <v>NeverMarriedORUnder15</v>
      </c>
      <c r="S2315">
        <v>4</v>
      </c>
      <c r="T2315">
        <v>1</v>
      </c>
      <c r="U2315" t="str">
        <f t="shared" si="183"/>
        <v>Male</v>
      </c>
      <c r="V2315">
        <v>20800</v>
      </c>
      <c r="W2315">
        <v>28000</v>
      </c>
      <c r="X2315">
        <v>6</v>
      </c>
      <c r="Y2315" t="str">
        <f t="shared" si="184"/>
        <v>CA</v>
      </c>
    </row>
    <row r="2316" spans="1:25" x14ac:dyDescent="0.25">
      <c r="A2316">
        <v>1377148</v>
      </c>
      <c r="B2316">
        <v>53</v>
      </c>
      <c r="C2316" t="str">
        <f t="shared" si="180"/>
        <v>WA</v>
      </c>
      <c r="D2316">
        <v>105</v>
      </c>
      <c r="E2316">
        <v>44</v>
      </c>
      <c r="F2316" t="str">
        <f t="shared" si="181"/>
        <v>adult</v>
      </c>
      <c r="G2316">
        <v>1</v>
      </c>
      <c r="H2316">
        <v>1</v>
      </c>
      <c r="I2316">
        <v>2</v>
      </c>
      <c r="J2316">
        <v>2</v>
      </c>
      <c r="K2316">
        <v>2</v>
      </c>
      <c r="L2316">
        <v>2</v>
      </c>
      <c r="M2316">
        <v>2</v>
      </c>
      <c r="N2316">
        <v>2</v>
      </c>
      <c r="O2316">
        <v>1</v>
      </c>
      <c r="P2316">
        <v>10</v>
      </c>
      <c r="Q2316">
        <v>3</v>
      </c>
      <c r="R2316" t="str">
        <f t="shared" si="182"/>
        <v>Divorced</v>
      </c>
      <c r="S2316">
        <v>2</v>
      </c>
      <c r="T2316">
        <v>2</v>
      </c>
      <c r="U2316" t="str">
        <f t="shared" si="183"/>
        <v>Female</v>
      </c>
      <c r="V2316">
        <v>52000</v>
      </c>
      <c r="W2316">
        <v>52000</v>
      </c>
      <c r="X2316">
        <v>53</v>
      </c>
      <c r="Y2316" t="str">
        <f t="shared" si="184"/>
        <v>WA</v>
      </c>
    </row>
    <row r="2317" spans="1:25" x14ac:dyDescent="0.25">
      <c r="A2317">
        <v>1372918</v>
      </c>
      <c r="B2317">
        <v>53</v>
      </c>
      <c r="C2317" t="str">
        <f t="shared" si="180"/>
        <v>WA</v>
      </c>
      <c r="D2317">
        <v>430</v>
      </c>
      <c r="E2317">
        <v>46</v>
      </c>
      <c r="F2317" t="str">
        <f t="shared" si="181"/>
        <v>adult</v>
      </c>
      <c r="G2317">
        <v>1</v>
      </c>
      <c r="H2317">
        <v>1</v>
      </c>
      <c r="I2317">
        <v>2</v>
      </c>
      <c r="J2317">
        <v>2</v>
      </c>
      <c r="K2317">
        <v>2</v>
      </c>
      <c r="L2317">
        <v>2</v>
      </c>
      <c r="M2317">
        <v>2</v>
      </c>
      <c r="N2317">
        <v>2</v>
      </c>
      <c r="O2317">
        <v>1</v>
      </c>
      <c r="P2317">
        <v>15</v>
      </c>
      <c r="Q2317">
        <v>1</v>
      </c>
      <c r="R2317" t="str">
        <f t="shared" si="182"/>
        <v>Married</v>
      </c>
      <c r="S2317">
        <v>4</v>
      </c>
      <c r="T2317">
        <v>1</v>
      </c>
      <c r="U2317" t="str">
        <f t="shared" si="183"/>
        <v>Male</v>
      </c>
      <c r="V2317">
        <v>52000</v>
      </c>
      <c r="W2317">
        <v>52000</v>
      </c>
      <c r="X2317">
        <v>53</v>
      </c>
      <c r="Y2317" t="str">
        <f t="shared" si="184"/>
        <v>WA</v>
      </c>
    </row>
    <row r="2318" spans="1:25" x14ac:dyDescent="0.25">
      <c r="A2318">
        <v>1262971</v>
      </c>
      <c r="B2318">
        <v>49</v>
      </c>
      <c r="C2318" t="str">
        <f t="shared" si="180"/>
        <v>UT</v>
      </c>
      <c r="D2318">
        <v>172</v>
      </c>
      <c r="E2318">
        <v>48</v>
      </c>
      <c r="F2318" t="str">
        <f t="shared" si="181"/>
        <v>adult</v>
      </c>
      <c r="G2318">
        <v>1</v>
      </c>
      <c r="H2318">
        <v>1</v>
      </c>
      <c r="I2318">
        <v>2</v>
      </c>
      <c r="J2318">
        <v>2</v>
      </c>
      <c r="K2318">
        <v>2</v>
      </c>
      <c r="L2318">
        <v>2</v>
      </c>
      <c r="M2318">
        <v>2</v>
      </c>
      <c r="N2318">
        <v>2</v>
      </c>
      <c r="O2318">
        <v>1</v>
      </c>
      <c r="P2318">
        <v>20</v>
      </c>
      <c r="Q2318">
        <v>1</v>
      </c>
      <c r="R2318" t="str">
        <f t="shared" si="182"/>
        <v>Married</v>
      </c>
      <c r="S2318">
        <v>3</v>
      </c>
      <c r="T2318">
        <v>1</v>
      </c>
      <c r="U2318" t="str">
        <f t="shared" si="183"/>
        <v>Male</v>
      </c>
      <c r="V2318">
        <v>60000</v>
      </c>
      <c r="W2318">
        <v>60000</v>
      </c>
      <c r="X2318">
        <v>53</v>
      </c>
      <c r="Y2318" t="str">
        <f t="shared" si="184"/>
        <v>WA</v>
      </c>
    </row>
    <row r="2319" spans="1:25" x14ac:dyDescent="0.25">
      <c r="A2319">
        <v>1418172</v>
      </c>
      <c r="B2319">
        <v>53</v>
      </c>
      <c r="C2319" t="str">
        <f t="shared" si="180"/>
        <v>WA</v>
      </c>
      <c r="D2319">
        <v>22</v>
      </c>
      <c r="E2319">
        <v>51</v>
      </c>
      <c r="F2319" t="str">
        <f t="shared" si="181"/>
        <v>adult</v>
      </c>
      <c r="G2319">
        <v>1</v>
      </c>
      <c r="H2319">
        <v>1</v>
      </c>
      <c r="I2319">
        <v>2</v>
      </c>
      <c r="J2319">
        <v>2</v>
      </c>
      <c r="K2319">
        <v>2</v>
      </c>
      <c r="L2319">
        <v>2</v>
      </c>
      <c r="M2319">
        <v>2</v>
      </c>
      <c r="N2319">
        <v>2</v>
      </c>
      <c r="O2319">
        <v>1</v>
      </c>
      <c r="P2319">
        <v>40</v>
      </c>
      <c r="Q2319">
        <v>3</v>
      </c>
      <c r="R2319" t="str">
        <f t="shared" si="182"/>
        <v>Divorced</v>
      </c>
      <c r="S2319">
        <v>4</v>
      </c>
      <c r="T2319">
        <v>1</v>
      </c>
      <c r="U2319" t="str">
        <f t="shared" si="183"/>
        <v>Male</v>
      </c>
      <c r="V2319">
        <v>150000</v>
      </c>
      <c r="W2319">
        <v>150000</v>
      </c>
      <c r="X2319">
        <v>53</v>
      </c>
      <c r="Y2319" t="str">
        <f t="shared" si="184"/>
        <v>WA</v>
      </c>
    </row>
    <row r="2320" spans="1:25" x14ac:dyDescent="0.25">
      <c r="A2320">
        <v>1271158</v>
      </c>
      <c r="B2320">
        <v>49</v>
      </c>
      <c r="C2320" t="str">
        <f t="shared" si="180"/>
        <v>UT</v>
      </c>
      <c r="D2320">
        <v>143</v>
      </c>
      <c r="E2320">
        <v>36</v>
      </c>
      <c r="F2320" t="str">
        <f t="shared" si="181"/>
        <v>adult</v>
      </c>
      <c r="G2320">
        <v>1</v>
      </c>
      <c r="H2320">
        <v>1</v>
      </c>
      <c r="I2320">
        <v>2</v>
      </c>
      <c r="J2320">
        <v>2</v>
      </c>
      <c r="K2320">
        <v>2</v>
      </c>
      <c r="L2320">
        <v>2</v>
      </c>
      <c r="M2320">
        <v>2</v>
      </c>
      <c r="N2320">
        <v>2</v>
      </c>
      <c r="O2320">
        <v>1</v>
      </c>
      <c r="P2320">
        <v>40</v>
      </c>
      <c r="Q2320">
        <v>1</v>
      </c>
      <c r="R2320" t="str">
        <f t="shared" si="182"/>
        <v>Married</v>
      </c>
      <c r="S2320">
        <v>4</v>
      </c>
      <c r="T2320">
        <v>1</v>
      </c>
      <c r="U2320" t="str">
        <f t="shared" si="183"/>
        <v>Male</v>
      </c>
      <c r="V2320">
        <v>59000</v>
      </c>
      <c r="W2320">
        <v>59000</v>
      </c>
      <c r="X2320">
        <v>31</v>
      </c>
      <c r="Y2320">
        <f t="shared" si="184"/>
        <v>31</v>
      </c>
    </row>
    <row r="2321" spans="1:25" x14ac:dyDescent="0.25">
      <c r="A2321">
        <v>727370</v>
      </c>
      <c r="B2321">
        <v>41</v>
      </c>
      <c r="C2321" t="str">
        <f t="shared" si="180"/>
        <v>OR</v>
      </c>
      <c r="D2321">
        <v>74</v>
      </c>
      <c r="E2321">
        <v>5</v>
      </c>
      <c r="F2321" t="str">
        <f t="shared" si="181"/>
        <v>child</v>
      </c>
      <c r="G2321">
        <v>1</v>
      </c>
      <c r="H2321">
        <v>1</v>
      </c>
      <c r="I2321">
        <v>2</v>
      </c>
      <c r="J2321">
        <v>2</v>
      </c>
      <c r="K2321">
        <v>2</v>
      </c>
      <c r="L2321">
        <v>2</v>
      </c>
      <c r="M2321">
        <v>2</v>
      </c>
      <c r="N2321">
        <v>2</v>
      </c>
      <c r="O2321">
        <v>1</v>
      </c>
      <c r="Q2321">
        <v>5</v>
      </c>
      <c r="R2321" t="str">
        <f t="shared" si="182"/>
        <v>NeverMarriedORUnder15</v>
      </c>
      <c r="T2321">
        <v>1</v>
      </c>
      <c r="U2321" t="str">
        <f t="shared" si="183"/>
        <v>Male</v>
      </c>
      <c r="X2321">
        <v>41</v>
      </c>
      <c r="Y2321" t="str">
        <f t="shared" si="184"/>
        <v>OR</v>
      </c>
    </row>
    <row r="2322" spans="1:25" x14ac:dyDescent="0.25">
      <c r="A2322">
        <v>715366</v>
      </c>
      <c r="B2322">
        <v>41</v>
      </c>
      <c r="C2322" t="str">
        <f t="shared" si="180"/>
        <v>OR</v>
      </c>
      <c r="D2322">
        <v>65</v>
      </c>
      <c r="E2322">
        <v>18</v>
      </c>
      <c r="F2322" t="str">
        <f t="shared" si="181"/>
        <v>adult</v>
      </c>
      <c r="G2322">
        <v>1</v>
      </c>
      <c r="H2322">
        <v>1</v>
      </c>
      <c r="I2322">
        <v>2</v>
      </c>
      <c r="J2322">
        <v>2</v>
      </c>
      <c r="K2322">
        <v>2</v>
      </c>
      <c r="L2322">
        <v>2</v>
      </c>
      <c r="M2322">
        <v>2</v>
      </c>
      <c r="N2322">
        <v>2</v>
      </c>
      <c r="O2322">
        <v>1</v>
      </c>
      <c r="P2322">
        <v>10</v>
      </c>
      <c r="Q2322">
        <v>5</v>
      </c>
      <c r="R2322" t="str">
        <f t="shared" si="182"/>
        <v>NeverMarriedORUnder15</v>
      </c>
      <c r="S2322">
        <v>4</v>
      </c>
      <c r="T2322">
        <v>2</v>
      </c>
      <c r="U2322" t="str">
        <f t="shared" si="183"/>
        <v>Female</v>
      </c>
      <c r="V2322">
        <v>3800</v>
      </c>
      <c r="W2322">
        <v>3800</v>
      </c>
      <c r="X2322">
        <v>41</v>
      </c>
      <c r="Y2322" t="str">
        <f t="shared" si="184"/>
        <v>OR</v>
      </c>
    </row>
    <row r="2323" spans="1:25" x14ac:dyDescent="0.25">
      <c r="A2323">
        <v>711147</v>
      </c>
      <c r="B2323">
        <v>41</v>
      </c>
      <c r="C2323" t="str">
        <f t="shared" si="180"/>
        <v>OR</v>
      </c>
      <c r="D2323">
        <v>211</v>
      </c>
      <c r="E2323">
        <v>21</v>
      </c>
      <c r="F2323" t="str">
        <f t="shared" si="181"/>
        <v>adult</v>
      </c>
      <c r="G2323">
        <v>1</v>
      </c>
      <c r="H2323">
        <v>1</v>
      </c>
      <c r="I2323">
        <v>2</v>
      </c>
      <c r="J2323">
        <v>2</v>
      </c>
      <c r="K2323">
        <v>2</v>
      </c>
      <c r="L2323">
        <v>2</v>
      </c>
      <c r="M2323">
        <v>2</v>
      </c>
      <c r="N2323">
        <v>2</v>
      </c>
      <c r="O2323">
        <v>1</v>
      </c>
      <c r="P2323">
        <v>25</v>
      </c>
      <c r="Q2323">
        <v>5</v>
      </c>
      <c r="R2323" t="str">
        <f t="shared" si="182"/>
        <v>NeverMarriedORUnder15</v>
      </c>
      <c r="S2323">
        <v>4</v>
      </c>
      <c r="T2323">
        <v>2</v>
      </c>
      <c r="U2323" t="str">
        <f t="shared" si="183"/>
        <v>Female</v>
      </c>
      <c r="V2323">
        <v>17000</v>
      </c>
      <c r="W2323">
        <v>17000</v>
      </c>
      <c r="X2323">
        <v>6</v>
      </c>
      <c r="Y2323" t="str">
        <f t="shared" si="184"/>
        <v>CA</v>
      </c>
    </row>
    <row r="2324" spans="1:25" x14ac:dyDescent="0.25">
      <c r="A2324">
        <v>728074</v>
      </c>
      <c r="B2324">
        <v>41</v>
      </c>
      <c r="C2324" t="str">
        <f t="shared" si="180"/>
        <v>OR</v>
      </c>
      <c r="D2324">
        <v>74</v>
      </c>
      <c r="E2324">
        <v>52</v>
      </c>
      <c r="F2324" t="str">
        <f t="shared" si="181"/>
        <v>adult</v>
      </c>
      <c r="G2324">
        <v>1</v>
      </c>
      <c r="H2324">
        <v>1</v>
      </c>
      <c r="I2324">
        <v>2</v>
      </c>
      <c r="J2324">
        <v>2</v>
      </c>
      <c r="K2324">
        <v>2</v>
      </c>
      <c r="L2324">
        <v>2</v>
      </c>
      <c r="M2324">
        <v>2</v>
      </c>
      <c r="N2324">
        <v>2</v>
      </c>
      <c r="O2324">
        <v>1</v>
      </c>
      <c r="P2324">
        <v>45</v>
      </c>
      <c r="Q2324">
        <v>1</v>
      </c>
      <c r="R2324" t="str">
        <f t="shared" si="182"/>
        <v>Married</v>
      </c>
      <c r="S2324">
        <v>4</v>
      </c>
      <c r="T2324">
        <v>1</v>
      </c>
      <c r="U2324" t="str">
        <f t="shared" si="183"/>
        <v>Male</v>
      </c>
      <c r="V2324">
        <v>40000</v>
      </c>
      <c r="W2324">
        <v>40000</v>
      </c>
      <c r="X2324">
        <v>41</v>
      </c>
      <c r="Y2324" t="str">
        <f t="shared" si="184"/>
        <v>OR</v>
      </c>
    </row>
    <row r="2325" spans="1:25" x14ac:dyDescent="0.25">
      <c r="A2325">
        <v>1268186</v>
      </c>
      <c r="B2325">
        <v>49</v>
      </c>
      <c r="C2325" t="str">
        <f t="shared" si="180"/>
        <v>UT</v>
      </c>
      <c r="D2325">
        <v>76</v>
      </c>
      <c r="E2325">
        <v>3</v>
      </c>
      <c r="F2325" t="str">
        <f t="shared" si="181"/>
        <v>child</v>
      </c>
      <c r="G2325">
        <v>1</v>
      </c>
      <c r="H2325">
        <v>2</v>
      </c>
      <c r="I2325">
        <v>1</v>
      </c>
      <c r="J2325">
        <v>2</v>
      </c>
      <c r="K2325">
        <v>2</v>
      </c>
      <c r="L2325">
        <v>2</v>
      </c>
      <c r="M2325">
        <v>2</v>
      </c>
      <c r="N2325">
        <v>2</v>
      </c>
      <c r="O2325">
        <v>1</v>
      </c>
      <c r="Q2325">
        <v>5</v>
      </c>
      <c r="R2325" t="str">
        <f t="shared" si="182"/>
        <v>NeverMarriedORUnder15</v>
      </c>
      <c r="T2325">
        <v>1</v>
      </c>
      <c r="U2325" t="str">
        <f t="shared" si="183"/>
        <v>Male</v>
      </c>
      <c r="X2325">
        <v>49</v>
      </c>
      <c r="Y2325" t="str">
        <f t="shared" si="184"/>
        <v>UT</v>
      </c>
    </row>
    <row r="2326" spans="1:25" x14ac:dyDescent="0.25">
      <c r="A2326">
        <v>537124</v>
      </c>
      <c r="B2326">
        <v>38</v>
      </c>
      <c r="C2326" t="str">
        <f t="shared" si="180"/>
        <v>ND</v>
      </c>
      <c r="D2326">
        <v>69</v>
      </c>
      <c r="E2326">
        <v>42</v>
      </c>
      <c r="F2326" t="str">
        <f t="shared" si="181"/>
        <v>adult</v>
      </c>
      <c r="G2326">
        <v>1</v>
      </c>
      <c r="H2326">
        <v>1</v>
      </c>
      <c r="I2326">
        <v>2</v>
      </c>
      <c r="J2326">
        <v>2</v>
      </c>
      <c r="K2326">
        <v>2</v>
      </c>
      <c r="L2326">
        <v>2</v>
      </c>
      <c r="M2326">
        <v>2</v>
      </c>
      <c r="N2326">
        <v>2</v>
      </c>
      <c r="O2326">
        <v>1</v>
      </c>
      <c r="P2326">
        <v>10</v>
      </c>
      <c r="Q2326">
        <v>1</v>
      </c>
      <c r="R2326" t="str">
        <f t="shared" si="182"/>
        <v>Married</v>
      </c>
      <c r="S2326">
        <v>4</v>
      </c>
      <c r="T2326">
        <v>1</v>
      </c>
      <c r="U2326" t="str">
        <f t="shared" si="183"/>
        <v>Male</v>
      </c>
      <c r="V2326">
        <v>45800</v>
      </c>
      <c r="W2326">
        <v>59600</v>
      </c>
      <c r="X2326">
        <v>38</v>
      </c>
      <c r="Y2326" t="str">
        <f t="shared" si="184"/>
        <v>ND</v>
      </c>
    </row>
    <row r="2327" spans="1:25" x14ac:dyDescent="0.25">
      <c r="A2327">
        <v>65542</v>
      </c>
      <c r="B2327">
        <v>30</v>
      </c>
      <c r="C2327" t="str">
        <f t="shared" si="180"/>
        <v>MT</v>
      </c>
      <c r="D2327">
        <v>151</v>
      </c>
      <c r="E2327">
        <v>59</v>
      </c>
      <c r="F2327" t="str">
        <f t="shared" si="181"/>
        <v>adult</v>
      </c>
      <c r="G2327">
        <v>1</v>
      </c>
      <c r="H2327">
        <v>1</v>
      </c>
      <c r="I2327">
        <v>2</v>
      </c>
      <c r="J2327">
        <v>2</v>
      </c>
      <c r="K2327">
        <v>2</v>
      </c>
      <c r="L2327">
        <v>2</v>
      </c>
      <c r="M2327">
        <v>2</v>
      </c>
      <c r="N2327">
        <v>2</v>
      </c>
      <c r="O2327">
        <v>1</v>
      </c>
      <c r="P2327">
        <v>10</v>
      </c>
      <c r="Q2327">
        <v>1</v>
      </c>
      <c r="R2327" t="str">
        <f t="shared" si="182"/>
        <v>Married</v>
      </c>
      <c r="S2327">
        <v>4</v>
      </c>
      <c r="T2327">
        <v>1</v>
      </c>
      <c r="U2327" t="str">
        <f t="shared" si="183"/>
        <v>Male</v>
      </c>
      <c r="V2327">
        <v>80000</v>
      </c>
      <c r="W2327">
        <v>80500</v>
      </c>
      <c r="X2327">
        <v>39</v>
      </c>
      <c r="Y2327">
        <f t="shared" si="184"/>
        <v>39</v>
      </c>
    </row>
    <row r="2328" spans="1:25" x14ac:dyDescent="0.25">
      <c r="A2328">
        <v>1391629</v>
      </c>
      <c r="B2328">
        <v>53</v>
      </c>
      <c r="C2328" t="str">
        <f t="shared" si="180"/>
        <v>WA</v>
      </c>
      <c r="D2328">
        <v>183</v>
      </c>
      <c r="E2328">
        <v>23</v>
      </c>
      <c r="F2328" t="str">
        <f t="shared" si="181"/>
        <v>adult</v>
      </c>
      <c r="G2328">
        <v>1</v>
      </c>
      <c r="H2328">
        <v>2</v>
      </c>
      <c r="I2328">
        <v>2</v>
      </c>
      <c r="J2328">
        <v>2</v>
      </c>
      <c r="K2328">
        <v>2</v>
      </c>
      <c r="L2328">
        <v>1</v>
      </c>
      <c r="M2328">
        <v>2</v>
      </c>
      <c r="N2328">
        <v>2</v>
      </c>
      <c r="O2328">
        <v>1</v>
      </c>
      <c r="P2328">
        <v>20</v>
      </c>
      <c r="Q2328">
        <v>5</v>
      </c>
      <c r="R2328" t="str">
        <f t="shared" si="182"/>
        <v>NeverMarriedORUnder15</v>
      </c>
      <c r="S2328">
        <v>4</v>
      </c>
      <c r="T2328">
        <v>2</v>
      </c>
      <c r="U2328" t="str">
        <f t="shared" si="183"/>
        <v>Female</v>
      </c>
      <c r="V2328">
        <v>13500</v>
      </c>
      <c r="W2328">
        <v>13500</v>
      </c>
      <c r="X2328">
        <v>21</v>
      </c>
      <c r="Y2328">
        <f t="shared" si="184"/>
        <v>21</v>
      </c>
    </row>
    <row r="2329" spans="1:25" x14ac:dyDescent="0.25">
      <c r="A2329">
        <v>63252</v>
      </c>
      <c r="B2329">
        <v>30</v>
      </c>
      <c r="C2329" t="str">
        <f t="shared" si="180"/>
        <v>MT</v>
      </c>
      <c r="D2329">
        <v>90</v>
      </c>
      <c r="E2329">
        <v>29</v>
      </c>
      <c r="F2329" t="str">
        <f t="shared" si="181"/>
        <v>adult</v>
      </c>
      <c r="G2329">
        <v>1</v>
      </c>
      <c r="H2329">
        <v>1</v>
      </c>
      <c r="I2329">
        <v>2</v>
      </c>
      <c r="J2329">
        <v>2</v>
      </c>
      <c r="K2329">
        <v>2</v>
      </c>
      <c r="L2329">
        <v>2</v>
      </c>
      <c r="M2329">
        <v>2</v>
      </c>
      <c r="N2329">
        <v>2</v>
      </c>
      <c r="O2329">
        <v>1</v>
      </c>
      <c r="P2329">
        <v>10</v>
      </c>
      <c r="Q2329">
        <v>5</v>
      </c>
      <c r="R2329" t="str">
        <f t="shared" si="182"/>
        <v>NeverMarriedORUnder15</v>
      </c>
      <c r="S2329">
        <v>4</v>
      </c>
      <c r="T2329">
        <v>2</v>
      </c>
      <c r="U2329" t="str">
        <f t="shared" si="183"/>
        <v>Female</v>
      </c>
      <c r="V2329">
        <v>9000</v>
      </c>
      <c r="W2329">
        <v>9000</v>
      </c>
      <c r="X2329">
        <v>30</v>
      </c>
      <c r="Y2329" t="str">
        <f t="shared" si="184"/>
        <v>MT</v>
      </c>
    </row>
    <row r="2330" spans="1:25" x14ac:dyDescent="0.25">
      <c r="A2330">
        <v>1436321</v>
      </c>
      <c r="B2330">
        <v>53</v>
      </c>
      <c r="C2330" t="str">
        <f t="shared" si="180"/>
        <v>WA</v>
      </c>
      <c r="D2330">
        <v>82</v>
      </c>
      <c r="E2330">
        <v>0</v>
      </c>
      <c r="F2330" t="str">
        <f t="shared" si="181"/>
        <v>child</v>
      </c>
      <c r="G2330">
        <v>1</v>
      </c>
      <c r="H2330">
        <v>1</v>
      </c>
      <c r="I2330">
        <v>2</v>
      </c>
      <c r="J2330">
        <v>2</v>
      </c>
      <c r="K2330">
        <v>2</v>
      </c>
      <c r="L2330">
        <v>2</v>
      </c>
      <c r="M2330">
        <v>2</v>
      </c>
      <c r="N2330">
        <v>2</v>
      </c>
      <c r="O2330">
        <v>1</v>
      </c>
      <c r="Q2330">
        <v>5</v>
      </c>
      <c r="R2330" t="str">
        <f t="shared" si="182"/>
        <v>NeverMarriedORUnder15</v>
      </c>
      <c r="T2330">
        <v>1</v>
      </c>
      <c r="U2330" t="str">
        <f t="shared" si="183"/>
        <v>Male</v>
      </c>
      <c r="X2330">
        <v>53</v>
      </c>
      <c r="Y2330" t="str">
        <f t="shared" si="184"/>
        <v>WA</v>
      </c>
    </row>
    <row r="2331" spans="1:25" x14ac:dyDescent="0.25">
      <c r="A2331">
        <v>698414</v>
      </c>
      <c r="B2331">
        <v>41</v>
      </c>
      <c r="C2331" t="str">
        <f t="shared" si="180"/>
        <v>OR</v>
      </c>
      <c r="D2331">
        <v>147</v>
      </c>
      <c r="E2331">
        <v>14</v>
      </c>
      <c r="F2331" t="str">
        <f t="shared" si="181"/>
        <v>child</v>
      </c>
      <c r="G2331">
        <v>1</v>
      </c>
      <c r="H2331">
        <v>1</v>
      </c>
      <c r="I2331">
        <v>2</v>
      </c>
      <c r="J2331">
        <v>2</v>
      </c>
      <c r="K2331">
        <v>2</v>
      </c>
      <c r="L2331">
        <v>2</v>
      </c>
      <c r="M2331">
        <v>2</v>
      </c>
      <c r="N2331">
        <v>2</v>
      </c>
      <c r="O2331">
        <v>1</v>
      </c>
      <c r="Q2331">
        <v>5</v>
      </c>
      <c r="R2331" t="str">
        <f t="shared" si="182"/>
        <v>NeverMarriedORUnder15</v>
      </c>
      <c r="T2331">
        <v>2</v>
      </c>
      <c r="U2331" t="str">
        <f t="shared" si="183"/>
        <v>Female</v>
      </c>
      <c r="X2331">
        <v>6</v>
      </c>
      <c r="Y2331" t="str">
        <f t="shared" si="184"/>
        <v>CA</v>
      </c>
    </row>
    <row r="2332" spans="1:25" x14ac:dyDescent="0.25">
      <c r="A2332">
        <v>1275251</v>
      </c>
      <c r="B2332">
        <v>49</v>
      </c>
      <c r="C2332" t="str">
        <f t="shared" si="180"/>
        <v>UT</v>
      </c>
      <c r="D2332">
        <v>113</v>
      </c>
      <c r="E2332">
        <v>11</v>
      </c>
      <c r="F2332" t="str">
        <f t="shared" si="181"/>
        <v>child</v>
      </c>
      <c r="G2332">
        <v>1</v>
      </c>
      <c r="H2332">
        <v>1</v>
      </c>
      <c r="I2332">
        <v>2</v>
      </c>
      <c r="J2332">
        <v>2</v>
      </c>
      <c r="K2332">
        <v>2</v>
      </c>
      <c r="L2332">
        <v>2</v>
      </c>
      <c r="M2332">
        <v>2</v>
      </c>
      <c r="N2332">
        <v>2</v>
      </c>
      <c r="O2332">
        <v>1</v>
      </c>
      <c r="Q2332">
        <v>5</v>
      </c>
      <c r="R2332" t="str">
        <f t="shared" si="182"/>
        <v>NeverMarriedORUnder15</v>
      </c>
      <c r="T2332">
        <v>1</v>
      </c>
      <c r="U2332" t="str">
        <f t="shared" si="183"/>
        <v>Male</v>
      </c>
      <c r="X2332">
        <v>49</v>
      </c>
      <c r="Y2332" t="str">
        <f t="shared" si="184"/>
        <v>UT</v>
      </c>
    </row>
    <row r="2333" spans="1:25" x14ac:dyDescent="0.25">
      <c r="A2333">
        <v>1259071</v>
      </c>
      <c r="B2333">
        <v>49</v>
      </c>
      <c r="C2333" t="str">
        <f t="shared" si="180"/>
        <v>UT</v>
      </c>
      <c r="D2333">
        <v>106</v>
      </c>
      <c r="E2333">
        <v>31</v>
      </c>
      <c r="F2333" t="str">
        <f t="shared" si="181"/>
        <v>adult</v>
      </c>
      <c r="G2333">
        <v>1</v>
      </c>
      <c r="H2333">
        <v>1</v>
      </c>
      <c r="I2333">
        <v>2</v>
      </c>
      <c r="J2333">
        <v>2</v>
      </c>
      <c r="K2333">
        <v>2</v>
      </c>
      <c r="L2333">
        <v>2</v>
      </c>
      <c r="M2333">
        <v>2</v>
      </c>
      <c r="N2333">
        <v>2</v>
      </c>
      <c r="O2333">
        <v>1</v>
      </c>
      <c r="Q2333">
        <v>1</v>
      </c>
      <c r="R2333" t="str">
        <f t="shared" si="182"/>
        <v>Married</v>
      </c>
      <c r="S2333">
        <v>4</v>
      </c>
      <c r="T2333">
        <v>2</v>
      </c>
      <c r="U2333" t="str">
        <f t="shared" si="183"/>
        <v>Female</v>
      </c>
      <c r="V2333">
        <v>0</v>
      </c>
      <c r="W2333">
        <v>31900</v>
      </c>
      <c r="X2333">
        <v>6</v>
      </c>
      <c r="Y2333" t="str">
        <f t="shared" si="184"/>
        <v>CA</v>
      </c>
    </row>
    <row r="2334" spans="1:25" x14ac:dyDescent="0.25">
      <c r="A2334">
        <v>538923</v>
      </c>
      <c r="B2334">
        <v>38</v>
      </c>
      <c r="C2334" t="str">
        <f t="shared" si="180"/>
        <v>ND</v>
      </c>
      <c r="D2334">
        <v>12</v>
      </c>
      <c r="E2334">
        <v>5</v>
      </c>
      <c r="F2334" t="str">
        <f t="shared" si="181"/>
        <v>child</v>
      </c>
      <c r="G2334">
        <v>1</v>
      </c>
      <c r="H2334">
        <v>1</v>
      </c>
      <c r="I2334">
        <v>2</v>
      </c>
      <c r="J2334">
        <v>2</v>
      </c>
      <c r="K2334">
        <v>2</v>
      </c>
      <c r="L2334">
        <v>1</v>
      </c>
      <c r="M2334">
        <v>2</v>
      </c>
      <c r="N2334">
        <v>2</v>
      </c>
      <c r="O2334">
        <v>1</v>
      </c>
      <c r="Q2334">
        <v>5</v>
      </c>
      <c r="R2334" t="str">
        <f t="shared" si="182"/>
        <v>NeverMarriedORUnder15</v>
      </c>
      <c r="T2334">
        <v>2</v>
      </c>
      <c r="U2334" t="str">
        <f t="shared" si="183"/>
        <v>Female</v>
      </c>
      <c r="X2334">
        <v>38</v>
      </c>
      <c r="Y2334" t="str">
        <f t="shared" si="184"/>
        <v>ND</v>
      </c>
    </row>
    <row r="2335" spans="1:25" x14ac:dyDescent="0.25">
      <c r="A2335">
        <v>706425</v>
      </c>
      <c r="B2335">
        <v>41</v>
      </c>
      <c r="C2335" t="str">
        <f t="shared" si="180"/>
        <v>OR</v>
      </c>
      <c r="D2335">
        <v>40</v>
      </c>
      <c r="E2335">
        <v>72</v>
      </c>
      <c r="F2335" t="str">
        <f t="shared" si="181"/>
        <v>adult</v>
      </c>
      <c r="G2335">
        <v>1</v>
      </c>
      <c r="H2335">
        <v>2</v>
      </c>
      <c r="I2335">
        <v>1</v>
      </c>
      <c r="J2335">
        <v>1</v>
      </c>
      <c r="K2335">
        <v>2</v>
      </c>
      <c r="L2335">
        <v>2</v>
      </c>
      <c r="M2335">
        <v>2</v>
      </c>
      <c r="N2335">
        <v>2</v>
      </c>
      <c r="O2335">
        <v>1</v>
      </c>
      <c r="Q2335">
        <v>2</v>
      </c>
      <c r="R2335" t="str">
        <f t="shared" si="182"/>
        <v>Widowed</v>
      </c>
      <c r="S2335">
        <v>4</v>
      </c>
      <c r="T2335">
        <v>2</v>
      </c>
      <c r="U2335" t="str">
        <f t="shared" si="183"/>
        <v>Female</v>
      </c>
      <c r="V2335">
        <v>0</v>
      </c>
      <c r="W2335">
        <v>22000</v>
      </c>
      <c r="X2335">
        <v>6</v>
      </c>
      <c r="Y2335" t="str">
        <f t="shared" si="184"/>
        <v>CA</v>
      </c>
    </row>
    <row r="2336" spans="1:25" x14ac:dyDescent="0.25">
      <c r="A2336">
        <v>1369250</v>
      </c>
      <c r="B2336">
        <v>53</v>
      </c>
      <c r="C2336" t="str">
        <f t="shared" si="180"/>
        <v>WA</v>
      </c>
      <c r="D2336">
        <v>77</v>
      </c>
      <c r="E2336">
        <v>50</v>
      </c>
      <c r="F2336" t="str">
        <f t="shared" si="181"/>
        <v>adult</v>
      </c>
      <c r="G2336">
        <v>1</v>
      </c>
      <c r="H2336">
        <v>1</v>
      </c>
      <c r="I2336">
        <v>2</v>
      </c>
      <c r="J2336">
        <v>2</v>
      </c>
      <c r="K2336">
        <v>2</v>
      </c>
      <c r="L2336">
        <v>2</v>
      </c>
      <c r="M2336">
        <v>2</v>
      </c>
      <c r="N2336">
        <v>2</v>
      </c>
      <c r="O2336">
        <v>1</v>
      </c>
      <c r="P2336">
        <v>7</v>
      </c>
      <c r="Q2336">
        <v>1</v>
      </c>
      <c r="R2336" t="str">
        <f t="shared" si="182"/>
        <v>Married</v>
      </c>
      <c r="S2336">
        <v>4</v>
      </c>
      <c r="T2336">
        <v>1</v>
      </c>
      <c r="U2336" t="str">
        <f t="shared" si="183"/>
        <v>Male</v>
      </c>
      <c r="V2336">
        <v>70000</v>
      </c>
      <c r="W2336">
        <v>70000</v>
      </c>
      <c r="X2336">
        <v>30</v>
      </c>
      <c r="Y2336" t="str">
        <f t="shared" si="184"/>
        <v>MT</v>
      </c>
    </row>
    <row r="2337" spans="1:25" x14ac:dyDescent="0.25">
      <c r="A2337">
        <v>706613</v>
      </c>
      <c r="B2337">
        <v>41</v>
      </c>
      <c r="C2337" t="str">
        <f t="shared" si="180"/>
        <v>OR</v>
      </c>
      <c r="D2337">
        <v>193</v>
      </c>
      <c r="E2337">
        <v>35</v>
      </c>
      <c r="F2337" t="str">
        <f t="shared" si="181"/>
        <v>adult</v>
      </c>
      <c r="G2337">
        <v>1</v>
      </c>
      <c r="H2337">
        <v>2</v>
      </c>
      <c r="I2337">
        <v>1</v>
      </c>
      <c r="J2337">
        <v>2</v>
      </c>
      <c r="K2337">
        <v>2</v>
      </c>
      <c r="L2337">
        <v>2</v>
      </c>
      <c r="M2337">
        <v>1</v>
      </c>
      <c r="N2337">
        <v>2</v>
      </c>
      <c r="O2337">
        <v>1</v>
      </c>
      <c r="Q2337">
        <v>1</v>
      </c>
      <c r="R2337" t="str">
        <f t="shared" si="182"/>
        <v>Married</v>
      </c>
      <c r="S2337">
        <v>4</v>
      </c>
      <c r="T2337">
        <v>2</v>
      </c>
      <c r="U2337" t="str">
        <f t="shared" si="183"/>
        <v>Female</v>
      </c>
      <c r="V2337">
        <v>9600</v>
      </c>
      <c r="W2337">
        <v>19600</v>
      </c>
      <c r="X2337">
        <v>5</v>
      </c>
      <c r="Y2337">
        <f t="shared" si="184"/>
        <v>5</v>
      </c>
    </row>
    <row r="2338" spans="1:25" x14ac:dyDescent="0.25">
      <c r="A2338">
        <v>1429595</v>
      </c>
      <c r="B2338">
        <v>53</v>
      </c>
      <c r="C2338" t="str">
        <f t="shared" si="180"/>
        <v>WA</v>
      </c>
      <c r="D2338">
        <v>120</v>
      </c>
      <c r="E2338">
        <v>54</v>
      </c>
      <c r="F2338" t="str">
        <f t="shared" si="181"/>
        <v>adult</v>
      </c>
      <c r="G2338">
        <v>1</v>
      </c>
      <c r="H2338">
        <v>1</v>
      </c>
      <c r="I2338">
        <v>2</v>
      </c>
      <c r="J2338">
        <v>2</v>
      </c>
      <c r="K2338">
        <v>2</v>
      </c>
      <c r="L2338">
        <v>2</v>
      </c>
      <c r="M2338">
        <v>2</v>
      </c>
      <c r="N2338">
        <v>2</v>
      </c>
      <c r="O2338">
        <v>1</v>
      </c>
      <c r="P2338">
        <v>30</v>
      </c>
      <c r="Q2338">
        <v>3</v>
      </c>
      <c r="R2338" t="str">
        <f t="shared" si="182"/>
        <v>Divorced</v>
      </c>
      <c r="S2338">
        <v>4</v>
      </c>
      <c r="T2338">
        <v>2</v>
      </c>
      <c r="U2338" t="str">
        <f t="shared" si="183"/>
        <v>Female</v>
      </c>
      <c r="V2338">
        <v>190000</v>
      </c>
      <c r="W2338">
        <v>190500</v>
      </c>
      <c r="X2338">
        <v>6</v>
      </c>
      <c r="Y2338" t="str">
        <f t="shared" si="184"/>
        <v>CA</v>
      </c>
    </row>
    <row r="2339" spans="1:25" x14ac:dyDescent="0.25">
      <c r="A2339">
        <v>730753</v>
      </c>
      <c r="B2339">
        <v>41</v>
      </c>
      <c r="C2339" t="str">
        <f t="shared" si="180"/>
        <v>OR</v>
      </c>
      <c r="D2339">
        <v>89</v>
      </c>
      <c r="E2339">
        <v>56</v>
      </c>
      <c r="F2339" t="str">
        <f t="shared" si="181"/>
        <v>adult</v>
      </c>
      <c r="G2339">
        <v>5</v>
      </c>
      <c r="H2339">
        <v>1</v>
      </c>
      <c r="I2339">
        <v>2</v>
      </c>
      <c r="J2339">
        <v>2</v>
      </c>
      <c r="K2339">
        <v>2</v>
      </c>
      <c r="L2339">
        <v>2</v>
      </c>
      <c r="M2339">
        <v>2</v>
      </c>
      <c r="N2339">
        <v>2</v>
      </c>
      <c r="O2339">
        <v>1</v>
      </c>
      <c r="P2339">
        <v>15</v>
      </c>
      <c r="Q2339">
        <v>1</v>
      </c>
      <c r="R2339" t="str">
        <f t="shared" si="182"/>
        <v>Married</v>
      </c>
      <c r="S2339">
        <v>4</v>
      </c>
      <c r="T2339">
        <v>2</v>
      </c>
      <c r="U2339" t="str">
        <f t="shared" si="183"/>
        <v>Female</v>
      </c>
      <c r="V2339">
        <v>41700</v>
      </c>
      <c r="W2339">
        <v>41900</v>
      </c>
      <c r="X2339">
        <v>139</v>
      </c>
      <c r="Y2339">
        <f t="shared" si="184"/>
        <v>139</v>
      </c>
    </row>
    <row r="2340" spans="1:25" x14ac:dyDescent="0.25">
      <c r="A2340">
        <v>63403</v>
      </c>
      <c r="B2340">
        <v>30</v>
      </c>
      <c r="C2340" t="str">
        <f t="shared" si="180"/>
        <v>MT</v>
      </c>
      <c r="D2340">
        <v>300</v>
      </c>
      <c r="E2340">
        <v>2</v>
      </c>
      <c r="F2340" t="str">
        <f t="shared" si="181"/>
        <v>child</v>
      </c>
      <c r="G2340">
        <v>1</v>
      </c>
      <c r="H2340">
        <v>2</v>
      </c>
      <c r="I2340">
        <v>2</v>
      </c>
      <c r="J2340">
        <v>2</v>
      </c>
      <c r="K2340">
        <v>1</v>
      </c>
      <c r="L2340">
        <v>2</v>
      </c>
      <c r="M2340">
        <v>2</v>
      </c>
      <c r="N2340">
        <v>2</v>
      </c>
      <c r="O2340">
        <v>1</v>
      </c>
      <c r="Q2340">
        <v>5</v>
      </c>
      <c r="R2340" t="str">
        <f t="shared" si="182"/>
        <v>NeverMarriedORUnder15</v>
      </c>
      <c r="T2340">
        <v>2</v>
      </c>
      <c r="U2340" t="str">
        <f t="shared" si="183"/>
        <v>Female</v>
      </c>
      <c r="X2340">
        <v>30</v>
      </c>
      <c r="Y2340" t="str">
        <f t="shared" si="184"/>
        <v>MT</v>
      </c>
    </row>
    <row r="2341" spans="1:25" x14ac:dyDescent="0.25">
      <c r="A2341">
        <v>70931</v>
      </c>
      <c r="B2341">
        <v>30</v>
      </c>
      <c r="C2341" t="str">
        <f t="shared" si="180"/>
        <v>MT</v>
      </c>
      <c r="D2341">
        <v>23</v>
      </c>
      <c r="E2341">
        <v>38</v>
      </c>
      <c r="F2341" t="str">
        <f t="shared" si="181"/>
        <v>adult</v>
      </c>
      <c r="G2341">
        <v>1</v>
      </c>
      <c r="H2341">
        <v>1</v>
      </c>
      <c r="I2341">
        <v>2</v>
      </c>
      <c r="J2341">
        <v>2</v>
      </c>
      <c r="K2341">
        <v>2</v>
      </c>
      <c r="L2341">
        <v>2</v>
      </c>
      <c r="M2341">
        <v>2</v>
      </c>
      <c r="N2341">
        <v>2</v>
      </c>
      <c r="O2341">
        <v>1</v>
      </c>
      <c r="P2341">
        <v>10</v>
      </c>
      <c r="Q2341">
        <v>1</v>
      </c>
      <c r="R2341" t="str">
        <f t="shared" si="182"/>
        <v>Married</v>
      </c>
      <c r="S2341">
        <v>4</v>
      </c>
      <c r="T2341">
        <v>1</v>
      </c>
      <c r="U2341" t="str">
        <f t="shared" si="183"/>
        <v>Male</v>
      </c>
      <c r="V2341">
        <v>7500</v>
      </c>
      <c r="W2341">
        <v>9500</v>
      </c>
      <c r="X2341">
        <v>30</v>
      </c>
      <c r="Y2341" t="str">
        <f t="shared" si="184"/>
        <v>MT</v>
      </c>
    </row>
    <row r="2342" spans="1:25" x14ac:dyDescent="0.25">
      <c r="A2342">
        <v>1422588</v>
      </c>
      <c r="B2342">
        <v>53</v>
      </c>
      <c r="C2342" t="str">
        <f t="shared" si="180"/>
        <v>WA</v>
      </c>
      <c r="D2342">
        <v>165</v>
      </c>
      <c r="E2342">
        <v>30</v>
      </c>
      <c r="F2342" t="str">
        <f t="shared" si="181"/>
        <v>adult</v>
      </c>
      <c r="G2342">
        <v>1</v>
      </c>
      <c r="H2342">
        <v>2</v>
      </c>
      <c r="I2342">
        <v>2</v>
      </c>
      <c r="J2342">
        <v>2</v>
      </c>
      <c r="K2342">
        <v>1</v>
      </c>
      <c r="L2342">
        <v>2</v>
      </c>
      <c r="M2342">
        <v>2</v>
      </c>
      <c r="N2342">
        <v>2</v>
      </c>
      <c r="O2342">
        <v>1</v>
      </c>
      <c r="Q2342">
        <v>3</v>
      </c>
      <c r="R2342" t="str">
        <f t="shared" si="182"/>
        <v>Divorced</v>
      </c>
      <c r="S2342">
        <v>3</v>
      </c>
      <c r="T2342">
        <v>2</v>
      </c>
      <c r="U2342" t="str">
        <f t="shared" si="183"/>
        <v>Female</v>
      </c>
      <c r="V2342">
        <v>0</v>
      </c>
      <c r="W2342">
        <v>2400</v>
      </c>
      <c r="X2342">
        <v>41</v>
      </c>
      <c r="Y2342" t="str">
        <f t="shared" si="184"/>
        <v>OR</v>
      </c>
    </row>
    <row r="2343" spans="1:25" x14ac:dyDescent="0.25">
      <c r="A2343">
        <v>1407068</v>
      </c>
      <c r="B2343">
        <v>53</v>
      </c>
      <c r="C2343" t="str">
        <f t="shared" si="180"/>
        <v>WA</v>
      </c>
      <c r="D2343">
        <v>295</v>
      </c>
      <c r="E2343">
        <v>45</v>
      </c>
      <c r="F2343" t="str">
        <f t="shared" si="181"/>
        <v>adult</v>
      </c>
      <c r="G2343">
        <v>1</v>
      </c>
      <c r="H2343">
        <v>1</v>
      </c>
      <c r="I2343">
        <v>2</v>
      </c>
      <c r="J2343">
        <v>2</v>
      </c>
      <c r="K2343">
        <v>2</v>
      </c>
      <c r="L2343">
        <v>2</v>
      </c>
      <c r="M2343">
        <v>2</v>
      </c>
      <c r="N2343">
        <v>2</v>
      </c>
      <c r="O2343">
        <v>1</v>
      </c>
      <c r="P2343">
        <v>60</v>
      </c>
      <c r="Q2343">
        <v>1</v>
      </c>
      <c r="R2343" t="str">
        <f t="shared" si="182"/>
        <v>Married</v>
      </c>
      <c r="S2343">
        <v>4</v>
      </c>
      <c r="T2343">
        <v>1</v>
      </c>
      <c r="U2343" t="str">
        <f t="shared" si="183"/>
        <v>Male</v>
      </c>
      <c r="V2343">
        <v>64000</v>
      </c>
      <c r="W2343">
        <v>64000</v>
      </c>
      <c r="X2343">
        <v>53</v>
      </c>
      <c r="Y2343" t="str">
        <f t="shared" si="184"/>
        <v>WA</v>
      </c>
    </row>
    <row r="2344" spans="1:25" x14ac:dyDescent="0.25">
      <c r="A2344">
        <v>1267965</v>
      </c>
      <c r="B2344">
        <v>49</v>
      </c>
      <c r="C2344" t="str">
        <f t="shared" si="180"/>
        <v>UT</v>
      </c>
      <c r="D2344">
        <v>39</v>
      </c>
      <c r="E2344">
        <v>28</v>
      </c>
      <c r="F2344" t="str">
        <f t="shared" si="181"/>
        <v>adult</v>
      </c>
      <c r="G2344">
        <v>1</v>
      </c>
      <c r="H2344">
        <v>1</v>
      </c>
      <c r="I2344">
        <v>2</v>
      </c>
      <c r="J2344">
        <v>2</v>
      </c>
      <c r="K2344">
        <v>2</v>
      </c>
      <c r="L2344">
        <v>2</v>
      </c>
      <c r="M2344">
        <v>2</v>
      </c>
      <c r="N2344">
        <v>2</v>
      </c>
      <c r="O2344">
        <v>1</v>
      </c>
      <c r="Q2344">
        <v>5</v>
      </c>
      <c r="R2344" t="str">
        <f t="shared" si="182"/>
        <v>NeverMarriedORUnder15</v>
      </c>
      <c r="S2344">
        <v>4</v>
      </c>
      <c r="T2344">
        <v>1</v>
      </c>
      <c r="U2344" t="str">
        <f t="shared" si="183"/>
        <v>Male</v>
      </c>
      <c r="V2344">
        <v>700</v>
      </c>
      <c r="W2344">
        <v>700</v>
      </c>
      <c r="X2344">
        <v>49</v>
      </c>
      <c r="Y2344" t="str">
        <f t="shared" si="184"/>
        <v>UT</v>
      </c>
    </row>
    <row r="2345" spans="1:25" x14ac:dyDescent="0.25">
      <c r="A2345">
        <v>719198</v>
      </c>
      <c r="B2345">
        <v>41</v>
      </c>
      <c r="C2345" t="str">
        <f t="shared" si="180"/>
        <v>OR</v>
      </c>
      <c r="D2345">
        <v>71</v>
      </c>
      <c r="E2345">
        <v>37</v>
      </c>
      <c r="F2345" t="str">
        <f t="shared" si="181"/>
        <v>adult</v>
      </c>
      <c r="G2345">
        <v>1</v>
      </c>
      <c r="H2345">
        <v>2</v>
      </c>
      <c r="I2345">
        <v>2</v>
      </c>
      <c r="J2345">
        <v>2</v>
      </c>
      <c r="K2345">
        <v>2</v>
      </c>
      <c r="L2345">
        <v>2</v>
      </c>
      <c r="M2345">
        <v>2</v>
      </c>
      <c r="N2345">
        <v>2</v>
      </c>
      <c r="O2345">
        <v>2</v>
      </c>
      <c r="Q2345">
        <v>5</v>
      </c>
      <c r="R2345" t="str">
        <f t="shared" si="182"/>
        <v>NeverMarriedORUnder15</v>
      </c>
      <c r="S2345">
        <v>4</v>
      </c>
      <c r="T2345">
        <v>1</v>
      </c>
      <c r="U2345" t="str">
        <f t="shared" si="183"/>
        <v>Male</v>
      </c>
      <c r="V2345">
        <v>6500</v>
      </c>
      <c r="W2345">
        <v>10100</v>
      </c>
      <c r="X2345">
        <v>41</v>
      </c>
      <c r="Y2345" t="str">
        <f t="shared" si="184"/>
        <v>OR</v>
      </c>
    </row>
    <row r="2346" spans="1:25" x14ac:dyDescent="0.25">
      <c r="A2346">
        <v>539342</v>
      </c>
      <c r="B2346">
        <v>38</v>
      </c>
      <c r="C2346" t="str">
        <f t="shared" si="180"/>
        <v>ND</v>
      </c>
      <c r="D2346">
        <v>33</v>
      </c>
      <c r="E2346">
        <v>9</v>
      </c>
      <c r="F2346" t="str">
        <f t="shared" si="181"/>
        <v>child</v>
      </c>
      <c r="G2346">
        <v>1</v>
      </c>
      <c r="H2346">
        <v>2</v>
      </c>
      <c r="I2346">
        <v>1</v>
      </c>
      <c r="J2346">
        <v>2</v>
      </c>
      <c r="K2346">
        <v>2</v>
      </c>
      <c r="L2346">
        <v>2</v>
      </c>
      <c r="M2346">
        <v>2</v>
      </c>
      <c r="N2346">
        <v>2</v>
      </c>
      <c r="O2346">
        <v>1</v>
      </c>
      <c r="Q2346">
        <v>5</v>
      </c>
      <c r="R2346" t="str">
        <f t="shared" si="182"/>
        <v>NeverMarriedORUnder15</v>
      </c>
      <c r="T2346">
        <v>2</v>
      </c>
      <c r="U2346" t="str">
        <f t="shared" si="183"/>
        <v>Female</v>
      </c>
      <c r="X2346">
        <v>46</v>
      </c>
      <c r="Y2346">
        <f t="shared" si="184"/>
        <v>46</v>
      </c>
    </row>
    <row r="2347" spans="1:25" x14ac:dyDescent="0.25">
      <c r="A2347">
        <v>731394</v>
      </c>
      <c r="B2347">
        <v>41</v>
      </c>
      <c r="C2347" t="str">
        <f t="shared" si="180"/>
        <v>OR</v>
      </c>
      <c r="D2347">
        <v>155</v>
      </c>
      <c r="E2347">
        <v>52</v>
      </c>
      <c r="F2347" t="str">
        <f t="shared" si="181"/>
        <v>adult</v>
      </c>
      <c r="G2347">
        <v>1</v>
      </c>
      <c r="H2347">
        <v>2</v>
      </c>
      <c r="I2347">
        <v>1</v>
      </c>
      <c r="J2347">
        <v>2</v>
      </c>
      <c r="K2347">
        <v>2</v>
      </c>
      <c r="L2347">
        <v>2</v>
      </c>
      <c r="M2347">
        <v>2</v>
      </c>
      <c r="N2347">
        <v>2</v>
      </c>
      <c r="O2347">
        <v>1</v>
      </c>
      <c r="P2347">
        <v>35</v>
      </c>
      <c r="Q2347">
        <v>3</v>
      </c>
      <c r="R2347" t="str">
        <f t="shared" si="182"/>
        <v>Divorced</v>
      </c>
      <c r="S2347">
        <v>4</v>
      </c>
      <c r="T2347">
        <v>1</v>
      </c>
      <c r="U2347" t="str">
        <f t="shared" si="183"/>
        <v>Male</v>
      </c>
      <c r="V2347">
        <v>22500</v>
      </c>
      <c r="W2347">
        <v>23380</v>
      </c>
      <c r="X2347">
        <v>24</v>
      </c>
      <c r="Y2347">
        <f t="shared" si="184"/>
        <v>24</v>
      </c>
    </row>
    <row r="2348" spans="1:25" x14ac:dyDescent="0.25">
      <c r="A2348">
        <v>1376046</v>
      </c>
      <c r="B2348">
        <v>53</v>
      </c>
      <c r="C2348" t="str">
        <f t="shared" si="180"/>
        <v>WA</v>
      </c>
      <c r="D2348">
        <v>30</v>
      </c>
      <c r="E2348">
        <v>63</v>
      </c>
      <c r="F2348" t="str">
        <f t="shared" si="181"/>
        <v>adult</v>
      </c>
      <c r="G2348">
        <v>1</v>
      </c>
      <c r="H2348">
        <v>1</v>
      </c>
      <c r="I2348">
        <v>2</v>
      </c>
      <c r="J2348">
        <v>2</v>
      </c>
      <c r="K2348">
        <v>2</v>
      </c>
      <c r="L2348">
        <v>2</v>
      </c>
      <c r="M2348">
        <v>2</v>
      </c>
      <c r="N2348">
        <v>2</v>
      </c>
      <c r="O2348">
        <v>1</v>
      </c>
      <c r="Q2348">
        <v>1</v>
      </c>
      <c r="R2348" t="str">
        <f t="shared" si="182"/>
        <v>Married</v>
      </c>
      <c r="S2348">
        <v>4</v>
      </c>
      <c r="T2348">
        <v>2</v>
      </c>
      <c r="U2348" t="str">
        <f t="shared" si="183"/>
        <v>Female</v>
      </c>
      <c r="V2348">
        <v>0</v>
      </c>
      <c r="W2348">
        <v>27200</v>
      </c>
      <c r="X2348">
        <v>48</v>
      </c>
      <c r="Y2348">
        <f t="shared" si="184"/>
        <v>48</v>
      </c>
    </row>
    <row r="2349" spans="1:25" x14ac:dyDescent="0.25">
      <c r="A2349">
        <v>1434690</v>
      </c>
      <c r="B2349">
        <v>53</v>
      </c>
      <c r="C2349" t="str">
        <f t="shared" si="180"/>
        <v>WA</v>
      </c>
      <c r="D2349">
        <v>54</v>
      </c>
      <c r="E2349">
        <v>54</v>
      </c>
      <c r="F2349" t="str">
        <f t="shared" si="181"/>
        <v>adult</v>
      </c>
      <c r="G2349">
        <v>1</v>
      </c>
      <c r="H2349">
        <v>1</v>
      </c>
      <c r="I2349">
        <v>2</v>
      </c>
      <c r="J2349">
        <v>2</v>
      </c>
      <c r="K2349">
        <v>2</v>
      </c>
      <c r="L2349">
        <v>2</v>
      </c>
      <c r="M2349">
        <v>2</v>
      </c>
      <c r="N2349">
        <v>2</v>
      </c>
      <c r="O2349">
        <v>1</v>
      </c>
      <c r="P2349">
        <v>20</v>
      </c>
      <c r="Q2349">
        <v>1</v>
      </c>
      <c r="R2349" t="str">
        <f t="shared" si="182"/>
        <v>Married</v>
      </c>
      <c r="S2349">
        <v>4</v>
      </c>
      <c r="T2349">
        <v>2</v>
      </c>
      <c r="U2349" t="str">
        <f t="shared" si="183"/>
        <v>Female</v>
      </c>
      <c r="V2349">
        <v>6000</v>
      </c>
      <c r="W2349">
        <v>6000</v>
      </c>
      <c r="X2349">
        <v>6</v>
      </c>
      <c r="Y2349" t="str">
        <f t="shared" si="184"/>
        <v>CA</v>
      </c>
    </row>
    <row r="2350" spans="1:25" x14ac:dyDescent="0.25">
      <c r="A2350">
        <v>1370401</v>
      </c>
      <c r="B2350">
        <v>53</v>
      </c>
      <c r="C2350" t="str">
        <f t="shared" si="180"/>
        <v>WA</v>
      </c>
      <c r="D2350">
        <v>62</v>
      </c>
      <c r="E2350">
        <v>45</v>
      </c>
      <c r="F2350" t="str">
        <f t="shared" si="181"/>
        <v>adult</v>
      </c>
      <c r="G2350">
        <v>5</v>
      </c>
      <c r="H2350">
        <v>1</v>
      </c>
      <c r="I2350">
        <v>2</v>
      </c>
      <c r="J2350">
        <v>2</v>
      </c>
      <c r="K2350">
        <v>2</v>
      </c>
      <c r="L2350">
        <v>2</v>
      </c>
      <c r="M2350">
        <v>2</v>
      </c>
      <c r="N2350">
        <v>2</v>
      </c>
      <c r="O2350">
        <v>1</v>
      </c>
      <c r="P2350">
        <v>15</v>
      </c>
      <c r="Q2350">
        <v>1</v>
      </c>
      <c r="R2350" t="str">
        <f t="shared" si="182"/>
        <v>Married</v>
      </c>
      <c r="S2350">
        <v>4</v>
      </c>
      <c r="T2350">
        <v>2</v>
      </c>
      <c r="U2350" t="str">
        <f t="shared" si="183"/>
        <v>Female</v>
      </c>
      <c r="V2350">
        <v>26000</v>
      </c>
      <c r="W2350">
        <v>26000</v>
      </c>
      <c r="X2350">
        <v>301</v>
      </c>
      <c r="Y2350">
        <f t="shared" si="184"/>
        <v>301</v>
      </c>
    </row>
    <row r="2351" spans="1:25" x14ac:dyDescent="0.25">
      <c r="A2351">
        <v>717368</v>
      </c>
      <c r="B2351">
        <v>41</v>
      </c>
      <c r="C2351" t="str">
        <f t="shared" si="180"/>
        <v>OR</v>
      </c>
      <c r="D2351">
        <v>119</v>
      </c>
      <c r="E2351">
        <v>45</v>
      </c>
      <c r="F2351" t="str">
        <f t="shared" si="181"/>
        <v>adult</v>
      </c>
      <c r="G2351">
        <v>1</v>
      </c>
      <c r="H2351">
        <v>1</v>
      </c>
      <c r="I2351">
        <v>2</v>
      </c>
      <c r="J2351">
        <v>2</v>
      </c>
      <c r="K2351">
        <v>2</v>
      </c>
      <c r="L2351">
        <v>2</v>
      </c>
      <c r="M2351">
        <v>2</v>
      </c>
      <c r="N2351">
        <v>2</v>
      </c>
      <c r="O2351">
        <v>1</v>
      </c>
      <c r="P2351">
        <v>25</v>
      </c>
      <c r="Q2351">
        <v>1</v>
      </c>
      <c r="R2351" t="str">
        <f t="shared" si="182"/>
        <v>Married</v>
      </c>
      <c r="S2351">
        <v>4</v>
      </c>
      <c r="T2351">
        <v>2</v>
      </c>
      <c r="U2351" t="str">
        <f t="shared" si="183"/>
        <v>Female</v>
      </c>
      <c r="V2351">
        <v>12900</v>
      </c>
      <c r="W2351">
        <v>12900</v>
      </c>
      <c r="X2351">
        <v>19</v>
      </c>
      <c r="Y2351">
        <f t="shared" si="184"/>
        <v>19</v>
      </c>
    </row>
    <row r="2352" spans="1:25" x14ac:dyDescent="0.25">
      <c r="A2352">
        <v>1257407</v>
      </c>
      <c r="B2352">
        <v>49</v>
      </c>
      <c r="C2352" t="str">
        <f t="shared" si="180"/>
        <v>UT</v>
      </c>
      <c r="D2352">
        <v>147</v>
      </c>
      <c r="E2352">
        <v>31</v>
      </c>
      <c r="F2352" t="str">
        <f t="shared" si="181"/>
        <v>adult</v>
      </c>
      <c r="G2352">
        <v>1</v>
      </c>
      <c r="H2352">
        <v>1</v>
      </c>
      <c r="I2352">
        <v>2</v>
      </c>
      <c r="J2352">
        <v>2</v>
      </c>
      <c r="K2352">
        <v>2</v>
      </c>
      <c r="L2352">
        <v>2</v>
      </c>
      <c r="M2352">
        <v>2</v>
      </c>
      <c r="N2352">
        <v>2</v>
      </c>
      <c r="O2352">
        <v>1</v>
      </c>
      <c r="P2352">
        <v>40</v>
      </c>
      <c r="Q2352">
        <v>3</v>
      </c>
      <c r="R2352" t="str">
        <f t="shared" si="182"/>
        <v>Divorced</v>
      </c>
      <c r="S2352">
        <v>4</v>
      </c>
      <c r="T2352">
        <v>1</v>
      </c>
      <c r="U2352" t="str">
        <f t="shared" si="183"/>
        <v>Male</v>
      </c>
      <c r="V2352">
        <v>52000</v>
      </c>
      <c r="W2352">
        <v>52000</v>
      </c>
      <c r="X2352">
        <v>49</v>
      </c>
      <c r="Y2352" t="str">
        <f t="shared" si="184"/>
        <v>UT</v>
      </c>
    </row>
    <row r="2353" spans="1:25" x14ac:dyDescent="0.25">
      <c r="A2353">
        <v>1435116</v>
      </c>
      <c r="B2353">
        <v>53</v>
      </c>
      <c r="C2353" t="str">
        <f t="shared" si="180"/>
        <v>WA</v>
      </c>
      <c r="D2353">
        <v>9</v>
      </c>
      <c r="E2353">
        <v>31</v>
      </c>
      <c r="F2353" t="str">
        <f t="shared" si="181"/>
        <v>adult</v>
      </c>
      <c r="G2353">
        <v>1</v>
      </c>
      <c r="H2353">
        <v>2</v>
      </c>
      <c r="I2353">
        <v>2</v>
      </c>
      <c r="J2353">
        <v>2</v>
      </c>
      <c r="K2353">
        <v>2</v>
      </c>
      <c r="L2353">
        <v>2</v>
      </c>
      <c r="M2353">
        <v>2</v>
      </c>
      <c r="N2353">
        <v>2</v>
      </c>
      <c r="O2353">
        <v>2</v>
      </c>
      <c r="P2353">
        <v>10</v>
      </c>
      <c r="Q2353">
        <v>5</v>
      </c>
      <c r="R2353" t="str">
        <f t="shared" si="182"/>
        <v>NeverMarriedORUnder15</v>
      </c>
      <c r="S2353">
        <v>4</v>
      </c>
      <c r="T2353">
        <v>2</v>
      </c>
      <c r="U2353" t="str">
        <f t="shared" si="183"/>
        <v>Female</v>
      </c>
      <c r="V2353">
        <v>20000</v>
      </c>
      <c r="W2353">
        <v>20000</v>
      </c>
      <c r="X2353">
        <v>53</v>
      </c>
      <c r="Y2353" t="str">
        <f t="shared" si="184"/>
        <v>WA</v>
      </c>
    </row>
    <row r="2354" spans="1:25" x14ac:dyDescent="0.25">
      <c r="A2354">
        <v>730741</v>
      </c>
      <c r="B2354">
        <v>41</v>
      </c>
      <c r="C2354" t="str">
        <f t="shared" si="180"/>
        <v>OR</v>
      </c>
      <c r="D2354">
        <v>121</v>
      </c>
      <c r="E2354">
        <v>3</v>
      </c>
      <c r="F2354" t="str">
        <f t="shared" si="181"/>
        <v>child</v>
      </c>
      <c r="G2354">
        <v>1</v>
      </c>
      <c r="H2354">
        <v>1</v>
      </c>
      <c r="I2354">
        <v>2</v>
      </c>
      <c r="J2354">
        <v>2</v>
      </c>
      <c r="K2354">
        <v>2</v>
      </c>
      <c r="L2354">
        <v>2</v>
      </c>
      <c r="M2354">
        <v>2</v>
      </c>
      <c r="N2354">
        <v>2</v>
      </c>
      <c r="O2354">
        <v>1</v>
      </c>
      <c r="Q2354">
        <v>5</v>
      </c>
      <c r="R2354" t="str">
        <f t="shared" si="182"/>
        <v>NeverMarriedORUnder15</v>
      </c>
      <c r="T2354">
        <v>1</v>
      </c>
      <c r="U2354" t="str">
        <f t="shared" si="183"/>
        <v>Male</v>
      </c>
      <c r="X2354">
        <v>41</v>
      </c>
      <c r="Y2354" t="str">
        <f t="shared" si="184"/>
        <v>OR</v>
      </c>
    </row>
    <row r="2355" spans="1:25" x14ac:dyDescent="0.25">
      <c r="A2355">
        <v>67078</v>
      </c>
      <c r="B2355">
        <v>30</v>
      </c>
      <c r="C2355" t="str">
        <f t="shared" si="180"/>
        <v>MT</v>
      </c>
      <c r="D2355">
        <v>35</v>
      </c>
      <c r="E2355">
        <v>58</v>
      </c>
      <c r="F2355" t="str">
        <f t="shared" si="181"/>
        <v>adult</v>
      </c>
      <c r="G2355">
        <v>1</v>
      </c>
      <c r="H2355">
        <v>1</v>
      </c>
      <c r="I2355">
        <v>2</v>
      </c>
      <c r="J2355">
        <v>2</v>
      </c>
      <c r="K2355">
        <v>2</v>
      </c>
      <c r="L2355">
        <v>2</v>
      </c>
      <c r="M2355">
        <v>2</v>
      </c>
      <c r="N2355">
        <v>2</v>
      </c>
      <c r="O2355">
        <v>1</v>
      </c>
      <c r="P2355">
        <v>15</v>
      </c>
      <c r="Q2355">
        <v>1</v>
      </c>
      <c r="R2355" t="str">
        <f t="shared" si="182"/>
        <v>Married</v>
      </c>
      <c r="S2355">
        <v>4</v>
      </c>
      <c r="T2355">
        <v>2</v>
      </c>
      <c r="U2355" t="str">
        <f t="shared" si="183"/>
        <v>Female</v>
      </c>
      <c r="V2355">
        <v>45000</v>
      </c>
      <c r="W2355">
        <v>73000</v>
      </c>
      <c r="X2355">
        <v>30</v>
      </c>
      <c r="Y2355" t="str">
        <f t="shared" si="184"/>
        <v>MT</v>
      </c>
    </row>
    <row r="2356" spans="1:25" x14ac:dyDescent="0.25">
      <c r="A2356">
        <v>1409197</v>
      </c>
      <c r="B2356">
        <v>53</v>
      </c>
      <c r="C2356" t="str">
        <f t="shared" si="180"/>
        <v>WA</v>
      </c>
      <c r="D2356">
        <v>210</v>
      </c>
      <c r="E2356">
        <v>5</v>
      </c>
      <c r="F2356" t="str">
        <f t="shared" si="181"/>
        <v>child</v>
      </c>
      <c r="G2356">
        <v>1</v>
      </c>
      <c r="H2356">
        <v>2</v>
      </c>
      <c r="I2356">
        <v>2</v>
      </c>
      <c r="J2356">
        <v>2</v>
      </c>
      <c r="K2356">
        <v>2</v>
      </c>
      <c r="L2356">
        <v>2</v>
      </c>
      <c r="M2356">
        <v>2</v>
      </c>
      <c r="N2356">
        <v>2</v>
      </c>
      <c r="O2356">
        <v>2</v>
      </c>
      <c r="Q2356">
        <v>5</v>
      </c>
      <c r="R2356" t="str">
        <f t="shared" si="182"/>
        <v>NeverMarriedORUnder15</v>
      </c>
      <c r="T2356">
        <v>2</v>
      </c>
      <c r="U2356" t="str">
        <f t="shared" si="183"/>
        <v>Female</v>
      </c>
      <c r="X2356">
        <v>53</v>
      </c>
      <c r="Y2356" t="str">
        <f t="shared" si="184"/>
        <v>WA</v>
      </c>
    </row>
    <row r="2357" spans="1:25" x14ac:dyDescent="0.25">
      <c r="A2357">
        <v>1406765</v>
      </c>
      <c r="B2357">
        <v>53</v>
      </c>
      <c r="C2357" t="str">
        <f t="shared" si="180"/>
        <v>WA</v>
      </c>
      <c r="D2357">
        <v>119</v>
      </c>
      <c r="E2357">
        <v>48</v>
      </c>
      <c r="F2357" t="str">
        <f t="shared" si="181"/>
        <v>adult</v>
      </c>
      <c r="G2357">
        <v>1</v>
      </c>
      <c r="H2357">
        <v>2</v>
      </c>
      <c r="I2357">
        <v>1</v>
      </c>
      <c r="J2357">
        <v>2</v>
      </c>
      <c r="K2357">
        <v>2</v>
      </c>
      <c r="L2357">
        <v>2</v>
      </c>
      <c r="M2357">
        <v>2</v>
      </c>
      <c r="N2357">
        <v>2</v>
      </c>
      <c r="O2357">
        <v>1</v>
      </c>
      <c r="Q2357">
        <v>1</v>
      </c>
      <c r="R2357" t="str">
        <f t="shared" si="182"/>
        <v>Married</v>
      </c>
      <c r="S2357">
        <v>4</v>
      </c>
      <c r="T2357">
        <v>2</v>
      </c>
      <c r="U2357" t="str">
        <f t="shared" si="183"/>
        <v>Female</v>
      </c>
      <c r="V2357">
        <v>8000</v>
      </c>
      <c r="W2357">
        <v>8900</v>
      </c>
      <c r="X2357">
        <v>30</v>
      </c>
      <c r="Y2357" t="str">
        <f t="shared" si="184"/>
        <v>MT</v>
      </c>
    </row>
    <row r="2358" spans="1:25" x14ac:dyDescent="0.25">
      <c r="A2358">
        <v>1385116</v>
      </c>
      <c r="B2358">
        <v>53</v>
      </c>
      <c r="C2358" t="str">
        <f t="shared" si="180"/>
        <v>WA</v>
      </c>
      <c r="D2358">
        <v>43</v>
      </c>
      <c r="E2358">
        <v>62</v>
      </c>
      <c r="F2358" t="str">
        <f t="shared" si="181"/>
        <v>adult</v>
      </c>
      <c r="G2358">
        <v>1</v>
      </c>
      <c r="H2358">
        <v>2</v>
      </c>
      <c r="I2358">
        <v>1</v>
      </c>
      <c r="J2358">
        <v>2</v>
      </c>
      <c r="K2358">
        <v>2</v>
      </c>
      <c r="L2358">
        <v>2</v>
      </c>
      <c r="M2358">
        <v>2</v>
      </c>
      <c r="N2358">
        <v>2</v>
      </c>
      <c r="O2358">
        <v>1</v>
      </c>
      <c r="Q2358">
        <v>1</v>
      </c>
      <c r="R2358" t="str">
        <f t="shared" si="182"/>
        <v>Married</v>
      </c>
      <c r="S2358">
        <v>4</v>
      </c>
      <c r="T2358">
        <v>2</v>
      </c>
      <c r="U2358" t="str">
        <f t="shared" si="183"/>
        <v>Female</v>
      </c>
      <c r="V2358">
        <v>0</v>
      </c>
      <c r="W2358">
        <v>2200</v>
      </c>
      <c r="X2358">
        <v>6</v>
      </c>
      <c r="Y2358" t="str">
        <f t="shared" si="184"/>
        <v>CA</v>
      </c>
    </row>
    <row r="2359" spans="1:25" x14ac:dyDescent="0.25">
      <c r="A2359">
        <v>1428218</v>
      </c>
      <c r="B2359">
        <v>53</v>
      </c>
      <c r="C2359" t="str">
        <f t="shared" si="180"/>
        <v>WA</v>
      </c>
      <c r="D2359">
        <v>81</v>
      </c>
      <c r="E2359">
        <v>15</v>
      </c>
      <c r="F2359" t="str">
        <f t="shared" si="181"/>
        <v>child</v>
      </c>
      <c r="G2359">
        <v>1</v>
      </c>
      <c r="H2359">
        <v>2</v>
      </c>
      <c r="I2359">
        <v>2</v>
      </c>
      <c r="J2359">
        <v>2</v>
      </c>
      <c r="K2359">
        <v>1</v>
      </c>
      <c r="L2359">
        <v>2</v>
      </c>
      <c r="M2359">
        <v>2</v>
      </c>
      <c r="N2359">
        <v>2</v>
      </c>
      <c r="O2359">
        <v>1</v>
      </c>
      <c r="Q2359">
        <v>5</v>
      </c>
      <c r="R2359" t="str">
        <f t="shared" si="182"/>
        <v>NeverMarriedORUnder15</v>
      </c>
      <c r="T2359">
        <v>1</v>
      </c>
      <c r="U2359" t="str">
        <f t="shared" si="183"/>
        <v>Male</v>
      </c>
      <c r="V2359">
        <v>0</v>
      </c>
      <c r="W2359">
        <v>7300</v>
      </c>
      <c r="X2359">
        <v>53</v>
      </c>
      <c r="Y2359" t="str">
        <f t="shared" si="184"/>
        <v>WA</v>
      </c>
    </row>
    <row r="2360" spans="1:25" x14ac:dyDescent="0.25">
      <c r="A2360">
        <v>1404265</v>
      </c>
      <c r="B2360">
        <v>53</v>
      </c>
      <c r="C2360" t="str">
        <f t="shared" si="180"/>
        <v>WA</v>
      </c>
      <c r="D2360">
        <v>110</v>
      </c>
      <c r="E2360">
        <v>20</v>
      </c>
      <c r="F2360" t="str">
        <f t="shared" si="181"/>
        <v>adult</v>
      </c>
      <c r="G2360">
        <v>1</v>
      </c>
      <c r="H2360">
        <v>1</v>
      </c>
      <c r="I2360">
        <v>2</v>
      </c>
      <c r="J2360">
        <v>2</v>
      </c>
      <c r="K2360">
        <v>2</v>
      </c>
      <c r="L2360">
        <v>2</v>
      </c>
      <c r="M2360">
        <v>2</v>
      </c>
      <c r="N2360">
        <v>2</v>
      </c>
      <c r="O2360">
        <v>1</v>
      </c>
      <c r="Q2360">
        <v>5</v>
      </c>
      <c r="R2360" t="str">
        <f t="shared" si="182"/>
        <v>NeverMarriedORUnder15</v>
      </c>
      <c r="S2360">
        <v>4</v>
      </c>
      <c r="T2360">
        <v>2</v>
      </c>
      <c r="U2360" t="str">
        <f t="shared" si="183"/>
        <v>Female</v>
      </c>
      <c r="V2360">
        <v>12000</v>
      </c>
      <c r="W2360">
        <v>12000</v>
      </c>
      <c r="X2360">
        <v>53</v>
      </c>
      <c r="Y2360" t="str">
        <f t="shared" si="184"/>
        <v>WA</v>
      </c>
    </row>
    <row r="2361" spans="1:25" x14ac:dyDescent="0.25">
      <c r="A2361">
        <v>1382780</v>
      </c>
      <c r="B2361">
        <v>53</v>
      </c>
      <c r="C2361" t="str">
        <f t="shared" si="180"/>
        <v>WA</v>
      </c>
      <c r="D2361">
        <v>155</v>
      </c>
      <c r="E2361">
        <v>29</v>
      </c>
      <c r="F2361" t="str">
        <f t="shared" si="181"/>
        <v>adult</v>
      </c>
      <c r="G2361">
        <v>1</v>
      </c>
      <c r="H2361">
        <v>2</v>
      </c>
      <c r="I2361">
        <v>1</v>
      </c>
      <c r="J2361">
        <v>1</v>
      </c>
      <c r="K2361">
        <v>1</v>
      </c>
      <c r="L2361">
        <v>2</v>
      </c>
      <c r="M2361">
        <v>2</v>
      </c>
      <c r="N2361">
        <v>2</v>
      </c>
      <c r="O2361">
        <v>1</v>
      </c>
      <c r="Q2361">
        <v>5</v>
      </c>
      <c r="R2361" t="str">
        <f t="shared" si="182"/>
        <v>NeverMarriedORUnder15</v>
      </c>
      <c r="S2361">
        <v>4</v>
      </c>
      <c r="T2361">
        <v>1</v>
      </c>
      <c r="U2361" t="str">
        <f t="shared" si="183"/>
        <v>Male</v>
      </c>
      <c r="V2361">
        <v>0</v>
      </c>
      <c r="W2361">
        <v>5100</v>
      </c>
      <c r="X2361">
        <v>53</v>
      </c>
      <c r="Y2361" t="str">
        <f t="shared" si="184"/>
        <v>WA</v>
      </c>
    </row>
    <row r="2362" spans="1:25" x14ac:dyDescent="0.25">
      <c r="A2362">
        <v>725903</v>
      </c>
      <c r="B2362">
        <v>41</v>
      </c>
      <c r="C2362" t="str">
        <f t="shared" si="180"/>
        <v>OR</v>
      </c>
      <c r="D2362">
        <v>25</v>
      </c>
      <c r="E2362">
        <v>2</v>
      </c>
      <c r="F2362" t="str">
        <f t="shared" si="181"/>
        <v>child</v>
      </c>
      <c r="G2362">
        <v>1</v>
      </c>
      <c r="H2362">
        <v>1</v>
      </c>
      <c r="I2362">
        <v>2</v>
      </c>
      <c r="J2362">
        <v>2</v>
      </c>
      <c r="K2362">
        <v>2</v>
      </c>
      <c r="L2362">
        <v>2</v>
      </c>
      <c r="M2362">
        <v>2</v>
      </c>
      <c r="N2362">
        <v>2</v>
      </c>
      <c r="O2362">
        <v>1</v>
      </c>
      <c r="Q2362">
        <v>5</v>
      </c>
      <c r="R2362" t="str">
        <f t="shared" si="182"/>
        <v>NeverMarriedORUnder15</v>
      </c>
      <c r="T2362">
        <v>1</v>
      </c>
      <c r="U2362" t="str">
        <f t="shared" si="183"/>
        <v>Male</v>
      </c>
      <c r="X2362">
        <v>41</v>
      </c>
      <c r="Y2362" t="str">
        <f t="shared" si="184"/>
        <v>OR</v>
      </c>
    </row>
    <row r="2363" spans="1:25" x14ac:dyDescent="0.25">
      <c r="A2363">
        <v>535331</v>
      </c>
      <c r="B2363">
        <v>38</v>
      </c>
      <c r="C2363" t="str">
        <f t="shared" si="180"/>
        <v>ND</v>
      </c>
      <c r="D2363">
        <v>363</v>
      </c>
      <c r="E2363">
        <v>5</v>
      </c>
      <c r="F2363" t="str">
        <f t="shared" si="181"/>
        <v>child</v>
      </c>
      <c r="G2363">
        <v>1</v>
      </c>
      <c r="H2363">
        <v>1</v>
      </c>
      <c r="I2363">
        <v>2</v>
      </c>
      <c r="J2363">
        <v>2</v>
      </c>
      <c r="K2363">
        <v>2</v>
      </c>
      <c r="L2363">
        <v>2</v>
      </c>
      <c r="M2363">
        <v>2</v>
      </c>
      <c r="N2363">
        <v>2</v>
      </c>
      <c r="O2363">
        <v>1</v>
      </c>
      <c r="Q2363">
        <v>5</v>
      </c>
      <c r="R2363" t="str">
        <f t="shared" si="182"/>
        <v>NeverMarriedORUnder15</v>
      </c>
      <c r="T2363">
        <v>1</v>
      </c>
      <c r="U2363" t="str">
        <f t="shared" si="183"/>
        <v>Male</v>
      </c>
      <c r="X2363">
        <v>16</v>
      </c>
      <c r="Y2363">
        <f t="shared" si="184"/>
        <v>16</v>
      </c>
    </row>
    <row r="2364" spans="1:25" x14ac:dyDescent="0.25">
      <c r="A2364">
        <v>537923</v>
      </c>
      <c r="B2364">
        <v>38</v>
      </c>
      <c r="C2364" t="str">
        <f t="shared" si="180"/>
        <v>ND</v>
      </c>
      <c r="D2364">
        <v>110</v>
      </c>
      <c r="E2364">
        <v>10</v>
      </c>
      <c r="F2364" t="str">
        <f t="shared" si="181"/>
        <v>child</v>
      </c>
      <c r="G2364">
        <v>1</v>
      </c>
      <c r="H2364">
        <v>1</v>
      </c>
      <c r="I2364">
        <v>2</v>
      </c>
      <c r="J2364">
        <v>2</v>
      </c>
      <c r="K2364">
        <v>2</v>
      </c>
      <c r="L2364">
        <v>2</v>
      </c>
      <c r="M2364">
        <v>2</v>
      </c>
      <c r="N2364">
        <v>2</v>
      </c>
      <c r="O2364">
        <v>1</v>
      </c>
      <c r="Q2364">
        <v>5</v>
      </c>
      <c r="R2364" t="str">
        <f t="shared" si="182"/>
        <v>NeverMarriedORUnder15</v>
      </c>
      <c r="T2364">
        <v>2</v>
      </c>
      <c r="U2364" t="str">
        <f t="shared" si="183"/>
        <v>Female</v>
      </c>
      <c r="X2364">
        <v>27</v>
      </c>
      <c r="Y2364">
        <f t="shared" si="184"/>
        <v>27</v>
      </c>
    </row>
    <row r="2365" spans="1:25" x14ac:dyDescent="0.25">
      <c r="A2365">
        <v>1272817</v>
      </c>
      <c r="B2365">
        <v>49</v>
      </c>
      <c r="C2365" t="str">
        <f t="shared" si="180"/>
        <v>UT</v>
      </c>
      <c r="D2365">
        <v>58</v>
      </c>
      <c r="E2365">
        <v>55</v>
      </c>
      <c r="F2365" t="str">
        <f t="shared" si="181"/>
        <v>adult</v>
      </c>
      <c r="G2365">
        <v>1</v>
      </c>
      <c r="H2365">
        <v>2</v>
      </c>
      <c r="I2365">
        <v>2</v>
      </c>
      <c r="J2365">
        <v>1</v>
      </c>
      <c r="K2365">
        <v>2</v>
      </c>
      <c r="L2365">
        <v>2</v>
      </c>
      <c r="M2365">
        <v>2</v>
      </c>
      <c r="N2365">
        <v>2</v>
      </c>
      <c r="O2365">
        <v>1</v>
      </c>
      <c r="Q2365">
        <v>1</v>
      </c>
      <c r="R2365" t="str">
        <f t="shared" si="182"/>
        <v>Married</v>
      </c>
      <c r="S2365">
        <v>4</v>
      </c>
      <c r="T2365">
        <v>1</v>
      </c>
      <c r="U2365" t="str">
        <f t="shared" si="183"/>
        <v>Male</v>
      </c>
      <c r="V2365">
        <v>0</v>
      </c>
      <c r="W2365">
        <v>18400</v>
      </c>
      <c r="X2365">
        <v>49</v>
      </c>
      <c r="Y2365" t="str">
        <f t="shared" si="184"/>
        <v>UT</v>
      </c>
    </row>
    <row r="2366" spans="1:25" x14ac:dyDescent="0.25">
      <c r="A2366">
        <v>1390284</v>
      </c>
      <c r="B2366">
        <v>53</v>
      </c>
      <c r="C2366" t="str">
        <f t="shared" si="180"/>
        <v>WA</v>
      </c>
      <c r="D2366">
        <v>50</v>
      </c>
      <c r="E2366">
        <v>48</v>
      </c>
      <c r="F2366" t="str">
        <f t="shared" si="181"/>
        <v>adult</v>
      </c>
      <c r="G2366">
        <v>5</v>
      </c>
      <c r="H2366">
        <v>1</v>
      </c>
      <c r="I2366">
        <v>2</v>
      </c>
      <c r="J2366">
        <v>2</v>
      </c>
      <c r="K2366">
        <v>2</v>
      </c>
      <c r="L2366">
        <v>2</v>
      </c>
      <c r="M2366">
        <v>2</v>
      </c>
      <c r="N2366">
        <v>2</v>
      </c>
      <c r="O2366">
        <v>1</v>
      </c>
      <c r="P2366">
        <v>10</v>
      </c>
      <c r="Q2366">
        <v>1</v>
      </c>
      <c r="R2366" t="str">
        <f t="shared" si="182"/>
        <v>Married</v>
      </c>
      <c r="S2366">
        <v>4</v>
      </c>
      <c r="T2366">
        <v>1</v>
      </c>
      <c r="U2366" t="str">
        <f t="shared" si="183"/>
        <v>Male</v>
      </c>
      <c r="V2366">
        <v>30000</v>
      </c>
      <c r="W2366">
        <v>30000</v>
      </c>
      <c r="X2366">
        <v>303</v>
      </c>
      <c r="Y2366">
        <f t="shared" si="184"/>
        <v>303</v>
      </c>
    </row>
    <row r="2367" spans="1:25" x14ac:dyDescent="0.25">
      <c r="A2367">
        <v>536993</v>
      </c>
      <c r="B2367">
        <v>38</v>
      </c>
      <c r="C2367" t="str">
        <f t="shared" si="180"/>
        <v>ND</v>
      </c>
      <c r="D2367">
        <v>20</v>
      </c>
      <c r="E2367">
        <v>56</v>
      </c>
      <c r="F2367" t="str">
        <f t="shared" si="181"/>
        <v>adult</v>
      </c>
      <c r="G2367">
        <v>1</v>
      </c>
      <c r="H2367">
        <v>1</v>
      </c>
      <c r="I2367">
        <v>2</v>
      </c>
      <c r="J2367">
        <v>2</v>
      </c>
      <c r="K2367">
        <v>2</v>
      </c>
      <c r="L2367">
        <v>2</v>
      </c>
      <c r="M2367">
        <v>2</v>
      </c>
      <c r="N2367">
        <v>2</v>
      </c>
      <c r="O2367">
        <v>1</v>
      </c>
      <c r="P2367">
        <v>2</v>
      </c>
      <c r="Q2367">
        <v>1</v>
      </c>
      <c r="R2367" t="str">
        <f t="shared" si="182"/>
        <v>Married</v>
      </c>
      <c r="S2367">
        <v>4</v>
      </c>
      <c r="T2367">
        <v>1</v>
      </c>
      <c r="U2367" t="str">
        <f t="shared" si="183"/>
        <v>Male</v>
      </c>
      <c r="V2367">
        <v>45000</v>
      </c>
      <c r="W2367">
        <v>45900</v>
      </c>
      <c r="X2367">
        <v>38</v>
      </c>
      <c r="Y2367" t="str">
        <f t="shared" si="184"/>
        <v>ND</v>
      </c>
    </row>
    <row r="2368" spans="1:25" x14ac:dyDescent="0.25">
      <c r="A2368">
        <v>701576</v>
      </c>
      <c r="B2368">
        <v>41</v>
      </c>
      <c r="C2368" t="str">
        <f t="shared" si="180"/>
        <v>OR</v>
      </c>
      <c r="D2368">
        <v>94</v>
      </c>
      <c r="E2368">
        <v>46</v>
      </c>
      <c r="F2368" t="str">
        <f t="shared" si="181"/>
        <v>adult</v>
      </c>
      <c r="G2368">
        <v>1</v>
      </c>
      <c r="H2368">
        <v>1</v>
      </c>
      <c r="I2368">
        <v>1</v>
      </c>
      <c r="J2368">
        <v>2</v>
      </c>
      <c r="K2368">
        <v>2</v>
      </c>
      <c r="L2368">
        <v>2</v>
      </c>
      <c r="M2368">
        <v>2</v>
      </c>
      <c r="N2368">
        <v>2</v>
      </c>
      <c r="O2368">
        <v>1</v>
      </c>
      <c r="P2368">
        <v>20</v>
      </c>
      <c r="Q2368">
        <v>1</v>
      </c>
      <c r="R2368" t="str">
        <f t="shared" si="182"/>
        <v>Married</v>
      </c>
      <c r="S2368">
        <v>4</v>
      </c>
      <c r="T2368">
        <v>1</v>
      </c>
      <c r="U2368" t="str">
        <f t="shared" si="183"/>
        <v>Male</v>
      </c>
      <c r="V2368">
        <v>100000</v>
      </c>
      <c r="W2368">
        <v>100000</v>
      </c>
      <c r="X2368">
        <v>41</v>
      </c>
      <c r="Y2368" t="str">
        <f t="shared" si="184"/>
        <v>OR</v>
      </c>
    </row>
    <row r="2369" spans="1:25" x14ac:dyDescent="0.25">
      <c r="A2369">
        <v>1420003</v>
      </c>
      <c r="B2369">
        <v>53</v>
      </c>
      <c r="C2369" t="str">
        <f t="shared" si="180"/>
        <v>WA</v>
      </c>
      <c r="D2369">
        <v>183</v>
      </c>
      <c r="E2369">
        <v>5</v>
      </c>
      <c r="F2369" t="str">
        <f t="shared" si="181"/>
        <v>child</v>
      </c>
      <c r="G2369">
        <v>3</v>
      </c>
      <c r="H2369">
        <v>1</v>
      </c>
      <c r="I2369">
        <v>2</v>
      </c>
      <c r="J2369">
        <v>2</v>
      </c>
      <c r="K2369">
        <v>2</v>
      </c>
      <c r="L2369">
        <v>2</v>
      </c>
      <c r="M2369">
        <v>2</v>
      </c>
      <c r="N2369">
        <v>2</v>
      </c>
      <c r="O2369">
        <v>1</v>
      </c>
      <c r="Q2369">
        <v>5</v>
      </c>
      <c r="R2369" t="str">
        <f t="shared" si="182"/>
        <v>NeverMarriedORUnder15</v>
      </c>
      <c r="T2369">
        <v>2</v>
      </c>
      <c r="U2369" t="str">
        <f t="shared" si="183"/>
        <v>Female</v>
      </c>
      <c r="X2369">
        <v>110</v>
      </c>
      <c r="Y2369">
        <f t="shared" si="184"/>
        <v>110</v>
      </c>
    </row>
    <row r="2370" spans="1:25" x14ac:dyDescent="0.25">
      <c r="A2370">
        <v>1406116</v>
      </c>
      <c r="B2370">
        <v>53</v>
      </c>
      <c r="C2370" t="str">
        <f t="shared" si="180"/>
        <v>WA</v>
      </c>
      <c r="D2370">
        <v>75</v>
      </c>
      <c r="E2370">
        <v>42</v>
      </c>
      <c r="F2370" t="str">
        <f t="shared" si="181"/>
        <v>adult</v>
      </c>
      <c r="G2370">
        <v>1</v>
      </c>
      <c r="H2370">
        <v>1</v>
      </c>
      <c r="I2370">
        <v>2</v>
      </c>
      <c r="J2370">
        <v>2</v>
      </c>
      <c r="K2370">
        <v>2</v>
      </c>
      <c r="L2370">
        <v>2</v>
      </c>
      <c r="M2370">
        <v>2</v>
      </c>
      <c r="N2370">
        <v>2</v>
      </c>
      <c r="O2370">
        <v>1</v>
      </c>
      <c r="P2370">
        <v>20</v>
      </c>
      <c r="Q2370">
        <v>1</v>
      </c>
      <c r="R2370" t="str">
        <f t="shared" si="182"/>
        <v>Married</v>
      </c>
      <c r="S2370">
        <v>4</v>
      </c>
      <c r="T2370">
        <v>1</v>
      </c>
      <c r="U2370" t="str">
        <f t="shared" si="183"/>
        <v>Male</v>
      </c>
      <c r="V2370">
        <v>66000</v>
      </c>
      <c r="W2370">
        <v>66000</v>
      </c>
      <c r="X2370">
        <v>5</v>
      </c>
      <c r="Y2370">
        <f t="shared" si="184"/>
        <v>5</v>
      </c>
    </row>
    <row r="2371" spans="1:25" x14ac:dyDescent="0.25">
      <c r="A2371">
        <v>1396547</v>
      </c>
      <c r="B2371">
        <v>53</v>
      </c>
      <c r="C2371" t="str">
        <f t="shared" ref="C2371:C2434" si="185">IF(B2371=30,"MT",IF(B2371=38,"ND",IF(B2371=41,"OR",IF(B2371=49,"UT",IF(B2371=53,"WA","UnknownState")))))</f>
        <v>WA</v>
      </c>
      <c r="D2371">
        <v>45</v>
      </c>
      <c r="E2371">
        <v>19</v>
      </c>
      <c r="F2371" t="str">
        <f t="shared" ref="F2371:F2434" si="186">IF(E2371&lt;18,"child","adult")</f>
        <v>adult</v>
      </c>
      <c r="G2371">
        <v>1</v>
      </c>
      <c r="H2371">
        <v>2</v>
      </c>
      <c r="I2371">
        <v>2</v>
      </c>
      <c r="J2371">
        <v>2</v>
      </c>
      <c r="K2371">
        <v>1</v>
      </c>
      <c r="L2371">
        <v>2</v>
      </c>
      <c r="M2371">
        <v>2</v>
      </c>
      <c r="N2371">
        <v>2</v>
      </c>
      <c r="O2371">
        <v>1</v>
      </c>
      <c r="P2371">
        <v>30</v>
      </c>
      <c r="Q2371">
        <v>5</v>
      </c>
      <c r="R2371" t="str">
        <f t="shared" ref="R2371:R2434" si="187">IF(Q2371=1,"Married",IF(Q2371=2,"Widowed",IF(Q2371=3,"Divorced",IF(Q2371=4,"Separated",IF(Q2371=5,"NeverMarriedORUnder15","NA")))))</f>
        <v>NeverMarriedORUnder15</v>
      </c>
      <c r="S2371">
        <v>4</v>
      </c>
      <c r="T2371">
        <v>2</v>
      </c>
      <c r="U2371" t="str">
        <f t="shared" ref="U2371:U2434" si="188">IF(T2371=1,"Male",IF(T2371=2,"Female","NA"))</f>
        <v>Female</v>
      </c>
      <c r="V2371">
        <v>2000</v>
      </c>
      <c r="W2371">
        <v>2000</v>
      </c>
      <c r="X2371">
        <v>53</v>
      </c>
      <c r="Y2371" t="str">
        <f t="shared" ref="Y2371:Y2434" si="189">IF(X2371=30,"MT",IF(X2371=38,"ND",IF(X2371=41,"OR",IF(X2371=49,"UT",IF(X2371=53,"WA",IF(X2371=6,"CA",X2371))))))</f>
        <v>WA</v>
      </c>
    </row>
    <row r="2372" spans="1:25" x14ac:dyDescent="0.25">
      <c r="A2372">
        <v>1429186</v>
      </c>
      <c r="B2372">
        <v>53</v>
      </c>
      <c r="C2372" t="str">
        <f t="shared" si="185"/>
        <v>WA</v>
      </c>
      <c r="D2372">
        <v>39</v>
      </c>
      <c r="E2372">
        <v>71</v>
      </c>
      <c r="F2372" t="str">
        <f t="shared" si="186"/>
        <v>adult</v>
      </c>
      <c r="G2372">
        <v>1</v>
      </c>
      <c r="H2372">
        <v>1</v>
      </c>
      <c r="I2372">
        <v>1</v>
      </c>
      <c r="J2372">
        <v>1</v>
      </c>
      <c r="K2372">
        <v>2</v>
      </c>
      <c r="L2372">
        <v>2</v>
      </c>
      <c r="M2372">
        <v>2</v>
      </c>
      <c r="N2372">
        <v>2</v>
      </c>
      <c r="O2372">
        <v>1</v>
      </c>
      <c r="Q2372">
        <v>1</v>
      </c>
      <c r="R2372" t="str">
        <f t="shared" si="187"/>
        <v>Married</v>
      </c>
      <c r="S2372">
        <v>4</v>
      </c>
      <c r="T2372">
        <v>2</v>
      </c>
      <c r="U2372" t="str">
        <f t="shared" si="188"/>
        <v>Female</v>
      </c>
      <c r="V2372">
        <v>0</v>
      </c>
      <c r="W2372">
        <v>9000</v>
      </c>
      <c r="X2372">
        <v>30</v>
      </c>
      <c r="Y2372" t="str">
        <f t="shared" si="189"/>
        <v>MT</v>
      </c>
    </row>
    <row r="2373" spans="1:25" x14ac:dyDescent="0.25">
      <c r="A2373">
        <v>61710</v>
      </c>
      <c r="B2373">
        <v>30</v>
      </c>
      <c r="C2373" t="str">
        <f t="shared" si="185"/>
        <v>MT</v>
      </c>
      <c r="D2373">
        <v>190</v>
      </c>
      <c r="E2373">
        <v>63</v>
      </c>
      <c r="F2373" t="str">
        <f t="shared" si="186"/>
        <v>adult</v>
      </c>
      <c r="G2373">
        <v>1</v>
      </c>
      <c r="H2373">
        <v>1</v>
      </c>
      <c r="I2373">
        <v>2</v>
      </c>
      <c r="J2373">
        <v>2</v>
      </c>
      <c r="K2373">
        <v>2</v>
      </c>
      <c r="L2373">
        <v>2</v>
      </c>
      <c r="M2373">
        <v>2</v>
      </c>
      <c r="N2373">
        <v>2</v>
      </c>
      <c r="O2373">
        <v>1</v>
      </c>
      <c r="P2373">
        <v>15</v>
      </c>
      <c r="Q2373">
        <v>2</v>
      </c>
      <c r="R2373" t="str">
        <f t="shared" si="187"/>
        <v>Widowed</v>
      </c>
      <c r="S2373">
        <v>3</v>
      </c>
      <c r="T2373">
        <v>1</v>
      </c>
      <c r="U2373" t="str">
        <f t="shared" si="188"/>
        <v>Male</v>
      </c>
      <c r="V2373">
        <v>35000</v>
      </c>
      <c r="W2373">
        <v>35000</v>
      </c>
      <c r="X2373">
        <v>30</v>
      </c>
      <c r="Y2373" t="str">
        <f t="shared" si="189"/>
        <v>MT</v>
      </c>
    </row>
    <row r="2374" spans="1:25" x14ac:dyDescent="0.25">
      <c r="A2374">
        <v>65115</v>
      </c>
      <c r="B2374">
        <v>30</v>
      </c>
      <c r="C2374" t="str">
        <f t="shared" si="185"/>
        <v>MT</v>
      </c>
      <c r="D2374">
        <v>82</v>
      </c>
      <c r="E2374">
        <v>36</v>
      </c>
      <c r="F2374" t="str">
        <f t="shared" si="186"/>
        <v>adult</v>
      </c>
      <c r="G2374">
        <v>1</v>
      </c>
      <c r="H2374">
        <v>2</v>
      </c>
      <c r="I2374">
        <v>2</v>
      </c>
      <c r="J2374">
        <v>2</v>
      </c>
      <c r="K2374">
        <v>2</v>
      </c>
      <c r="L2374">
        <v>2</v>
      </c>
      <c r="M2374">
        <v>2</v>
      </c>
      <c r="N2374">
        <v>1</v>
      </c>
      <c r="O2374">
        <v>2</v>
      </c>
      <c r="Q2374">
        <v>5</v>
      </c>
      <c r="R2374" t="str">
        <f t="shared" si="187"/>
        <v>NeverMarriedORUnder15</v>
      </c>
      <c r="S2374">
        <v>4</v>
      </c>
      <c r="T2374">
        <v>2</v>
      </c>
      <c r="U2374" t="str">
        <f t="shared" si="188"/>
        <v>Female</v>
      </c>
      <c r="V2374">
        <v>25000</v>
      </c>
      <c r="W2374">
        <v>25000</v>
      </c>
      <c r="X2374">
        <v>30</v>
      </c>
      <c r="Y2374" t="str">
        <f t="shared" si="189"/>
        <v>MT</v>
      </c>
    </row>
    <row r="2375" spans="1:25" x14ac:dyDescent="0.25">
      <c r="A2375">
        <v>1411812</v>
      </c>
      <c r="B2375">
        <v>53</v>
      </c>
      <c r="C2375" t="str">
        <f t="shared" si="185"/>
        <v>WA</v>
      </c>
      <c r="D2375">
        <v>61</v>
      </c>
      <c r="E2375">
        <v>76</v>
      </c>
      <c r="F2375" t="str">
        <f t="shared" si="186"/>
        <v>adult</v>
      </c>
      <c r="G2375">
        <v>1</v>
      </c>
      <c r="H2375">
        <v>2</v>
      </c>
      <c r="I2375">
        <v>1</v>
      </c>
      <c r="J2375">
        <v>1</v>
      </c>
      <c r="K2375">
        <v>2</v>
      </c>
      <c r="L2375">
        <v>2</v>
      </c>
      <c r="M2375">
        <v>2</v>
      </c>
      <c r="N2375">
        <v>2</v>
      </c>
      <c r="O2375">
        <v>1</v>
      </c>
      <c r="Q2375">
        <v>2</v>
      </c>
      <c r="R2375" t="str">
        <f t="shared" si="187"/>
        <v>Widowed</v>
      </c>
      <c r="S2375">
        <v>4</v>
      </c>
      <c r="T2375">
        <v>2</v>
      </c>
      <c r="U2375" t="str">
        <f t="shared" si="188"/>
        <v>Female</v>
      </c>
      <c r="V2375">
        <v>0</v>
      </c>
      <c r="W2375">
        <v>19800</v>
      </c>
      <c r="X2375">
        <v>31</v>
      </c>
      <c r="Y2375">
        <f t="shared" si="189"/>
        <v>31</v>
      </c>
    </row>
    <row r="2376" spans="1:25" x14ac:dyDescent="0.25">
      <c r="A2376">
        <v>63983</v>
      </c>
      <c r="B2376">
        <v>30</v>
      </c>
      <c r="C2376" t="str">
        <f t="shared" si="185"/>
        <v>MT</v>
      </c>
      <c r="D2376">
        <v>178</v>
      </c>
      <c r="E2376">
        <v>84</v>
      </c>
      <c r="F2376" t="str">
        <f t="shared" si="186"/>
        <v>adult</v>
      </c>
      <c r="G2376">
        <v>1</v>
      </c>
      <c r="H2376">
        <v>2</v>
      </c>
      <c r="I2376">
        <v>2</v>
      </c>
      <c r="J2376">
        <v>1</v>
      </c>
      <c r="K2376">
        <v>2</v>
      </c>
      <c r="L2376">
        <v>2</v>
      </c>
      <c r="M2376">
        <v>2</v>
      </c>
      <c r="N2376">
        <v>2</v>
      </c>
      <c r="O2376">
        <v>1</v>
      </c>
      <c r="P2376">
        <v>10</v>
      </c>
      <c r="Q2376">
        <v>1</v>
      </c>
      <c r="R2376" t="str">
        <f t="shared" si="187"/>
        <v>Married</v>
      </c>
      <c r="S2376">
        <v>2</v>
      </c>
      <c r="T2376">
        <v>1</v>
      </c>
      <c r="U2376" t="str">
        <f t="shared" si="188"/>
        <v>Male</v>
      </c>
      <c r="V2376">
        <v>5400</v>
      </c>
      <c r="W2376">
        <v>20000</v>
      </c>
      <c r="X2376">
        <v>30</v>
      </c>
      <c r="Y2376" t="str">
        <f t="shared" si="189"/>
        <v>MT</v>
      </c>
    </row>
    <row r="2377" spans="1:25" x14ac:dyDescent="0.25">
      <c r="A2377">
        <v>1414085</v>
      </c>
      <c r="B2377">
        <v>53</v>
      </c>
      <c r="C2377" t="str">
        <f t="shared" si="185"/>
        <v>WA</v>
      </c>
      <c r="D2377">
        <v>81</v>
      </c>
      <c r="E2377">
        <v>43</v>
      </c>
      <c r="F2377" t="str">
        <f t="shared" si="186"/>
        <v>adult</v>
      </c>
      <c r="G2377">
        <v>1</v>
      </c>
      <c r="H2377">
        <v>1</v>
      </c>
      <c r="I2377">
        <v>2</v>
      </c>
      <c r="J2377">
        <v>2</v>
      </c>
      <c r="K2377">
        <v>2</v>
      </c>
      <c r="L2377">
        <v>2</v>
      </c>
      <c r="M2377">
        <v>1</v>
      </c>
      <c r="N2377">
        <v>2</v>
      </c>
      <c r="O2377">
        <v>1</v>
      </c>
      <c r="P2377">
        <v>45</v>
      </c>
      <c r="Q2377">
        <v>3</v>
      </c>
      <c r="R2377" t="str">
        <f t="shared" si="187"/>
        <v>Divorced</v>
      </c>
      <c r="S2377">
        <v>2</v>
      </c>
      <c r="T2377">
        <v>1</v>
      </c>
      <c r="U2377" t="str">
        <f t="shared" si="188"/>
        <v>Male</v>
      </c>
      <c r="V2377">
        <v>1200</v>
      </c>
      <c r="W2377">
        <v>25400</v>
      </c>
      <c r="X2377">
        <v>41</v>
      </c>
      <c r="Y2377" t="str">
        <f t="shared" si="189"/>
        <v>OR</v>
      </c>
    </row>
    <row r="2378" spans="1:25" x14ac:dyDescent="0.25">
      <c r="A2378">
        <v>534979</v>
      </c>
      <c r="B2378">
        <v>38</v>
      </c>
      <c r="C2378" t="str">
        <f t="shared" si="185"/>
        <v>ND</v>
      </c>
      <c r="D2378">
        <v>32</v>
      </c>
      <c r="E2378">
        <v>58</v>
      </c>
      <c r="F2378" t="str">
        <f t="shared" si="186"/>
        <v>adult</v>
      </c>
      <c r="G2378">
        <v>1</v>
      </c>
      <c r="H2378">
        <v>1</v>
      </c>
      <c r="I2378">
        <v>2</v>
      </c>
      <c r="J2378">
        <v>2</v>
      </c>
      <c r="K2378">
        <v>2</v>
      </c>
      <c r="L2378">
        <v>2</v>
      </c>
      <c r="M2378">
        <v>2</v>
      </c>
      <c r="N2378">
        <v>2</v>
      </c>
      <c r="O2378">
        <v>1</v>
      </c>
      <c r="P2378">
        <v>45</v>
      </c>
      <c r="Q2378">
        <v>3</v>
      </c>
      <c r="R2378" t="str">
        <f t="shared" si="187"/>
        <v>Divorced</v>
      </c>
      <c r="S2378">
        <v>4</v>
      </c>
      <c r="T2378">
        <v>2</v>
      </c>
      <c r="U2378" t="str">
        <f t="shared" si="188"/>
        <v>Female</v>
      </c>
      <c r="V2378">
        <v>30000</v>
      </c>
      <c r="W2378">
        <v>30000</v>
      </c>
      <c r="X2378">
        <v>27</v>
      </c>
      <c r="Y2378">
        <f t="shared" si="189"/>
        <v>27</v>
      </c>
    </row>
    <row r="2379" spans="1:25" x14ac:dyDescent="0.25">
      <c r="A2379">
        <v>709956</v>
      </c>
      <c r="B2379">
        <v>41</v>
      </c>
      <c r="C2379" t="str">
        <f t="shared" si="185"/>
        <v>OR</v>
      </c>
      <c r="D2379">
        <v>18</v>
      </c>
      <c r="E2379">
        <v>4</v>
      </c>
      <c r="F2379" t="str">
        <f t="shared" si="186"/>
        <v>child</v>
      </c>
      <c r="G2379">
        <v>1</v>
      </c>
      <c r="H2379">
        <v>2</v>
      </c>
      <c r="I2379">
        <v>2</v>
      </c>
      <c r="J2379">
        <v>2</v>
      </c>
      <c r="K2379">
        <v>1</v>
      </c>
      <c r="L2379">
        <v>2</v>
      </c>
      <c r="M2379">
        <v>2</v>
      </c>
      <c r="N2379">
        <v>2</v>
      </c>
      <c r="O2379">
        <v>1</v>
      </c>
      <c r="Q2379">
        <v>5</v>
      </c>
      <c r="R2379" t="str">
        <f t="shared" si="187"/>
        <v>NeverMarriedORUnder15</v>
      </c>
      <c r="T2379">
        <v>1</v>
      </c>
      <c r="U2379" t="str">
        <f t="shared" si="188"/>
        <v>Male</v>
      </c>
      <c r="X2379">
        <v>41</v>
      </c>
      <c r="Y2379" t="str">
        <f t="shared" si="189"/>
        <v>OR</v>
      </c>
    </row>
    <row r="2380" spans="1:25" x14ac:dyDescent="0.25">
      <c r="A2380">
        <v>538617</v>
      </c>
      <c r="B2380">
        <v>38</v>
      </c>
      <c r="C2380" t="str">
        <f t="shared" si="185"/>
        <v>ND</v>
      </c>
      <c r="D2380">
        <v>116</v>
      </c>
      <c r="E2380">
        <v>53</v>
      </c>
      <c r="F2380" t="str">
        <f t="shared" si="186"/>
        <v>adult</v>
      </c>
      <c r="G2380">
        <v>1</v>
      </c>
      <c r="H2380">
        <v>2</v>
      </c>
      <c r="I2380">
        <v>1</v>
      </c>
      <c r="J2380">
        <v>2</v>
      </c>
      <c r="K2380">
        <v>2</v>
      </c>
      <c r="L2380">
        <v>2</v>
      </c>
      <c r="M2380">
        <v>2</v>
      </c>
      <c r="N2380">
        <v>2</v>
      </c>
      <c r="O2380">
        <v>1</v>
      </c>
      <c r="Q2380">
        <v>3</v>
      </c>
      <c r="R2380" t="str">
        <f t="shared" si="187"/>
        <v>Divorced</v>
      </c>
      <c r="S2380">
        <v>4</v>
      </c>
      <c r="T2380">
        <v>2</v>
      </c>
      <c r="U2380" t="str">
        <f t="shared" si="188"/>
        <v>Female</v>
      </c>
      <c r="V2380">
        <v>0</v>
      </c>
      <c r="W2380">
        <v>50000</v>
      </c>
      <c r="X2380">
        <v>38</v>
      </c>
      <c r="Y2380" t="str">
        <f t="shared" si="189"/>
        <v>ND</v>
      </c>
    </row>
    <row r="2381" spans="1:25" x14ac:dyDescent="0.25">
      <c r="A2381">
        <v>71330</v>
      </c>
      <c r="B2381">
        <v>30</v>
      </c>
      <c r="C2381" t="str">
        <f t="shared" si="185"/>
        <v>MT</v>
      </c>
      <c r="D2381">
        <v>18</v>
      </c>
      <c r="E2381">
        <v>53</v>
      </c>
      <c r="F2381" t="str">
        <f t="shared" si="186"/>
        <v>adult</v>
      </c>
      <c r="G2381">
        <v>1</v>
      </c>
      <c r="H2381">
        <v>1</v>
      </c>
      <c r="I2381">
        <v>1</v>
      </c>
      <c r="J2381">
        <v>2</v>
      </c>
      <c r="K2381">
        <v>1</v>
      </c>
      <c r="L2381">
        <v>2</v>
      </c>
      <c r="M2381">
        <v>1</v>
      </c>
      <c r="N2381">
        <v>2</v>
      </c>
      <c r="O2381">
        <v>1</v>
      </c>
      <c r="Q2381">
        <v>1</v>
      </c>
      <c r="R2381" t="str">
        <f t="shared" si="187"/>
        <v>Married</v>
      </c>
      <c r="S2381">
        <v>2</v>
      </c>
      <c r="T2381">
        <v>1</v>
      </c>
      <c r="U2381" t="str">
        <f t="shared" si="188"/>
        <v>Male</v>
      </c>
      <c r="V2381">
        <v>0</v>
      </c>
      <c r="W2381">
        <v>11600</v>
      </c>
      <c r="X2381">
        <v>30</v>
      </c>
      <c r="Y2381" t="str">
        <f t="shared" si="189"/>
        <v>MT</v>
      </c>
    </row>
    <row r="2382" spans="1:25" x14ac:dyDescent="0.25">
      <c r="A2382">
        <v>1416221</v>
      </c>
      <c r="B2382">
        <v>53</v>
      </c>
      <c r="C2382" t="str">
        <f t="shared" si="185"/>
        <v>WA</v>
      </c>
      <c r="D2382">
        <v>127</v>
      </c>
      <c r="E2382">
        <v>43</v>
      </c>
      <c r="F2382" t="str">
        <f t="shared" si="186"/>
        <v>adult</v>
      </c>
      <c r="G2382">
        <v>1</v>
      </c>
      <c r="H2382">
        <v>1</v>
      </c>
      <c r="I2382">
        <v>2</v>
      </c>
      <c r="J2382">
        <v>2</v>
      </c>
      <c r="K2382">
        <v>2</v>
      </c>
      <c r="L2382">
        <v>2</v>
      </c>
      <c r="M2382">
        <v>2</v>
      </c>
      <c r="N2382">
        <v>2</v>
      </c>
      <c r="O2382">
        <v>1</v>
      </c>
      <c r="P2382">
        <v>45</v>
      </c>
      <c r="Q2382">
        <v>1</v>
      </c>
      <c r="R2382" t="str">
        <f t="shared" si="187"/>
        <v>Married</v>
      </c>
      <c r="S2382">
        <v>4</v>
      </c>
      <c r="T2382">
        <v>1</v>
      </c>
      <c r="U2382" t="str">
        <f t="shared" si="188"/>
        <v>Male</v>
      </c>
      <c r="V2382">
        <v>394000</v>
      </c>
      <c r="W2382">
        <v>394000</v>
      </c>
      <c r="X2382">
        <v>36</v>
      </c>
      <c r="Y2382">
        <f t="shared" si="189"/>
        <v>36</v>
      </c>
    </row>
    <row r="2383" spans="1:25" x14ac:dyDescent="0.25">
      <c r="A2383">
        <v>66141</v>
      </c>
      <c r="B2383">
        <v>30</v>
      </c>
      <c r="C2383" t="str">
        <f t="shared" si="185"/>
        <v>MT</v>
      </c>
      <c r="D2383">
        <v>74</v>
      </c>
      <c r="E2383">
        <v>62</v>
      </c>
      <c r="F2383" t="str">
        <f t="shared" si="186"/>
        <v>adult</v>
      </c>
      <c r="G2383">
        <v>1</v>
      </c>
      <c r="H2383">
        <v>1</v>
      </c>
      <c r="I2383">
        <v>2</v>
      </c>
      <c r="J2383">
        <v>1</v>
      </c>
      <c r="K2383">
        <v>2</v>
      </c>
      <c r="L2383">
        <v>2</v>
      </c>
      <c r="M2383">
        <v>2</v>
      </c>
      <c r="N2383">
        <v>2</v>
      </c>
      <c r="O2383">
        <v>1</v>
      </c>
      <c r="Q2383">
        <v>1</v>
      </c>
      <c r="R2383" t="str">
        <f t="shared" si="187"/>
        <v>Married</v>
      </c>
      <c r="S2383">
        <v>2</v>
      </c>
      <c r="T2383">
        <v>2</v>
      </c>
      <c r="U2383" t="str">
        <f t="shared" si="188"/>
        <v>Female</v>
      </c>
      <c r="V2383">
        <v>0</v>
      </c>
      <c r="W2383">
        <v>10900</v>
      </c>
      <c r="X2383">
        <v>48</v>
      </c>
      <c r="Y2383">
        <f t="shared" si="189"/>
        <v>48</v>
      </c>
    </row>
    <row r="2384" spans="1:25" x14ac:dyDescent="0.25">
      <c r="A2384">
        <v>699505</v>
      </c>
      <c r="B2384">
        <v>41</v>
      </c>
      <c r="C2384" t="str">
        <f t="shared" si="185"/>
        <v>OR</v>
      </c>
      <c r="D2384">
        <v>53</v>
      </c>
      <c r="E2384">
        <v>75</v>
      </c>
      <c r="F2384" t="str">
        <f t="shared" si="186"/>
        <v>adult</v>
      </c>
      <c r="G2384">
        <v>1</v>
      </c>
      <c r="H2384">
        <v>1</v>
      </c>
      <c r="I2384">
        <v>2</v>
      </c>
      <c r="J2384">
        <v>1</v>
      </c>
      <c r="K2384">
        <v>2</v>
      </c>
      <c r="L2384">
        <v>2</v>
      </c>
      <c r="M2384">
        <v>2</v>
      </c>
      <c r="N2384">
        <v>2</v>
      </c>
      <c r="O2384">
        <v>1</v>
      </c>
      <c r="P2384">
        <v>5</v>
      </c>
      <c r="Q2384">
        <v>1</v>
      </c>
      <c r="R2384" t="str">
        <f t="shared" si="187"/>
        <v>Married</v>
      </c>
      <c r="S2384">
        <v>4</v>
      </c>
      <c r="T2384">
        <v>1</v>
      </c>
      <c r="U2384" t="str">
        <f t="shared" si="188"/>
        <v>Male</v>
      </c>
      <c r="V2384">
        <v>12000</v>
      </c>
      <c r="W2384">
        <v>39000</v>
      </c>
      <c r="X2384">
        <v>6</v>
      </c>
      <c r="Y2384" t="str">
        <f t="shared" si="189"/>
        <v>CA</v>
      </c>
    </row>
    <row r="2385" spans="1:25" x14ac:dyDescent="0.25">
      <c r="A2385">
        <v>700709</v>
      </c>
      <c r="B2385">
        <v>41</v>
      </c>
      <c r="C2385" t="str">
        <f t="shared" si="185"/>
        <v>OR</v>
      </c>
      <c r="D2385">
        <v>78</v>
      </c>
      <c r="E2385">
        <v>63</v>
      </c>
      <c r="F2385" t="str">
        <f t="shared" si="186"/>
        <v>adult</v>
      </c>
      <c r="G2385">
        <v>1</v>
      </c>
      <c r="H2385">
        <v>1</v>
      </c>
      <c r="I2385">
        <v>2</v>
      </c>
      <c r="J2385">
        <v>2</v>
      </c>
      <c r="K2385">
        <v>2</v>
      </c>
      <c r="L2385">
        <v>2</v>
      </c>
      <c r="M2385">
        <v>2</v>
      </c>
      <c r="N2385">
        <v>2</v>
      </c>
      <c r="O2385">
        <v>1</v>
      </c>
      <c r="P2385">
        <v>55</v>
      </c>
      <c r="Q2385">
        <v>3</v>
      </c>
      <c r="R2385" t="str">
        <f t="shared" si="187"/>
        <v>Divorced</v>
      </c>
      <c r="S2385">
        <v>4</v>
      </c>
      <c r="T2385">
        <v>2</v>
      </c>
      <c r="U2385" t="str">
        <f t="shared" si="188"/>
        <v>Female</v>
      </c>
      <c r="V2385">
        <v>53000</v>
      </c>
      <c r="W2385">
        <v>53000</v>
      </c>
      <c r="X2385">
        <v>41</v>
      </c>
      <c r="Y2385" t="str">
        <f t="shared" si="189"/>
        <v>OR</v>
      </c>
    </row>
    <row r="2386" spans="1:25" x14ac:dyDescent="0.25">
      <c r="A2386">
        <v>1375850</v>
      </c>
      <c r="B2386">
        <v>53</v>
      </c>
      <c r="C2386" t="str">
        <f t="shared" si="185"/>
        <v>WA</v>
      </c>
      <c r="D2386">
        <v>120</v>
      </c>
      <c r="E2386">
        <v>9</v>
      </c>
      <c r="F2386" t="str">
        <f t="shared" si="186"/>
        <v>child</v>
      </c>
      <c r="G2386">
        <v>1</v>
      </c>
      <c r="H2386">
        <v>1</v>
      </c>
      <c r="I2386">
        <v>2</v>
      </c>
      <c r="J2386">
        <v>2</v>
      </c>
      <c r="K2386">
        <v>1</v>
      </c>
      <c r="L2386">
        <v>2</v>
      </c>
      <c r="M2386">
        <v>2</v>
      </c>
      <c r="N2386">
        <v>2</v>
      </c>
      <c r="O2386">
        <v>1</v>
      </c>
      <c r="Q2386">
        <v>5</v>
      </c>
      <c r="R2386" t="str">
        <f t="shared" si="187"/>
        <v>NeverMarriedORUnder15</v>
      </c>
      <c r="T2386">
        <v>1</v>
      </c>
      <c r="U2386" t="str">
        <f t="shared" si="188"/>
        <v>Male</v>
      </c>
      <c r="X2386">
        <v>6</v>
      </c>
      <c r="Y2386" t="str">
        <f t="shared" si="189"/>
        <v>CA</v>
      </c>
    </row>
    <row r="2387" spans="1:25" x14ac:dyDescent="0.25">
      <c r="A2387">
        <v>1422763</v>
      </c>
      <c r="B2387">
        <v>53</v>
      </c>
      <c r="C2387" t="str">
        <f t="shared" si="185"/>
        <v>WA</v>
      </c>
      <c r="D2387">
        <v>120</v>
      </c>
      <c r="E2387">
        <v>1</v>
      </c>
      <c r="F2387" t="str">
        <f t="shared" si="186"/>
        <v>child</v>
      </c>
      <c r="G2387">
        <v>1</v>
      </c>
      <c r="H2387">
        <v>2</v>
      </c>
      <c r="I2387">
        <v>2</v>
      </c>
      <c r="J2387">
        <v>2</v>
      </c>
      <c r="K2387">
        <v>2</v>
      </c>
      <c r="L2387">
        <v>1</v>
      </c>
      <c r="M2387">
        <v>2</v>
      </c>
      <c r="N2387">
        <v>2</v>
      </c>
      <c r="O2387">
        <v>1</v>
      </c>
      <c r="Q2387">
        <v>5</v>
      </c>
      <c r="R2387" t="str">
        <f t="shared" si="187"/>
        <v>NeverMarriedORUnder15</v>
      </c>
      <c r="T2387">
        <v>2</v>
      </c>
      <c r="U2387" t="str">
        <f t="shared" si="188"/>
        <v>Female</v>
      </c>
      <c r="X2387">
        <v>53</v>
      </c>
      <c r="Y2387" t="str">
        <f t="shared" si="189"/>
        <v>WA</v>
      </c>
    </row>
    <row r="2388" spans="1:25" x14ac:dyDescent="0.25">
      <c r="A2388">
        <v>1263335</v>
      </c>
      <c r="B2388">
        <v>49</v>
      </c>
      <c r="C2388" t="str">
        <f t="shared" si="185"/>
        <v>UT</v>
      </c>
      <c r="D2388">
        <v>127</v>
      </c>
      <c r="E2388">
        <v>22</v>
      </c>
      <c r="F2388" t="str">
        <f t="shared" si="186"/>
        <v>adult</v>
      </c>
      <c r="G2388">
        <v>1</v>
      </c>
      <c r="H2388">
        <v>1</v>
      </c>
      <c r="I2388">
        <v>2</v>
      </c>
      <c r="J2388">
        <v>2</v>
      </c>
      <c r="K2388">
        <v>2</v>
      </c>
      <c r="L2388">
        <v>2</v>
      </c>
      <c r="M2388">
        <v>2</v>
      </c>
      <c r="N2388">
        <v>2</v>
      </c>
      <c r="O2388">
        <v>1</v>
      </c>
      <c r="P2388">
        <v>16</v>
      </c>
      <c r="Q2388">
        <v>4</v>
      </c>
      <c r="R2388" t="str">
        <f t="shared" si="187"/>
        <v>Separated</v>
      </c>
      <c r="S2388">
        <v>4</v>
      </c>
      <c r="T2388">
        <v>1</v>
      </c>
      <c r="U2388" t="str">
        <f t="shared" si="188"/>
        <v>Male</v>
      </c>
      <c r="V2388">
        <v>32000</v>
      </c>
      <c r="W2388">
        <v>32000</v>
      </c>
      <c r="X2388">
        <v>49</v>
      </c>
      <c r="Y2388" t="str">
        <f t="shared" si="189"/>
        <v>UT</v>
      </c>
    </row>
    <row r="2389" spans="1:25" x14ac:dyDescent="0.25">
      <c r="A2389">
        <v>724257</v>
      </c>
      <c r="B2389">
        <v>41</v>
      </c>
      <c r="C2389" t="str">
        <f t="shared" si="185"/>
        <v>OR</v>
      </c>
      <c r="D2389">
        <v>97</v>
      </c>
      <c r="E2389">
        <v>27</v>
      </c>
      <c r="F2389" t="str">
        <f t="shared" si="186"/>
        <v>adult</v>
      </c>
      <c r="G2389">
        <v>1</v>
      </c>
      <c r="H2389">
        <v>2</v>
      </c>
      <c r="I2389">
        <v>2</v>
      </c>
      <c r="J2389">
        <v>2</v>
      </c>
      <c r="K2389">
        <v>2</v>
      </c>
      <c r="L2389">
        <v>2</v>
      </c>
      <c r="M2389">
        <v>2</v>
      </c>
      <c r="N2389">
        <v>2</v>
      </c>
      <c r="O2389">
        <v>2</v>
      </c>
      <c r="Q2389">
        <v>1</v>
      </c>
      <c r="R2389" t="str">
        <f t="shared" si="187"/>
        <v>Married</v>
      </c>
      <c r="S2389">
        <v>4</v>
      </c>
      <c r="T2389">
        <v>2</v>
      </c>
      <c r="U2389" t="str">
        <f t="shared" si="188"/>
        <v>Female</v>
      </c>
      <c r="V2389">
        <v>0</v>
      </c>
      <c r="W2389">
        <v>2400</v>
      </c>
      <c r="X2389">
        <v>41</v>
      </c>
      <c r="Y2389" t="str">
        <f t="shared" si="189"/>
        <v>OR</v>
      </c>
    </row>
    <row r="2390" spans="1:25" x14ac:dyDescent="0.25">
      <c r="A2390">
        <v>1380167</v>
      </c>
      <c r="B2390">
        <v>53</v>
      </c>
      <c r="C2390" t="str">
        <f t="shared" si="185"/>
        <v>WA</v>
      </c>
      <c r="D2390">
        <v>16</v>
      </c>
      <c r="E2390">
        <v>44</v>
      </c>
      <c r="F2390" t="str">
        <f t="shared" si="186"/>
        <v>adult</v>
      </c>
      <c r="G2390">
        <v>1</v>
      </c>
      <c r="H2390">
        <v>2</v>
      </c>
      <c r="I2390">
        <v>2</v>
      </c>
      <c r="J2390">
        <v>2</v>
      </c>
      <c r="K2390">
        <v>1</v>
      </c>
      <c r="L2390">
        <v>2</v>
      </c>
      <c r="M2390">
        <v>2</v>
      </c>
      <c r="N2390">
        <v>2</v>
      </c>
      <c r="O2390">
        <v>1</v>
      </c>
      <c r="Q2390">
        <v>5</v>
      </c>
      <c r="R2390" t="str">
        <f t="shared" si="187"/>
        <v>NeverMarriedORUnder15</v>
      </c>
      <c r="S2390">
        <v>4</v>
      </c>
      <c r="T2390">
        <v>2</v>
      </c>
      <c r="U2390" t="str">
        <f t="shared" si="188"/>
        <v>Female</v>
      </c>
      <c r="V2390">
        <v>0</v>
      </c>
      <c r="W2390">
        <v>1400</v>
      </c>
      <c r="X2390">
        <v>36</v>
      </c>
      <c r="Y2390">
        <f t="shared" si="189"/>
        <v>36</v>
      </c>
    </row>
    <row r="2391" spans="1:25" x14ac:dyDescent="0.25">
      <c r="A2391">
        <v>1426780</v>
      </c>
      <c r="B2391">
        <v>53</v>
      </c>
      <c r="C2391" t="str">
        <f t="shared" si="185"/>
        <v>WA</v>
      </c>
      <c r="D2391">
        <v>84</v>
      </c>
      <c r="E2391">
        <v>49</v>
      </c>
      <c r="F2391" t="str">
        <f t="shared" si="186"/>
        <v>adult</v>
      </c>
      <c r="G2391">
        <v>3</v>
      </c>
      <c r="H2391">
        <v>1</v>
      </c>
      <c r="I2391">
        <v>2</v>
      </c>
      <c r="J2391">
        <v>2</v>
      </c>
      <c r="K2391">
        <v>2</v>
      </c>
      <c r="L2391">
        <v>2</v>
      </c>
      <c r="M2391">
        <v>2</v>
      </c>
      <c r="N2391">
        <v>2</v>
      </c>
      <c r="O2391">
        <v>1</v>
      </c>
      <c r="P2391">
        <v>45</v>
      </c>
      <c r="Q2391">
        <v>1</v>
      </c>
      <c r="R2391" t="str">
        <f t="shared" si="187"/>
        <v>Married</v>
      </c>
      <c r="S2391">
        <v>2</v>
      </c>
      <c r="T2391">
        <v>2</v>
      </c>
      <c r="U2391" t="str">
        <f t="shared" si="188"/>
        <v>Female</v>
      </c>
      <c r="V2391">
        <v>78000</v>
      </c>
      <c r="W2391">
        <v>85000</v>
      </c>
      <c r="X2391">
        <v>110</v>
      </c>
      <c r="Y2391">
        <f t="shared" si="189"/>
        <v>110</v>
      </c>
    </row>
    <row r="2392" spans="1:25" x14ac:dyDescent="0.25">
      <c r="A2392">
        <v>1411985</v>
      </c>
      <c r="B2392">
        <v>53</v>
      </c>
      <c r="C2392" t="str">
        <f t="shared" si="185"/>
        <v>WA</v>
      </c>
      <c r="D2392">
        <v>130</v>
      </c>
      <c r="E2392">
        <v>26</v>
      </c>
      <c r="F2392" t="str">
        <f t="shared" si="186"/>
        <v>adult</v>
      </c>
      <c r="G2392">
        <v>1</v>
      </c>
      <c r="H2392">
        <v>2</v>
      </c>
      <c r="I2392">
        <v>2</v>
      </c>
      <c r="J2392">
        <v>1</v>
      </c>
      <c r="K2392">
        <v>1</v>
      </c>
      <c r="L2392">
        <v>2</v>
      </c>
      <c r="M2392">
        <v>2</v>
      </c>
      <c r="N2392">
        <v>2</v>
      </c>
      <c r="O2392">
        <v>1</v>
      </c>
      <c r="P2392">
        <v>10</v>
      </c>
      <c r="Q2392">
        <v>5</v>
      </c>
      <c r="R2392" t="str">
        <f t="shared" si="187"/>
        <v>NeverMarriedORUnder15</v>
      </c>
      <c r="S2392">
        <v>4</v>
      </c>
      <c r="T2392">
        <v>2</v>
      </c>
      <c r="U2392" t="str">
        <f t="shared" si="188"/>
        <v>Female</v>
      </c>
      <c r="V2392">
        <v>9700</v>
      </c>
      <c r="W2392">
        <v>9700</v>
      </c>
      <c r="X2392">
        <v>53</v>
      </c>
      <c r="Y2392" t="str">
        <f t="shared" si="189"/>
        <v>WA</v>
      </c>
    </row>
    <row r="2393" spans="1:25" x14ac:dyDescent="0.25">
      <c r="A2393">
        <v>702403</v>
      </c>
      <c r="B2393">
        <v>41</v>
      </c>
      <c r="C2393" t="str">
        <f t="shared" si="185"/>
        <v>OR</v>
      </c>
      <c r="D2393">
        <v>131</v>
      </c>
      <c r="E2393">
        <v>35</v>
      </c>
      <c r="F2393" t="str">
        <f t="shared" si="186"/>
        <v>adult</v>
      </c>
      <c r="G2393">
        <v>1</v>
      </c>
      <c r="H2393">
        <v>2</v>
      </c>
      <c r="I2393">
        <v>2</v>
      </c>
      <c r="J2393">
        <v>2</v>
      </c>
      <c r="K2393">
        <v>1</v>
      </c>
      <c r="L2393">
        <v>2</v>
      </c>
      <c r="M2393">
        <v>2</v>
      </c>
      <c r="N2393">
        <v>2</v>
      </c>
      <c r="O2393">
        <v>1</v>
      </c>
      <c r="P2393">
        <v>33</v>
      </c>
      <c r="Q2393">
        <v>3</v>
      </c>
      <c r="R2393" t="str">
        <f t="shared" si="187"/>
        <v>Divorced</v>
      </c>
      <c r="S2393">
        <v>4</v>
      </c>
      <c r="T2393">
        <v>2</v>
      </c>
      <c r="U2393" t="str">
        <f t="shared" si="188"/>
        <v>Female</v>
      </c>
      <c r="V2393">
        <v>16500</v>
      </c>
      <c r="W2393">
        <v>16500</v>
      </c>
      <c r="X2393">
        <v>6</v>
      </c>
      <c r="Y2393" t="str">
        <f t="shared" si="189"/>
        <v>CA</v>
      </c>
    </row>
    <row r="2394" spans="1:25" x14ac:dyDescent="0.25">
      <c r="A2394">
        <v>1400187</v>
      </c>
      <c r="B2394">
        <v>53</v>
      </c>
      <c r="C2394" t="str">
        <f t="shared" si="185"/>
        <v>WA</v>
      </c>
      <c r="D2394">
        <v>78</v>
      </c>
      <c r="E2394">
        <v>19</v>
      </c>
      <c r="F2394" t="str">
        <f t="shared" si="186"/>
        <v>adult</v>
      </c>
      <c r="G2394">
        <v>1</v>
      </c>
      <c r="H2394">
        <v>1</v>
      </c>
      <c r="I2394">
        <v>2</v>
      </c>
      <c r="J2394">
        <v>2</v>
      </c>
      <c r="K2394">
        <v>2</v>
      </c>
      <c r="L2394">
        <v>2</v>
      </c>
      <c r="M2394">
        <v>2</v>
      </c>
      <c r="N2394">
        <v>2</v>
      </c>
      <c r="O2394">
        <v>1</v>
      </c>
      <c r="P2394">
        <v>3</v>
      </c>
      <c r="Q2394">
        <v>5</v>
      </c>
      <c r="R2394" t="str">
        <f t="shared" si="187"/>
        <v>NeverMarriedORUnder15</v>
      </c>
      <c r="S2394">
        <v>4</v>
      </c>
      <c r="T2394">
        <v>2</v>
      </c>
      <c r="U2394" t="str">
        <f t="shared" si="188"/>
        <v>Female</v>
      </c>
      <c r="V2394">
        <v>1200</v>
      </c>
      <c r="W2394">
        <v>1500</v>
      </c>
      <c r="X2394">
        <v>53</v>
      </c>
      <c r="Y2394" t="str">
        <f t="shared" si="189"/>
        <v>WA</v>
      </c>
    </row>
    <row r="2395" spans="1:25" x14ac:dyDescent="0.25">
      <c r="A2395">
        <v>718753</v>
      </c>
      <c r="B2395">
        <v>41</v>
      </c>
      <c r="C2395" t="str">
        <f t="shared" si="185"/>
        <v>OR</v>
      </c>
      <c r="D2395">
        <v>78</v>
      </c>
      <c r="E2395">
        <v>43</v>
      </c>
      <c r="F2395" t="str">
        <f t="shared" si="186"/>
        <v>adult</v>
      </c>
      <c r="G2395">
        <v>1</v>
      </c>
      <c r="H2395">
        <v>2</v>
      </c>
      <c r="I2395">
        <v>2</v>
      </c>
      <c r="J2395">
        <v>2</v>
      </c>
      <c r="K2395">
        <v>2</v>
      </c>
      <c r="L2395">
        <v>2</v>
      </c>
      <c r="M2395">
        <v>2</v>
      </c>
      <c r="N2395">
        <v>2</v>
      </c>
      <c r="O2395">
        <v>2</v>
      </c>
      <c r="P2395">
        <v>25</v>
      </c>
      <c r="Q2395">
        <v>5</v>
      </c>
      <c r="R2395" t="str">
        <f t="shared" si="187"/>
        <v>NeverMarriedORUnder15</v>
      </c>
      <c r="S2395">
        <v>4</v>
      </c>
      <c r="T2395">
        <v>1</v>
      </c>
      <c r="U2395" t="str">
        <f t="shared" si="188"/>
        <v>Male</v>
      </c>
      <c r="V2395">
        <v>38000</v>
      </c>
      <c r="W2395">
        <v>38000</v>
      </c>
      <c r="X2395">
        <v>6</v>
      </c>
      <c r="Y2395" t="str">
        <f t="shared" si="189"/>
        <v>CA</v>
      </c>
    </row>
    <row r="2396" spans="1:25" x14ac:dyDescent="0.25">
      <c r="A2396">
        <v>727997</v>
      </c>
      <c r="B2396">
        <v>41</v>
      </c>
      <c r="C2396" t="str">
        <f t="shared" si="185"/>
        <v>OR</v>
      </c>
      <c r="D2396">
        <v>91</v>
      </c>
      <c r="E2396">
        <v>47</v>
      </c>
      <c r="F2396" t="str">
        <f t="shared" si="186"/>
        <v>adult</v>
      </c>
      <c r="G2396">
        <v>1</v>
      </c>
      <c r="H2396">
        <v>2</v>
      </c>
      <c r="I2396">
        <v>2</v>
      </c>
      <c r="J2396">
        <v>1</v>
      </c>
      <c r="K2396">
        <v>2</v>
      </c>
      <c r="L2396">
        <v>1</v>
      </c>
      <c r="M2396">
        <v>2</v>
      </c>
      <c r="N2396">
        <v>2</v>
      </c>
      <c r="O2396">
        <v>1</v>
      </c>
      <c r="Q2396">
        <v>1</v>
      </c>
      <c r="R2396" t="str">
        <f t="shared" si="187"/>
        <v>Married</v>
      </c>
      <c r="S2396">
        <v>4</v>
      </c>
      <c r="T2396">
        <v>2</v>
      </c>
      <c r="U2396" t="str">
        <f t="shared" si="188"/>
        <v>Female</v>
      </c>
      <c r="V2396">
        <v>0</v>
      </c>
      <c r="W2396">
        <v>20100</v>
      </c>
      <c r="X2396">
        <v>41</v>
      </c>
      <c r="Y2396" t="str">
        <f t="shared" si="189"/>
        <v>OR</v>
      </c>
    </row>
    <row r="2397" spans="1:25" x14ac:dyDescent="0.25">
      <c r="A2397">
        <v>1423569</v>
      </c>
      <c r="B2397">
        <v>53</v>
      </c>
      <c r="C2397" t="str">
        <f t="shared" si="185"/>
        <v>WA</v>
      </c>
      <c r="D2397">
        <v>67</v>
      </c>
      <c r="E2397">
        <v>9</v>
      </c>
      <c r="F2397" t="str">
        <f t="shared" si="186"/>
        <v>child</v>
      </c>
      <c r="G2397">
        <v>1</v>
      </c>
      <c r="H2397">
        <v>1</v>
      </c>
      <c r="I2397">
        <v>2</v>
      </c>
      <c r="J2397">
        <v>2</v>
      </c>
      <c r="K2397">
        <v>2</v>
      </c>
      <c r="L2397">
        <v>2</v>
      </c>
      <c r="M2397">
        <v>2</v>
      </c>
      <c r="N2397">
        <v>2</v>
      </c>
      <c r="O2397">
        <v>1</v>
      </c>
      <c r="Q2397">
        <v>5</v>
      </c>
      <c r="R2397" t="str">
        <f t="shared" si="187"/>
        <v>NeverMarriedORUnder15</v>
      </c>
      <c r="T2397">
        <v>2</v>
      </c>
      <c r="U2397" t="str">
        <f t="shared" si="188"/>
        <v>Female</v>
      </c>
      <c r="X2397">
        <v>53</v>
      </c>
      <c r="Y2397" t="str">
        <f t="shared" si="189"/>
        <v>WA</v>
      </c>
    </row>
    <row r="2398" spans="1:25" x14ac:dyDescent="0.25">
      <c r="A2398">
        <v>62062</v>
      </c>
      <c r="B2398">
        <v>30</v>
      </c>
      <c r="C2398" t="str">
        <f t="shared" si="185"/>
        <v>MT</v>
      </c>
      <c r="D2398">
        <v>87</v>
      </c>
      <c r="E2398">
        <v>74</v>
      </c>
      <c r="F2398" t="str">
        <f t="shared" si="186"/>
        <v>adult</v>
      </c>
      <c r="G2398">
        <v>1</v>
      </c>
      <c r="H2398">
        <v>1</v>
      </c>
      <c r="I2398">
        <v>2</v>
      </c>
      <c r="J2398">
        <v>1</v>
      </c>
      <c r="K2398">
        <v>2</v>
      </c>
      <c r="L2398">
        <v>2</v>
      </c>
      <c r="M2398">
        <v>1</v>
      </c>
      <c r="N2398">
        <v>2</v>
      </c>
      <c r="O2398">
        <v>1</v>
      </c>
      <c r="Q2398">
        <v>1</v>
      </c>
      <c r="R2398" t="str">
        <f t="shared" si="187"/>
        <v>Married</v>
      </c>
      <c r="S2398">
        <v>2</v>
      </c>
      <c r="T2398">
        <v>1</v>
      </c>
      <c r="U2398" t="str">
        <f t="shared" si="188"/>
        <v>Male</v>
      </c>
      <c r="V2398">
        <v>0</v>
      </c>
      <c r="W2398">
        <v>27500</v>
      </c>
      <c r="X2398">
        <v>30</v>
      </c>
      <c r="Y2398" t="str">
        <f t="shared" si="189"/>
        <v>MT</v>
      </c>
    </row>
    <row r="2399" spans="1:25" x14ac:dyDescent="0.25">
      <c r="A2399">
        <v>1378428</v>
      </c>
      <c r="B2399">
        <v>53</v>
      </c>
      <c r="C2399" t="str">
        <f t="shared" si="185"/>
        <v>WA</v>
      </c>
      <c r="D2399">
        <v>47</v>
      </c>
      <c r="E2399">
        <v>39</v>
      </c>
      <c r="F2399" t="str">
        <f t="shared" si="186"/>
        <v>adult</v>
      </c>
      <c r="G2399">
        <v>1</v>
      </c>
      <c r="H2399">
        <v>2</v>
      </c>
      <c r="I2399">
        <v>1</v>
      </c>
      <c r="J2399">
        <v>2</v>
      </c>
      <c r="K2399">
        <v>2</v>
      </c>
      <c r="L2399">
        <v>2</v>
      </c>
      <c r="M2399">
        <v>2</v>
      </c>
      <c r="N2399">
        <v>2</v>
      </c>
      <c r="O2399">
        <v>1</v>
      </c>
      <c r="P2399">
        <v>10</v>
      </c>
      <c r="Q2399">
        <v>1</v>
      </c>
      <c r="R2399" t="str">
        <f t="shared" si="187"/>
        <v>Married</v>
      </c>
      <c r="S2399">
        <v>4</v>
      </c>
      <c r="T2399">
        <v>1</v>
      </c>
      <c r="U2399" t="str">
        <f t="shared" si="188"/>
        <v>Male</v>
      </c>
      <c r="V2399">
        <v>9000</v>
      </c>
      <c r="W2399">
        <v>2570</v>
      </c>
      <c r="X2399">
        <v>55</v>
      </c>
      <c r="Y2399">
        <f t="shared" si="189"/>
        <v>55</v>
      </c>
    </row>
    <row r="2400" spans="1:25" x14ac:dyDescent="0.25">
      <c r="A2400">
        <v>1421369</v>
      </c>
      <c r="B2400">
        <v>53</v>
      </c>
      <c r="C2400" t="str">
        <f t="shared" si="185"/>
        <v>WA</v>
      </c>
      <c r="D2400">
        <v>499</v>
      </c>
      <c r="E2400">
        <v>29</v>
      </c>
      <c r="F2400" t="str">
        <f t="shared" si="186"/>
        <v>adult</v>
      </c>
      <c r="G2400">
        <v>1</v>
      </c>
      <c r="H2400">
        <v>1</v>
      </c>
      <c r="I2400">
        <v>2</v>
      </c>
      <c r="J2400">
        <v>2</v>
      </c>
      <c r="K2400">
        <v>2</v>
      </c>
      <c r="L2400">
        <v>1</v>
      </c>
      <c r="M2400">
        <v>2</v>
      </c>
      <c r="N2400">
        <v>2</v>
      </c>
      <c r="O2400">
        <v>1</v>
      </c>
      <c r="P2400">
        <v>65</v>
      </c>
      <c r="Q2400">
        <v>1</v>
      </c>
      <c r="R2400" t="str">
        <f t="shared" si="187"/>
        <v>Married</v>
      </c>
      <c r="S2400">
        <v>2</v>
      </c>
      <c r="T2400">
        <v>2</v>
      </c>
      <c r="U2400" t="str">
        <f t="shared" si="188"/>
        <v>Female</v>
      </c>
      <c r="V2400">
        <v>44000</v>
      </c>
      <c r="W2400">
        <v>44000</v>
      </c>
      <c r="X2400">
        <v>48</v>
      </c>
      <c r="Y2400">
        <f t="shared" si="189"/>
        <v>48</v>
      </c>
    </row>
    <row r="2401" spans="1:25" x14ac:dyDescent="0.25">
      <c r="A2401">
        <v>705329</v>
      </c>
      <c r="B2401">
        <v>41</v>
      </c>
      <c r="C2401" t="str">
        <f t="shared" si="185"/>
        <v>OR</v>
      </c>
      <c r="D2401">
        <v>66</v>
      </c>
      <c r="E2401">
        <v>45</v>
      </c>
      <c r="F2401" t="str">
        <f t="shared" si="186"/>
        <v>adult</v>
      </c>
      <c r="G2401">
        <v>1</v>
      </c>
      <c r="H2401">
        <v>1</v>
      </c>
      <c r="I2401">
        <v>2</v>
      </c>
      <c r="J2401">
        <v>2</v>
      </c>
      <c r="K2401">
        <v>2</v>
      </c>
      <c r="L2401">
        <v>2</v>
      </c>
      <c r="M2401">
        <v>2</v>
      </c>
      <c r="N2401">
        <v>1</v>
      </c>
      <c r="O2401">
        <v>1</v>
      </c>
      <c r="P2401">
        <v>25</v>
      </c>
      <c r="Q2401">
        <v>1</v>
      </c>
      <c r="R2401" t="str">
        <f t="shared" si="187"/>
        <v>Married</v>
      </c>
      <c r="S2401">
        <v>4</v>
      </c>
      <c r="T2401">
        <v>2</v>
      </c>
      <c r="U2401" t="str">
        <f t="shared" si="188"/>
        <v>Female</v>
      </c>
      <c r="V2401">
        <v>65000</v>
      </c>
      <c r="W2401">
        <v>65000</v>
      </c>
      <c r="X2401">
        <v>41</v>
      </c>
      <c r="Y2401" t="str">
        <f t="shared" si="189"/>
        <v>OR</v>
      </c>
    </row>
    <row r="2402" spans="1:25" x14ac:dyDescent="0.25">
      <c r="A2402">
        <v>730096</v>
      </c>
      <c r="B2402">
        <v>41</v>
      </c>
      <c r="C2402" t="str">
        <f t="shared" si="185"/>
        <v>OR</v>
      </c>
      <c r="D2402">
        <v>65</v>
      </c>
      <c r="E2402">
        <v>58</v>
      </c>
      <c r="F2402" t="str">
        <f t="shared" si="186"/>
        <v>adult</v>
      </c>
      <c r="G2402">
        <v>1</v>
      </c>
      <c r="H2402">
        <v>1</v>
      </c>
      <c r="I2402">
        <v>2</v>
      </c>
      <c r="J2402">
        <v>2</v>
      </c>
      <c r="K2402">
        <v>2</v>
      </c>
      <c r="L2402">
        <v>2</v>
      </c>
      <c r="M2402">
        <v>2</v>
      </c>
      <c r="N2402">
        <v>2</v>
      </c>
      <c r="O2402">
        <v>1</v>
      </c>
      <c r="P2402">
        <v>15</v>
      </c>
      <c r="Q2402">
        <v>1</v>
      </c>
      <c r="R2402" t="str">
        <f t="shared" si="187"/>
        <v>Married</v>
      </c>
      <c r="S2402">
        <v>4</v>
      </c>
      <c r="T2402">
        <v>2</v>
      </c>
      <c r="U2402" t="str">
        <f t="shared" si="188"/>
        <v>Female</v>
      </c>
      <c r="V2402">
        <v>18400</v>
      </c>
      <c r="W2402">
        <v>18401</v>
      </c>
      <c r="X2402">
        <v>41</v>
      </c>
      <c r="Y2402" t="str">
        <f t="shared" si="189"/>
        <v>OR</v>
      </c>
    </row>
    <row r="2403" spans="1:25" x14ac:dyDescent="0.25">
      <c r="A2403">
        <v>714500</v>
      </c>
      <c r="B2403">
        <v>41</v>
      </c>
      <c r="C2403" t="str">
        <f t="shared" si="185"/>
        <v>OR</v>
      </c>
      <c r="D2403">
        <v>54</v>
      </c>
      <c r="E2403">
        <v>62</v>
      </c>
      <c r="F2403" t="str">
        <f t="shared" si="186"/>
        <v>adult</v>
      </c>
      <c r="G2403">
        <v>1</v>
      </c>
      <c r="H2403">
        <v>1</v>
      </c>
      <c r="I2403">
        <v>2</v>
      </c>
      <c r="J2403">
        <v>2</v>
      </c>
      <c r="K2403">
        <v>2</v>
      </c>
      <c r="L2403">
        <v>2</v>
      </c>
      <c r="M2403">
        <v>2</v>
      </c>
      <c r="N2403">
        <v>2</v>
      </c>
      <c r="O2403">
        <v>1</v>
      </c>
      <c r="Q2403">
        <v>1</v>
      </c>
      <c r="R2403" t="str">
        <f t="shared" si="187"/>
        <v>Married</v>
      </c>
      <c r="S2403">
        <v>2</v>
      </c>
      <c r="T2403">
        <v>1</v>
      </c>
      <c r="U2403" t="str">
        <f t="shared" si="188"/>
        <v>Male</v>
      </c>
      <c r="V2403">
        <v>0</v>
      </c>
      <c r="W2403">
        <v>101700</v>
      </c>
      <c r="X2403">
        <v>6</v>
      </c>
      <c r="Y2403" t="str">
        <f t="shared" si="189"/>
        <v>CA</v>
      </c>
    </row>
    <row r="2404" spans="1:25" x14ac:dyDescent="0.25">
      <c r="A2404">
        <v>696554</v>
      </c>
      <c r="B2404">
        <v>41</v>
      </c>
      <c r="C2404" t="str">
        <f t="shared" si="185"/>
        <v>OR</v>
      </c>
      <c r="D2404">
        <v>128</v>
      </c>
      <c r="E2404">
        <v>13</v>
      </c>
      <c r="F2404" t="str">
        <f t="shared" si="186"/>
        <v>child</v>
      </c>
      <c r="G2404">
        <v>1</v>
      </c>
      <c r="H2404">
        <v>2</v>
      </c>
      <c r="I2404">
        <v>2</v>
      </c>
      <c r="J2404">
        <v>2</v>
      </c>
      <c r="K2404">
        <v>1</v>
      </c>
      <c r="L2404">
        <v>2</v>
      </c>
      <c r="M2404">
        <v>2</v>
      </c>
      <c r="N2404">
        <v>2</v>
      </c>
      <c r="O2404">
        <v>1</v>
      </c>
      <c r="Q2404">
        <v>5</v>
      </c>
      <c r="R2404" t="str">
        <f t="shared" si="187"/>
        <v>NeverMarriedORUnder15</v>
      </c>
      <c r="T2404">
        <v>1</v>
      </c>
      <c r="U2404" t="str">
        <f t="shared" si="188"/>
        <v>Male</v>
      </c>
      <c r="X2404">
        <v>41</v>
      </c>
      <c r="Y2404" t="str">
        <f t="shared" si="189"/>
        <v>OR</v>
      </c>
    </row>
    <row r="2405" spans="1:25" x14ac:dyDescent="0.25">
      <c r="A2405">
        <v>1374141</v>
      </c>
      <c r="B2405">
        <v>53</v>
      </c>
      <c r="C2405" t="str">
        <f t="shared" si="185"/>
        <v>WA</v>
      </c>
      <c r="D2405">
        <v>245</v>
      </c>
      <c r="E2405">
        <v>49</v>
      </c>
      <c r="F2405" t="str">
        <f t="shared" si="186"/>
        <v>adult</v>
      </c>
      <c r="G2405">
        <v>1</v>
      </c>
      <c r="H2405">
        <v>1</v>
      </c>
      <c r="I2405">
        <v>2</v>
      </c>
      <c r="J2405">
        <v>2</v>
      </c>
      <c r="K2405">
        <v>2</v>
      </c>
      <c r="L2405">
        <v>2</v>
      </c>
      <c r="M2405">
        <v>2</v>
      </c>
      <c r="N2405">
        <v>2</v>
      </c>
      <c r="O2405">
        <v>1</v>
      </c>
      <c r="P2405">
        <v>15</v>
      </c>
      <c r="Q2405">
        <v>3</v>
      </c>
      <c r="R2405" t="str">
        <f t="shared" si="187"/>
        <v>Divorced</v>
      </c>
      <c r="S2405">
        <v>4</v>
      </c>
      <c r="T2405">
        <v>2</v>
      </c>
      <c r="U2405" t="str">
        <f t="shared" si="188"/>
        <v>Female</v>
      </c>
      <c r="V2405">
        <v>70000</v>
      </c>
      <c r="W2405">
        <v>70000</v>
      </c>
      <c r="X2405">
        <v>53</v>
      </c>
      <c r="Y2405" t="str">
        <f t="shared" si="189"/>
        <v>WA</v>
      </c>
    </row>
    <row r="2406" spans="1:25" x14ac:dyDescent="0.25">
      <c r="A2406">
        <v>1254322</v>
      </c>
      <c r="B2406">
        <v>49</v>
      </c>
      <c r="C2406" t="str">
        <f t="shared" si="185"/>
        <v>UT</v>
      </c>
      <c r="D2406">
        <v>39</v>
      </c>
      <c r="E2406">
        <v>31</v>
      </c>
      <c r="F2406" t="str">
        <f t="shared" si="186"/>
        <v>adult</v>
      </c>
      <c r="G2406">
        <v>1</v>
      </c>
      <c r="H2406">
        <v>1</v>
      </c>
      <c r="I2406">
        <v>2</v>
      </c>
      <c r="J2406">
        <v>2</v>
      </c>
      <c r="K2406">
        <v>2</v>
      </c>
      <c r="L2406">
        <v>2</v>
      </c>
      <c r="M2406">
        <v>2</v>
      </c>
      <c r="N2406">
        <v>2</v>
      </c>
      <c r="O2406">
        <v>1</v>
      </c>
      <c r="Q2406">
        <v>1</v>
      </c>
      <c r="R2406" t="str">
        <f t="shared" si="187"/>
        <v>Married</v>
      </c>
      <c r="S2406">
        <v>4</v>
      </c>
      <c r="T2406">
        <v>2</v>
      </c>
      <c r="U2406" t="str">
        <f t="shared" si="188"/>
        <v>Female</v>
      </c>
      <c r="V2406">
        <v>24000</v>
      </c>
      <c r="W2406">
        <v>24000</v>
      </c>
      <c r="X2406">
        <v>6</v>
      </c>
      <c r="Y2406" t="str">
        <f t="shared" si="189"/>
        <v>CA</v>
      </c>
    </row>
    <row r="2407" spans="1:25" x14ac:dyDescent="0.25">
      <c r="A2407">
        <v>1419223</v>
      </c>
      <c r="B2407">
        <v>53</v>
      </c>
      <c r="C2407" t="str">
        <f t="shared" si="185"/>
        <v>WA</v>
      </c>
      <c r="D2407">
        <v>74</v>
      </c>
      <c r="E2407">
        <v>33</v>
      </c>
      <c r="F2407" t="str">
        <f t="shared" si="186"/>
        <v>adult</v>
      </c>
      <c r="G2407">
        <v>1</v>
      </c>
      <c r="H2407">
        <v>1</v>
      </c>
      <c r="I2407">
        <v>2</v>
      </c>
      <c r="J2407">
        <v>2</v>
      </c>
      <c r="K2407">
        <v>2</v>
      </c>
      <c r="L2407">
        <v>2</v>
      </c>
      <c r="M2407">
        <v>2</v>
      </c>
      <c r="N2407">
        <v>2</v>
      </c>
      <c r="O2407">
        <v>1</v>
      </c>
      <c r="P2407">
        <v>30</v>
      </c>
      <c r="Q2407">
        <v>5</v>
      </c>
      <c r="R2407" t="str">
        <f t="shared" si="187"/>
        <v>NeverMarriedORUnder15</v>
      </c>
      <c r="S2407">
        <v>4</v>
      </c>
      <c r="T2407">
        <v>2</v>
      </c>
      <c r="U2407" t="str">
        <f t="shared" si="188"/>
        <v>Female</v>
      </c>
      <c r="V2407">
        <v>55000</v>
      </c>
      <c r="W2407">
        <v>56500</v>
      </c>
      <c r="X2407">
        <v>13</v>
      </c>
      <c r="Y2407">
        <f t="shared" si="189"/>
        <v>13</v>
      </c>
    </row>
    <row r="2408" spans="1:25" x14ac:dyDescent="0.25">
      <c r="A2408">
        <v>1373020</v>
      </c>
      <c r="B2408">
        <v>53</v>
      </c>
      <c r="C2408" t="str">
        <f t="shared" si="185"/>
        <v>WA</v>
      </c>
      <c r="D2408">
        <v>73</v>
      </c>
      <c r="E2408">
        <v>53</v>
      </c>
      <c r="F2408" t="str">
        <f t="shared" si="186"/>
        <v>adult</v>
      </c>
      <c r="G2408">
        <v>1</v>
      </c>
      <c r="H2408">
        <v>1</v>
      </c>
      <c r="I2408">
        <v>2</v>
      </c>
      <c r="J2408">
        <v>2</v>
      </c>
      <c r="K2408">
        <v>2</v>
      </c>
      <c r="L2408">
        <v>1</v>
      </c>
      <c r="M2408">
        <v>2</v>
      </c>
      <c r="N2408">
        <v>2</v>
      </c>
      <c r="O2408">
        <v>1</v>
      </c>
      <c r="Q2408">
        <v>1</v>
      </c>
      <c r="R2408" t="str">
        <f t="shared" si="187"/>
        <v>Married</v>
      </c>
      <c r="S2408">
        <v>4</v>
      </c>
      <c r="T2408">
        <v>2</v>
      </c>
      <c r="U2408" t="str">
        <f t="shared" si="188"/>
        <v>Female</v>
      </c>
      <c r="V2408">
        <v>33300</v>
      </c>
      <c r="W2408">
        <v>33300</v>
      </c>
      <c r="X2408">
        <v>41</v>
      </c>
      <c r="Y2408" t="str">
        <f t="shared" si="189"/>
        <v>OR</v>
      </c>
    </row>
    <row r="2409" spans="1:25" x14ac:dyDescent="0.25">
      <c r="A2409">
        <v>536799</v>
      </c>
      <c r="B2409">
        <v>38</v>
      </c>
      <c r="C2409" t="str">
        <f t="shared" si="185"/>
        <v>ND</v>
      </c>
      <c r="D2409">
        <v>25</v>
      </c>
      <c r="E2409">
        <v>46</v>
      </c>
      <c r="F2409" t="str">
        <f t="shared" si="186"/>
        <v>adult</v>
      </c>
      <c r="G2409">
        <v>1</v>
      </c>
      <c r="H2409">
        <v>2</v>
      </c>
      <c r="I2409">
        <v>2</v>
      </c>
      <c r="J2409">
        <v>2</v>
      </c>
      <c r="K2409">
        <v>2</v>
      </c>
      <c r="L2409">
        <v>2</v>
      </c>
      <c r="M2409">
        <v>2</v>
      </c>
      <c r="N2409">
        <v>2</v>
      </c>
      <c r="O2409">
        <v>2</v>
      </c>
      <c r="P2409">
        <v>30</v>
      </c>
      <c r="Q2409">
        <v>3</v>
      </c>
      <c r="R2409" t="str">
        <f t="shared" si="187"/>
        <v>Divorced</v>
      </c>
      <c r="S2409">
        <v>4</v>
      </c>
      <c r="T2409">
        <v>2</v>
      </c>
      <c r="U2409" t="str">
        <f t="shared" si="188"/>
        <v>Female</v>
      </c>
      <c r="V2409">
        <v>13200</v>
      </c>
      <c r="W2409">
        <v>13200</v>
      </c>
      <c r="X2409">
        <v>38</v>
      </c>
      <c r="Y2409" t="str">
        <f t="shared" si="189"/>
        <v>ND</v>
      </c>
    </row>
    <row r="2410" spans="1:25" x14ac:dyDescent="0.25">
      <c r="A2410">
        <v>1421695</v>
      </c>
      <c r="B2410">
        <v>53</v>
      </c>
      <c r="C2410" t="str">
        <f t="shared" si="185"/>
        <v>WA</v>
      </c>
      <c r="D2410">
        <v>159</v>
      </c>
      <c r="E2410">
        <v>56</v>
      </c>
      <c r="F2410" t="str">
        <f t="shared" si="186"/>
        <v>adult</v>
      </c>
      <c r="G2410">
        <v>1</v>
      </c>
      <c r="H2410">
        <v>1</v>
      </c>
      <c r="I2410">
        <v>2</v>
      </c>
      <c r="J2410">
        <v>2</v>
      </c>
      <c r="K2410">
        <v>2</v>
      </c>
      <c r="L2410">
        <v>2</v>
      </c>
      <c r="M2410">
        <v>2</v>
      </c>
      <c r="N2410">
        <v>2</v>
      </c>
      <c r="O2410">
        <v>1</v>
      </c>
      <c r="Q2410">
        <v>1</v>
      </c>
      <c r="R2410" t="str">
        <f t="shared" si="187"/>
        <v>Married</v>
      </c>
      <c r="S2410">
        <v>4</v>
      </c>
      <c r="T2410">
        <v>2</v>
      </c>
      <c r="U2410" t="str">
        <f t="shared" si="188"/>
        <v>Female</v>
      </c>
      <c r="V2410">
        <v>20000</v>
      </c>
      <c r="W2410">
        <v>25000</v>
      </c>
      <c r="X2410">
        <v>53</v>
      </c>
      <c r="Y2410" t="str">
        <f t="shared" si="189"/>
        <v>WA</v>
      </c>
    </row>
    <row r="2411" spans="1:25" x14ac:dyDescent="0.25">
      <c r="A2411">
        <v>1258612</v>
      </c>
      <c r="B2411">
        <v>49</v>
      </c>
      <c r="C2411" t="str">
        <f t="shared" si="185"/>
        <v>UT</v>
      </c>
      <c r="D2411">
        <v>81</v>
      </c>
      <c r="E2411">
        <v>33</v>
      </c>
      <c r="F2411" t="str">
        <f t="shared" si="186"/>
        <v>adult</v>
      </c>
      <c r="G2411">
        <v>1</v>
      </c>
      <c r="H2411">
        <v>2</v>
      </c>
      <c r="I2411">
        <v>1</v>
      </c>
      <c r="J2411">
        <v>2</v>
      </c>
      <c r="K2411">
        <v>2</v>
      </c>
      <c r="L2411">
        <v>2</v>
      </c>
      <c r="M2411">
        <v>2</v>
      </c>
      <c r="N2411">
        <v>2</v>
      </c>
      <c r="O2411">
        <v>1</v>
      </c>
      <c r="Q2411">
        <v>1</v>
      </c>
      <c r="R2411" t="str">
        <f t="shared" si="187"/>
        <v>Married</v>
      </c>
      <c r="S2411">
        <v>4</v>
      </c>
      <c r="T2411">
        <v>2</v>
      </c>
      <c r="U2411" t="str">
        <f t="shared" si="188"/>
        <v>Female</v>
      </c>
      <c r="V2411">
        <v>0</v>
      </c>
      <c r="W2411">
        <v>0</v>
      </c>
      <c r="X2411">
        <v>49</v>
      </c>
      <c r="Y2411" t="str">
        <f t="shared" si="189"/>
        <v>UT</v>
      </c>
    </row>
    <row r="2412" spans="1:25" x14ac:dyDescent="0.25">
      <c r="A2412">
        <v>1373546</v>
      </c>
      <c r="B2412">
        <v>53</v>
      </c>
      <c r="C2412" t="str">
        <f t="shared" si="185"/>
        <v>WA</v>
      </c>
      <c r="D2412">
        <v>56</v>
      </c>
      <c r="E2412">
        <v>61</v>
      </c>
      <c r="F2412" t="str">
        <f t="shared" si="186"/>
        <v>adult</v>
      </c>
      <c r="G2412">
        <v>1</v>
      </c>
      <c r="H2412">
        <v>1</v>
      </c>
      <c r="I2412">
        <v>2</v>
      </c>
      <c r="J2412">
        <v>2</v>
      </c>
      <c r="K2412">
        <v>2</v>
      </c>
      <c r="L2412">
        <v>2</v>
      </c>
      <c r="M2412">
        <v>2</v>
      </c>
      <c r="N2412">
        <v>2</v>
      </c>
      <c r="O2412">
        <v>1</v>
      </c>
      <c r="P2412">
        <v>35</v>
      </c>
      <c r="Q2412">
        <v>5</v>
      </c>
      <c r="R2412" t="str">
        <f t="shared" si="187"/>
        <v>NeverMarriedORUnder15</v>
      </c>
      <c r="S2412">
        <v>4</v>
      </c>
      <c r="T2412">
        <v>2</v>
      </c>
      <c r="U2412" t="str">
        <f t="shared" si="188"/>
        <v>Female</v>
      </c>
      <c r="V2412">
        <v>70000</v>
      </c>
      <c r="W2412">
        <v>70000</v>
      </c>
      <c r="X2412">
        <v>53</v>
      </c>
      <c r="Y2412" t="str">
        <f t="shared" si="189"/>
        <v>WA</v>
      </c>
    </row>
    <row r="2413" spans="1:25" x14ac:dyDescent="0.25">
      <c r="A2413">
        <v>1270319</v>
      </c>
      <c r="B2413">
        <v>49</v>
      </c>
      <c r="C2413" t="str">
        <f t="shared" si="185"/>
        <v>UT</v>
      </c>
      <c r="D2413">
        <v>84</v>
      </c>
      <c r="E2413">
        <v>38</v>
      </c>
      <c r="F2413" t="str">
        <f t="shared" si="186"/>
        <v>adult</v>
      </c>
      <c r="G2413">
        <v>4</v>
      </c>
      <c r="H2413">
        <v>1</v>
      </c>
      <c r="I2413">
        <v>2</v>
      </c>
      <c r="J2413">
        <v>2</v>
      </c>
      <c r="K2413">
        <v>2</v>
      </c>
      <c r="L2413">
        <v>2</v>
      </c>
      <c r="M2413">
        <v>2</v>
      </c>
      <c r="N2413">
        <v>2</v>
      </c>
      <c r="O2413">
        <v>1</v>
      </c>
      <c r="P2413">
        <v>30</v>
      </c>
      <c r="Q2413">
        <v>1</v>
      </c>
      <c r="R2413" t="str">
        <f t="shared" si="187"/>
        <v>Married</v>
      </c>
      <c r="S2413">
        <v>4</v>
      </c>
      <c r="T2413">
        <v>1</v>
      </c>
      <c r="U2413" t="str">
        <f t="shared" si="188"/>
        <v>Male</v>
      </c>
      <c r="V2413">
        <v>57000</v>
      </c>
      <c r="W2413">
        <v>58500</v>
      </c>
      <c r="X2413">
        <v>247</v>
      </c>
      <c r="Y2413">
        <f t="shared" si="189"/>
        <v>247</v>
      </c>
    </row>
    <row r="2414" spans="1:25" x14ac:dyDescent="0.25">
      <c r="A2414">
        <v>1392556</v>
      </c>
      <c r="B2414">
        <v>53</v>
      </c>
      <c r="C2414" t="str">
        <f t="shared" si="185"/>
        <v>WA</v>
      </c>
      <c r="D2414">
        <v>115</v>
      </c>
      <c r="E2414">
        <v>53</v>
      </c>
      <c r="F2414" t="str">
        <f t="shared" si="186"/>
        <v>adult</v>
      </c>
      <c r="G2414">
        <v>4</v>
      </c>
      <c r="H2414">
        <v>2</v>
      </c>
      <c r="I2414">
        <v>1</v>
      </c>
      <c r="J2414">
        <v>2</v>
      </c>
      <c r="K2414">
        <v>2</v>
      </c>
      <c r="L2414">
        <v>2</v>
      </c>
      <c r="M2414">
        <v>2</v>
      </c>
      <c r="N2414">
        <v>2</v>
      </c>
      <c r="O2414">
        <v>1</v>
      </c>
      <c r="P2414">
        <v>20</v>
      </c>
      <c r="Q2414">
        <v>3</v>
      </c>
      <c r="R2414" t="str">
        <f t="shared" si="187"/>
        <v>Divorced</v>
      </c>
      <c r="S2414">
        <v>4</v>
      </c>
      <c r="T2414">
        <v>2</v>
      </c>
      <c r="U2414" t="str">
        <f t="shared" si="188"/>
        <v>Female</v>
      </c>
      <c r="V2414">
        <v>70000</v>
      </c>
      <c r="W2414">
        <v>70000</v>
      </c>
      <c r="X2414">
        <v>163</v>
      </c>
      <c r="Y2414">
        <f t="shared" si="189"/>
        <v>163</v>
      </c>
    </row>
    <row r="2415" spans="1:25" x14ac:dyDescent="0.25">
      <c r="A2415">
        <v>1420345</v>
      </c>
      <c r="B2415">
        <v>53</v>
      </c>
      <c r="C2415" t="str">
        <f t="shared" si="185"/>
        <v>WA</v>
      </c>
      <c r="D2415">
        <v>105</v>
      </c>
      <c r="E2415">
        <v>71</v>
      </c>
      <c r="F2415" t="str">
        <f t="shared" si="186"/>
        <v>adult</v>
      </c>
      <c r="G2415">
        <v>1</v>
      </c>
      <c r="H2415">
        <v>2</v>
      </c>
      <c r="I2415">
        <v>1</v>
      </c>
      <c r="J2415">
        <v>1</v>
      </c>
      <c r="K2415">
        <v>2</v>
      </c>
      <c r="L2415">
        <v>1</v>
      </c>
      <c r="M2415">
        <v>2</v>
      </c>
      <c r="N2415">
        <v>2</v>
      </c>
      <c r="O2415">
        <v>1</v>
      </c>
      <c r="Q2415">
        <v>3</v>
      </c>
      <c r="R2415" t="str">
        <f t="shared" si="187"/>
        <v>Divorced</v>
      </c>
      <c r="S2415">
        <v>2</v>
      </c>
      <c r="T2415">
        <v>1</v>
      </c>
      <c r="U2415" t="str">
        <f t="shared" si="188"/>
        <v>Male</v>
      </c>
      <c r="V2415">
        <v>0</v>
      </c>
      <c r="W2415">
        <v>29000</v>
      </c>
      <c r="X2415">
        <v>53</v>
      </c>
      <c r="Y2415" t="str">
        <f t="shared" si="189"/>
        <v>WA</v>
      </c>
    </row>
    <row r="2416" spans="1:25" x14ac:dyDescent="0.25">
      <c r="A2416">
        <v>1403558</v>
      </c>
      <c r="B2416">
        <v>53</v>
      </c>
      <c r="C2416" t="str">
        <f t="shared" si="185"/>
        <v>WA</v>
      </c>
      <c r="D2416">
        <v>102</v>
      </c>
      <c r="E2416">
        <v>51</v>
      </c>
      <c r="F2416" t="str">
        <f t="shared" si="186"/>
        <v>adult</v>
      </c>
      <c r="G2416">
        <v>1</v>
      </c>
      <c r="H2416">
        <v>1</v>
      </c>
      <c r="I2416">
        <v>2</v>
      </c>
      <c r="J2416">
        <v>2</v>
      </c>
      <c r="K2416">
        <v>2</v>
      </c>
      <c r="L2416">
        <v>2</v>
      </c>
      <c r="M2416">
        <v>2</v>
      </c>
      <c r="N2416">
        <v>2</v>
      </c>
      <c r="O2416">
        <v>1</v>
      </c>
      <c r="Q2416">
        <v>1</v>
      </c>
      <c r="R2416" t="str">
        <f t="shared" si="187"/>
        <v>Married</v>
      </c>
      <c r="S2416">
        <v>4</v>
      </c>
      <c r="T2416">
        <v>2</v>
      </c>
      <c r="U2416" t="str">
        <f t="shared" si="188"/>
        <v>Female</v>
      </c>
      <c r="V2416">
        <v>0</v>
      </c>
      <c r="W2416">
        <v>14000</v>
      </c>
      <c r="X2416">
        <v>6</v>
      </c>
      <c r="Y2416" t="str">
        <f t="shared" si="189"/>
        <v>CA</v>
      </c>
    </row>
    <row r="2417" spans="1:25" x14ac:dyDescent="0.25">
      <c r="A2417">
        <v>1428047</v>
      </c>
      <c r="B2417">
        <v>53</v>
      </c>
      <c r="C2417" t="str">
        <f t="shared" si="185"/>
        <v>WA</v>
      </c>
      <c r="D2417">
        <v>85</v>
      </c>
      <c r="E2417">
        <v>54</v>
      </c>
      <c r="F2417" t="str">
        <f t="shared" si="186"/>
        <v>adult</v>
      </c>
      <c r="G2417">
        <v>1</v>
      </c>
      <c r="H2417">
        <v>1</v>
      </c>
      <c r="I2417">
        <v>2</v>
      </c>
      <c r="J2417">
        <v>2</v>
      </c>
      <c r="K2417">
        <v>2</v>
      </c>
      <c r="L2417">
        <v>2</v>
      </c>
      <c r="M2417">
        <v>2</v>
      </c>
      <c r="N2417">
        <v>2</v>
      </c>
      <c r="O2417">
        <v>1</v>
      </c>
      <c r="P2417">
        <v>25</v>
      </c>
      <c r="Q2417">
        <v>3</v>
      </c>
      <c r="R2417" t="str">
        <f t="shared" si="187"/>
        <v>Divorced</v>
      </c>
      <c r="S2417">
        <v>4</v>
      </c>
      <c r="T2417">
        <v>2</v>
      </c>
      <c r="U2417" t="str">
        <f t="shared" si="188"/>
        <v>Female</v>
      </c>
      <c r="V2417">
        <v>58000</v>
      </c>
      <c r="W2417">
        <v>58000</v>
      </c>
      <c r="X2417">
        <v>38</v>
      </c>
      <c r="Y2417" t="str">
        <f t="shared" si="189"/>
        <v>ND</v>
      </c>
    </row>
    <row r="2418" spans="1:25" x14ac:dyDescent="0.25">
      <c r="A2418">
        <v>71098</v>
      </c>
      <c r="B2418">
        <v>30</v>
      </c>
      <c r="C2418" t="str">
        <f t="shared" si="185"/>
        <v>MT</v>
      </c>
      <c r="D2418">
        <v>224</v>
      </c>
      <c r="E2418">
        <v>76</v>
      </c>
      <c r="F2418" t="str">
        <f t="shared" si="186"/>
        <v>adult</v>
      </c>
      <c r="G2418">
        <v>1</v>
      </c>
      <c r="H2418">
        <v>1</v>
      </c>
      <c r="I2418">
        <v>1</v>
      </c>
      <c r="J2418">
        <v>1</v>
      </c>
      <c r="K2418">
        <v>2</v>
      </c>
      <c r="L2418">
        <v>2</v>
      </c>
      <c r="M2418">
        <v>2</v>
      </c>
      <c r="N2418">
        <v>2</v>
      </c>
      <c r="O2418">
        <v>1</v>
      </c>
      <c r="Q2418">
        <v>5</v>
      </c>
      <c r="R2418" t="str">
        <f t="shared" si="187"/>
        <v>NeverMarriedORUnder15</v>
      </c>
      <c r="S2418">
        <v>3</v>
      </c>
      <c r="T2418">
        <v>1</v>
      </c>
      <c r="U2418" t="str">
        <f t="shared" si="188"/>
        <v>Male</v>
      </c>
      <c r="V2418">
        <v>0</v>
      </c>
      <c r="W2418">
        <v>13800</v>
      </c>
      <c r="X2418">
        <v>42</v>
      </c>
      <c r="Y2418">
        <f t="shared" si="189"/>
        <v>42</v>
      </c>
    </row>
    <row r="2419" spans="1:25" x14ac:dyDescent="0.25">
      <c r="A2419">
        <v>699507</v>
      </c>
      <c r="B2419">
        <v>41</v>
      </c>
      <c r="C2419" t="str">
        <f t="shared" si="185"/>
        <v>OR</v>
      </c>
      <c r="D2419">
        <v>38</v>
      </c>
      <c r="E2419">
        <v>41</v>
      </c>
      <c r="F2419" t="str">
        <f t="shared" si="186"/>
        <v>adult</v>
      </c>
      <c r="G2419">
        <v>1</v>
      </c>
      <c r="H2419">
        <v>2</v>
      </c>
      <c r="I2419">
        <v>2</v>
      </c>
      <c r="J2419">
        <v>2</v>
      </c>
      <c r="K2419">
        <v>2</v>
      </c>
      <c r="L2419">
        <v>2</v>
      </c>
      <c r="M2419">
        <v>2</v>
      </c>
      <c r="N2419">
        <v>2</v>
      </c>
      <c r="O2419">
        <v>2</v>
      </c>
      <c r="Q2419">
        <v>1</v>
      </c>
      <c r="R2419" t="str">
        <f t="shared" si="187"/>
        <v>Married</v>
      </c>
      <c r="S2419">
        <v>4</v>
      </c>
      <c r="T2419">
        <v>1</v>
      </c>
      <c r="U2419" t="str">
        <f t="shared" si="188"/>
        <v>Male</v>
      </c>
      <c r="V2419">
        <v>0</v>
      </c>
      <c r="W2419">
        <v>0</v>
      </c>
      <c r="X2419">
        <v>16</v>
      </c>
      <c r="Y2419">
        <f t="shared" si="189"/>
        <v>16</v>
      </c>
    </row>
    <row r="2420" spans="1:25" x14ac:dyDescent="0.25">
      <c r="A2420">
        <v>1424532</v>
      </c>
      <c r="B2420">
        <v>53</v>
      </c>
      <c r="C2420" t="str">
        <f t="shared" si="185"/>
        <v>WA</v>
      </c>
      <c r="D2420">
        <v>130</v>
      </c>
      <c r="E2420">
        <v>21</v>
      </c>
      <c r="F2420" t="str">
        <f t="shared" si="186"/>
        <v>adult</v>
      </c>
      <c r="G2420">
        <v>1</v>
      </c>
      <c r="H2420">
        <v>1</v>
      </c>
      <c r="I2420">
        <v>2</v>
      </c>
      <c r="J2420">
        <v>2</v>
      </c>
      <c r="K2420">
        <v>2</v>
      </c>
      <c r="L2420">
        <v>2</v>
      </c>
      <c r="M2420">
        <v>2</v>
      </c>
      <c r="N2420">
        <v>2</v>
      </c>
      <c r="O2420">
        <v>1</v>
      </c>
      <c r="Q2420">
        <v>5</v>
      </c>
      <c r="R2420" t="str">
        <f t="shared" si="187"/>
        <v>NeverMarriedORUnder15</v>
      </c>
      <c r="S2420">
        <v>4</v>
      </c>
      <c r="T2420">
        <v>1</v>
      </c>
      <c r="U2420" t="str">
        <f t="shared" si="188"/>
        <v>Male</v>
      </c>
      <c r="V2420">
        <v>19000</v>
      </c>
      <c r="W2420">
        <v>19000</v>
      </c>
      <c r="X2420">
        <v>53</v>
      </c>
      <c r="Y2420" t="str">
        <f t="shared" si="189"/>
        <v>WA</v>
      </c>
    </row>
    <row r="2421" spans="1:25" x14ac:dyDescent="0.25">
      <c r="A2421">
        <v>1271071</v>
      </c>
      <c r="B2421">
        <v>49</v>
      </c>
      <c r="C2421" t="str">
        <f t="shared" si="185"/>
        <v>UT</v>
      </c>
      <c r="D2421">
        <v>53</v>
      </c>
      <c r="E2421">
        <v>58</v>
      </c>
      <c r="F2421" t="str">
        <f t="shared" si="186"/>
        <v>adult</v>
      </c>
      <c r="G2421">
        <v>1</v>
      </c>
      <c r="H2421">
        <v>2</v>
      </c>
      <c r="I2421">
        <v>2</v>
      </c>
      <c r="J2421">
        <v>2</v>
      </c>
      <c r="K2421">
        <v>2</v>
      </c>
      <c r="L2421">
        <v>2</v>
      </c>
      <c r="M2421">
        <v>2</v>
      </c>
      <c r="N2421">
        <v>2</v>
      </c>
      <c r="O2421">
        <v>2</v>
      </c>
      <c r="Q2421">
        <v>1</v>
      </c>
      <c r="R2421" t="str">
        <f t="shared" si="187"/>
        <v>Married</v>
      </c>
      <c r="S2421">
        <v>4</v>
      </c>
      <c r="T2421">
        <v>2</v>
      </c>
      <c r="U2421" t="str">
        <f t="shared" si="188"/>
        <v>Female</v>
      </c>
      <c r="V2421">
        <v>5000</v>
      </c>
      <c r="W2421">
        <v>10200</v>
      </c>
      <c r="X2421">
        <v>49</v>
      </c>
      <c r="Y2421" t="str">
        <f t="shared" si="189"/>
        <v>UT</v>
      </c>
    </row>
    <row r="2422" spans="1:25" x14ac:dyDescent="0.25">
      <c r="A2422">
        <v>700538</v>
      </c>
      <c r="B2422">
        <v>41</v>
      </c>
      <c r="C2422" t="str">
        <f t="shared" si="185"/>
        <v>OR</v>
      </c>
      <c r="D2422">
        <v>109</v>
      </c>
      <c r="E2422">
        <v>46</v>
      </c>
      <c r="F2422" t="str">
        <f t="shared" si="186"/>
        <v>adult</v>
      </c>
      <c r="G2422">
        <v>1</v>
      </c>
      <c r="H2422">
        <v>1</v>
      </c>
      <c r="I2422">
        <v>2</v>
      </c>
      <c r="J2422">
        <v>2</v>
      </c>
      <c r="K2422">
        <v>2</v>
      </c>
      <c r="L2422">
        <v>2</v>
      </c>
      <c r="M2422">
        <v>2</v>
      </c>
      <c r="N2422">
        <v>2</v>
      </c>
      <c r="O2422">
        <v>1</v>
      </c>
      <c r="P2422">
        <v>15</v>
      </c>
      <c r="Q2422">
        <v>1</v>
      </c>
      <c r="R2422" t="str">
        <f t="shared" si="187"/>
        <v>Married</v>
      </c>
      <c r="S2422">
        <v>4</v>
      </c>
      <c r="T2422">
        <v>2</v>
      </c>
      <c r="U2422" t="str">
        <f t="shared" si="188"/>
        <v>Female</v>
      </c>
      <c r="V2422">
        <v>8000</v>
      </c>
      <c r="W2422">
        <v>8000</v>
      </c>
      <c r="X2422">
        <v>49</v>
      </c>
      <c r="Y2422" t="str">
        <f t="shared" si="189"/>
        <v>UT</v>
      </c>
    </row>
    <row r="2423" spans="1:25" x14ac:dyDescent="0.25">
      <c r="A2423">
        <v>1369327</v>
      </c>
      <c r="B2423">
        <v>53</v>
      </c>
      <c r="C2423" t="str">
        <f t="shared" si="185"/>
        <v>WA</v>
      </c>
      <c r="D2423">
        <v>9</v>
      </c>
      <c r="E2423">
        <v>78</v>
      </c>
      <c r="F2423" t="str">
        <f t="shared" si="186"/>
        <v>adult</v>
      </c>
      <c r="G2423">
        <v>1</v>
      </c>
      <c r="H2423">
        <v>2</v>
      </c>
      <c r="I2423">
        <v>2</v>
      </c>
      <c r="J2423">
        <v>1</v>
      </c>
      <c r="K2423">
        <v>1</v>
      </c>
      <c r="L2423">
        <v>2</v>
      </c>
      <c r="M2423">
        <v>2</v>
      </c>
      <c r="N2423">
        <v>2</v>
      </c>
      <c r="O2423">
        <v>1</v>
      </c>
      <c r="Q2423">
        <v>3</v>
      </c>
      <c r="R2423" t="str">
        <f t="shared" si="187"/>
        <v>Divorced</v>
      </c>
      <c r="S2423">
        <v>2</v>
      </c>
      <c r="T2423">
        <v>1</v>
      </c>
      <c r="U2423" t="str">
        <f t="shared" si="188"/>
        <v>Male</v>
      </c>
      <c r="V2423">
        <v>0</v>
      </c>
      <c r="W2423">
        <v>0</v>
      </c>
      <c r="X2423">
        <v>53</v>
      </c>
      <c r="Y2423" t="str">
        <f t="shared" si="189"/>
        <v>WA</v>
      </c>
    </row>
    <row r="2424" spans="1:25" x14ac:dyDescent="0.25">
      <c r="A2424">
        <v>717457</v>
      </c>
      <c r="B2424">
        <v>41</v>
      </c>
      <c r="C2424" t="str">
        <f t="shared" si="185"/>
        <v>OR</v>
      </c>
      <c r="D2424">
        <v>64</v>
      </c>
      <c r="E2424">
        <v>18</v>
      </c>
      <c r="F2424" t="str">
        <f t="shared" si="186"/>
        <v>adult</v>
      </c>
      <c r="G2424">
        <v>1</v>
      </c>
      <c r="H2424">
        <v>1</v>
      </c>
      <c r="I2424">
        <v>2</v>
      </c>
      <c r="J2424">
        <v>2</v>
      </c>
      <c r="K2424">
        <v>2</v>
      </c>
      <c r="L2424">
        <v>2</v>
      </c>
      <c r="M2424">
        <v>2</v>
      </c>
      <c r="N2424">
        <v>2</v>
      </c>
      <c r="O2424">
        <v>1</v>
      </c>
      <c r="Q2424">
        <v>5</v>
      </c>
      <c r="R2424" t="str">
        <f t="shared" si="187"/>
        <v>NeverMarriedORUnder15</v>
      </c>
      <c r="S2424">
        <v>4</v>
      </c>
      <c r="T2424">
        <v>2</v>
      </c>
      <c r="U2424" t="str">
        <f t="shared" si="188"/>
        <v>Female</v>
      </c>
      <c r="V2424">
        <v>0</v>
      </c>
      <c r="W2424">
        <v>2400</v>
      </c>
      <c r="X2424">
        <v>41</v>
      </c>
      <c r="Y2424" t="str">
        <f t="shared" si="189"/>
        <v>OR</v>
      </c>
    </row>
    <row r="2425" spans="1:25" x14ac:dyDescent="0.25">
      <c r="A2425">
        <v>720949</v>
      </c>
      <c r="B2425">
        <v>41</v>
      </c>
      <c r="C2425" t="str">
        <f t="shared" si="185"/>
        <v>OR</v>
      </c>
      <c r="D2425">
        <v>74</v>
      </c>
      <c r="E2425">
        <v>25</v>
      </c>
      <c r="F2425" t="str">
        <f t="shared" si="186"/>
        <v>adult</v>
      </c>
      <c r="G2425">
        <v>5</v>
      </c>
      <c r="H2425">
        <v>2</v>
      </c>
      <c r="I2425">
        <v>2</v>
      </c>
      <c r="J2425">
        <v>2</v>
      </c>
      <c r="K2425">
        <v>2</v>
      </c>
      <c r="L2425">
        <v>2</v>
      </c>
      <c r="M2425">
        <v>2</v>
      </c>
      <c r="N2425">
        <v>2</v>
      </c>
      <c r="O2425">
        <v>2</v>
      </c>
      <c r="Q2425">
        <v>5</v>
      </c>
      <c r="R2425" t="str">
        <f t="shared" si="187"/>
        <v>NeverMarriedORUnder15</v>
      </c>
      <c r="S2425">
        <v>4</v>
      </c>
      <c r="T2425">
        <v>2</v>
      </c>
      <c r="U2425" t="str">
        <f t="shared" si="188"/>
        <v>Female</v>
      </c>
      <c r="V2425">
        <v>7500</v>
      </c>
      <c r="W2425">
        <v>7500</v>
      </c>
      <c r="X2425">
        <v>440</v>
      </c>
      <c r="Y2425">
        <f t="shared" si="189"/>
        <v>440</v>
      </c>
    </row>
    <row r="2426" spans="1:25" x14ac:dyDescent="0.25">
      <c r="A2426">
        <v>1367562</v>
      </c>
      <c r="B2426">
        <v>53</v>
      </c>
      <c r="C2426" t="str">
        <f t="shared" si="185"/>
        <v>WA</v>
      </c>
      <c r="D2426">
        <v>72</v>
      </c>
      <c r="E2426">
        <v>39</v>
      </c>
      <c r="F2426" t="str">
        <f t="shared" si="186"/>
        <v>adult</v>
      </c>
      <c r="G2426">
        <v>1</v>
      </c>
      <c r="H2426">
        <v>1</v>
      </c>
      <c r="I2426">
        <v>2</v>
      </c>
      <c r="J2426">
        <v>2</v>
      </c>
      <c r="K2426">
        <v>2</v>
      </c>
      <c r="L2426">
        <v>2</v>
      </c>
      <c r="M2426">
        <v>2</v>
      </c>
      <c r="N2426">
        <v>2</v>
      </c>
      <c r="O2426">
        <v>1</v>
      </c>
      <c r="P2426">
        <v>25</v>
      </c>
      <c r="Q2426">
        <v>1</v>
      </c>
      <c r="R2426" t="str">
        <f t="shared" si="187"/>
        <v>Married</v>
      </c>
      <c r="S2426">
        <v>4</v>
      </c>
      <c r="T2426">
        <v>2</v>
      </c>
      <c r="U2426" t="str">
        <f t="shared" si="188"/>
        <v>Female</v>
      </c>
      <c r="V2426">
        <v>132000</v>
      </c>
      <c r="W2426">
        <v>132000</v>
      </c>
      <c r="X2426">
        <v>6</v>
      </c>
      <c r="Y2426" t="str">
        <f t="shared" si="189"/>
        <v>CA</v>
      </c>
    </row>
    <row r="2427" spans="1:25" x14ac:dyDescent="0.25">
      <c r="A2427">
        <v>1394988</v>
      </c>
      <c r="B2427">
        <v>53</v>
      </c>
      <c r="C2427" t="str">
        <f t="shared" si="185"/>
        <v>WA</v>
      </c>
      <c r="D2427">
        <v>86</v>
      </c>
      <c r="E2427">
        <v>49</v>
      </c>
      <c r="F2427" t="str">
        <f t="shared" si="186"/>
        <v>adult</v>
      </c>
      <c r="G2427">
        <v>1</v>
      </c>
      <c r="H2427">
        <v>1</v>
      </c>
      <c r="I2427">
        <v>2</v>
      </c>
      <c r="J2427">
        <v>2</v>
      </c>
      <c r="K2427">
        <v>2</v>
      </c>
      <c r="L2427">
        <v>2</v>
      </c>
      <c r="M2427">
        <v>2</v>
      </c>
      <c r="N2427">
        <v>2</v>
      </c>
      <c r="O2427">
        <v>1</v>
      </c>
      <c r="P2427">
        <v>18</v>
      </c>
      <c r="Q2427">
        <v>3</v>
      </c>
      <c r="R2427" t="str">
        <f t="shared" si="187"/>
        <v>Divorced</v>
      </c>
      <c r="S2427">
        <v>4</v>
      </c>
      <c r="T2427">
        <v>2</v>
      </c>
      <c r="U2427" t="str">
        <f t="shared" si="188"/>
        <v>Female</v>
      </c>
      <c r="V2427">
        <v>32900</v>
      </c>
      <c r="W2427">
        <v>40700</v>
      </c>
      <c r="X2427">
        <v>6</v>
      </c>
      <c r="Y2427" t="str">
        <f t="shared" si="189"/>
        <v>CA</v>
      </c>
    </row>
    <row r="2428" spans="1:25" x14ac:dyDescent="0.25">
      <c r="A2428">
        <v>1405617</v>
      </c>
      <c r="B2428">
        <v>53</v>
      </c>
      <c r="C2428" t="str">
        <f t="shared" si="185"/>
        <v>WA</v>
      </c>
      <c r="D2428">
        <v>222</v>
      </c>
      <c r="E2428">
        <v>50</v>
      </c>
      <c r="F2428" t="str">
        <f t="shared" si="186"/>
        <v>adult</v>
      </c>
      <c r="G2428">
        <v>1</v>
      </c>
      <c r="H2428">
        <v>1</v>
      </c>
      <c r="I2428">
        <v>2</v>
      </c>
      <c r="J2428">
        <v>2</v>
      </c>
      <c r="K2428">
        <v>2</v>
      </c>
      <c r="L2428">
        <v>2</v>
      </c>
      <c r="M2428">
        <v>2</v>
      </c>
      <c r="N2428">
        <v>2</v>
      </c>
      <c r="O2428">
        <v>1</v>
      </c>
      <c r="P2428">
        <v>30</v>
      </c>
      <c r="Q2428">
        <v>5</v>
      </c>
      <c r="R2428" t="str">
        <f t="shared" si="187"/>
        <v>NeverMarriedORUnder15</v>
      </c>
      <c r="S2428">
        <v>4</v>
      </c>
      <c r="T2428">
        <v>2</v>
      </c>
      <c r="U2428" t="str">
        <f t="shared" si="188"/>
        <v>Female</v>
      </c>
      <c r="V2428">
        <v>35000</v>
      </c>
      <c r="W2428">
        <v>43500</v>
      </c>
      <c r="X2428">
        <v>53</v>
      </c>
      <c r="Y2428" t="str">
        <f t="shared" si="189"/>
        <v>WA</v>
      </c>
    </row>
    <row r="2429" spans="1:25" x14ac:dyDescent="0.25">
      <c r="A2429">
        <v>711343</v>
      </c>
      <c r="B2429">
        <v>41</v>
      </c>
      <c r="C2429" t="str">
        <f t="shared" si="185"/>
        <v>OR</v>
      </c>
      <c r="D2429">
        <v>105</v>
      </c>
      <c r="E2429">
        <v>61</v>
      </c>
      <c r="F2429" t="str">
        <f t="shared" si="186"/>
        <v>adult</v>
      </c>
      <c r="G2429">
        <v>1</v>
      </c>
      <c r="H2429">
        <v>1</v>
      </c>
      <c r="I2429">
        <v>2</v>
      </c>
      <c r="J2429">
        <v>2</v>
      </c>
      <c r="K2429">
        <v>2</v>
      </c>
      <c r="L2429">
        <v>2</v>
      </c>
      <c r="M2429">
        <v>2</v>
      </c>
      <c r="N2429">
        <v>2</v>
      </c>
      <c r="O2429">
        <v>1</v>
      </c>
      <c r="P2429">
        <v>25</v>
      </c>
      <c r="Q2429">
        <v>3</v>
      </c>
      <c r="R2429" t="str">
        <f t="shared" si="187"/>
        <v>Divorced</v>
      </c>
      <c r="S2429">
        <v>2</v>
      </c>
      <c r="T2429">
        <v>1</v>
      </c>
      <c r="U2429" t="str">
        <f t="shared" si="188"/>
        <v>Male</v>
      </c>
      <c r="V2429">
        <v>85000</v>
      </c>
      <c r="W2429">
        <v>85100</v>
      </c>
      <c r="X2429">
        <v>46</v>
      </c>
      <c r="Y2429">
        <f t="shared" si="189"/>
        <v>46</v>
      </c>
    </row>
    <row r="2430" spans="1:25" x14ac:dyDescent="0.25">
      <c r="A2430">
        <v>1373377</v>
      </c>
      <c r="B2430">
        <v>53</v>
      </c>
      <c r="C2430" t="str">
        <f t="shared" si="185"/>
        <v>WA</v>
      </c>
      <c r="D2430">
        <v>123</v>
      </c>
      <c r="E2430">
        <v>36</v>
      </c>
      <c r="F2430" t="str">
        <f t="shared" si="186"/>
        <v>adult</v>
      </c>
      <c r="G2430">
        <v>1</v>
      </c>
      <c r="H2430">
        <v>2</v>
      </c>
      <c r="I2430">
        <v>2</v>
      </c>
      <c r="J2430">
        <v>2</v>
      </c>
      <c r="K2430">
        <v>2</v>
      </c>
      <c r="L2430">
        <v>2</v>
      </c>
      <c r="M2430">
        <v>2</v>
      </c>
      <c r="N2430">
        <v>2</v>
      </c>
      <c r="O2430">
        <v>2</v>
      </c>
      <c r="Q2430">
        <v>3</v>
      </c>
      <c r="R2430" t="str">
        <f t="shared" si="187"/>
        <v>Divorced</v>
      </c>
      <c r="S2430">
        <v>4</v>
      </c>
      <c r="T2430">
        <v>2</v>
      </c>
      <c r="U2430" t="str">
        <f t="shared" si="188"/>
        <v>Female</v>
      </c>
      <c r="V2430">
        <v>0</v>
      </c>
      <c r="W2430">
        <v>0</v>
      </c>
      <c r="X2430">
        <v>6</v>
      </c>
      <c r="Y2430" t="str">
        <f t="shared" si="189"/>
        <v>CA</v>
      </c>
    </row>
    <row r="2431" spans="1:25" x14ac:dyDescent="0.25">
      <c r="A2431">
        <v>535683</v>
      </c>
      <c r="B2431">
        <v>38</v>
      </c>
      <c r="C2431" t="str">
        <f t="shared" si="185"/>
        <v>ND</v>
      </c>
      <c r="D2431">
        <v>28</v>
      </c>
      <c r="E2431">
        <v>41</v>
      </c>
      <c r="F2431" t="str">
        <f t="shared" si="186"/>
        <v>adult</v>
      </c>
      <c r="G2431">
        <v>1</v>
      </c>
      <c r="H2431">
        <v>1</v>
      </c>
      <c r="I2431">
        <v>2</v>
      </c>
      <c r="J2431">
        <v>2</v>
      </c>
      <c r="K2431">
        <v>2</v>
      </c>
      <c r="L2431">
        <v>2</v>
      </c>
      <c r="M2431">
        <v>2</v>
      </c>
      <c r="N2431">
        <v>2</v>
      </c>
      <c r="O2431">
        <v>1</v>
      </c>
      <c r="Q2431">
        <v>1</v>
      </c>
      <c r="R2431" t="str">
        <f t="shared" si="187"/>
        <v>Married</v>
      </c>
      <c r="S2431">
        <v>2</v>
      </c>
      <c r="T2431">
        <v>1</v>
      </c>
      <c r="U2431" t="str">
        <f t="shared" si="188"/>
        <v>Male</v>
      </c>
      <c r="V2431">
        <v>0</v>
      </c>
      <c r="W2431">
        <v>30000</v>
      </c>
      <c r="X2431">
        <v>38</v>
      </c>
      <c r="Y2431" t="str">
        <f t="shared" si="189"/>
        <v>ND</v>
      </c>
    </row>
    <row r="2432" spans="1:25" x14ac:dyDescent="0.25">
      <c r="A2432">
        <v>1382759</v>
      </c>
      <c r="B2432">
        <v>53</v>
      </c>
      <c r="C2432" t="str">
        <f t="shared" si="185"/>
        <v>WA</v>
      </c>
      <c r="D2432">
        <v>118</v>
      </c>
      <c r="E2432">
        <v>25</v>
      </c>
      <c r="F2432" t="str">
        <f t="shared" si="186"/>
        <v>adult</v>
      </c>
      <c r="G2432">
        <v>1</v>
      </c>
      <c r="H2432">
        <v>2</v>
      </c>
      <c r="I2432">
        <v>2</v>
      </c>
      <c r="J2432">
        <v>2</v>
      </c>
      <c r="K2432">
        <v>2</v>
      </c>
      <c r="L2432">
        <v>2</v>
      </c>
      <c r="M2432">
        <v>2</v>
      </c>
      <c r="N2432">
        <v>2</v>
      </c>
      <c r="O2432">
        <v>2</v>
      </c>
      <c r="Q2432">
        <v>5</v>
      </c>
      <c r="R2432" t="str">
        <f t="shared" si="187"/>
        <v>NeverMarriedORUnder15</v>
      </c>
      <c r="S2432">
        <v>4</v>
      </c>
      <c r="T2432">
        <v>1</v>
      </c>
      <c r="U2432" t="str">
        <f t="shared" si="188"/>
        <v>Male</v>
      </c>
      <c r="V2432">
        <v>25800</v>
      </c>
      <c r="W2432">
        <v>33300</v>
      </c>
      <c r="X2432">
        <v>53</v>
      </c>
      <c r="Y2432" t="str">
        <f t="shared" si="189"/>
        <v>WA</v>
      </c>
    </row>
    <row r="2433" spans="1:25" x14ac:dyDescent="0.25">
      <c r="A2433">
        <v>1435434</v>
      </c>
      <c r="B2433">
        <v>53</v>
      </c>
      <c r="C2433" t="str">
        <f t="shared" si="185"/>
        <v>WA</v>
      </c>
      <c r="D2433">
        <v>109</v>
      </c>
      <c r="E2433">
        <v>34</v>
      </c>
      <c r="F2433" t="str">
        <f t="shared" si="186"/>
        <v>adult</v>
      </c>
      <c r="G2433">
        <v>1</v>
      </c>
      <c r="H2433">
        <v>1</v>
      </c>
      <c r="I2433">
        <v>2</v>
      </c>
      <c r="J2433">
        <v>2</v>
      </c>
      <c r="K2433">
        <v>2</v>
      </c>
      <c r="L2433">
        <v>2</v>
      </c>
      <c r="M2433">
        <v>2</v>
      </c>
      <c r="N2433">
        <v>2</v>
      </c>
      <c r="O2433">
        <v>1</v>
      </c>
      <c r="P2433">
        <v>45</v>
      </c>
      <c r="Q2433">
        <v>1</v>
      </c>
      <c r="R2433" t="str">
        <f t="shared" si="187"/>
        <v>Married</v>
      </c>
      <c r="S2433">
        <v>4</v>
      </c>
      <c r="T2433">
        <v>2</v>
      </c>
      <c r="U2433" t="str">
        <f t="shared" si="188"/>
        <v>Female</v>
      </c>
      <c r="V2433">
        <v>60000</v>
      </c>
      <c r="W2433">
        <v>60000</v>
      </c>
      <c r="X2433">
        <v>53</v>
      </c>
      <c r="Y2433" t="str">
        <f t="shared" si="189"/>
        <v>WA</v>
      </c>
    </row>
    <row r="2434" spans="1:25" x14ac:dyDescent="0.25">
      <c r="A2434">
        <v>702913</v>
      </c>
      <c r="B2434">
        <v>41</v>
      </c>
      <c r="C2434" t="str">
        <f t="shared" si="185"/>
        <v>OR</v>
      </c>
      <c r="D2434">
        <v>53</v>
      </c>
      <c r="E2434">
        <v>88</v>
      </c>
      <c r="F2434" t="str">
        <f t="shared" si="186"/>
        <v>adult</v>
      </c>
      <c r="G2434">
        <v>1</v>
      </c>
      <c r="H2434">
        <v>2</v>
      </c>
      <c r="I2434">
        <v>1</v>
      </c>
      <c r="J2434">
        <v>1</v>
      </c>
      <c r="K2434">
        <v>2</v>
      </c>
      <c r="L2434">
        <v>2</v>
      </c>
      <c r="M2434">
        <v>2</v>
      </c>
      <c r="N2434">
        <v>2</v>
      </c>
      <c r="O2434">
        <v>1</v>
      </c>
      <c r="Q2434">
        <v>2</v>
      </c>
      <c r="R2434" t="str">
        <f t="shared" si="187"/>
        <v>Widowed</v>
      </c>
      <c r="S2434">
        <v>4</v>
      </c>
      <c r="T2434">
        <v>2</v>
      </c>
      <c r="U2434" t="str">
        <f t="shared" si="188"/>
        <v>Female</v>
      </c>
      <c r="V2434">
        <v>0</v>
      </c>
      <c r="W2434">
        <v>9200</v>
      </c>
      <c r="X2434">
        <v>53</v>
      </c>
      <c r="Y2434" t="str">
        <f t="shared" si="189"/>
        <v>WA</v>
      </c>
    </row>
    <row r="2435" spans="1:25" x14ac:dyDescent="0.25">
      <c r="A2435">
        <v>1416588</v>
      </c>
      <c r="B2435">
        <v>53</v>
      </c>
      <c r="C2435" t="str">
        <f t="shared" ref="C2435:C2498" si="190">IF(B2435=30,"MT",IF(B2435=38,"ND",IF(B2435=41,"OR",IF(B2435=49,"UT",IF(B2435=53,"WA","UnknownState")))))</f>
        <v>WA</v>
      </c>
      <c r="D2435">
        <v>96</v>
      </c>
      <c r="E2435">
        <v>40</v>
      </c>
      <c r="F2435" t="str">
        <f t="shared" ref="F2435:F2498" si="191">IF(E2435&lt;18,"child","adult")</f>
        <v>adult</v>
      </c>
      <c r="G2435">
        <v>1</v>
      </c>
      <c r="H2435">
        <v>1</v>
      </c>
      <c r="I2435">
        <v>2</v>
      </c>
      <c r="J2435">
        <v>2</v>
      </c>
      <c r="K2435">
        <v>2</v>
      </c>
      <c r="L2435">
        <v>2</v>
      </c>
      <c r="M2435">
        <v>2</v>
      </c>
      <c r="N2435">
        <v>2</v>
      </c>
      <c r="O2435">
        <v>1</v>
      </c>
      <c r="P2435">
        <v>30</v>
      </c>
      <c r="Q2435">
        <v>1</v>
      </c>
      <c r="R2435" t="str">
        <f t="shared" ref="R2435:R2498" si="192">IF(Q2435=1,"Married",IF(Q2435=2,"Widowed",IF(Q2435=3,"Divorced",IF(Q2435=4,"Separated",IF(Q2435=5,"NeverMarriedORUnder15","NA")))))</f>
        <v>Married</v>
      </c>
      <c r="S2435">
        <v>4</v>
      </c>
      <c r="T2435">
        <v>1</v>
      </c>
      <c r="U2435" t="str">
        <f t="shared" ref="U2435:U2498" si="193">IF(T2435=1,"Male",IF(T2435=2,"Female","NA"))</f>
        <v>Male</v>
      </c>
      <c r="V2435">
        <v>28900</v>
      </c>
      <c r="W2435">
        <v>28900</v>
      </c>
      <c r="X2435">
        <v>53</v>
      </c>
      <c r="Y2435" t="str">
        <f t="shared" ref="Y2435:Y2498" si="194">IF(X2435=30,"MT",IF(X2435=38,"ND",IF(X2435=41,"OR",IF(X2435=49,"UT",IF(X2435=53,"WA",IF(X2435=6,"CA",X2435))))))</f>
        <v>WA</v>
      </c>
    </row>
    <row r="2436" spans="1:25" x14ac:dyDescent="0.25">
      <c r="A2436">
        <v>1262703</v>
      </c>
      <c r="B2436">
        <v>49</v>
      </c>
      <c r="C2436" t="str">
        <f t="shared" si="190"/>
        <v>UT</v>
      </c>
      <c r="D2436">
        <v>115</v>
      </c>
      <c r="E2436">
        <v>12</v>
      </c>
      <c r="F2436" t="str">
        <f t="shared" si="191"/>
        <v>child</v>
      </c>
      <c r="G2436">
        <v>1</v>
      </c>
      <c r="H2436">
        <v>1</v>
      </c>
      <c r="I2436">
        <v>2</v>
      </c>
      <c r="J2436">
        <v>2</v>
      </c>
      <c r="K2436">
        <v>2</v>
      </c>
      <c r="L2436">
        <v>2</v>
      </c>
      <c r="M2436">
        <v>2</v>
      </c>
      <c r="N2436">
        <v>2</v>
      </c>
      <c r="O2436">
        <v>1</v>
      </c>
      <c r="Q2436">
        <v>5</v>
      </c>
      <c r="R2436" t="str">
        <f t="shared" si="192"/>
        <v>NeverMarriedORUnder15</v>
      </c>
      <c r="T2436">
        <v>1</v>
      </c>
      <c r="U2436" t="str">
        <f t="shared" si="193"/>
        <v>Male</v>
      </c>
      <c r="X2436">
        <v>49</v>
      </c>
      <c r="Y2436" t="str">
        <f t="shared" si="194"/>
        <v>UT</v>
      </c>
    </row>
    <row r="2437" spans="1:25" x14ac:dyDescent="0.25">
      <c r="A2437">
        <v>1375161</v>
      </c>
      <c r="B2437">
        <v>53</v>
      </c>
      <c r="C2437" t="str">
        <f t="shared" si="190"/>
        <v>WA</v>
      </c>
      <c r="D2437">
        <v>91</v>
      </c>
      <c r="E2437">
        <v>44</v>
      </c>
      <c r="F2437" t="str">
        <f t="shared" si="191"/>
        <v>adult</v>
      </c>
      <c r="G2437">
        <v>4</v>
      </c>
      <c r="H2437">
        <v>1</v>
      </c>
      <c r="I2437">
        <v>2</v>
      </c>
      <c r="J2437">
        <v>2</v>
      </c>
      <c r="K2437">
        <v>2</v>
      </c>
      <c r="L2437">
        <v>2</v>
      </c>
      <c r="M2437">
        <v>2</v>
      </c>
      <c r="N2437">
        <v>2</v>
      </c>
      <c r="O2437">
        <v>1</v>
      </c>
      <c r="P2437">
        <v>15</v>
      </c>
      <c r="Q2437">
        <v>1</v>
      </c>
      <c r="R2437" t="str">
        <f t="shared" si="192"/>
        <v>Married</v>
      </c>
      <c r="S2437">
        <v>4</v>
      </c>
      <c r="T2437">
        <v>1</v>
      </c>
      <c r="U2437" t="str">
        <f t="shared" si="193"/>
        <v>Male</v>
      </c>
      <c r="V2437">
        <v>129000</v>
      </c>
      <c r="W2437">
        <v>122800</v>
      </c>
      <c r="X2437">
        <v>217</v>
      </c>
      <c r="Y2437">
        <f t="shared" si="194"/>
        <v>217</v>
      </c>
    </row>
    <row r="2438" spans="1:25" x14ac:dyDescent="0.25">
      <c r="A2438">
        <v>1394928</v>
      </c>
      <c r="B2438">
        <v>53</v>
      </c>
      <c r="C2438" t="str">
        <f t="shared" si="190"/>
        <v>WA</v>
      </c>
      <c r="D2438">
        <v>44</v>
      </c>
      <c r="E2438">
        <v>21</v>
      </c>
      <c r="F2438" t="str">
        <f t="shared" si="191"/>
        <v>adult</v>
      </c>
      <c r="G2438">
        <v>1</v>
      </c>
      <c r="H2438">
        <v>1</v>
      </c>
      <c r="I2438">
        <v>2</v>
      </c>
      <c r="J2438">
        <v>2</v>
      </c>
      <c r="K2438">
        <v>2</v>
      </c>
      <c r="L2438">
        <v>2</v>
      </c>
      <c r="M2438">
        <v>2</v>
      </c>
      <c r="N2438">
        <v>2</v>
      </c>
      <c r="O2438">
        <v>1</v>
      </c>
      <c r="P2438">
        <v>30</v>
      </c>
      <c r="Q2438">
        <v>5</v>
      </c>
      <c r="R2438" t="str">
        <f t="shared" si="192"/>
        <v>NeverMarriedORUnder15</v>
      </c>
      <c r="S2438">
        <v>4</v>
      </c>
      <c r="T2438">
        <v>2</v>
      </c>
      <c r="U2438" t="str">
        <f t="shared" si="193"/>
        <v>Female</v>
      </c>
      <c r="V2438">
        <v>6400</v>
      </c>
      <c r="W2438">
        <v>6400</v>
      </c>
      <c r="X2438">
        <v>6</v>
      </c>
      <c r="Y2438" t="str">
        <f t="shared" si="194"/>
        <v>CA</v>
      </c>
    </row>
    <row r="2439" spans="1:25" x14ac:dyDescent="0.25">
      <c r="A2439">
        <v>1424374</v>
      </c>
      <c r="B2439">
        <v>53</v>
      </c>
      <c r="C2439" t="str">
        <f t="shared" si="190"/>
        <v>WA</v>
      </c>
      <c r="D2439">
        <v>46</v>
      </c>
      <c r="E2439">
        <v>23</v>
      </c>
      <c r="F2439" t="str">
        <f t="shared" si="191"/>
        <v>adult</v>
      </c>
      <c r="G2439">
        <v>1</v>
      </c>
      <c r="H2439">
        <v>2</v>
      </c>
      <c r="I2439">
        <v>2</v>
      </c>
      <c r="J2439">
        <v>2</v>
      </c>
      <c r="K2439">
        <v>2</v>
      </c>
      <c r="L2439">
        <v>2</v>
      </c>
      <c r="M2439">
        <v>2</v>
      </c>
      <c r="N2439">
        <v>2</v>
      </c>
      <c r="O2439">
        <v>2</v>
      </c>
      <c r="Q2439">
        <v>5</v>
      </c>
      <c r="R2439" t="str">
        <f t="shared" si="192"/>
        <v>NeverMarriedORUnder15</v>
      </c>
      <c r="S2439">
        <v>4</v>
      </c>
      <c r="T2439">
        <v>1</v>
      </c>
      <c r="U2439" t="str">
        <f t="shared" si="193"/>
        <v>Male</v>
      </c>
      <c r="V2439">
        <v>7700</v>
      </c>
      <c r="W2439">
        <v>7700</v>
      </c>
      <c r="X2439">
        <v>48</v>
      </c>
      <c r="Y2439">
        <f t="shared" si="194"/>
        <v>48</v>
      </c>
    </row>
    <row r="2440" spans="1:25" x14ac:dyDescent="0.25">
      <c r="A2440">
        <v>535077</v>
      </c>
      <c r="B2440">
        <v>38</v>
      </c>
      <c r="C2440" t="str">
        <f t="shared" si="190"/>
        <v>ND</v>
      </c>
      <c r="D2440">
        <v>275</v>
      </c>
      <c r="E2440">
        <v>26</v>
      </c>
      <c r="F2440" t="str">
        <f t="shared" si="191"/>
        <v>adult</v>
      </c>
      <c r="G2440">
        <v>1</v>
      </c>
      <c r="H2440">
        <v>1</v>
      </c>
      <c r="I2440">
        <v>2</v>
      </c>
      <c r="J2440">
        <v>2</v>
      </c>
      <c r="K2440">
        <v>2</v>
      </c>
      <c r="L2440">
        <v>2</v>
      </c>
      <c r="M2440">
        <v>2</v>
      </c>
      <c r="N2440">
        <v>2</v>
      </c>
      <c r="O2440">
        <v>1</v>
      </c>
      <c r="P2440">
        <v>5</v>
      </c>
      <c r="Q2440">
        <v>5</v>
      </c>
      <c r="R2440" t="str">
        <f t="shared" si="192"/>
        <v>NeverMarriedORUnder15</v>
      </c>
      <c r="S2440">
        <v>4</v>
      </c>
      <c r="T2440">
        <v>2</v>
      </c>
      <c r="U2440" t="str">
        <f t="shared" si="193"/>
        <v>Female</v>
      </c>
      <c r="V2440">
        <v>30100</v>
      </c>
      <c r="W2440">
        <v>30100</v>
      </c>
      <c r="X2440">
        <v>38</v>
      </c>
      <c r="Y2440" t="str">
        <f t="shared" si="194"/>
        <v>ND</v>
      </c>
    </row>
    <row r="2441" spans="1:25" x14ac:dyDescent="0.25">
      <c r="A2441">
        <v>728314</v>
      </c>
      <c r="B2441">
        <v>41</v>
      </c>
      <c r="C2441" t="str">
        <f t="shared" si="190"/>
        <v>OR</v>
      </c>
      <c r="D2441">
        <v>99</v>
      </c>
      <c r="E2441">
        <v>72</v>
      </c>
      <c r="F2441" t="str">
        <f t="shared" si="191"/>
        <v>adult</v>
      </c>
      <c r="G2441">
        <v>1</v>
      </c>
      <c r="H2441">
        <v>2</v>
      </c>
      <c r="I2441">
        <v>1</v>
      </c>
      <c r="J2441">
        <v>1</v>
      </c>
      <c r="K2441">
        <v>2</v>
      </c>
      <c r="L2441">
        <v>2</v>
      </c>
      <c r="M2441">
        <v>2</v>
      </c>
      <c r="N2441">
        <v>2</v>
      </c>
      <c r="O2441">
        <v>1</v>
      </c>
      <c r="Q2441">
        <v>1</v>
      </c>
      <c r="R2441" t="str">
        <f t="shared" si="192"/>
        <v>Married</v>
      </c>
      <c r="S2441">
        <v>2</v>
      </c>
      <c r="T2441">
        <v>1</v>
      </c>
      <c r="U2441" t="str">
        <f t="shared" si="193"/>
        <v>Male</v>
      </c>
      <c r="V2441">
        <v>8800</v>
      </c>
      <c r="W2441">
        <v>27700</v>
      </c>
      <c r="X2441">
        <v>53</v>
      </c>
      <c r="Y2441" t="str">
        <f t="shared" si="194"/>
        <v>WA</v>
      </c>
    </row>
    <row r="2442" spans="1:25" x14ac:dyDescent="0.25">
      <c r="A2442">
        <v>1421439</v>
      </c>
      <c r="B2442">
        <v>53</v>
      </c>
      <c r="C2442" t="str">
        <f t="shared" si="190"/>
        <v>WA</v>
      </c>
      <c r="D2442">
        <v>98</v>
      </c>
      <c r="E2442">
        <v>24</v>
      </c>
      <c r="F2442" t="str">
        <f t="shared" si="191"/>
        <v>adult</v>
      </c>
      <c r="G2442">
        <v>1</v>
      </c>
      <c r="H2442">
        <v>2</v>
      </c>
      <c r="I2442">
        <v>2</v>
      </c>
      <c r="J2442">
        <v>2</v>
      </c>
      <c r="K2442">
        <v>2</v>
      </c>
      <c r="L2442">
        <v>1</v>
      </c>
      <c r="M2442">
        <v>2</v>
      </c>
      <c r="N2442">
        <v>2</v>
      </c>
      <c r="O2442">
        <v>1</v>
      </c>
      <c r="P2442">
        <v>25</v>
      </c>
      <c r="Q2442">
        <v>1</v>
      </c>
      <c r="R2442" t="str">
        <f t="shared" si="192"/>
        <v>Married</v>
      </c>
      <c r="S2442">
        <v>1</v>
      </c>
      <c r="T2442">
        <v>1</v>
      </c>
      <c r="U2442" t="str">
        <f t="shared" si="193"/>
        <v>Male</v>
      </c>
      <c r="V2442">
        <v>64000</v>
      </c>
      <c r="W2442">
        <v>64000</v>
      </c>
      <c r="X2442">
        <v>6</v>
      </c>
      <c r="Y2442" t="str">
        <f t="shared" si="194"/>
        <v>CA</v>
      </c>
    </row>
    <row r="2443" spans="1:25" x14ac:dyDescent="0.25">
      <c r="A2443">
        <v>1376963</v>
      </c>
      <c r="B2443">
        <v>53</v>
      </c>
      <c r="C2443" t="str">
        <f t="shared" si="190"/>
        <v>WA</v>
      </c>
      <c r="D2443">
        <v>146</v>
      </c>
      <c r="E2443">
        <v>60</v>
      </c>
      <c r="F2443" t="str">
        <f t="shared" si="191"/>
        <v>adult</v>
      </c>
      <c r="G2443">
        <v>1</v>
      </c>
      <c r="H2443">
        <v>1</v>
      </c>
      <c r="I2443">
        <v>2</v>
      </c>
      <c r="J2443">
        <v>2</v>
      </c>
      <c r="K2443">
        <v>2</v>
      </c>
      <c r="L2443">
        <v>2</v>
      </c>
      <c r="M2443">
        <v>2</v>
      </c>
      <c r="N2443">
        <v>2</v>
      </c>
      <c r="O2443">
        <v>1</v>
      </c>
      <c r="Q2443">
        <v>1</v>
      </c>
      <c r="R2443" t="str">
        <f t="shared" si="192"/>
        <v>Married</v>
      </c>
      <c r="S2443">
        <v>4</v>
      </c>
      <c r="T2443">
        <v>1</v>
      </c>
      <c r="U2443" t="str">
        <f t="shared" si="193"/>
        <v>Male</v>
      </c>
      <c r="V2443">
        <v>90000</v>
      </c>
      <c r="W2443">
        <v>90000</v>
      </c>
      <c r="X2443">
        <v>53</v>
      </c>
      <c r="Y2443" t="str">
        <f t="shared" si="194"/>
        <v>WA</v>
      </c>
    </row>
    <row r="2444" spans="1:25" x14ac:dyDescent="0.25">
      <c r="A2444">
        <v>1427830</v>
      </c>
      <c r="B2444">
        <v>53</v>
      </c>
      <c r="C2444" t="str">
        <f t="shared" si="190"/>
        <v>WA</v>
      </c>
      <c r="D2444">
        <v>53</v>
      </c>
      <c r="E2444">
        <v>21</v>
      </c>
      <c r="F2444" t="str">
        <f t="shared" si="191"/>
        <v>adult</v>
      </c>
      <c r="G2444">
        <v>1</v>
      </c>
      <c r="H2444">
        <v>1</v>
      </c>
      <c r="I2444">
        <v>2</v>
      </c>
      <c r="J2444">
        <v>2</v>
      </c>
      <c r="K2444">
        <v>2</v>
      </c>
      <c r="L2444">
        <v>2</v>
      </c>
      <c r="M2444">
        <v>2</v>
      </c>
      <c r="N2444">
        <v>2</v>
      </c>
      <c r="O2444">
        <v>1</v>
      </c>
      <c r="P2444">
        <v>20</v>
      </c>
      <c r="Q2444">
        <v>5</v>
      </c>
      <c r="R2444" t="str">
        <f t="shared" si="192"/>
        <v>NeverMarriedORUnder15</v>
      </c>
      <c r="S2444">
        <v>4</v>
      </c>
      <c r="T2444">
        <v>2</v>
      </c>
      <c r="U2444" t="str">
        <f t="shared" si="193"/>
        <v>Female</v>
      </c>
      <c r="V2444">
        <v>22000</v>
      </c>
      <c r="W2444">
        <v>22000</v>
      </c>
      <c r="X2444">
        <v>6</v>
      </c>
      <c r="Y2444" t="str">
        <f t="shared" si="194"/>
        <v>CA</v>
      </c>
    </row>
    <row r="2445" spans="1:25" x14ac:dyDescent="0.25">
      <c r="A2445">
        <v>1270084</v>
      </c>
      <c r="B2445">
        <v>49</v>
      </c>
      <c r="C2445" t="str">
        <f t="shared" si="190"/>
        <v>UT</v>
      </c>
      <c r="D2445">
        <v>12</v>
      </c>
      <c r="E2445">
        <v>69</v>
      </c>
      <c r="F2445" t="str">
        <f t="shared" si="191"/>
        <v>adult</v>
      </c>
      <c r="G2445">
        <v>1</v>
      </c>
      <c r="H2445">
        <v>1</v>
      </c>
      <c r="I2445">
        <v>1</v>
      </c>
      <c r="J2445">
        <v>1</v>
      </c>
      <c r="K2445">
        <v>2</v>
      </c>
      <c r="L2445">
        <v>2</v>
      </c>
      <c r="M2445">
        <v>2</v>
      </c>
      <c r="N2445">
        <v>2</v>
      </c>
      <c r="O2445">
        <v>1</v>
      </c>
      <c r="Q2445">
        <v>1</v>
      </c>
      <c r="R2445" t="str">
        <f t="shared" si="192"/>
        <v>Married</v>
      </c>
      <c r="S2445">
        <v>4</v>
      </c>
      <c r="T2445">
        <v>1</v>
      </c>
      <c r="U2445" t="str">
        <f t="shared" si="193"/>
        <v>Male</v>
      </c>
      <c r="V2445">
        <v>0</v>
      </c>
      <c r="W2445">
        <v>69400</v>
      </c>
      <c r="X2445">
        <v>49</v>
      </c>
      <c r="Y2445" t="str">
        <f t="shared" si="194"/>
        <v>UT</v>
      </c>
    </row>
    <row r="2446" spans="1:25" x14ac:dyDescent="0.25">
      <c r="A2446">
        <v>69703</v>
      </c>
      <c r="B2446">
        <v>30</v>
      </c>
      <c r="C2446" t="str">
        <f t="shared" si="190"/>
        <v>MT</v>
      </c>
      <c r="D2446">
        <v>44</v>
      </c>
      <c r="E2446">
        <v>8</v>
      </c>
      <c r="F2446" t="str">
        <f t="shared" si="191"/>
        <v>child</v>
      </c>
      <c r="G2446">
        <v>1</v>
      </c>
      <c r="H2446">
        <v>2</v>
      </c>
      <c r="I2446">
        <v>2</v>
      </c>
      <c r="J2446">
        <v>2</v>
      </c>
      <c r="K2446">
        <v>1</v>
      </c>
      <c r="L2446">
        <v>2</v>
      </c>
      <c r="M2446">
        <v>2</v>
      </c>
      <c r="N2446">
        <v>1</v>
      </c>
      <c r="O2446">
        <v>1</v>
      </c>
      <c r="Q2446">
        <v>5</v>
      </c>
      <c r="R2446" t="str">
        <f t="shared" si="192"/>
        <v>NeverMarriedORUnder15</v>
      </c>
      <c r="T2446">
        <v>2</v>
      </c>
      <c r="U2446" t="str">
        <f t="shared" si="193"/>
        <v>Female</v>
      </c>
      <c r="X2446">
        <v>30</v>
      </c>
      <c r="Y2446" t="str">
        <f t="shared" si="194"/>
        <v>MT</v>
      </c>
    </row>
    <row r="2447" spans="1:25" x14ac:dyDescent="0.25">
      <c r="A2447">
        <v>69468</v>
      </c>
      <c r="B2447">
        <v>30</v>
      </c>
      <c r="C2447" t="str">
        <f t="shared" si="190"/>
        <v>MT</v>
      </c>
      <c r="D2447">
        <v>232</v>
      </c>
      <c r="E2447">
        <v>62</v>
      </c>
      <c r="F2447" t="str">
        <f t="shared" si="191"/>
        <v>adult</v>
      </c>
      <c r="G2447">
        <v>1</v>
      </c>
      <c r="H2447">
        <v>2</v>
      </c>
      <c r="I2447">
        <v>1</v>
      </c>
      <c r="J2447">
        <v>2</v>
      </c>
      <c r="K2447">
        <v>2</v>
      </c>
      <c r="L2447">
        <v>2</v>
      </c>
      <c r="M2447">
        <v>2</v>
      </c>
      <c r="N2447">
        <v>2</v>
      </c>
      <c r="O2447">
        <v>1</v>
      </c>
      <c r="Q2447">
        <v>1</v>
      </c>
      <c r="R2447" t="str">
        <f t="shared" si="192"/>
        <v>Married</v>
      </c>
      <c r="S2447">
        <v>4</v>
      </c>
      <c r="T2447">
        <v>2</v>
      </c>
      <c r="U2447" t="str">
        <f t="shared" si="193"/>
        <v>Female</v>
      </c>
      <c r="V2447">
        <v>0</v>
      </c>
      <c r="W2447">
        <v>13000</v>
      </c>
      <c r="X2447">
        <v>30</v>
      </c>
      <c r="Y2447" t="str">
        <f t="shared" si="194"/>
        <v>MT</v>
      </c>
    </row>
    <row r="2448" spans="1:25" x14ac:dyDescent="0.25">
      <c r="A2448">
        <v>539907</v>
      </c>
      <c r="B2448">
        <v>38</v>
      </c>
      <c r="C2448" t="str">
        <f t="shared" si="190"/>
        <v>ND</v>
      </c>
      <c r="D2448">
        <v>156</v>
      </c>
      <c r="E2448">
        <v>65</v>
      </c>
      <c r="F2448" t="str">
        <f t="shared" si="191"/>
        <v>adult</v>
      </c>
      <c r="G2448">
        <v>4</v>
      </c>
      <c r="H2448">
        <v>2</v>
      </c>
      <c r="I2448">
        <v>2</v>
      </c>
      <c r="J2448">
        <v>1</v>
      </c>
      <c r="K2448">
        <v>2</v>
      </c>
      <c r="L2448">
        <v>2</v>
      </c>
      <c r="M2448">
        <v>2</v>
      </c>
      <c r="N2448">
        <v>2</v>
      </c>
      <c r="O2448">
        <v>1</v>
      </c>
      <c r="Q2448">
        <v>1</v>
      </c>
      <c r="R2448" t="str">
        <f t="shared" si="192"/>
        <v>Married</v>
      </c>
      <c r="S2448">
        <v>4</v>
      </c>
      <c r="T2448">
        <v>2</v>
      </c>
      <c r="U2448" t="str">
        <f t="shared" si="193"/>
        <v>Female</v>
      </c>
      <c r="V2448">
        <v>630</v>
      </c>
      <c r="W2448">
        <v>7230</v>
      </c>
      <c r="X2448">
        <v>303</v>
      </c>
      <c r="Y2448">
        <f t="shared" si="194"/>
        <v>303</v>
      </c>
    </row>
    <row r="2449" spans="1:25" x14ac:dyDescent="0.25">
      <c r="A2449">
        <v>1368585</v>
      </c>
      <c r="B2449">
        <v>53</v>
      </c>
      <c r="C2449" t="str">
        <f t="shared" si="190"/>
        <v>WA</v>
      </c>
      <c r="D2449">
        <v>19</v>
      </c>
      <c r="E2449">
        <v>1</v>
      </c>
      <c r="F2449" t="str">
        <f t="shared" si="191"/>
        <v>child</v>
      </c>
      <c r="G2449">
        <v>1</v>
      </c>
      <c r="H2449">
        <v>2</v>
      </c>
      <c r="I2449">
        <v>1</v>
      </c>
      <c r="J2449">
        <v>2</v>
      </c>
      <c r="K2449">
        <v>2</v>
      </c>
      <c r="L2449">
        <v>2</v>
      </c>
      <c r="M2449">
        <v>2</v>
      </c>
      <c r="N2449">
        <v>2</v>
      </c>
      <c r="O2449">
        <v>1</v>
      </c>
      <c r="Q2449">
        <v>5</v>
      </c>
      <c r="R2449" t="str">
        <f t="shared" si="192"/>
        <v>NeverMarriedORUnder15</v>
      </c>
      <c r="T2449">
        <v>2</v>
      </c>
      <c r="U2449" t="str">
        <f t="shared" si="193"/>
        <v>Female</v>
      </c>
      <c r="X2449">
        <v>53</v>
      </c>
      <c r="Y2449" t="str">
        <f t="shared" si="194"/>
        <v>WA</v>
      </c>
    </row>
    <row r="2450" spans="1:25" x14ac:dyDescent="0.25">
      <c r="A2450">
        <v>1414777</v>
      </c>
      <c r="B2450">
        <v>53</v>
      </c>
      <c r="C2450" t="str">
        <f t="shared" si="190"/>
        <v>WA</v>
      </c>
      <c r="D2450">
        <v>46</v>
      </c>
      <c r="E2450">
        <v>22</v>
      </c>
      <c r="F2450" t="str">
        <f t="shared" si="191"/>
        <v>adult</v>
      </c>
      <c r="G2450">
        <v>1</v>
      </c>
      <c r="H2450">
        <v>2</v>
      </c>
      <c r="I2450">
        <v>2</v>
      </c>
      <c r="J2450">
        <v>2</v>
      </c>
      <c r="K2450">
        <v>1</v>
      </c>
      <c r="L2450">
        <v>2</v>
      </c>
      <c r="M2450">
        <v>2</v>
      </c>
      <c r="N2450">
        <v>1</v>
      </c>
      <c r="O2450">
        <v>1</v>
      </c>
      <c r="Q2450">
        <v>5</v>
      </c>
      <c r="R2450" t="str">
        <f t="shared" si="192"/>
        <v>NeverMarriedORUnder15</v>
      </c>
      <c r="S2450">
        <v>4</v>
      </c>
      <c r="T2450">
        <v>2</v>
      </c>
      <c r="U2450" t="str">
        <f t="shared" si="193"/>
        <v>Female</v>
      </c>
      <c r="V2450">
        <v>0</v>
      </c>
      <c r="W2450">
        <v>0</v>
      </c>
      <c r="X2450">
        <v>53</v>
      </c>
      <c r="Y2450" t="str">
        <f t="shared" si="194"/>
        <v>WA</v>
      </c>
    </row>
    <row r="2451" spans="1:25" x14ac:dyDescent="0.25">
      <c r="A2451">
        <v>721510</v>
      </c>
      <c r="B2451">
        <v>41</v>
      </c>
      <c r="C2451" t="str">
        <f t="shared" si="190"/>
        <v>OR</v>
      </c>
      <c r="D2451">
        <v>135</v>
      </c>
      <c r="E2451">
        <v>23</v>
      </c>
      <c r="F2451" t="str">
        <f t="shared" si="191"/>
        <v>adult</v>
      </c>
      <c r="G2451">
        <v>1</v>
      </c>
      <c r="H2451">
        <v>1</v>
      </c>
      <c r="I2451">
        <v>1</v>
      </c>
      <c r="J2451">
        <v>2</v>
      </c>
      <c r="K2451">
        <v>2</v>
      </c>
      <c r="L2451">
        <v>2</v>
      </c>
      <c r="M2451">
        <v>2</v>
      </c>
      <c r="N2451">
        <v>2</v>
      </c>
      <c r="O2451">
        <v>1</v>
      </c>
      <c r="P2451">
        <v>10</v>
      </c>
      <c r="Q2451">
        <v>5</v>
      </c>
      <c r="R2451" t="str">
        <f t="shared" si="192"/>
        <v>NeverMarriedORUnder15</v>
      </c>
      <c r="S2451">
        <v>4</v>
      </c>
      <c r="T2451">
        <v>2</v>
      </c>
      <c r="U2451" t="str">
        <f t="shared" si="193"/>
        <v>Female</v>
      </c>
      <c r="V2451">
        <v>25000</v>
      </c>
      <c r="W2451">
        <v>46000</v>
      </c>
      <c r="X2451">
        <v>41</v>
      </c>
      <c r="Y2451" t="str">
        <f t="shared" si="194"/>
        <v>OR</v>
      </c>
    </row>
    <row r="2452" spans="1:25" x14ac:dyDescent="0.25">
      <c r="A2452">
        <v>725285</v>
      </c>
      <c r="B2452">
        <v>41</v>
      </c>
      <c r="C2452" t="str">
        <f t="shared" si="190"/>
        <v>OR</v>
      </c>
      <c r="D2452">
        <v>126</v>
      </c>
      <c r="E2452">
        <v>0</v>
      </c>
      <c r="F2452" t="str">
        <f t="shared" si="191"/>
        <v>child</v>
      </c>
      <c r="G2452">
        <v>1</v>
      </c>
      <c r="H2452">
        <v>1</v>
      </c>
      <c r="I2452">
        <v>2</v>
      </c>
      <c r="J2452">
        <v>2</v>
      </c>
      <c r="K2452">
        <v>2</v>
      </c>
      <c r="L2452">
        <v>2</v>
      </c>
      <c r="M2452">
        <v>2</v>
      </c>
      <c r="N2452">
        <v>2</v>
      </c>
      <c r="O2452">
        <v>1</v>
      </c>
      <c r="Q2452">
        <v>5</v>
      </c>
      <c r="R2452" t="str">
        <f t="shared" si="192"/>
        <v>NeverMarriedORUnder15</v>
      </c>
      <c r="T2452">
        <v>1</v>
      </c>
      <c r="U2452" t="str">
        <f t="shared" si="193"/>
        <v>Male</v>
      </c>
      <c r="X2452">
        <v>41</v>
      </c>
      <c r="Y2452" t="str">
        <f t="shared" si="194"/>
        <v>OR</v>
      </c>
    </row>
    <row r="2453" spans="1:25" x14ac:dyDescent="0.25">
      <c r="A2453">
        <v>1399990</v>
      </c>
      <c r="B2453">
        <v>53</v>
      </c>
      <c r="C2453" t="str">
        <f t="shared" si="190"/>
        <v>WA</v>
      </c>
      <c r="D2453">
        <v>70</v>
      </c>
      <c r="E2453">
        <v>4</v>
      </c>
      <c r="F2453" t="str">
        <f t="shared" si="191"/>
        <v>child</v>
      </c>
      <c r="G2453">
        <v>1</v>
      </c>
      <c r="H2453">
        <v>1</v>
      </c>
      <c r="I2453">
        <v>2</v>
      </c>
      <c r="J2453">
        <v>2</v>
      </c>
      <c r="K2453">
        <v>2</v>
      </c>
      <c r="L2453">
        <v>2</v>
      </c>
      <c r="M2453">
        <v>2</v>
      </c>
      <c r="N2453">
        <v>2</v>
      </c>
      <c r="O2453">
        <v>1</v>
      </c>
      <c r="Q2453">
        <v>5</v>
      </c>
      <c r="R2453" t="str">
        <f t="shared" si="192"/>
        <v>NeverMarriedORUnder15</v>
      </c>
      <c r="T2453">
        <v>1</v>
      </c>
      <c r="U2453" t="str">
        <f t="shared" si="193"/>
        <v>Male</v>
      </c>
      <c r="X2453">
        <v>53</v>
      </c>
      <c r="Y2453" t="str">
        <f t="shared" si="194"/>
        <v>WA</v>
      </c>
    </row>
    <row r="2454" spans="1:25" x14ac:dyDescent="0.25">
      <c r="A2454">
        <v>1412808</v>
      </c>
      <c r="B2454">
        <v>53</v>
      </c>
      <c r="C2454" t="str">
        <f t="shared" si="190"/>
        <v>WA</v>
      </c>
      <c r="D2454">
        <v>74</v>
      </c>
      <c r="E2454">
        <v>38</v>
      </c>
      <c r="F2454" t="str">
        <f t="shared" si="191"/>
        <v>adult</v>
      </c>
      <c r="G2454">
        <v>1</v>
      </c>
      <c r="H2454">
        <v>2</v>
      </c>
      <c r="I2454">
        <v>2</v>
      </c>
      <c r="J2454">
        <v>1</v>
      </c>
      <c r="K2454">
        <v>2</v>
      </c>
      <c r="L2454">
        <v>2</v>
      </c>
      <c r="M2454">
        <v>2</v>
      </c>
      <c r="N2454">
        <v>2</v>
      </c>
      <c r="O2454">
        <v>1</v>
      </c>
      <c r="Q2454">
        <v>3</v>
      </c>
      <c r="R2454" t="str">
        <f t="shared" si="192"/>
        <v>Divorced</v>
      </c>
      <c r="S2454">
        <v>4</v>
      </c>
      <c r="T2454">
        <v>1</v>
      </c>
      <c r="U2454" t="str">
        <f t="shared" si="193"/>
        <v>Male</v>
      </c>
      <c r="V2454">
        <v>0</v>
      </c>
      <c r="W2454">
        <v>13004</v>
      </c>
      <c r="X2454">
        <v>6</v>
      </c>
      <c r="Y2454" t="str">
        <f t="shared" si="194"/>
        <v>CA</v>
      </c>
    </row>
    <row r="2455" spans="1:25" x14ac:dyDescent="0.25">
      <c r="A2455">
        <v>1269322</v>
      </c>
      <c r="B2455">
        <v>49</v>
      </c>
      <c r="C2455" t="str">
        <f t="shared" si="190"/>
        <v>UT</v>
      </c>
      <c r="D2455">
        <v>55</v>
      </c>
      <c r="E2455">
        <v>47</v>
      </c>
      <c r="F2455" t="str">
        <f t="shared" si="191"/>
        <v>adult</v>
      </c>
      <c r="G2455">
        <v>1</v>
      </c>
      <c r="H2455">
        <v>1</v>
      </c>
      <c r="I2455">
        <v>2</v>
      </c>
      <c r="J2455">
        <v>2</v>
      </c>
      <c r="K2455">
        <v>2</v>
      </c>
      <c r="L2455">
        <v>2</v>
      </c>
      <c r="M2455">
        <v>2</v>
      </c>
      <c r="N2455">
        <v>2</v>
      </c>
      <c r="O2455">
        <v>1</v>
      </c>
      <c r="P2455">
        <v>30</v>
      </c>
      <c r="Q2455">
        <v>1</v>
      </c>
      <c r="R2455" t="str">
        <f t="shared" si="192"/>
        <v>Married</v>
      </c>
      <c r="S2455">
        <v>3</v>
      </c>
      <c r="T2455">
        <v>1</v>
      </c>
      <c r="U2455" t="str">
        <f t="shared" si="193"/>
        <v>Male</v>
      </c>
      <c r="V2455">
        <v>70000</v>
      </c>
      <c r="W2455">
        <v>70000</v>
      </c>
      <c r="X2455">
        <v>49</v>
      </c>
      <c r="Y2455" t="str">
        <f t="shared" si="194"/>
        <v>UT</v>
      </c>
    </row>
    <row r="2456" spans="1:25" x14ac:dyDescent="0.25">
      <c r="A2456">
        <v>62332</v>
      </c>
      <c r="B2456">
        <v>30</v>
      </c>
      <c r="C2456" t="str">
        <f t="shared" si="190"/>
        <v>MT</v>
      </c>
      <c r="D2456">
        <v>53</v>
      </c>
      <c r="E2456">
        <v>56</v>
      </c>
      <c r="F2456" t="str">
        <f t="shared" si="191"/>
        <v>adult</v>
      </c>
      <c r="G2456">
        <v>1</v>
      </c>
      <c r="H2456">
        <v>2</v>
      </c>
      <c r="I2456">
        <v>2</v>
      </c>
      <c r="J2456">
        <v>2</v>
      </c>
      <c r="K2456">
        <v>2</v>
      </c>
      <c r="L2456">
        <v>2</v>
      </c>
      <c r="M2456">
        <v>2</v>
      </c>
      <c r="N2456">
        <v>2</v>
      </c>
      <c r="O2456">
        <v>2</v>
      </c>
      <c r="P2456">
        <v>2</v>
      </c>
      <c r="Q2456">
        <v>3</v>
      </c>
      <c r="R2456" t="str">
        <f t="shared" si="192"/>
        <v>Divorced</v>
      </c>
      <c r="S2456">
        <v>4</v>
      </c>
      <c r="T2456">
        <v>2</v>
      </c>
      <c r="U2456" t="str">
        <f t="shared" si="193"/>
        <v>Female</v>
      </c>
      <c r="V2456">
        <v>25000</v>
      </c>
      <c r="W2456">
        <v>25000</v>
      </c>
      <c r="X2456">
        <v>6</v>
      </c>
      <c r="Y2456" t="str">
        <f t="shared" si="194"/>
        <v>CA</v>
      </c>
    </row>
    <row r="2457" spans="1:25" x14ac:dyDescent="0.25">
      <c r="A2457">
        <v>66314</v>
      </c>
      <c r="B2457">
        <v>30</v>
      </c>
      <c r="C2457" t="str">
        <f t="shared" si="190"/>
        <v>MT</v>
      </c>
      <c r="D2457">
        <v>36</v>
      </c>
      <c r="E2457">
        <v>77</v>
      </c>
      <c r="F2457" t="str">
        <f t="shared" si="191"/>
        <v>adult</v>
      </c>
      <c r="G2457">
        <v>1</v>
      </c>
      <c r="H2457">
        <v>2</v>
      </c>
      <c r="I2457">
        <v>2</v>
      </c>
      <c r="J2457">
        <v>1</v>
      </c>
      <c r="K2457">
        <v>2</v>
      </c>
      <c r="L2457">
        <v>2</v>
      </c>
      <c r="M2457">
        <v>2</v>
      </c>
      <c r="N2457">
        <v>2</v>
      </c>
      <c r="O2457">
        <v>1</v>
      </c>
      <c r="Q2457">
        <v>1</v>
      </c>
      <c r="R2457" t="str">
        <f t="shared" si="192"/>
        <v>Married</v>
      </c>
      <c r="S2457">
        <v>4</v>
      </c>
      <c r="T2457">
        <v>1</v>
      </c>
      <c r="U2457" t="str">
        <f t="shared" si="193"/>
        <v>Male</v>
      </c>
      <c r="V2457">
        <v>430</v>
      </c>
      <c r="W2457">
        <v>7130</v>
      </c>
      <c r="X2457">
        <v>30</v>
      </c>
      <c r="Y2457" t="str">
        <f t="shared" si="194"/>
        <v>MT</v>
      </c>
    </row>
    <row r="2458" spans="1:25" x14ac:dyDescent="0.25">
      <c r="A2458">
        <v>71321</v>
      </c>
      <c r="B2458">
        <v>30</v>
      </c>
      <c r="C2458" t="str">
        <f t="shared" si="190"/>
        <v>MT</v>
      </c>
      <c r="D2458">
        <v>36</v>
      </c>
      <c r="E2458">
        <v>82</v>
      </c>
      <c r="F2458" t="str">
        <f t="shared" si="191"/>
        <v>adult</v>
      </c>
      <c r="G2458">
        <v>1</v>
      </c>
      <c r="H2458">
        <v>2</v>
      </c>
      <c r="I2458">
        <v>2</v>
      </c>
      <c r="J2458">
        <v>1</v>
      </c>
      <c r="K2458">
        <v>2</v>
      </c>
      <c r="L2458">
        <v>2</v>
      </c>
      <c r="M2458">
        <v>1</v>
      </c>
      <c r="N2458">
        <v>2</v>
      </c>
      <c r="O2458">
        <v>1</v>
      </c>
      <c r="Q2458">
        <v>1</v>
      </c>
      <c r="R2458" t="str">
        <f t="shared" si="192"/>
        <v>Married</v>
      </c>
      <c r="S2458">
        <v>2</v>
      </c>
      <c r="T2458">
        <v>1</v>
      </c>
      <c r="U2458" t="str">
        <f t="shared" si="193"/>
        <v>Male</v>
      </c>
      <c r="V2458">
        <v>0</v>
      </c>
      <c r="W2458">
        <v>39300</v>
      </c>
      <c r="X2458">
        <v>46</v>
      </c>
      <c r="Y2458">
        <f t="shared" si="194"/>
        <v>46</v>
      </c>
    </row>
    <row r="2459" spans="1:25" x14ac:dyDescent="0.25">
      <c r="A2459">
        <v>708642</v>
      </c>
      <c r="B2459">
        <v>41</v>
      </c>
      <c r="C2459" t="str">
        <f t="shared" si="190"/>
        <v>OR</v>
      </c>
      <c r="D2459">
        <v>79</v>
      </c>
      <c r="E2459">
        <v>12</v>
      </c>
      <c r="F2459" t="str">
        <f t="shared" si="191"/>
        <v>child</v>
      </c>
      <c r="G2459">
        <v>1</v>
      </c>
      <c r="H2459">
        <v>1</v>
      </c>
      <c r="I2459">
        <v>2</v>
      </c>
      <c r="J2459">
        <v>2</v>
      </c>
      <c r="K2459">
        <v>2</v>
      </c>
      <c r="L2459">
        <v>2</v>
      </c>
      <c r="M2459">
        <v>2</v>
      </c>
      <c r="N2459">
        <v>2</v>
      </c>
      <c r="O2459">
        <v>1</v>
      </c>
      <c r="Q2459">
        <v>5</v>
      </c>
      <c r="R2459" t="str">
        <f t="shared" si="192"/>
        <v>NeverMarriedORUnder15</v>
      </c>
      <c r="T2459">
        <v>2</v>
      </c>
      <c r="U2459" t="str">
        <f t="shared" si="193"/>
        <v>Female</v>
      </c>
      <c r="X2459">
        <v>41</v>
      </c>
      <c r="Y2459" t="str">
        <f t="shared" si="194"/>
        <v>OR</v>
      </c>
    </row>
    <row r="2460" spans="1:25" x14ac:dyDescent="0.25">
      <c r="A2460">
        <v>62560</v>
      </c>
      <c r="B2460">
        <v>30</v>
      </c>
      <c r="C2460" t="str">
        <f t="shared" si="190"/>
        <v>MT</v>
      </c>
      <c r="D2460">
        <v>26</v>
      </c>
      <c r="E2460">
        <v>17</v>
      </c>
      <c r="F2460" t="str">
        <f t="shared" si="191"/>
        <v>child</v>
      </c>
      <c r="G2460">
        <v>1</v>
      </c>
      <c r="H2460">
        <v>1</v>
      </c>
      <c r="I2460">
        <v>2</v>
      </c>
      <c r="J2460">
        <v>2</v>
      </c>
      <c r="K2460">
        <v>2</v>
      </c>
      <c r="L2460">
        <v>2</v>
      </c>
      <c r="M2460">
        <v>2</v>
      </c>
      <c r="N2460">
        <v>2</v>
      </c>
      <c r="O2460">
        <v>1</v>
      </c>
      <c r="Q2460">
        <v>5</v>
      </c>
      <c r="R2460" t="str">
        <f t="shared" si="192"/>
        <v>NeverMarriedORUnder15</v>
      </c>
      <c r="S2460">
        <v>4</v>
      </c>
      <c r="T2460">
        <v>1</v>
      </c>
      <c r="U2460" t="str">
        <f t="shared" si="193"/>
        <v>Male</v>
      </c>
      <c r="V2460">
        <v>0</v>
      </c>
      <c r="W2460">
        <v>0</v>
      </c>
      <c r="X2460">
        <v>30</v>
      </c>
      <c r="Y2460" t="str">
        <f t="shared" si="194"/>
        <v>MT</v>
      </c>
    </row>
    <row r="2461" spans="1:25" x14ac:dyDescent="0.25">
      <c r="A2461">
        <v>1430649</v>
      </c>
      <c r="B2461">
        <v>53</v>
      </c>
      <c r="C2461" t="str">
        <f t="shared" si="190"/>
        <v>WA</v>
      </c>
      <c r="D2461">
        <v>137</v>
      </c>
      <c r="E2461">
        <v>29</v>
      </c>
      <c r="F2461" t="str">
        <f t="shared" si="191"/>
        <v>adult</v>
      </c>
      <c r="G2461">
        <v>1</v>
      </c>
      <c r="H2461">
        <v>1</v>
      </c>
      <c r="I2461">
        <v>2</v>
      </c>
      <c r="J2461">
        <v>2</v>
      </c>
      <c r="K2461">
        <v>2</v>
      </c>
      <c r="L2461">
        <v>2</v>
      </c>
      <c r="M2461">
        <v>2</v>
      </c>
      <c r="N2461">
        <v>2</v>
      </c>
      <c r="O2461">
        <v>1</v>
      </c>
      <c r="P2461">
        <v>10</v>
      </c>
      <c r="Q2461">
        <v>1</v>
      </c>
      <c r="R2461" t="str">
        <f t="shared" si="192"/>
        <v>Married</v>
      </c>
      <c r="S2461">
        <v>4</v>
      </c>
      <c r="T2461">
        <v>1</v>
      </c>
      <c r="U2461" t="str">
        <f t="shared" si="193"/>
        <v>Male</v>
      </c>
      <c r="V2461">
        <v>49100</v>
      </c>
      <c r="W2461">
        <v>49100</v>
      </c>
      <c r="X2461">
        <v>53</v>
      </c>
      <c r="Y2461" t="str">
        <f t="shared" si="194"/>
        <v>WA</v>
      </c>
    </row>
    <row r="2462" spans="1:25" x14ac:dyDescent="0.25">
      <c r="A2462">
        <v>1428667</v>
      </c>
      <c r="B2462">
        <v>53</v>
      </c>
      <c r="C2462" t="str">
        <f t="shared" si="190"/>
        <v>WA</v>
      </c>
      <c r="D2462">
        <v>62</v>
      </c>
      <c r="E2462">
        <v>60</v>
      </c>
      <c r="F2462" t="str">
        <f t="shared" si="191"/>
        <v>adult</v>
      </c>
      <c r="G2462">
        <v>1</v>
      </c>
      <c r="H2462">
        <v>1</v>
      </c>
      <c r="I2462">
        <v>2</v>
      </c>
      <c r="J2462">
        <v>2</v>
      </c>
      <c r="K2462">
        <v>2</v>
      </c>
      <c r="L2462">
        <v>2</v>
      </c>
      <c r="M2462">
        <v>2</v>
      </c>
      <c r="N2462">
        <v>2</v>
      </c>
      <c r="O2462">
        <v>1</v>
      </c>
      <c r="P2462">
        <v>20</v>
      </c>
      <c r="Q2462">
        <v>1</v>
      </c>
      <c r="R2462" t="str">
        <f t="shared" si="192"/>
        <v>Married</v>
      </c>
      <c r="S2462">
        <v>4</v>
      </c>
      <c r="T2462">
        <v>1</v>
      </c>
      <c r="U2462" t="str">
        <f t="shared" si="193"/>
        <v>Male</v>
      </c>
      <c r="V2462">
        <v>55000</v>
      </c>
      <c r="W2462">
        <v>80000</v>
      </c>
      <c r="X2462">
        <v>53</v>
      </c>
      <c r="Y2462" t="str">
        <f t="shared" si="194"/>
        <v>WA</v>
      </c>
    </row>
    <row r="2463" spans="1:25" x14ac:dyDescent="0.25">
      <c r="A2463">
        <v>1408530</v>
      </c>
      <c r="B2463">
        <v>53</v>
      </c>
      <c r="C2463" t="str">
        <f t="shared" si="190"/>
        <v>WA</v>
      </c>
      <c r="D2463">
        <v>63</v>
      </c>
      <c r="E2463">
        <v>65</v>
      </c>
      <c r="F2463" t="str">
        <f t="shared" si="191"/>
        <v>adult</v>
      </c>
      <c r="G2463">
        <v>1</v>
      </c>
      <c r="H2463">
        <v>1</v>
      </c>
      <c r="I2463">
        <v>2</v>
      </c>
      <c r="J2463">
        <v>1</v>
      </c>
      <c r="K2463">
        <v>2</v>
      </c>
      <c r="L2463">
        <v>2</v>
      </c>
      <c r="M2463">
        <v>2</v>
      </c>
      <c r="N2463">
        <v>2</v>
      </c>
      <c r="O2463">
        <v>1</v>
      </c>
      <c r="Q2463">
        <v>1</v>
      </c>
      <c r="R2463" t="str">
        <f t="shared" si="192"/>
        <v>Married</v>
      </c>
      <c r="S2463">
        <v>4</v>
      </c>
      <c r="T2463">
        <v>2</v>
      </c>
      <c r="U2463" t="str">
        <f t="shared" si="193"/>
        <v>Female</v>
      </c>
      <c r="V2463">
        <v>0</v>
      </c>
      <c r="W2463">
        <v>5400</v>
      </c>
      <c r="X2463">
        <v>53</v>
      </c>
      <c r="Y2463" t="str">
        <f t="shared" si="194"/>
        <v>WA</v>
      </c>
    </row>
    <row r="2464" spans="1:25" x14ac:dyDescent="0.25">
      <c r="A2464">
        <v>1403496</v>
      </c>
      <c r="B2464">
        <v>53</v>
      </c>
      <c r="C2464" t="str">
        <f t="shared" si="190"/>
        <v>WA</v>
      </c>
      <c r="D2464">
        <v>60</v>
      </c>
      <c r="E2464">
        <v>32</v>
      </c>
      <c r="F2464" t="str">
        <f t="shared" si="191"/>
        <v>adult</v>
      </c>
      <c r="G2464">
        <v>5</v>
      </c>
      <c r="H2464">
        <v>1</v>
      </c>
      <c r="I2464">
        <v>1</v>
      </c>
      <c r="J2464">
        <v>2</v>
      </c>
      <c r="K2464">
        <v>2</v>
      </c>
      <c r="L2464">
        <v>2</v>
      </c>
      <c r="M2464">
        <v>2</v>
      </c>
      <c r="N2464">
        <v>2</v>
      </c>
      <c r="O2464">
        <v>1</v>
      </c>
      <c r="P2464">
        <v>15</v>
      </c>
      <c r="Q2464">
        <v>1</v>
      </c>
      <c r="R2464" t="str">
        <f t="shared" si="192"/>
        <v>Married</v>
      </c>
      <c r="S2464">
        <v>4</v>
      </c>
      <c r="T2464">
        <v>1</v>
      </c>
      <c r="U2464" t="str">
        <f t="shared" si="193"/>
        <v>Male</v>
      </c>
      <c r="V2464">
        <v>50000</v>
      </c>
      <c r="W2464">
        <v>50000</v>
      </c>
      <c r="X2464">
        <v>215</v>
      </c>
      <c r="Y2464">
        <f t="shared" si="194"/>
        <v>215</v>
      </c>
    </row>
    <row r="2465" spans="1:25" x14ac:dyDescent="0.25">
      <c r="A2465">
        <v>1402902</v>
      </c>
      <c r="B2465">
        <v>53</v>
      </c>
      <c r="C2465" t="str">
        <f t="shared" si="190"/>
        <v>WA</v>
      </c>
      <c r="D2465">
        <v>105</v>
      </c>
      <c r="E2465">
        <v>57</v>
      </c>
      <c r="F2465" t="str">
        <f t="shared" si="191"/>
        <v>adult</v>
      </c>
      <c r="G2465">
        <v>1</v>
      </c>
      <c r="H2465">
        <v>1</v>
      </c>
      <c r="I2465">
        <v>2</v>
      </c>
      <c r="J2465">
        <v>2</v>
      </c>
      <c r="K2465">
        <v>2</v>
      </c>
      <c r="L2465">
        <v>2</v>
      </c>
      <c r="M2465">
        <v>2</v>
      </c>
      <c r="N2465">
        <v>2</v>
      </c>
      <c r="O2465">
        <v>1</v>
      </c>
      <c r="P2465">
        <v>5</v>
      </c>
      <c r="Q2465">
        <v>1</v>
      </c>
      <c r="R2465" t="str">
        <f t="shared" si="192"/>
        <v>Married</v>
      </c>
      <c r="S2465">
        <v>4</v>
      </c>
      <c r="T2465">
        <v>1</v>
      </c>
      <c r="U2465" t="str">
        <f t="shared" si="193"/>
        <v>Male</v>
      </c>
      <c r="V2465">
        <v>30000</v>
      </c>
      <c r="W2465">
        <v>30000</v>
      </c>
      <c r="X2465">
        <v>53</v>
      </c>
      <c r="Y2465" t="str">
        <f t="shared" si="194"/>
        <v>WA</v>
      </c>
    </row>
    <row r="2466" spans="1:25" x14ac:dyDescent="0.25">
      <c r="A2466">
        <v>1403262</v>
      </c>
      <c r="B2466">
        <v>53</v>
      </c>
      <c r="C2466" t="str">
        <f t="shared" si="190"/>
        <v>WA</v>
      </c>
      <c r="D2466">
        <v>250</v>
      </c>
      <c r="E2466">
        <v>47</v>
      </c>
      <c r="F2466" t="str">
        <f t="shared" si="191"/>
        <v>adult</v>
      </c>
      <c r="G2466">
        <v>1</v>
      </c>
      <c r="H2466">
        <v>2</v>
      </c>
      <c r="I2466">
        <v>2</v>
      </c>
      <c r="J2466">
        <v>2</v>
      </c>
      <c r="K2466">
        <v>2</v>
      </c>
      <c r="L2466">
        <v>2</v>
      </c>
      <c r="M2466">
        <v>2</v>
      </c>
      <c r="N2466">
        <v>2</v>
      </c>
      <c r="O2466">
        <v>2</v>
      </c>
      <c r="Q2466">
        <v>3</v>
      </c>
      <c r="R2466" t="str">
        <f t="shared" si="192"/>
        <v>Divorced</v>
      </c>
      <c r="S2466">
        <v>4</v>
      </c>
      <c r="T2466">
        <v>2</v>
      </c>
      <c r="U2466" t="str">
        <f t="shared" si="193"/>
        <v>Female</v>
      </c>
      <c r="V2466">
        <v>0</v>
      </c>
      <c r="W2466">
        <v>0</v>
      </c>
      <c r="X2466">
        <v>53</v>
      </c>
      <c r="Y2466" t="str">
        <f t="shared" si="194"/>
        <v>WA</v>
      </c>
    </row>
    <row r="2467" spans="1:25" x14ac:dyDescent="0.25">
      <c r="A2467">
        <v>1377147</v>
      </c>
      <c r="B2467">
        <v>53</v>
      </c>
      <c r="C2467" t="str">
        <f t="shared" si="190"/>
        <v>WA</v>
      </c>
      <c r="D2467">
        <v>213</v>
      </c>
      <c r="E2467">
        <v>16</v>
      </c>
      <c r="F2467" t="str">
        <f t="shared" si="191"/>
        <v>child</v>
      </c>
      <c r="G2467">
        <v>1</v>
      </c>
      <c r="H2467">
        <v>1</v>
      </c>
      <c r="I2467">
        <v>2</v>
      </c>
      <c r="J2467">
        <v>2</v>
      </c>
      <c r="K2467">
        <v>2</v>
      </c>
      <c r="L2467">
        <v>2</v>
      </c>
      <c r="M2467">
        <v>2</v>
      </c>
      <c r="N2467">
        <v>2</v>
      </c>
      <c r="O2467">
        <v>1</v>
      </c>
      <c r="Q2467">
        <v>5</v>
      </c>
      <c r="R2467" t="str">
        <f t="shared" si="192"/>
        <v>NeverMarriedORUnder15</v>
      </c>
      <c r="T2467">
        <v>1</v>
      </c>
      <c r="U2467" t="str">
        <f t="shared" si="193"/>
        <v>Male</v>
      </c>
      <c r="V2467">
        <v>0</v>
      </c>
      <c r="W2467">
        <v>0</v>
      </c>
      <c r="X2467">
        <v>53</v>
      </c>
      <c r="Y2467" t="str">
        <f t="shared" si="194"/>
        <v>WA</v>
      </c>
    </row>
    <row r="2468" spans="1:25" x14ac:dyDescent="0.25">
      <c r="A2468">
        <v>732431</v>
      </c>
      <c r="B2468">
        <v>41</v>
      </c>
      <c r="C2468" t="str">
        <f t="shared" si="190"/>
        <v>OR</v>
      </c>
      <c r="D2468">
        <v>278</v>
      </c>
      <c r="E2468">
        <v>17</v>
      </c>
      <c r="F2468" t="str">
        <f t="shared" si="191"/>
        <v>child</v>
      </c>
      <c r="G2468">
        <v>1</v>
      </c>
      <c r="H2468">
        <v>2</v>
      </c>
      <c r="I2468">
        <v>2</v>
      </c>
      <c r="J2468">
        <v>2</v>
      </c>
      <c r="K2468">
        <v>1</v>
      </c>
      <c r="L2468">
        <v>2</v>
      </c>
      <c r="M2468">
        <v>2</v>
      </c>
      <c r="N2468">
        <v>2</v>
      </c>
      <c r="O2468">
        <v>1</v>
      </c>
      <c r="Q2468">
        <v>5</v>
      </c>
      <c r="R2468" t="str">
        <f t="shared" si="192"/>
        <v>NeverMarriedORUnder15</v>
      </c>
      <c r="S2468">
        <v>4</v>
      </c>
      <c r="T2468">
        <v>1</v>
      </c>
      <c r="U2468" t="str">
        <f t="shared" si="193"/>
        <v>Male</v>
      </c>
      <c r="V2468">
        <v>0</v>
      </c>
      <c r="W2468">
        <v>0</v>
      </c>
      <c r="X2468">
        <v>41</v>
      </c>
      <c r="Y2468" t="str">
        <f t="shared" si="194"/>
        <v>OR</v>
      </c>
    </row>
    <row r="2469" spans="1:25" x14ac:dyDescent="0.25">
      <c r="A2469">
        <v>1254810</v>
      </c>
      <c r="B2469">
        <v>49</v>
      </c>
      <c r="C2469" t="str">
        <f t="shared" si="190"/>
        <v>UT</v>
      </c>
      <c r="D2469">
        <v>241</v>
      </c>
      <c r="E2469">
        <v>48</v>
      </c>
      <c r="F2469" t="str">
        <f t="shared" si="191"/>
        <v>adult</v>
      </c>
      <c r="G2469">
        <v>1</v>
      </c>
      <c r="H2469">
        <v>1</v>
      </c>
      <c r="I2469">
        <v>2</v>
      </c>
      <c r="J2469">
        <v>2</v>
      </c>
      <c r="K2469">
        <v>2</v>
      </c>
      <c r="L2469">
        <v>2</v>
      </c>
      <c r="M2469">
        <v>2</v>
      </c>
      <c r="N2469">
        <v>2</v>
      </c>
      <c r="O2469">
        <v>1</v>
      </c>
      <c r="P2469">
        <v>10</v>
      </c>
      <c r="Q2469">
        <v>1</v>
      </c>
      <c r="R2469" t="str">
        <f t="shared" si="192"/>
        <v>Married</v>
      </c>
      <c r="S2469">
        <v>4</v>
      </c>
      <c r="T2469">
        <v>2</v>
      </c>
      <c r="U2469" t="str">
        <f t="shared" si="193"/>
        <v>Female</v>
      </c>
      <c r="V2469">
        <v>35000</v>
      </c>
      <c r="W2469">
        <v>35000</v>
      </c>
      <c r="X2469">
        <v>49</v>
      </c>
      <c r="Y2469" t="str">
        <f t="shared" si="194"/>
        <v>UT</v>
      </c>
    </row>
    <row r="2470" spans="1:25" x14ac:dyDescent="0.25">
      <c r="A2470">
        <v>1386725</v>
      </c>
      <c r="B2470">
        <v>53</v>
      </c>
      <c r="C2470" t="str">
        <f t="shared" si="190"/>
        <v>WA</v>
      </c>
      <c r="D2470">
        <v>30</v>
      </c>
      <c r="E2470">
        <v>27</v>
      </c>
      <c r="F2470" t="str">
        <f t="shared" si="191"/>
        <v>adult</v>
      </c>
      <c r="G2470">
        <v>1</v>
      </c>
      <c r="H2470">
        <v>2</v>
      </c>
      <c r="I2470">
        <v>1</v>
      </c>
      <c r="J2470">
        <v>2</v>
      </c>
      <c r="K2470">
        <v>2</v>
      </c>
      <c r="L2470">
        <v>2</v>
      </c>
      <c r="M2470">
        <v>2</v>
      </c>
      <c r="N2470">
        <v>2</v>
      </c>
      <c r="O2470">
        <v>1</v>
      </c>
      <c r="Q2470">
        <v>1</v>
      </c>
      <c r="R2470" t="str">
        <f t="shared" si="192"/>
        <v>Married</v>
      </c>
      <c r="S2470">
        <v>4</v>
      </c>
      <c r="T2470">
        <v>2</v>
      </c>
      <c r="U2470" t="str">
        <f t="shared" si="193"/>
        <v>Female</v>
      </c>
      <c r="V2470">
        <v>0</v>
      </c>
      <c r="W2470">
        <v>27000</v>
      </c>
      <c r="X2470">
        <v>53</v>
      </c>
      <c r="Y2470" t="str">
        <f t="shared" si="194"/>
        <v>WA</v>
      </c>
    </row>
    <row r="2471" spans="1:25" x14ac:dyDescent="0.25">
      <c r="A2471">
        <v>71002</v>
      </c>
      <c r="B2471">
        <v>30</v>
      </c>
      <c r="C2471" t="str">
        <f t="shared" si="190"/>
        <v>MT</v>
      </c>
      <c r="D2471">
        <v>71</v>
      </c>
      <c r="E2471">
        <v>14</v>
      </c>
      <c r="F2471" t="str">
        <f t="shared" si="191"/>
        <v>child</v>
      </c>
      <c r="G2471">
        <v>1</v>
      </c>
      <c r="H2471">
        <v>2</v>
      </c>
      <c r="I2471">
        <v>2</v>
      </c>
      <c r="J2471">
        <v>2</v>
      </c>
      <c r="K2471">
        <v>1</v>
      </c>
      <c r="L2471">
        <v>2</v>
      </c>
      <c r="M2471">
        <v>2</v>
      </c>
      <c r="N2471">
        <v>2</v>
      </c>
      <c r="O2471">
        <v>1</v>
      </c>
      <c r="Q2471">
        <v>5</v>
      </c>
      <c r="R2471" t="str">
        <f t="shared" si="192"/>
        <v>NeverMarriedORUnder15</v>
      </c>
      <c r="T2471">
        <v>2</v>
      </c>
      <c r="U2471" t="str">
        <f t="shared" si="193"/>
        <v>Female</v>
      </c>
      <c r="X2471">
        <v>30</v>
      </c>
      <c r="Y2471" t="str">
        <f t="shared" si="194"/>
        <v>MT</v>
      </c>
    </row>
    <row r="2472" spans="1:25" x14ac:dyDescent="0.25">
      <c r="A2472">
        <v>532824</v>
      </c>
      <c r="B2472">
        <v>38</v>
      </c>
      <c r="C2472" t="str">
        <f t="shared" si="190"/>
        <v>ND</v>
      </c>
      <c r="D2472">
        <v>231</v>
      </c>
      <c r="E2472">
        <v>53</v>
      </c>
      <c r="F2472" t="str">
        <f t="shared" si="191"/>
        <v>adult</v>
      </c>
      <c r="G2472">
        <v>1</v>
      </c>
      <c r="H2472">
        <v>2</v>
      </c>
      <c r="I2472">
        <v>1</v>
      </c>
      <c r="J2472">
        <v>2</v>
      </c>
      <c r="K2472">
        <v>2</v>
      </c>
      <c r="L2472">
        <v>2</v>
      </c>
      <c r="M2472">
        <v>2</v>
      </c>
      <c r="N2472">
        <v>2</v>
      </c>
      <c r="O2472">
        <v>1</v>
      </c>
      <c r="Q2472">
        <v>3</v>
      </c>
      <c r="R2472" t="str">
        <f t="shared" si="192"/>
        <v>Divorced</v>
      </c>
      <c r="S2472">
        <v>4</v>
      </c>
      <c r="T2472">
        <v>1</v>
      </c>
      <c r="U2472" t="str">
        <f t="shared" si="193"/>
        <v>Male</v>
      </c>
      <c r="V2472">
        <v>0</v>
      </c>
      <c r="W2472">
        <v>14400</v>
      </c>
      <c r="X2472">
        <v>38</v>
      </c>
      <c r="Y2472" t="str">
        <f t="shared" si="194"/>
        <v>ND</v>
      </c>
    </row>
    <row r="2473" spans="1:25" x14ac:dyDescent="0.25">
      <c r="A2473">
        <v>1386580</v>
      </c>
      <c r="B2473">
        <v>53</v>
      </c>
      <c r="C2473" t="str">
        <f t="shared" si="190"/>
        <v>WA</v>
      </c>
      <c r="D2473">
        <v>109</v>
      </c>
      <c r="E2473">
        <v>61</v>
      </c>
      <c r="F2473" t="str">
        <f t="shared" si="191"/>
        <v>adult</v>
      </c>
      <c r="G2473">
        <v>1</v>
      </c>
      <c r="H2473">
        <v>2</v>
      </c>
      <c r="I2473">
        <v>2</v>
      </c>
      <c r="J2473">
        <v>2</v>
      </c>
      <c r="K2473">
        <v>2</v>
      </c>
      <c r="L2473">
        <v>2</v>
      </c>
      <c r="M2473">
        <v>2</v>
      </c>
      <c r="N2473">
        <v>2</v>
      </c>
      <c r="O2473">
        <v>2</v>
      </c>
      <c r="Q2473">
        <v>5</v>
      </c>
      <c r="R2473" t="str">
        <f t="shared" si="192"/>
        <v>NeverMarriedORUnder15</v>
      </c>
      <c r="S2473">
        <v>4</v>
      </c>
      <c r="T2473">
        <v>2</v>
      </c>
      <c r="U2473" t="str">
        <f t="shared" si="193"/>
        <v>Female</v>
      </c>
      <c r="V2473">
        <v>2400</v>
      </c>
      <c r="W2473">
        <v>2400</v>
      </c>
      <c r="X2473">
        <v>24</v>
      </c>
      <c r="Y2473">
        <f t="shared" si="194"/>
        <v>24</v>
      </c>
    </row>
    <row r="2474" spans="1:25" x14ac:dyDescent="0.25">
      <c r="A2474">
        <v>728825</v>
      </c>
      <c r="B2474">
        <v>41</v>
      </c>
      <c r="C2474" t="str">
        <f t="shared" si="190"/>
        <v>OR</v>
      </c>
      <c r="D2474">
        <v>108</v>
      </c>
      <c r="E2474">
        <v>64</v>
      </c>
      <c r="F2474" t="str">
        <f t="shared" si="191"/>
        <v>adult</v>
      </c>
      <c r="G2474">
        <v>1</v>
      </c>
      <c r="H2474">
        <v>1</v>
      </c>
      <c r="I2474">
        <v>2</v>
      </c>
      <c r="J2474">
        <v>2</v>
      </c>
      <c r="K2474">
        <v>2</v>
      </c>
      <c r="L2474">
        <v>2</v>
      </c>
      <c r="M2474">
        <v>2</v>
      </c>
      <c r="N2474">
        <v>2</v>
      </c>
      <c r="O2474">
        <v>1</v>
      </c>
      <c r="Q2474">
        <v>1</v>
      </c>
      <c r="R2474" t="str">
        <f t="shared" si="192"/>
        <v>Married</v>
      </c>
      <c r="S2474">
        <v>4</v>
      </c>
      <c r="T2474">
        <v>2</v>
      </c>
      <c r="U2474" t="str">
        <f t="shared" si="193"/>
        <v>Female</v>
      </c>
      <c r="V2474">
        <v>0</v>
      </c>
      <c r="W2474">
        <v>17000</v>
      </c>
      <c r="X2474">
        <v>41</v>
      </c>
      <c r="Y2474" t="str">
        <f t="shared" si="194"/>
        <v>OR</v>
      </c>
    </row>
    <row r="2475" spans="1:25" x14ac:dyDescent="0.25">
      <c r="A2475">
        <v>1425211</v>
      </c>
      <c r="B2475">
        <v>53</v>
      </c>
      <c r="C2475" t="str">
        <f t="shared" si="190"/>
        <v>WA</v>
      </c>
      <c r="D2475">
        <v>14</v>
      </c>
      <c r="E2475">
        <v>65</v>
      </c>
      <c r="F2475" t="str">
        <f t="shared" si="191"/>
        <v>adult</v>
      </c>
      <c r="G2475">
        <v>1</v>
      </c>
      <c r="H2475">
        <v>2</v>
      </c>
      <c r="I2475">
        <v>2</v>
      </c>
      <c r="J2475">
        <v>1</v>
      </c>
      <c r="K2475">
        <v>2</v>
      </c>
      <c r="L2475">
        <v>2</v>
      </c>
      <c r="M2475">
        <v>2</v>
      </c>
      <c r="N2475">
        <v>2</v>
      </c>
      <c r="O2475">
        <v>1</v>
      </c>
      <c r="P2475">
        <v>3</v>
      </c>
      <c r="Q2475">
        <v>1</v>
      </c>
      <c r="R2475" t="str">
        <f t="shared" si="192"/>
        <v>Married</v>
      </c>
      <c r="S2475">
        <v>4</v>
      </c>
      <c r="T2475">
        <v>2</v>
      </c>
      <c r="U2475" t="str">
        <f t="shared" si="193"/>
        <v>Female</v>
      </c>
      <c r="V2475">
        <v>22000</v>
      </c>
      <c r="W2475">
        <v>31504</v>
      </c>
      <c r="X2475">
        <v>6</v>
      </c>
      <c r="Y2475" t="str">
        <f t="shared" si="194"/>
        <v>CA</v>
      </c>
    </row>
    <row r="2476" spans="1:25" x14ac:dyDescent="0.25">
      <c r="A2476">
        <v>698078</v>
      </c>
      <c r="B2476">
        <v>41</v>
      </c>
      <c r="C2476" t="str">
        <f t="shared" si="190"/>
        <v>OR</v>
      </c>
      <c r="D2476">
        <v>93</v>
      </c>
      <c r="E2476">
        <v>11</v>
      </c>
      <c r="F2476" t="str">
        <f t="shared" si="191"/>
        <v>child</v>
      </c>
      <c r="G2476">
        <v>1</v>
      </c>
      <c r="H2476">
        <v>2</v>
      </c>
      <c r="I2476">
        <v>2</v>
      </c>
      <c r="J2476">
        <v>2</v>
      </c>
      <c r="K2476">
        <v>1</v>
      </c>
      <c r="L2476">
        <v>2</v>
      </c>
      <c r="M2476">
        <v>2</v>
      </c>
      <c r="N2476">
        <v>2</v>
      </c>
      <c r="O2476">
        <v>1</v>
      </c>
      <c r="Q2476">
        <v>5</v>
      </c>
      <c r="R2476" t="str">
        <f t="shared" si="192"/>
        <v>NeverMarriedORUnder15</v>
      </c>
      <c r="T2476">
        <v>1</v>
      </c>
      <c r="U2476" t="str">
        <f t="shared" si="193"/>
        <v>Male</v>
      </c>
      <c r="X2476">
        <v>41</v>
      </c>
      <c r="Y2476" t="str">
        <f t="shared" si="194"/>
        <v>OR</v>
      </c>
    </row>
    <row r="2477" spans="1:25" x14ac:dyDescent="0.25">
      <c r="A2477">
        <v>732845</v>
      </c>
      <c r="B2477">
        <v>41</v>
      </c>
      <c r="C2477" t="str">
        <f t="shared" si="190"/>
        <v>OR</v>
      </c>
      <c r="D2477">
        <v>62</v>
      </c>
      <c r="E2477">
        <v>43</v>
      </c>
      <c r="F2477" t="str">
        <f t="shared" si="191"/>
        <v>adult</v>
      </c>
      <c r="G2477">
        <v>1</v>
      </c>
      <c r="H2477">
        <v>2</v>
      </c>
      <c r="I2477">
        <v>2</v>
      </c>
      <c r="J2477">
        <v>2</v>
      </c>
      <c r="K2477">
        <v>1</v>
      </c>
      <c r="L2477">
        <v>2</v>
      </c>
      <c r="M2477">
        <v>2</v>
      </c>
      <c r="N2477">
        <v>2</v>
      </c>
      <c r="O2477">
        <v>1</v>
      </c>
      <c r="P2477">
        <v>40</v>
      </c>
      <c r="Q2477">
        <v>5</v>
      </c>
      <c r="R2477" t="str">
        <f t="shared" si="192"/>
        <v>NeverMarriedORUnder15</v>
      </c>
      <c r="S2477">
        <v>4</v>
      </c>
      <c r="T2477">
        <v>2</v>
      </c>
      <c r="U2477" t="str">
        <f t="shared" si="193"/>
        <v>Female</v>
      </c>
      <c r="V2477">
        <v>720</v>
      </c>
      <c r="W2477">
        <v>14721</v>
      </c>
      <c r="X2477">
        <v>41</v>
      </c>
      <c r="Y2477" t="str">
        <f t="shared" si="194"/>
        <v>OR</v>
      </c>
    </row>
    <row r="2478" spans="1:25" x14ac:dyDescent="0.25">
      <c r="A2478">
        <v>1393837</v>
      </c>
      <c r="B2478">
        <v>53</v>
      </c>
      <c r="C2478" t="str">
        <f t="shared" si="190"/>
        <v>WA</v>
      </c>
      <c r="D2478">
        <v>164</v>
      </c>
      <c r="E2478">
        <v>76</v>
      </c>
      <c r="F2478" t="str">
        <f t="shared" si="191"/>
        <v>adult</v>
      </c>
      <c r="G2478">
        <v>4</v>
      </c>
      <c r="H2478">
        <v>2</v>
      </c>
      <c r="I2478">
        <v>2</v>
      </c>
      <c r="J2478">
        <v>1</v>
      </c>
      <c r="K2478">
        <v>2</v>
      </c>
      <c r="L2478">
        <v>2</v>
      </c>
      <c r="M2478">
        <v>2</v>
      </c>
      <c r="N2478">
        <v>2</v>
      </c>
      <c r="O2478">
        <v>1</v>
      </c>
      <c r="Q2478">
        <v>1</v>
      </c>
      <c r="R2478" t="str">
        <f t="shared" si="192"/>
        <v>Married</v>
      </c>
      <c r="S2478">
        <v>4</v>
      </c>
      <c r="T2478">
        <v>2</v>
      </c>
      <c r="U2478" t="str">
        <f t="shared" si="193"/>
        <v>Female</v>
      </c>
      <c r="V2478">
        <v>0</v>
      </c>
      <c r="W2478">
        <v>7501</v>
      </c>
      <c r="X2478">
        <v>211</v>
      </c>
      <c r="Y2478">
        <f t="shared" si="194"/>
        <v>211</v>
      </c>
    </row>
    <row r="2479" spans="1:25" x14ac:dyDescent="0.25">
      <c r="A2479">
        <v>1271618</v>
      </c>
      <c r="B2479">
        <v>49</v>
      </c>
      <c r="C2479" t="str">
        <f t="shared" si="190"/>
        <v>UT</v>
      </c>
      <c r="D2479">
        <v>94</v>
      </c>
      <c r="E2479">
        <v>30</v>
      </c>
      <c r="F2479" t="str">
        <f t="shared" si="191"/>
        <v>adult</v>
      </c>
      <c r="G2479">
        <v>1</v>
      </c>
      <c r="H2479">
        <v>1</v>
      </c>
      <c r="I2479">
        <v>2</v>
      </c>
      <c r="J2479">
        <v>2</v>
      </c>
      <c r="K2479">
        <v>2</v>
      </c>
      <c r="L2479">
        <v>2</v>
      </c>
      <c r="M2479">
        <v>2</v>
      </c>
      <c r="N2479">
        <v>2</v>
      </c>
      <c r="O2479">
        <v>1</v>
      </c>
      <c r="P2479">
        <v>10</v>
      </c>
      <c r="Q2479">
        <v>1</v>
      </c>
      <c r="R2479" t="str">
        <f t="shared" si="192"/>
        <v>Married</v>
      </c>
      <c r="S2479">
        <v>4</v>
      </c>
      <c r="T2479">
        <v>2</v>
      </c>
      <c r="U2479" t="str">
        <f t="shared" si="193"/>
        <v>Female</v>
      </c>
      <c r="V2479">
        <v>2000</v>
      </c>
      <c r="W2479">
        <v>2000</v>
      </c>
      <c r="X2479">
        <v>49</v>
      </c>
      <c r="Y2479" t="str">
        <f t="shared" si="194"/>
        <v>UT</v>
      </c>
    </row>
    <row r="2480" spans="1:25" x14ac:dyDescent="0.25">
      <c r="A2480">
        <v>1419333</v>
      </c>
      <c r="B2480">
        <v>53</v>
      </c>
      <c r="C2480" t="str">
        <f t="shared" si="190"/>
        <v>WA</v>
      </c>
      <c r="D2480">
        <v>69</v>
      </c>
      <c r="E2480">
        <v>70</v>
      </c>
      <c r="F2480" t="str">
        <f t="shared" si="191"/>
        <v>adult</v>
      </c>
      <c r="G2480">
        <v>1</v>
      </c>
      <c r="H2480">
        <v>1</v>
      </c>
      <c r="I2480">
        <v>2</v>
      </c>
      <c r="J2480">
        <v>1</v>
      </c>
      <c r="K2480">
        <v>2</v>
      </c>
      <c r="L2480">
        <v>2</v>
      </c>
      <c r="M2480">
        <v>2</v>
      </c>
      <c r="N2480">
        <v>2</v>
      </c>
      <c r="O2480">
        <v>1</v>
      </c>
      <c r="P2480">
        <v>45</v>
      </c>
      <c r="Q2480">
        <v>1</v>
      </c>
      <c r="R2480" t="str">
        <f t="shared" si="192"/>
        <v>Married</v>
      </c>
      <c r="S2480">
        <v>4</v>
      </c>
      <c r="T2480">
        <v>2</v>
      </c>
      <c r="U2480" t="str">
        <f t="shared" si="193"/>
        <v>Female</v>
      </c>
      <c r="V2480">
        <v>78000</v>
      </c>
      <c r="W2480">
        <v>78000</v>
      </c>
      <c r="X2480">
        <v>6</v>
      </c>
      <c r="Y2480" t="str">
        <f t="shared" si="194"/>
        <v>CA</v>
      </c>
    </row>
    <row r="2481" spans="1:25" x14ac:dyDescent="0.25">
      <c r="A2481">
        <v>1386497</v>
      </c>
      <c r="B2481">
        <v>53</v>
      </c>
      <c r="C2481" t="str">
        <f t="shared" si="190"/>
        <v>WA</v>
      </c>
      <c r="D2481">
        <v>83</v>
      </c>
      <c r="E2481">
        <v>41</v>
      </c>
      <c r="F2481" t="str">
        <f t="shared" si="191"/>
        <v>adult</v>
      </c>
      <c r="G2481">
        <v>1</v>
      </c>
      <c r="H2481">
        <v>1</v>
      </c>
      <c r="I2481">
        <v>2</v>
      </c>
      <c r="J2481">
        <v>2</v>
      </c>
      <c r="K2481">
        <v>2</v>
      </c>
      <c r="L2481">
        <v>2</v>
      </c>
      <c r="M2481">
        <v>2</v>
      </c>
      <c r="N2481">
        <v>2</v>
      </c>
      <c r="O2481">
        <v>1</v>
      </c>
      <c r="P2481">
        <v>15</v>
      </c>
      <c r="Q2481">
        <v>3</v>
      </c>
      <c r="R2481" t="str">
        <f t="shared" si="192"/>
        <v>Divorced</v>
      </c>
      <c r="S2481">
        <v>4</v>
      </c>
      <c r="T2481">
        <v>1</v>
      </c>
      <c r="U2481" t="str">
        <f t="shared" si="193"/>
        <v>Male</v>
      </c>
      <c r="V2481">
        <v>40100</v>
      </c>
      <c r="W2481">
        <v>40100</v>
      </c>
      <c r="X2481">
        <v>6</v>
      </c>
      <c r="Y2481" t="str">
        <f t="shared" si="194"/>
        <v>CA</v>
      </c>
    </row>
    <row r="2482" spans="1:25" x14ac:dyDescent="0.25">
      <c r="A2482">
        <v>732635</v>
      </c>
      <c r="B2482">
        <v>41</v>
      </c>
      <c r="C2482" t="str">
        <f t="shared" si="190"/>
        <v>OR</v>
      </c>
      <c r="D2482">
        <v>49</v>
      </c>
      <c r="E2482">
        <v>15</v>
      </c>
      <c r="F2482" t="str">
        <f t="shared" si="191"/>
        <v>child</v>
      </c>
      <c r="G2482">
        <v>1</v>
      </c>
      <c r="H2482">
        <v>1</v>
      </c>
      <c r="I2482">
        <v>2</v>
      </c>
      <c r="J2482">
        <v>2</v>
      </c>
      <c r="K2482">
        <v>2</v>
      </c>
      <c r="L2482">
        <v>2</v>
      </c>
      <c r="M2482">
        <v>2</v>
      </c>
      <c r="N2482">
        <v>2</v>
      </c>
      <c r="O2482">
        <v>1</v>
      </c>
      <c r="Q2482">
        <v>5</v>
      </c>
      <c r="R2482" t="str">
        <f t="shared" si="192"/>
        <v>NeverMarriedORUnder15</v>
      </c>
      <c r="T2482">
        <v>1</v>
      </c>
      <c r="U2482" t="str">
        <f t="shared" si="193"/>
        <v>Male</v>
      </c>
      <c r="V2482">
        <v>0</v>
      </c>
      <c r="W2482">
        <v>0</v>
      </c>
      <c r="X2482">
        <v>2</v>
      </c>
      <c r="Y2482">
        <f t="shared" si="194"/>
        <v>2</v>
      </c>
    </row>
    <row r="2483" spans="1:25" x14ac:dyDescent="0.25">
      <c r="A2483">
        <v>63145</v>
      </c>
      <c r="B2483">
        <v>30</v>
      </c>
      <c r="C2483" t="str">
        <f t="shared" si="190"/>
        <v>MT</v>
      </c>
      <c r="D2483">
        <v>38</v>
      </c>
      <c r="E2483">
        <v>34</v>
      </c>
      <c r="F2483" t="str">
        <f t="shared" si="191"/>
        <v>adult</v>
      </c>
      <c r="G2483">
        <v>1</v>
      </c>
      <c r="H2483">
        <v>1</v>
      </c>
      <c r="I2483">
        <v>2</v>
      </c>
      <c r="J2483">
        <v>2</v>
      </c>
      <c r="K2483">
        <v>2</v>
      </c>
      <c r="L2483">
        <v>2</v>
      </c>
      <c r="M2483">
        <v>2</v>
      </c>
      <c r="N2483">
        <v>2</v>
      </c>
      <c r="O2483">
        <v>1</v>
      </c>
      <c r="P2483">
        <v>13</v>
      </c>
      <c r="Q2483">
        <v>5</v>
      </c>
      <c r="R2483" t="str">
        <f t="shared" si="192"/>
        <v>NeverMarriedORUnder15</v>
      </c>
      <c r="S2483">
        <v>4</v>
      </c>
      <c r="T2483">
        <v>2</v>
      </c>
      <c r="U2483" t="str">
        <f t="shared" si="193"/>
        <v>Female</v>
      </c>
      <c r="V2483">
        <v>25200</v>
      </c>
      <c r="W2483">
        <v>25200</v>
      </c>
      <c r="X2483">
        <v>12</v>
      </c>
      <c r="Y2483">
        <f t="shared" si="194"/>
        <v>12</v>
      </c>
    </row>
    <row r="2484" spans="1:25" x14ac:dyDescent="0.25">
      <c r="A2484">
        <v>1256815</v>
      </c>
      <c r="B2484">
        <v>49</v>
      </c>
      <c r="C2484" t="str">
        <f t="shared" si="190"/>
        <v>UT</v>
      </c>
      <c r="D2484">
        <v>78</v>
      </c>
      <c r="E2484">
        <v>69</v>
      </c>
      <c r="F2484" t="str">
        <f t="shared" si="191"/>
        <v>adult</v>
      </c>
      <c r="G2484">
        <v>1</v>
      </c>
      <c r="H2484">
        <v>2</v>
      </c>
      <c r="I2484">
        <v>2</v>
      </c>
      <c r="J2484">
        <v>1</v>
      </c>
      <c r="K2484">
        <v>2</v>
      </c>
      <c r="L2484">
        <v>2</v>
      </c>
      <c r="M2484">
        <v>2</v>
      </c>
      <c r="N2484">
        <v>2</v>
      </c>
      <c r="O2484">
        <v>1</v>
      </c>
      <c r="P2484">
        <v>7</v>
      </c>
      <c r="Q2484">
        <v>5</v>
      </c>
      <c r="R2484" t="str">
        <f t="shared" si="192"/>
        <v>NeverMarriedORUnder15</v>
      </c>
      <c r="S2484">
        <v>4</v>
      </c>
      <c r="T2484">
        <v>2</v>
      </c>
      <c r="U2484" t="str">
        <f t="shared" si="193"/>
        <v>Female</v>
      </c>
      <c r="V2484">
        <v>24000</v>
      </c>
      <c r="W2484">
        <v>69800</v>
      </c>
      <c r="X2484">
        <v>16</v>
      </c>
      <c r="Y2484">
        <f t="shared" si="194"/>
        <v>16</v>
      </c>
    </row>
    <row r="2485" spans="1:25" x14ac:dyDescent="0.25">
      <c r="A2485">
        <v>710520</v>
      </c>
      <c r="B2485">
        <v>41</v>
      </c>
      <c r="C2485" t="str">
        <f t="shared" si="190"/>
        <v>OR</v>
      </c>
      <c r="D2485">
        <v>108</v>
      </c>
      <c r="E2485">
        <v>69</v>
      </c>
      <c r="F2485" t="str">
        <f t="shared" si="191"/>
        <v>adult</v>
      </c>
      <c r="G2485">
        <v>1</v>
      </c>
      <c r="H2485">
        <v>2</v>
      </c>
      <c r="I2485">
        <v>1</v>
      </c>
      <c r="J2485">
        <v>1</v>
      </c>
      <c r="K2485">
        <v>2</v>
      </c>
      <c r="L2485">
        <v>2</v>
      </c>
      <c r="M2485">
        <v>2</v>
      </c>
      <c r="N2485">
        <v>2</v>
      </c>
      <c r="O2485">
        <v>1</v>
      </c>
      <c r="Q2485">
        <v>1</v>
      </c>
      <c r="R2485" t="str">
        <f t="shared" si="192"/>
        <v>Married</v>
      </c>
      <c r="S2485">
        <v>3</v>
      </c>
      <c r="T2485">
        <v>1</v>
      </c>
      <c r="U2485" t="str">
        <f t="shared" si="193"/>
        <v>Male</v>
      </c>
      <c r="V2485">
        <v>0</v>
      </c>
      <c r="W2485">
        <v>44200</v>
      </c>
      <c r="X2485">
        <v>41</v>
      </c>
      <c r="Y2485" t="str">
        <f t="shared" si="194"/>
        <v>OR</v>
      </c>
    </row>
    <row r="2486" spans="1:25" x14ac:dyDescent="0.25">
      <c r="A2486">
        <v>1436024</v>
      </c>
      <c r="B2486">
        <v>53</v>
      </c>
      <c r="C2486" t="str">
        <f t="shared" si="190"/>
        <v>WA</v>
      </c>
      <c r="D2486">
        <v>123</v>
      </c>
      <c r="E2486">
        <v>45</v>
      </c>
      <c r="F2486" t="str">
        <f t="shared" si="191"/>
        <v>adult</v>
      </c>
      <c r="G2486">
        <v>1</v>
      </c>
      <c r="H2486">
        <v>1</v>
      </c>
      <c r="I2486">
        <v>2</v>
      </c>
      <c r="J2486">
        <v>2</v>
      </c>
      <c r="K2486">
        <v>2</v>
      </c>
      <c r="L2486">
        <v>2</v>
      </c>
      <c r="M2486">
        <v>2</v>
      </c>
      <c r="N2486">
        <v>2</v>
      </c>
      <c r="O2486">
        <v>1</v>
      </c>
      <c r="P2486">
        <v>30</v>
      </c>
      <c r="Q2486">
        <v>3</v>
      </c>
      <c r="R2486" t="str">
        <f t="shared" si="192"/>
        <v>Divorced</v>
      </c>
      <c r="S2486">
        <v>4</v>
      </c>
      <c r="T2486">
        <v>2</v>
      </c>
      <c r="U2486" t="str">
        <f t="shared" si="193"/>
        <v>Female</v>
      </c>
      <c r="V2486">
        <v>36400</v>
      </c>
      <c r="W2486">
        <v>36400</v>
      </c>
      <c r="X2486">
        <v>53</v>
      </c>
      <c r="Y2486" t="str">
        <f t="shared" si="194"/>
        <v>WA</v>
      </c>
    </row>
    <row r="2487" spans="1:25" x14ac:dyDescent="0.25">
      <c r="A2487">
        <v>1427842</v>
      </c>
      <c r="B2487">
        <v>53</v>
      </c>
      <c r="C2487" t="str">
        <f t="shared" si="190"/>
        <v>WA</v>
      </c>
      <c r="D2487">
        <v>63</v>
      </c>
      <c r="E2487">
        <v>57</v>
      </c>
      <c r="F2487" t="str">
        <f t="shared" si="191"/>
        <v>adult</v>
      </c>
      <c r="G2487">
        <v>1</v>
      </c>
      <c r="H2487">
        <v>1</v>
      </c>
      <c r="I2487">
        <v>2</v>
      </c>
      <c r="J2487">
        <v>2</v>
      </c>
      <c r="K2487">
        <v>2</v>
      </c>
      <c r="L2487">
        <v>2</v>
      </c>
      <c r="M2487">
        <v>2</v>
      </c>
      <c r="N2487">
        <v>2</v>
      </c>
      <c r="O2487">
        <v>1</v>
      </c>
      <c r="Q2487">
        <v>1</v>
      </c>
      <c r="R2487" t="str">
        <f t="shared" si="192"/>
        <v>Married</v>
      </c>
      <c r="S2487">
        <v>2</v>
      </c>
      <c r="T2487">
        <v>2</v>
      </c>
      <c r="U2487" t="str">
        <f t="shared" si="193"/>
        <v>Female</v>
      </c>
      <c r="V2487">
        <v>0</v>
      </c>
      <c r="W2487">
        <v>1500</v>
      </c>
      <c r="X2487">
        <v>46</v>
      </c>
      <c r="Y2487">
        <f t="shared" si="194"/>
        <v>46</v>
      </c>
    </row>
    <row r="2488" spans="1:25" x14ac:dyDescent="0.25">
      <c r="A2488">
        <v>1387375</v>
      </c>
      <c r="B2488">
        <v>53</v>
      </c>
      <c r="C2488" t="str">
        <f t="shared" si="190"/>
        <v>WA</v>
      </c>
      <c r="D2488">
        <v>14</v>
      </c>
      <c r="E2488">
        <v>54</v>
      </c>
      <c r="F2488" t="str">
        <f t="shared" si="191"/>
        <v>adult</v>
      </c>
      <c r="G2488">
        <v>1</v>
      </c>
      <c r="H2488">
        <v>1</v>
      </c>
      <c r="I2488">
        <v>2</v>
      </c>
      <c r="J2488">
        <v>2</v>
      </c>
      <c r="K2488">
        <v>2</v>
      </c>
      <c r="L2488">
        <v>2</v>
      </c>
      <c r="M2488">
        <v>2</v>
      </c>
      <c r="N2488">
        <v>2</v>
      </c>
      <c r="O2488">
        <v>1</v>
      </c>
      <c r="P2488">
        <v>4</v>
      </c>
      <c r="Q2488">
        <v>3</v>
      </c>
      <c r="R2488" t="str">
        <f t="shared" si="192"/>
        <v>Divorced</v>
      </c>
      <c r="S2488">
        <v>4</v>
      </c>
      <c r="T2488">
        <v>2</v>
      </c>
      <c r="U2488" t="str">
        <f t="shared" si="193"/>
        <v>Female</v>
      </c>
      <c r="V2488">
        <v>50000</v>
      </c>
      <c r="W2488">
        <v>50000</v>
      </c>
      <c r="X2488">
        <v>53</v>
      </c>
      <c r="Y2488" t="str">
        <f t="shared" si="194"/>
        <v>WA</v>
      </c>
    </row>
    <row r="2489" spans="1:25" x14ac:dyDescent="0.25">
      <c r="A2489">
        <v>1402591</v>
      </c>
      <c r="B2489">
        <v>53</v>
      </c>
      <c r="C2489" t="str">
        <f t="shared" si="190"/>
        <v>WA</v>
      </c>
      <c r="D2489">
        <v>12</v>
      </c>
      <c r="E2489">
        <v>36</v>
      </c>
      <c r="F2489" t="str">
        <f t="shared" si="191"/>
        <v>adult</v>
      </c>
      <c r="G2489">
        <v>4</v>
      </c>
      <c r="H2489">
        <v>1</v>
      </c>
      <c r="I2489">
        <v>2</v>
      </c>
      <c r="J2489">
        <v>2</v>
      </c>
      <c r="K2489">
        <v>2</v>
      </c>
      <c r="L2489">
        <v>2</v>
      </c>
      <c r="M2489">
        <v>2</v>
      </c>
      <c r="N2489">
        <v>2</v>
      </c>
      <c r="O2489">
        <v>1</v>
      </c>
      <c r="P2489">
        <v>2</v>
      </c>
      <c r="Q2489">
        <v>1</v>
      </c>
      <c r="R2489" t="str">
        <f t="shared" si="192"/>
        <v>Married</v>
      </c>
      <c r="S2489">
        <v>4</v>
      </c>
      <c r="T2489">
        <v>1</v>
      </c>
      <c r="U2489" t="str">
        <f t="shared" si="193"/>
        <v>Male</v>
      </c>
      <c r="V2489">
        <v>43000</v>
      </c>
      <c r="W2489">
        <v>46300</v>
      </c>
      <c r="X2489">
        <v>303</v>
      </c>
      <c r="Y2489">
        <f t="shared" si="194"/>
        <v>303</v>
      </c>
    </row>
    <row r="2490" spans="1:25" x14ac:dyDescent="0.25">
      <c r="A2490">
        <v>1388756</v>
      </c>
      <c r="B2490">
        <v>53</v>
      </c>
      <c r="C2490" t="str">
        <f t="shared" si="190"/>
        <v>WA</v>
      </c>
      <c r="D2490">
        <v>207</v>
      </c>
      <c r="E2490">
        <v>27</v>
      </c>
      <c r="F2490" t="str">
        <f t="shared" si="191"/>
        <v>adult</v>
      </c>
      <c r="G2490">
        <v>1</v>
      </c>
      <c r="H2490">
        <v>2</v>
      </c>
      <c r="I2490">
        <v>2</v>
      </c>
      <c r="J2490">
        <v>2</v>
      </c>
      <c r="K2490">
        <v>1</v>
      </c>
      <c r="L2490">
        <v>2</v>
      </c>
      <c r="M2490">
        <v>2</v>
      </c>
      <c r="N2490">
        <v>2</v>
      </c>
      <c r="O2490">
        <v>1</v>
      </c>
      <c r="Q2490">
        <v>5</v>
      </c>
      <c r="R2490" t="str">
        <f t="shared" si="192"/>
        <v>NeverMarriedORUnder15</v>
      </c>
      <c r="S2490">
        <v>4</v>
      </c>
      <c r="T2490">
        <v>2</v>
      </c>
      <c r="U2490" t="str">
        <f t="shared" si="193"/>
        <v>Female</v>
      </c>
      <c r="V2490">
        <v>0</v>
      </c>
      <c r="W2490">
        <v>6500</v>
      </c>
      <c r="X2490">
        <v>6</v>
      </c>
      <c r="Y2490" t="str">
        <f t="shared" si="194"/>
        <v>CA</v>
      </c>
    </row>
    <row r="2491" spans="1:25" x14ac:dyDescent="0.25">
      <c r="A2491">
        <v>1409929</v>
      </c>
      <c r="B2491">
        <v>53</v>
      </c>
      <c r="C2491" t="str">
        <f t="shared" si="190"/>
        <v>WA</v>
      </c>
      <c r="D2491">
        <v>39</v>
      </c>
      <c r="E2491">
        <v>47</v>
      </c>
      <c r="F2491" t="str">
        <f t="shared" si="191"/>
        <v>adult</v>
      </c>
      <c r="G2491">
        <v>1</v>
      </c>
      <c r="H2491">
        <v>2</v>
      </c>
      <c r="I2491">
        <v>1</v>
      </c>
      <c r="J2491">
        <v>2</v>
      </c>
      <c r="K2491">
        <v>2</v>
      </c>
      <c r="L2491">
        <v>2</v>
      </c>
      <c r="M2491">
        <v>2</v>
      </c>
      <c r="N2491">
        <v>2</v>
      </c>
      <c r="O2491">
        <v>1</v>
      </c>
      <c r="P2491">
        <v>12</v>
      </c>
      <c r="Q2491">
        <v>1</v>
      </c>
      <c r="R2491" t="str">
        <f t="shared" si="192"/>
        <v>Married</v>
      </c>
      <c r="S2491">
        <v>4</v>
      </c>
      <c r="T2491">
        <v>1</v>
      </c>
      <c r="U2491" t="str">
        <f t="shared" si="193"/>
        <v>Male</v>
      </c>
      <c r="V2491">
        <v>60000</v>
      </c>
      <c r="W2491">
        <v>60000</v>
      </c>
      <c r="X2491">
        <v>53</v>
      </c>
      <c r="Y2491" t="str">
        <f t="shared" si="194"/>
        <v>WA</v>
      </c>
    </row>
    <row r="2492" spans="1:25" x14ac:dyDescent="0.25">
      <c r="A2492">
        <v>66458</v>
      </c>
      <c r="B2492">
        <v>30</v>
      </c>
      <c r="C2492" t="str">
        <f t="shared" si="190"/>
        <v>MT</v>
      </c>
      <c r="D2492">
        <v>395</v>
      </c>
      <c r="E2492">
        <v>45</v>
      </c>
      <c r="F2492" t="str">
        <f t="shared" si="191"/>
        <v>adult</v>
      </c>
      <c r="G2492">
        <v>1</v>
      </c>
      <c r="H2492">
        <v>2</v>
      </c>
      <c r="I2492">
        <v>2</v>
      </c>
      <c r="J2492">
        <v>2</v>
      </c>
      <c r="K2492">
        <v>2</v>
      </c>
      <c r="L2492">
        <v>2</v>
      </c>
      <c r="M2492">
        <v>2</v>
      </c>
      <c r="N2492">
        <v>1</v>
      </c>
      <c r="O2492">
        <v>2</v>
      </c>
      <c r="Q2492">
        <v>5</v>
      </c>
      <c r="R2492" t="str">
        <f t="shared" si="192"/>
        <v>NeverMarriedORUnder15</v>
      </c>
      <c r="S2492">
        <v>4</v>
      </c>
      <c r="T2492">
        <v>1</v>
      </c>
      <c r="U2492" t="str">
        <f t="shared" si="193"/>
        <v>Male</v>
      </c>
      <c r="V2492">
        <v>8000</v>
      </c>
      <c r="W2492">
        <v>8000</v>
      </c>
      <c r="X2492">
        <v>30</v>
      </c>
      <c r="Y2492" t="str">
        <f t="shared" si="194"/>
        <v>MT</v>
      </c>
    </row>
    <row r="2493" spans="1:25" x14ac:dyDescent="0.25">
      <c r="A2493">
        <v>68550</v>
      </c>
      <c r="B2493">
        <v>30</v>
      </c>
      <c r="C2493" t="str">
        <f t="shared" si="190"/>
        <v>MT</v>
      </c>
      <c r="D2493">
        <v>97</v>
      </c>
      <c r="E2493">
        <v>35</v>
      </c>
      <c r="F2493" t="str">
        <f t="shared" si="191"/>
        <v>adult</v>
      </c>
      <c r="G2493">
        <v>1</v>
      </c>
      <c r="H2493">
        <v>2</v>
      </c>
      <c r="I2493">
        <v>2</v>
      </c>
      <c r="J2493">
        <v>2</v>
      </c>
      <c r="K2493">
        <v>1</v>
      </c>
      <c r="L2493">
        <v>2</v>
      </c>
      <c r="M2493">
        <v>2</v>
      </c>
      <c r="N2493">
        <v>1</v>
      </c>
      <c r="O2493">
        <v>1</v>
      </c>
      <c r="Q2493">
        <v>3</v>
      </c>
      <c r="R2493" t="str">
        <f t="shared" si="192"/>
        <v>Divorced</v>
      </c>
      <c r="S2493">
        <v>4</v>
      </c>
      <c r="T2493">
        <v>2</v>
      </c>
      <c r="U2493" t="str">
        <f t="shared" si="193"/>
        <v>Female</v>
      </c>
      <c r="V2493">
        <v>0</v>
      </c>
      <c r="W2493">
        <v>0</v>
      </c>
      <c r="X2493">
        <v>30</v>
      </c>
      <c r="Y2493" t="str">
        <f t="shared" si="194"/>
        <v>MT</v>
      </c>
    </row>
    <row r="2494" spans="1:25" x14ac:dyDescent="0.25">
      <c r="A2494">
        <v>733095</v>
      </c>
      <c r="B2494">
        <v>41</v>
      </c>
      <c r="C2494" t="str">
        <f t="shared" si="190"/>
        <v>OR</v>
      </c>
      <c r="D2494">
        <v>44</v>
      </c>
      <c r="E2494">
        <v>30</v>
      </c>
      <c r="F2494" t="str">
        <f t="shared" si="191"/>
        <v>adult</v>
      </c>
      <c r="G2494">
        <v>5</v>
      </c>
      <c r="H2494">
        <v>2</v>
      </c>
      <c r="I2494">
        <v>2</v>
      </c>
      <c r="J2494">
        <v>2</v>
      </c>
      <c r="K2494">
        <v>2</v>
      </c>
      <c r="L2494">
        <v>2</v>
      </c>
      <c r="M2494">
        <v>2</v>
      </c>
      <c r="N2494">
        <v>2</v>
      </c>
      <c r="O2494">
        <v>2</v>
      </c>
      <c r="P2494">
        <v>15</v>
      </c>
      <c r="Q2494">
        <v>1</v>
      </c>
      <c r="R2494" t="str">
        <f t="shared" si="192"/>
        <v>Married</v>
      </c>
      <c r="S2494">
        <v>4</v>
      </c>
      <c r="T2494">
        <v>2</v>
      </c>
      <c r="U2494" t="str">
        <f t="shared" si="193"/>
        <v>Female</v>
      </c>
      <c r="V2494">
        <v>6000</v>
      </c>
      <c r="W2494">
        <v>6000</v>
      </c>
      <c r="X2494">
        <v>303</v>
      </c>
      <c r="Y2494">
        <f t="shared" si="194"/>
        <v>303</v>
      </c>
    </row>
    <row r="2495" spans="1:25" x14ac:dyDescent="0.25">
      <c r="A2495">
        <v>728142</v>
      </c>
      <c r="B2495">
        <v>41</v>
      </c>
      <c r="C2495" t="str">
        <f t="shared" si="190"/>
        <v>OR</v>
      </c>
      <c r="D2495">
        <v>85</v>
      </c>
      <c r="E2495">
        <v>7</v>
      </c>
      <c r="F2495" t="str">
        <f t="shared" si="191"/>
        <v>child</v>
      </c>
      <c r="G2495">
        <v>1</v>
      </c>
      <c r="H2495">
        <v>1</v>
      </c>
      <c r="I2495">
        <v>2</v>
      </c>
      <c r="J2495">
        <v>2</v>
      </c>
      <c r="K2495">
        <v>2</v>
      </c>
      <c r="L2495">
        <v>2</v>
      </c>
      <c r="M2495">
        <v>2</v>
      </c>
      <c r="N2495">
        <v>2</v>
      </c>
      <c r="O2495">
        <v>1</v>
      </c>
      <c r="Q2495">
        <v>5</v>
      </c>
      <c r="R2495" t="str">
        <f t="shared" si="192"/>
        <v>NeverMarriedORUnder15</v>
      </c>
      <c r="T2495">
        <v>2</v>
      </c>
      <c r="U2495" t="str">
        <f t="shared" si="193"/>
        <v>Female</v>
      </c>
      <c r="X2495">
        <v>41</v>
      </c>
      <c r="Y2495" t="str">
        <f t="shared" si="194"/>
        <v>OR</v>
      </c>
    </row>
    <row r="2496" spans="1:25" x14ac:dyDescent="0.25">
      <c r="A2496">
        <v>1371378</v>
      </c>
      <c r="B2496">
        <v>53</v>
      </c>
      <c r="C2496" t="str">
        <f t="shared" si="190"/>
        <v>WA</v>
      </c>
      <c r="D2496">
        <v>42</v>
      </c>
      <c r="E2496">
        <v>12</v>
      </c>
      <c r="F2496" t="str">
        <f t="shared" si="191"/>
        <v>child</v>
      </c>
      <c r="G2496">
        <v>1</v>
      </c>
      <c r="H2496">
        <v>1</v>
      </c>
      <c r="I2496">
        <v>2</v>
      </c>
      <c r="J2496">
        <v>2</v>
      </c>
      <c r="K2496">
        <v>2</v>
      </c>
      <c r="L2496">
        <v>2</v>
      </c>
      <c r="M2496">
        <v>2</v>
      </c>
      <c r="N2496">
        <v>2</v>
      </c>
      <c r="O2496">
        <v>1</v>
      </c>
      <c r="Q2496">
        <v>5</v>
      </c>
      <c r="R2496" t="str">
        <f t="shared" si="192"/>
        <v>NeverMarriedORUnder15</v>
      </c>
      <c r="T2496">
        <v>2</v>
      </c>
      <c r="U2496" t="str">
        <f t="shared" si="193"/>
        <v>Female</v>
      </c>
      <c r="X2496">
        <v>53</v>
      </c>
      <c r="Y2496" t="str">
        <f t="shared" si="194"/>
        <v>WA</v>
      </c>
    </row>
    <row r="2497" spans="1:25" x14ac:dyDescent="0.25">
      <c r="A2497">
        <v>1399525</v>
      </c>
      <c r="B2497">
        <v>53</v>
      </c>
      <c r="C2497" t="str">
        <f t="shared" si="190"/>
        <v>WA</v>
      </c>
      <c r="D2497">
        <v>70</v>
      </c>
      <c r="E2497">
        <v>33</v>
      </c>
      <c r="F2497" t="str">
        <f t="shared" si="191"/>
        <v>adult</v>
      </c>
      <c r="G2497">
        <v>4</v>
      </c>
      <c r="H2497">
        <v>2</v>
      </c>
      <c r="I2497">
        <v>2</v>
      </c>
      <c r="J2497">
        <v>2</v>
      </c>
      <c r="K2497">
        <v>2</v>
      </c>
      <c r="L2497">
        <v>2</v>
      </c>
      <c r="M2497">
        <v>2</v>
      </c>
      <c r="N2497">
        <v>2</v>
      </c>
      <c r="O2497">
        <v>2</v>
      </c>
      <c r="P2497">
        <v>20</v>
      </c>
      <c r="Q2497">
        <v>1</v>
      </c>
      <c r="R2497" t="str">
        <f t="shared" si="192"/>
        <v>Married</v>
      </c>
      <c r="S2497">
        <v>4</v>
      </c>
      <c r="T2497">
        <v>1</v>
      </c>
      <c r="U2497" t="str">
        <f t="shared" si="193"/>
        <v>Male</v>
      </c>
      <c r="V2497">
        <v>18000</v>
      </c>
      <c r="W2497">
        <v>22000</v>
      </c>
      <c r="X2497">
        <v>303</v>
      </c>
      <c r="Y2497">
        <f t="shared" si="194"/>
        <v>303</v>
      </c>
    </row>
    <row r="2498" spans="1:25" x14ac:dyDescent="0.25">
      <c r="A2498">
        <v>1406408</v>
      </c>
      <c r="B2498">
        <v>53</v>
      </c>
      <c r="C2498" t="str">
        <f t="shared" si="190"/>
        <v>WA</v>
      </c>
      <c r="D2498">
        <v>54</v>
      </c>
      <c r="E2498">
        <v>90</v>
      </c>
      <c r="F2498" t="str">
        <f t="shared" si="191"/>
        <v>adult</v>
      </c>
      <c r="G2498">
        <v>1</v>
      </c>
      <c r="H2498">
        <v>1</v>
      </c>
      <c r="I2498">
        <v>1</v>
      </c>
      <c r="J2498">
        <v>1</v>
      </c>
      <c r="K2498">
        <v>1</v>
      </c>
      <c r="L2498">
        <v>2</v>
      </c>
      <c r="M2498">
        <v>2</v>
      </c>
      <c r="N2498">
        <v>2</v>
      </c>
      <c r="O2498">
        <v>1</v>
      </c>
      <c r="Q2498">
        <v>1</v>
      </c>
      <c r="R2498" t="str">
        <f t="shared" si="192"/>
        <v>Married</v>
      </c>
      <c r="S2498">
        <v>4</v>
      </c>
      <c r="T2498">
        <v>2</v>
      </c>
      <c r="U2498" t="str">
        <f t="shared" si="193"/>
        <v>Female</v>
      </c>
      <c r="V2498">
        <v>0</v>
      </c>
      <c r="W2498">
        <v>34000</v>
      </c>
      <c r="X2498">
        <v>17</v>
      </c>
      <c r="Y2498">
        <f t="shared" si="194"/>
        <v>17</v>
      </c>
    </row>
    <row r="2499" spans="1:25" x14ac:dyDescent="0.25">
      <c r="A2499">
        <v>1406548</v>
      </c>
      <c r="B2499">
        <v>53</v>
      </c>
      <c r="C2499" t="str">
        <f t="shared" ref="C2499:C2562" si="195">IF(B2499=30,"MT",IF(B2499=38,"ND",IF(B2499=41,"OR",IF(B2499=49,"UT",IF(B2499=53,"WA","UnknownState")))))</f>
        <v>WA</v>
      </c>
      <c r="D2499">
        <v>118</v>
      </c>
      <c r="E2499">
        <v>63</v>
      </c>
      <c r="F2499" t="str">
        <f t="shared" ref="F2499:F2562" si="196">IF(E2499&lt;18,"child","adult")</f>
        <v>adult</v>
      </c>
      <c r="G2499">
        <v>1</v>
      </c>
      <c r="H2499">
        <v>1</v>
      </c>
      <c r="I2499">
        <v>2</v>
      </c>
      <c r="J2499">
        <v>2</v>
      </c>
      <c r="K2499">
        <v>2</v>
      </c>
      <c r="L2499">
        <v>2</v>
      </c>
      <c r="M2499">
        <v>2</v>
      </c>
      <c r="N2499">
        <v>2</v>
      </c>
      <c r="O2499">
        <v>1</v>
      </c>
      <c r="Q2499">
        <v>1</v>
      </c>
      <c r="R2499" t="str">
        <f t="shared" ref="R2499:R2562" si="197">IF(Q2499=1,"Married",IF(Q2499=2,"Widowed",IF(Q2499=3,"Divorced",IF(Q2499=4,"Separated",IF(Q2499=5,"NeverMarriedORUnder15","NA")))))</f>
        <v>Married</v>
      </c>
      <c r="S2499">
        <v>4</v>
      </c>
      <c r="T2499">
        <v>2</v>
      </c>
      <c r="U2499" t="str">
        <f t="shared" ref="U2499:U2562" si="198">IF(T2499=1,"Male",IF(T2499=2,"Female","NA"))</f>
        <v>Female</v>
      </c>
      <c r="V2499">
        <v>0</v>
      </c>
      <c r="W2499">
        <v>57000</v>
      </c>
      <c r="X2499">
        <v>53</v>
      </c>
      <c r="Y2499" t="str">
        <f t="shared" ref="Y2499:Y2562" si="199">IF(X2499=30,"MT",IF(X2499=38,"ND",IF(X2499=41,"OR",IF(X2499=49,"UT",IF(X2499=53,"WA",IF(X2499=6,"CA",X2499))))))</f>
        <v>WA</v>
      </c>
    </row>
    <row r="2500" spans="1:25" x14ac:dyDescent="0.25">
      <c r="A2500">
        <v>1272896</v>
      </c>
      <c r="B2500">
        <v>49</v>
      </c>
      <c r="C2500" t="str">
        <f t="shared" si="195"/>
        <v>UT</v>
      </c>
      <c r="D2500">
        <v>169</v>
      </c>
      <c r="E2500">
        <v>17</v>
      </c>
      <c r="F2500" t="str">
        <f t="shared" si="196"/>
        <v>child</v>
      </c>
      <c r="G2500">
        <v>1</v>
      </c>
      <c r="H2500">
        <v>2</v>
      </c>
      <c r="I2500">
        <v>2</v>
      </c>
      <c r="J2500">
        <v>2</v>
      </c>
      <c r="K2500">
        <v>2</v>
      </c>
      <c r="L2500">
        <v>2</v>
      </c>
      <c r="M2500">
        <v>2</v>
      </c>
      <c r="N2500">
        <v>2</v>
      </c>
      <c r="O2500">
        <v>2</v>
      </c>
      <c r="P2500">
        <v>15</v>
      </c>
      <c r="Q2500">
        <v>5</v>
      </c>
      <c r="R2500" t="str">
        <f t="shared" si="197"/>
        <v>NeverMarriedORUnder15</v>
      </c>
      <c r="S2500">
        <v>4</v>
      </c>
      <c r="T2500">
        <v>2</v>
      </c>
      <c r="U2500" t="str">
        <f t="shared" si="198"/>
        <v>Female</v>
      </c>
      <c r="V2500">
        <v>0</v>
      </c>
      <c r="W2500">
        <v>25000</v>
      </c>
      <c r="X2500">
        <v>48</v>
      </c>
      <c r="Y2500">
        <f t="shared" si="199"/>
        <v>48</v>
      </c>
    </row>
    <row r="2501" spans="1:25" x14ac:dyDescent="0.25">
      <c r="A2501">
        <v>699420</v>
      </c>
      <c r="B2501">
        <v>41</v>
      </c>
      <c r="C2501" t="str">
        <f t="shared" si="195"/>
        <v>OR</v>
      </c>
      <c r="D2501">
        <v>8</v>
      </c>
      <c r="E2501">
        <v>49</v>
      </c>
      <c r="F2501" t="str">
        <f t="shared" si="196"/>
        <v>adult</v>
      </c>
      <c r="G2501">
        <v>1</v>
      </c>
      <c r="H2501">
        <v>2</v>
      </c>
      <c r="I2501">
        <v>2</v>
      </c>
      <c r="J2501">
        <v>2</v>
      </c>
      <c r="K2501">
        <v>2</v>
      </c>
      <c r="L2501">
        <v>2</v>
      </c>
      <c r="M2501">
        <v>2</v>
      </c>
      <c r="N2501">
        <v>2</v>
      </c>
      <c r="O2501">
        <v>2</v>
      </c>
      <c r="Q2501">
        <v>3</v>
      </c>
      <c r="R2501" t="str">
        <f t="shared" si="197"/>
        <v>Divorced</v>
      </c>
      <c r="S2501">
        <v>4</v>
      </c>
      <c r="T2501">
        <v>2</v>
      </c>
      <c r="U2501" t="str">
        <f t="shared" si="198"/>
        <v>Female</v>
      </c>
      <c r="V2501">
        <v>15000</v>
      </c>
      <c r="W2501">
        <v>15000</v>
      </c>
      <c r="X2501">
        <v>40</v>
      </c>
      <c r="Y2501">
        <f t="shared" si="199"/>
        <v>40</v>
      </c>
    </row>
    <row r="2502" spans="1:25" x14ac:dyDescent="0.25">
      <c r="A2502">
        <v>722870</v>
      </c>
      <c r="B2502">
        <v>41</v>
      </c>
      <c r="C2502" t="str">
        <f t="shared" si="195"/>
        <v>OR</v>
      </c>
      <c r="D2502">
        <v>83</v>
      </c>
      <c r="E2502">
        <v>61</v>
      </c>
      <c r="F2502" t="str">
        <f t="shared" si="196"/>
        <v>adult</v>
      </c>
      <c r="G2502">
        <v>1</v>
      </c>
      <c r="H2502">
        <v>1</v>
      </c>
      <c r="I2502">
        <v>2</v>
      </c>
      <c r="J2502">
        <v>2</v>
      </c>
      <c r="K2502">
        <v>2</v>
      </c>
      <c r="L2502">
        <v>2</v>
      </c>
      <c r="M2502">
        <v>2</v>
      </c>
      <c r="N2502">
        <v>2</v>
      </c>
      <c r="O2502">
        <v>1</v>
      </c>
      <c r="P2502">
        <v>10</v>
      </c>
      <c r="Q2502">
        <v>1</v>
      </c>
      <c r="R2502" t="str">
        <f t="shared" si="197"/>
        <v>Married</v>
      </c>
      <c r="S2502">
        <v>4</v>
      </c>
      <c r="T2502">
        <v>2</v>
      </c>
      <c r="U2502" t="str">
        <f t="shared" si="198"/>
        <v>Female</v>
      </c>
      <c r="V2502">
        <v>6000</v>
      </c>
      <c r="W2502">
        <v>10000</v>
      </c>
      <c r="X2502">
        <v>19</v>
      </c>
      <c r="Y2502">
        <f t="shared" si="199"/>
        <v>19</v>
      </c>
    </row>
    <row r="2503" spans="1:25" x14ac:dyDescent="0.25">
      <c r="A2503">
        <v>533246</v>
      </c>
      <c r="B2503">
        <v>38</v>
      </c>
      <c r="C2503" t="str">
        <f t="shared" si="195"/>
        <v>ND</v>
      </c>
      <c r="D2503">
        <v>144</v>
      </c>
      <c r="E2503">
        <v>43</v>
      </c>
      <c r="F2503" t="str">
        <f t="shared" si="196"/>
        <v>adult</v>
      </c>
      <c r="G2503">
        <v>1</v>
      </c>
      <c r="H2503">
        <v>1</v>
      </c>
      <c r="I2503">
        <v>2</v>
      </c>
      <c r="J2503">
        <v>2</v>
      </c>
      <c r="K2503">
        <v>2</v>
      </c>
      <c r="L2503">
        <v>2</v>
      </c>
      <c r="M2503">
        <v>2</v>
      </c>
      <c r="N2503">
        <v>2</v>
      </c>
      <c r="O2503">
        <v>1</v>
      </c>
      <c r="P2503">
        <v>20</v>
      </c>
      <c r="Q2503">
        <v>3</v>
      </c>
      <c r="R2503" t="str">
        <f t="shared" si="197"/>
        <v>Divorced</v>
      </c>
      <c r="S2503">
        <v>4</v>
      </c>
      <c r="T2503">
        <v>1</v>
      </c>
      <c r="U2503" t="str">
        <f t="shared" si="198"/>
        <v>Male</v>
      </c>
      <c r="V2503">
        <v>45000</v>
      </c>
      <c r="W2503">
        <v>45000</v>
      </c>
      <c r="X2503">
        <v>38</v>
      </c>
      <c r="Y2503" t="str">
        <f t="shared" si="199"/>
        <v>ND</v>
      </c>
    </row>
    <row r="2504" spans="1:25" x14ac:dyDescent="0.25">
      <c r="A2504">
        <v>711439</v>
      </c>
      <c r="B2504">
        <v>41</v>
      </c>
      <c r="C2504" t="str">
        <f t="shared" si="195"/>
        <v>OR</v>
      </c>
      <c r="D2504">
        <v>323</v>
      </c>
      <c r="E2504">
        <v>13</v>
      </c>
      <c r="F2504" t="str">
        <f t="shared" si="196"/>
        <v>child</v>
      </c>
      <c r="G2504">
        <v>1</v>
      </c>
      <c r="H2504">
        <v>2</v>
      </c>
      <c r="I2504">
        <v>2</v>
      </c>
      <c r="J2504">
        <v>2</v>
      </c>
      <c r="K2504">
        <v>1</v>
      </c>
      <c r="L2504">
        <v>2</v>
      </c>
      <c r="M2504">
        <v>2</v>
      </c>
      <c r="N2504">
        <v>2</v>
      </c>
      <c r="O2504">
        <v>1</v>
      </c>
      <c r="Q2504">
        <v>5</v>
      </c>
      <c r="R2504" t="str">
        <f t="shared" si="197"/>
        <v>NeverMarriedORUnder15</v>
      </c>
      <c r="T2504">
        <v>2</v>
      </c>
      <c r="U2504" t="str">
        <f t="shared" si="198"/>
        <v>Female</v>
      </c>
      <c r="X2504">
        <v>6</v>
      </c>
      <c r="Y2504" t="str">
        <f t="shared" si="199"/>
        <v>CA</v>
      </c>
    </row>
    <row r="2505" spans="1:25" x14ac:dyDescent="0.25">
      <c r="A2505">
        <v>698725</v>
      </c>
      <c r="B2505">
        <v>41</v>
      </c>
      <c r="C2505" t="str">
        <f t="shared" si="195"/>
        <v>OR</v>
      </c>
      <c r="D2505">
        <v>453</v>
      </c>
      <c r="E2505">
        <v>40</v>
      </c>
      <c r="F2505" t="str">
        <f t="shared" si="196"/>
        <v>adult</v>
      </c>
      <c r="G2505">
        <v>1</v>
      </c>
      <c r="H2505">
        <v>2</v>
      </c>
      <c r="I2505">
        <v>2</v>
      </c>
      <c r="J2505">
        <v>2</v>
      </c>
      <c r="K2505">
        <v>1</v>
      </c>
      <c r="L2505">
        <v>2</v>
      </c>
      <c r="M2505">
        <v>2</v>
      </c>
      <c r="N2505">
        <v>2</v>
      </c>
      <c r="O2505">
        <v>1</v>
      </c>
      <c r="Q2505">
        <v>5</v>
      </c>
      <c r="R2505" t="str">
        <f t="shared" si="197"/>
        <v>NeverMarriedORUnder15</v>
      </c>
      <c r="S2505">
        <v>3</v>
      </c>
      <c r="T2505">
        <v>1</v>
      </c>
      <c r="U2505" t="str">
        <f t="shared" si="198"/>
        <v>Male</v>
      </c>
      <c r="V2505">
        <v>0</v>
      </c>
      <c r="W2505">
        <v>0</v>
      </c>
      <c r="X2505">
        <v>26</v>
      </c>
      <c r="Y2505">
        <f t="shared" si="199"/>
        <v>26</v>
      </c>
    </row>
    <row r="2506" spans="1:25" x14ac:dyDescent="0.25">
      <c r="A2506">
        <v>1269233</v>
      </c>
      <c r="B2506">
        <v>49</v>
      </c>
      <c r="C2506" t="str">
        <f t="shared" si="195"/>
        <v>UT</v>
      </c>
      <c r="D2506">
        <v>33</v>
      </c>
      <c r="E2506">
        <v>24</v>
      </c>
      <c r="F2506" t="str">
        <f t="shared" si="196"/>
        <v>adult</v>
      </c>
      <c r="G2506">
        <v>1</v>
      </c>
      <c r="H2506">
        <v>2</v>
      </c>
      <c r="I2506">
        <v>1</v>
      </c>
      <c r="J2506">
        <v>2</v>
      </c>
      <c r="K2506">
        <v>2</v>
      </c>
      <c r="L2506">
        <v>2</v>
      </c>
      <c r="M2506">
        <v>2</v>
      </c>
      <c r="N2506">
        <v>2</v>
      </c>
      <c r="O2506">
        <v>1</v>
      </c>
      <c r="P2506">
        <v>10</v>
      </c>
      <c r="Q2506">
        <v>5</v>
      </c>
      <c r="R2506" t="str">
        <f t="shared" si="197"/>
        <v>NeverMarriedORUnder15</v>
      </c>
      <c r="S2506">
        <v>4</v>
      </c>
      <c r="T2506">
        <v>1</v>
      </c>
      <c r="U2506" t="str">
        <f t="shared" si="198"/>
        <v>Male</v>
      </c>
      <c r="V2506">
        <v>2500</v>
      </c>
      <c r="W2506">
        <v>2500</v>
      </c>
      <c r="X2506">
        <v>47</v>
      </c>
      <c r="Y2506">
        <f t="shared" si="199"/>
        <v>47</v>
      </c>
    </row>
    <row r="2507" spans="1:25" x14ac:dyDescent="0.25">
      <c r="A2507">
        <v>1387869</v>
      </c>
      <c r="B2507">
        <v>53</v>
      </c>
      <c r="C2507" t="str">
        <f t="shared" si="195"/>
        <v>WA</v>
      </c>
      <c r="D2507">
        <v>26</v>
      </c>
      <c r="E2507">
        <v>66</v>
      </c>
      <c r="F2507" t="str">
        <f t="shared" si="196"/>
        <v>adult</v>
      </c>
      <c r="G2507">
        <v>1</v>
      </c>
      <c r="H2507">
        <v>1</v>
      </c>
      <c r="I2507">
        <v>2</v>
      </c>
      <c r="J2507">
        <v>1</v>
      </c>
      <c r="K2507">
        <v>2</v>
      </c>
      <c r="L2507">
        <v>2</v>
      </c>
      <c r="M2507">
        <v>2</v>
      </c>
      <c r="N2507">
        <v>2</v>
      </c>
      <c r="O2507">
        <v>1</v>
      </c>
      <c r="Q2507">
        <v>3</v>
      </c>
      <c r="R2507" t="str">
        <f t="shared" si="197"/>
        <v>Divorced</v>
      </c>
      <c r="S2507">
        <v>4</v>
      </c>
      <c r="T2507">
        <v>2</v>
      </c>
      <c r="U2507" t="str">
        <f t="shared" si="198"/>
        <v>Female</v>
      </c>
      <c r="V2507">
        <v>0</v>
      </c>
      <c r="W2507">
        <v>27100</v>
      </c>
      <c r="X2507">
        <v>6</v>
      </c>
      <c r="Y2507" t="str">
        <f t="shared" si="199"/>
        <v>CA</v>
      </c>
    </row>
    <row r="2508" spans="1:25" x14ac:dyDescent="0.25">
      <c r="A2508">
        <v>1411238</v>
      </c>
      <c r="B2508">
        <v>53</v>
      </c>
      <c r="C2508" t="str">
        <f t="shared" si="195"/>
        <v>WA</v>
      </c>
      <c r="D2508">
        <v>120</v>
      </c>
      <c r="E2508">
        <v>69</v>
      </c>
      <c r="F2508" t="str">
        <f t="shared" si="196"/>
        <v>adult</v>
      </c>
      <c r="G2508">
        <v>1</v>
      </c>
      <c r="H2508">
        <v>1</v>
      </c>
      <c r="I2508">
        <v>2</v>
      </c>
      <c r="J2508">
        <v>1</v>
      </c>
      <c r="K2508">
        <v>2</v>
      </c>
      <c r="L2508">
        <v>2</v>
      </c>
      <c r="M2508">
        <v>2</v>
      </c>
      <c r="N2508">
        <v>2</v>
      </c>
      <c r="O2508">
        <v>1</v>
      </c>
      <c r="Q2508">
        <v>1</v>
      </c>
      <c r="R2508" t="str">
        <f t="shared" si="197"/>
        <v>Married</v>
      </c>
      <c r="S2508">
        <v>4</v>
      </c>
      <c r="T2508">
        <v>2</v>
      </c>
      <c r="U2508" t="str">
        <f t="shared" si="198"/>
        <v>Female</v>
      </c>
      <c r="V2508">
        <v>0</v>
      </c>
      <c r="W2508">
        <v>28700</v>
      </c>
      <c r="X2508">
        <v>6</v>
      </c>
      <c r="Y2508" t="str">
        <f t="shared" si="199"/>
        <v>CA</v>
      </c>
    </row>
    <row r="2509" spans="1:25" x14ac:dyDescent="0.25">
      <c r="A2509">
        <v>734240</v>
      </c>
      <c r="B2509">
        <v>41</v>
      </c>
      <c r="C2509" t="str">
        <f t="shared" si="195"/>
        <v>OR</v>
      </c>
      <c r="D2509">
        <v>119</v>
      </c>
      <c r="E2509">
        <v>33</v>
      </c>
      <c r="F2509" t="str">
        <f t="shared" si="196"/>
        <v>adult</v>
      </c>
      <c r="G2509">
        <v>4</v>
      </c>
      <c r="H2509">
        <v>2</v>
      </c>
      <c r="I2509">
        <v>2</v>
      </c>
      <c r="J2509">
        <v>2</v>
      </c>
      <c r="K2509">
        <v>2</v>
      </c>
      <c r="L2509">
        <v>2</v>
      </c>
      <c r="M2509">
        <v>2</v>
      </c>
      <c r="N2509">
        <v>2</v>
      </c>
      <c r="O2509">
        <v>2</v>
      </c>
      <c r="P2509">
        <v>8</v>
      </c>
      <c r="Q2509">
        <v>1</v>
      </c>
      <c r="R2509" t="str">
        <f t="shared" si="197"/>
        <v>Married</v>
      </c>
      <c r="S2509">
        <v>4</v>
      </c>
      <c r="T2509">
        <v>1</v>
      </c>
      <c r="U2509" t="str">
        <f t="shared" si="198"/>
        <v>Male</v>
      </c>
      <c r="V2509">
        <v>18000</v>
      </c>
      <c r="W2509">
        <v>24000</v>
      </c>
      <c r="X2509">
        <v>303</v>
      </c>
      <c r="Y2509">
        <f t="shared" si="199"/>
        <v>303</v>
      </c>
    </row>
    <row r="2510" spans="1:25" x14ac:dyDescent="0.25">
      <c r="A2510">
        <v>1272990</v>
      </c>
      <c r="B2510">
        <v>49</v>
      </c>
      <c r="C2510" t="str">
        <f t="shared" si="195"/>
        <v>UT</v>
      </c>
      <c r="D2510">
        <v>130</v>
      </c>
      <c r="E2510">
        <v>7</v>
      </c>
      <c r="F2510" t="str">
        <f t="shared" si="196"/>
        <v>child</v>
      </c>
      <c r="G2510">
        <v>1</v>
      </c>
      <c r="H2510">
        <v>1</v>
      </c>
      <c r="I2510">
        <v>2</v>
      </c>
      <c r="J2510">
        <v>2</v>
      </c>
      <c r="K2510">
        <v>2</v>
      </c>
      <c r="L2510">
        <v>2</v>
      </c>
      <c r="M2510">
        <v>2</v>
      </c>
      <c r="N2510">
        <v>2</v>
      </c>
      <c r="O2510">
        <v>1</v>
      </c>
      <c r="Q2510">
        <v>5</v>
      </c>
      <c r="R2510" t="str">
        <f t="shared" si="197"/>
        <v>NeverMarriedORUnder15</v>
      </c>
      <c r="T2510">
        <v>1</v>
      </c>
      <c r="U2510" t="str">
        <f t="shared" si="198"/>
        <v>Male</v>
      </c>
      <c r="X2510">
        <v>49</v>
      </c>
      <c r="Y2510" t="str">
        <f t="shared" si="199"/>
        <v>UT</v>
      </c>
    </row>
    <row r="2511" spans="1:25" x14ac:dyDescent="0.25">
      <c r="A2511">
        <v>1268002</v>
      </c>
      <c r="B2511">
        <v>49</v>
      </c>
      <c r="C2511" t="str">
        <f t="shared" si="195"/>
        <v>UT</v>
      </c>
      <c r="D2511">
        <v>68</v>
      </c>
      <c r="E2511">
        <v>13</v>
      </c>
      <c r="F2511" t="str">
        <f t="shared" si="196"/>
        <v>child</v>
      </c>
      <c r="G2511">
        <v>1</v>
      </c>
      <c r="H2511">
        <v>1</v>
      </c>
      <c r="I2511">
        <v>2</v>
      </c>
      <c r="J2511">
        <v>2</v>
      </c>
      <c r="K2511">
        <v>2</v>
      </c>
      <c r="L2511">
        <v>2</v>
      </c>
      <c r="M2511">
        <v>2</v>
      </c>
      <c r="N2511">
        <v>2</v>
      </c>
      <c r="O2511">
        <v>1</v>
      </c>
      <c r="Q2511">
        <v>5</v>
      </c>
      <c r="R2511" t="str">
        <f t="shared" si="197"/>
        <v>NeverMarriedORUnder15</v>
      </c>
      <c r="T2511">
        <v>2</v>
      </c>
      <c r="U2511" t="str">
        <f t="shared" si="198"/>
        <v>Female</v>
      </c>
      <c r="X2511">
        <v>49</v>
      </c>
      <c r="Y2511" t="str">
        <f t="shared" si="199"/>
        <v>UT</v>
      </c>
    </row>
    <row r="2512" spans="1:25" x14ac:dyDescent="0.25">
      <c r="A2512">
        <v>62024</v>
      </c>
      <c r="B2512">
        <v>30</v>
      </c>
      <c r="C2512" t="str">
        <f t="shared" si="195"/>
        <v>MT</v>
      </c>
      <c r="D2512">
        <v>151</v>
      </c>
      <c r="E2512">
        <v>55</v>
      </c>
      <c r="F2512" t="str">
        <f t="shared" si="196"/>
        <v>adult</v>
      </c>
      <c r="G2512">
        <v>1</v>
      </c>
      <c r="H2512">
        <v>2</v>
      </c>
      <c r="I2512">
        <v>2</v>
      </c>
      <c r="J2512">
        <v>2</v>
      </c>
      <c r="K2512">
        <v>2</v>
      </c>
      <c r="L2512">
        <v>2</v>
      </c>
      <c r="M2512">
        <v>2</v>
      </c>
      <c r="N2512">
        <v>2</v>
      </c>
      <c r="O2512">
        <v>2</v>
      </c>
      <c r="P2512">
        <v>30</v>
      </c>
      <c r="Q2512">
        <v>3</v>
      </c>
      <c r="R2512" t="str">
        <f t="shared" si="197"/>
        <v>Divorced</v>
      </c>
      <c r="S2512">
        <v>4</v>
      </c>
      <c r="T2512">
        <v>1</v>
      </c>
      <c r="U2512" t="str">
        <f t="shared" si="198"/>
        <v>Male</v>
      </c>
      <c r="V2512">
        <v>10000</v>
      </c>
      <c r="W2512">
        <v>25000</v>
      </c>
      <c r="X2512">
        <v>30</v>
      </c>
      <c r="Y2512" t="str">
        <f t="shared" si="199"/>
        <v>MT</v>
      </c>
    </row>
    <row r="2513" spans="1:25" x14ac:dyDescent="0.25">
      <c r="A2513">
        <v>710001</v>
      </c>
      <c r="B2513">
        <v>41</v>
      </c>
      <c r="C2513" t="str">
        <f t="shared" si="195"/>
        <v>OR</v>
      </c>
      <c r="D2513">
        <v>63</v>
      </c>
      <c r="E2513">
        <v>35</v>
      </c>
      <c r="F2513" t="str">
        <f t="shared" si="196"/>
        <v>adult</v>
      </c>
      <c r="G2513">
        <v>1</v>
      </c>
      <c r="H2513">
        <v>1</v>
      </c>
      <c r="I2513">
        <v>2</v>
      </c>
      <c r="J2513">
        <v>2</v>
      </c>
      <c r="K2513">
        <v>2</v>
      </c>
      <c r="L2513">
        <v>2</v>
      </c>
      <c r="M2513">
        <v>2</v>
      </c>
      <c r="N2513">
        <v>2</v>
      </c>
      <c r="O2513">
        <v>1</v>
      </c>
      <c r="P2513">
        <v>18</v>
      </c>
      <c r="Q2513">
        <v>1</v>
      </c>
      <c r="R2513" t="str">
        <f t="shared" si="197"/>
        <v>Married</v>
      </c>
      <c r="S2513">
        <v>4</v>
      </c>
      <c r="T2513">
        <v>1</v>
      </c>
      <c r="U2513" t="str">
        <f t="shared" si="198"/>
        <v>Male</v>
      </c>
      <c r="V2513">
        <v>61000</v>
      </c>
      <c r="W2513">
        <v>61000</v>
      </c>
      <c r="X2513">
        <v>41</v>
      </c>
      <c r="Y2513" t="str">
        <f t="shared" si="199"/>
        <v>OR</v>
      </c>
    </row>
    <row r="2514" spans="1:25" x14ac:dyDescent="0.25">
      <c r="A2514">
        <v>725751</v>
      </c>
      <c r="B2514">
        <v>41</v>
      </c>
      <c r="C2514" t="str">
        <f t="shared" si="195"/>
        <v>OR</v>
      </c>
      <c r="D2514">
        <v>53</v>
      </c>
      <c r="E2514">
        <v>40</v>
      </c>
      <c r="F2514" t="str">
        <f t="shared" si="196"/>
        <v>adult</v>
      </c>
      <c r="G2514">
        <v>1</v>
      </c>
      <c r="H2514">
        <v>1</v>
      </c>
      <c r="I2514">
        <v>2</v>
      </c>
      <c r="J2514">
        <v>2</v>
      </c>
      <c r="K2514">
        <v>2</v>
      </c>
      <c r="L2514">
        <v>2</v>
      </c>
      <c r="M2514">
        <v>2</v>
      </c>
      <c r="N2514">
        <v>2</v>
      </c>
      <c r="O2514">
        <v>1</v>
      </c>
      <c r="P2514">
        <v>50</v>
      </c>
      <c r="Q2514">
        <v>1</v>
      </c>
      <c r="R2514" t="str">
        <f t="shared" si="197"/>
        <v>Married</v>
      </c>
      <c r="S2514">
        <v>4</v>
      </c>
      <c r="T2514">
        <v>1</v>
      </c>
      <c r="U2514" t="str">
        <f t="shared" si="198"/>
        <v>Male</v>
      </c>
      <c r="V2514">
        <v>355000</v>
      </c>
      <c r="W2514">
        <v>355000</v>
      </c>
      <c r="X2514">
        <v>41</v>
      </c>
      <c r="Y2514" t="str">
        <f t="shared" si="199"/>
        <v>OR</v>
      </c>
    </row>
    <row r="2515" spans="1:25" x14ac:dyDescent="0.25">
      <c r="A2515">
        <v>1427137</v>
      </c>
      <c r="B2515">
        <v>53</v>
      </c>
      <c r="C2515" t="str">
        <f t="shared" si="195"/>
        <v>WA</v>
      </c>
      <c r="D2515">
        <v>319</v>
      </c>
      <c r="E2515">
        <v>11</v>
      </c>
      <c r="F2515" t="str">
        <f t="shared" si="196"/>
        <v>child</v>
      </c>
      <c r="G2515">
        <v>1</v>
      </c>
      <c r="H2515">
        <v>1</v>
      </c>
      <c r="I2515">
        <v>2</v>
      </c>
      <c r="J2515">
        <v>2</v>
      </c>
      <c r="K2515">
        <v>2</v>
      </c>
      <c r="L2515">
        <v>2</v>
      </c>
      <c r="M2515">
        <v>2</v>
      </c>
      <c r="N2515">
        <v>2</v>
      </c>
      <c r="O2515">
        <v>1</v>
      </c>
      <c r="Q2515">
        <v>5</v>
      </c>
      <c r="R2515" t="str">
        <f t="shared" si="197"/>
        <v>NeverMarriedORUnder15</v>
      </c>
      <c r="T2515">
        <v>1</v>
      </c>
      <c r="U2515" t="str">
        <f t="shared" si="198"/>
        <v>Male</v>
      </c>
      <c r="X2515">
        <v>53</v>
      </c>
      <c r="Y2515" t="str">
        <f t="shared" si="199"/>
        <v>WA</v>
      </c>
    </row>
    <row r="2516" spans="1:25" x14ac:dyDescent="0.25">
      <c r="A2516">
        <v>1400749</v>
      </c>
      <c r="B2516">
        <v>53</v>
      </c>
      <c r="C2516" t="str">
        <f t="shared" si="195"/>
        <v>WA</v>
      </c>
      <c r="D2516">
        <v>56</v>
      </c>
      <c r="E2516">
        <v>32</v>
      </c>
      <c r="F2516" t="str">
        <f t="shared" si="196"/>
        <v>adult</v>
      </c>
      <c r="G2516">
        <v>1</v>
      </c>
      <c r="H2516">
        <v>2</v>
      </c>
      <c r="I2516">
        <v>2</v>
      </c>
      <c r="J2516">
        <v>2</v>
      </c>
      <c r="K2516">
        <v>2</v>
      </c>
      <c r="L2516">
        <v>1</v>
      </c>
      <c r="M2516">
        <v>2</v>
      </c>
      <c r="N2516">
        <v>2</v>
      </c>
      <c r="O2516">
        <v>1</v>
      </c>
      <c r="P2516">
        <v>30</v>
      </c>
      <c r="Q2516">
        <v>4</v>
      </c>
      <c r="R2516" t="str">
        <f t="shared" si="197"/>
        <v>Separated</v>
      </c>
      <c r="S2516">
        <v>1</v>
      </c>
      <c r="T2516">
        <v>1</v>
      </c>
      <c r="U2516" t="str">
        <f t="shared" si="198"/>
        <v>Male</v>
      </c>
      <c r="V2516">
        <v>36000</v>
      </c>
      <c r="W2516">
        <v>36000</v>
      </c>
      <c r="X2516">
        <v>6</v>
      </c>
      <c r="Y2516" t="str">
        <f t="shared" si="199"/>
        <v>CA</v>
      </c>
    </row>
    <row r="2517" spans="1:25" x14ac:dyDescent="0.25">
      <c r="A2517">
        <v>1409377</v>
      </c>
      <c r="B2517">
        <v>53</v>
      </c>
      <c r="C2517" t="str">
        <f t="shared" si="195"/>
        <v>WA</v>
      </c>
      <c r="D2517">
        <v>54</v>
      </c>
      <c r="E2517">
        <v>8</v>
      </c>
      <c r="F2517" t="str">
        <f t="shared" si="196"/>
        <v>child</v>
      </c>
      <c r="G2517">
        <v>1</v>
      </c>
      <c r="H2517">
        <v>1</v>
      </c>
      <c r="I2517">
        <v>2</v>
      </c>
      <c r="J2517">
        <v>2</v>
      </c>
      <c r="K2517">
        <v>2</v>
      </c>
      <c r="L2517">
        <v>2</v>
      </c>
      <c r="M2517">
        <v>2</v>
      </c>
      <c r="N2517">
        <v>2</v>
      </c>
      <c r="O2517">
        <v>1</v>
      </c>
      <c r="Q2517">
        <v>5</v>
      </c>
      <c r="R2517" t="str">
        <f t="shared" si="197"/>
        <v>NeverMarriedORUnder15</v>
      </c>
      <c r="T2517">
        <v>2</v>
      </c>
      <c r="U2517" t="str">
        <f t="shared" si="198"/>
        <v>Female</v>
      </c>
      <c r="X2517">
        <v>41</v>
      </c>
      <c r="Y2517" t="str">
        <f t="shared" si="199"/>
        <v>OR</v>
      </c>
    </row>
    <row r="2518" spans="1:25" x14ac:dyDescent="0.25">
      <c r="A2518">
        <v>1370163</v>
      </c>
      <c r="B2518">
        <v>53</v>
      </c>
      <c r="C2518" t="str">
        <f t="shared" si="195"/>
        <v>WA</v>
      </c>
      <c r="D2518">
        <v>49</v>
      </c>
      <c r="E2518">
        <v>21</v>
      </c>
      <c r="F2518" t="str">
        <f t="shared" si="196"/>
        <v>adult</v>
      </c>
      <c r="G2518">
        <v>1</v>
      </c>
      <c r="H2518">
        <v>1</v>
      </c>
      <c r="I2518">
        <v>2</v>
      </c>
      <c r="J2518">
        <v>2</v>
      </c>
      <c r="K2518">
        <v>2</v>
      </c>
      <c r="L2518">
        <v>2</v>
      </c>
      <c r="M2518">
        <v>2</v>
      </c>
      <c r="N2518">
        <v>2</v>
      </c>
      <c r="O2518">
        <v>1</v>
      </c>
      <c r="Q2518">
        <v>5</v>
      </c>
      <c r="R2518" t="str">
        <f t="shared" si="197"/>
        <v>NeverMarriedORUnder15</v>
      </c>
      <c r="S2518">
        <v>4</v>
      </c>
      <c r="T2518">
        <v>1</v>
      </c>
      <c r="U2518" t="str">
        <f t="shared" si="198"/>
        <v>Male</v>
      </c>
      <c r="V2518">
        <v>2500</v>
      </c>
      <c r="W2518">
        <v>3000</v>
      </c>
      <c r="X2518">
        <v>53</v>
      </c>
      <c r="Y2518" t="str">
        <f t="shared" si="199"/>
        <v>WA</v>
      </c>
    </row>
    <row r="2519" spans="1:25" x14ac:dyDescent="0.25">
      <c r="A2519">
        <v>1410741</v>
      </c>
      <c r="B2519">
        <v>53</v>
      </c>
      <c r="C2519" t="str">
        <f t="shared" si="195"/>
        <v>WA</v>
      </c>
      <c r="D2519">
        <v>131</v>
      </c>
      <c r="E2519">
        <v>32</v>
      </c>
      <c r="F2519" t="str">
        <f t="shared" si="196"/>
        <v>adult</v>
      </c>
      <c r="G2519">
        <v>1</v>
      </c>
      <c r="H2519">
        <v>1</v>
      </c>
      <c r="I2519">
        <v>2</v>
      </c>
      <c r="J2519">
        <v>2</v>
      </c>
      <c r="K2519">
        <v>2</v>
      </c>
      <c r="L2519">
        <v>2</v>
      </c>
      <c r="M2519">
        <v>2</v>
      </c>
      <c r="N2519">
        <v>2</v>
      </c>
      <c r="O2519">
        <v>1</v>
      </c>
      <c r="P2519">
        <v>30</v>
      </c>
      <c r="Q2519">
        <v>5</v>
      </c>
      <c r="R2519" t="str">
        <f t="shared" si="197"/>
        <v>NeverMarriedORUnder15</v>
      </c>
      <c r="S2519">
        <v>4</v>
      </c>
      <c r="T2519">
        <v>2</v>
      </c>
      <c r="U2519" t="str">
        <f t="shared" si="198"/>
        <v>Female</v>
      </c>
      <c r="V2519">
        <v>64000</v>
      </c>
      <c r="W2519">
        <v>64000</v>
      </c>
      <c r="X2519">
        <v>53</v>
      </c>
      <c r="Y2519" t="str">
        <f t="shared" si="199"/>
        <v>WA</v>
      </c>
    </row>
    <row r="2520" spans="1:25" x14ac:dyDescent="0.25">
      <c r="A2520">
        <v>701854</v>
      </c>
      <c r="B2520">
        <v>41</v>
      </c>
      <c r="C2520" t="str">
        <f t="shared" si="195"/>
        <v>OR</v>
      </c>
      <c r="D2520">
        <v>35</v>
      </c>
      <c r="E2520">
        <v>20</v>
      </c>
      <c r="F2520" t="str">
        <f t="shared" si="196"/>
        <v>adult</v>
      </c>
      <c r="G2520">
        <v>1</v>
      </c>
      <c r="H2520">
        <v>1</v>
      </c>
      <c r="I2520">
        <v>2</v>
      </c>
      <c r="J2520">
        <v>2</v>
      </c>
      <c r="K2520">
        <v>2</v>
      </c>
      <c r="L2520">
        <v>2</v>
      </c>
      <c r="M2520">
        <v>2</v>
      </c>
      <c r="N2520">
        <v>2</v>
      </c>
      <c r="O2520">
        <v>1</v>
      </c>
      <c r="P2520">
        <v>30</v>
      </c>
      <c r="Q2520">
        <v>5</v>
      </c>
      <c r="R2520" t="str">
        <f t="shared" si="197"/>
        <v>NeverMarriedORUnder15</v>
      </c>
      <c r="S2520">
        <v>4</v>
      </c>
      <c r="T2520">
        <v>1</v>
      </c>
      <c r="U2520" t="str">
        <f t="shared" si="198"/>
        <v>Male</v>
      </c>
      <c r="V2520">
        <v>10000</v>
      </c>
      <c r="W2520">
        <v>10060</v>
      </c>
      <c r="X2520">
        <v>41</v>
      </c>
      <c r="Y2520" t="str">
        <f t="shared" si="199"/>
        <v>OR</v>
      </c>
    </row>
    <row r="2521" spans="1:25" x14ac:dyDescent="0.25">
      <c r="A2521">
        <v>1398890</v>
      </c>
      <c r="B2521">
        <v>53</v>
      </c>
      <c r="C2521" t="str">
        <f t="shared" si="195"/>
        <v>WA</v>
      </c>
      <c r="D2521">
        <v>98</v>
      </c>
      <c r="E2521">
        <v>87</v>
      </c>
      <c r="F2521" t="str">
        <f t="shared" si="196"/>
        <v>adult</v>
      </c>
      <c r="G2521">
        <v>5</v>
      </c>
      <c r="H2521">
        <v>2</v>
      </c>
      <c r="I2521">
        <v>1</v>
      </c>
      <c r="J2521">
        <v>1</v>
      </c>
      <c r="K2521">
        <v>2</v>
      </c>
      <c r="L2521">
        <v>2</v>
      </c>
      <c r="M2521">
        <v>2</v>
      </c>
      <c r="N2521">
        <v>2</v>
      </c>
      <c r="O2521">
        <v>1</v>
      </c>
      <c r="Q2521">
        <v>3</v>
      </c>
      <c r="R2521" t="str">
        <f t="shared" si="197"/>
        <v>Divorced</v>
      </c>
      <c r="S2521">
        <v>4</v>
      </c>
      <c r="T2521">
        <v>2</v>
      </c>
      <c r="U2521" t="str">
        <f t="shared" si="198"/>
        <v>Female</v>
      </c>
      <c r="V2521">
        <v>0</v>
      </c>
      <c r="W2521">
        <v>23900</v>
      </c>
      <c r="X2521">
        <v>301</v>
      </c>
      <c r="Y2521">
        <f t="shared" si="199"/>
        <v>301</v>
      </c>
    </row>
    <row r="2522" spans="1:25" x14ac:dyDescent="0.25">
      <c r="A2522">
        <v>1375224</v>
      </c>
      <c r="B2522">
        <v>53</v>
      </c>
      <c r="C2522" t="str">
        <f t="shared" si="195"/>
        <v>WA</v>
      </c>
      <c r="D2522">
        <v>98</v>
      </c>
      <c r="E2522">
        <v>55</v>
      </c>
      <c r="F2522" t="str">
        <f t="shared" si="196"/>
        <v>adult</v>
      </c>
      <c r="G2522">
        <v>4</v>
      </c>
      <c r="H2522">
        <v>1</v>
      </c>
      <c r="I2522">
        <v>2</v>
      </c>
      <c r="J2522">
        <v>2</v>
      </c>
      <c r="K2522">
        <v>2</v>
      </c>
      <c r="L2522">
        <v>2</v>
      </c>
      <c r="M2522">
        <v>2</v>
      </c>
      <c r="N2522">
        <v>2</v>
      </c>
      <c r="O2522">
        <v>1</v>
      </c>
      <c r="P2522">
        <v>90</v>
      </c>
      <c r="Q2522">
        <v>4</v>
      </c>
      <c r="R2522" t="str">
        <f t="shared" si="197"/>
        <v>Separated</v>
      </c>
      <c r="S2522">
        <v>4</v>
      </c>
      <c r="T2522">
        <v>2</v>
      </c>
      <c r="U2522" t="str">
        <f t="shared" si="198"/>
        <v>Female</v>
      </c>
      <c r="V2522">
        <v>28000</v>
      </c>
      <c r="W2522">
        <v>28000</v>
      </c>
      <c r="X2522">
        <v>117</v>
      </c>
      <c r="Y2522">
        <f t="shared" si="199"/>
        <v>117</v>
      </c>
    </row>
    <row r="2523" spans="1:25" x14ac:dyDescent="0.25">
      <c r="A2523">
        <v>1370370</v>
      </c>
      <c r="B2523">
        <v>53</v>
      </c>
      <c r="C2523" t="str">
        <f t="shared" si="195"/>
        <v>WA</v>
      </c>
      <c r="D2523">
        <v>136</v>
      </c>
      <c r="E2523">
        <v>1</v>
      </c>
      <c r="F2523" t="str">
        <f t="shared" si="196"/>
        <v>child</v>
      </c>
      <c r="G2523">
        <v>1</v>
      </c>
      <c r="H2523">
        <v>1</v>
      </c>
      <c r="I2523">
        <v>2</v>
      </c>
      <c r="J2523">
        <v>2</v>
      </c>
      <c r="K2523">
        <v>1</v>
      </c>
      <c r="L2523">
        <v>2</v>
      </c>
      <c r="M2523">
        <v>2</v>
      </c>
      <c r="N2523">
        <v>2</v>
      </c>
      <c r="O2523">
        <v>1</v>
      </c>
      <c r="Q2523">
        <v>5</v>
      </c>
      <c r="R2523" t="str">
        <f t="shared" si="197"/>
        <v>NeverMarriedORUnder15</v>
      </c>
      <c r="T2523">
        <v>1</v>
      </c>
      <c r="U2523" t="str">
        <f t="shared" si="198"/>
        <v>Male</v>
      </c>
      <c r="X2523">
        <v>6</v>
      </c>
      <c r="Y2523" t="str">
        <f t="shared" si="199"/>
        <v>CA</v>
      </c>
    </row>
    <row r="2524" spans="1:25" x14ac:dyDescent="0.25">
      <c r="A2524">
        <v>1405934</v>
      </c>
      <c r="B2524">
        <v>53</v>
      </c>
      <c r="C2524" t="str">
        <f t="shared" si="195"/>
        <v>WA</v>
      </c>
      <c r="D2524">
        <v>261</v>
      </c>
      <c r="E2524">
        <v>30</v>
      </c>
      <c r="F2524" t="str">
        <f t="shared" si="196"/>
        <v>adult</v>
      </c>
      <c r="G2524">
        <v>1</v>
      </c>
      <c r="H2524">
        <v>2</v>
      </c>
      <c r="I2524">
        <v>2</v>
      </c>
      <c r="J2524">
        <v>2</v>
      </c>
      <c r="K2524">
        <v>2</v>
      </c>
      <c r="L2524">
        <v>2</v>
      </c>
      <c r="M2524">
        <v>2</v>
      </c>
      <c r="N2524">
        <v>2</v>
      </c>
      <c r="O2524">
        <v>2</v>
      </c>
      <c r="P2524">
        <v>15</v>
      </c>
      <c r="Q2524">
        <v>1</v>
      </c>
      <c r="R2524" t="str">
        <f t="shared" si="197"/>
        <v>Married</v>
      </c>
      <c r="S2524">
        <v>4</v>
      </c>
      <c r="T2524">
        <v>2</v>
      </c>
      <c r="U2524" t="str">
        <f t="shared" si="198"/>
        <v>Female</v>
      </c>
      <c r="V2524">
        <v>32200</v>
      </c>
      <c r="W2524">
        <v>32200</v>
      </c>
      <c r="X2524">
        <v>53</v>
      </c>
      <c r="Y2524" t="str">
        <f t="shared" si="199"/>
        <v>WA</v>
      </c>
    </row>
    <row r="2525" spans="1:25" x14ac:dyDescent="0.25">
      <c r="A2525">
        <v>1435118</v>
      </c>
      <c r="B2525">
        <v>53</v>
      </c>
      <c r="C2525" t="str">
        <f t="shared" si="195"/>
        <v>WA</v>
      </c>
      <c r="D2525">
        <v>66</v>
      </c>
      <c r="E2525">
        <v>48</v>
      </c>
      <c r="F2525" t="str">
        <f t="shared" si="196"/>
        <v>adult</v>
      </c>
      <c r="G2525">
        <v>1</v>
      </c>
      <c r="H2525">
        <v>1</v>
      </c>
      <c r="I2525">
        <v>2</v>
      </c>
      <c r="J2525">
        <v>2</v>
      </c>
      <c r="K2525">
        <v>2</v>
      </c>
      <c r="L2525">
        <v>2</v>
      </c>
      <c r="M2525">
        <v>2</v>
      </c>
      <c r="N2525">
        <v>2</v>
      </c>
      <c r="O2525">
        <v>1</v>
      </c>
      <c r="P2525">
        <v>20</v>
      </c>
      <c r="Q2525">
        <v>1</v>
      </c>
      <c r="R2525" t="str">
        <f t="shared" si="197"/>
        <v>Married</v>
      </c>
      <c r="S2525">
        <v>4</v>
      </c>
      <c r="T2525">
        <v>1</v>
      </c>
      <c r="U2525" t="str">
        <f t="shared" si="198"/>
        <v>Male</v>
      </c>
      <c r="V2525">
        <v>61000</v>
      </c>
      <c r="W2525">
        <v>61000</v>
      </c>
      <c r="X2525">
        <v>53</v>
      </c>
      <c r="Y2525" t="str">
        <f t="shared" si="199"/>
        <v>WA</v>
      </c>
    </row>
    <row r="2526" spans="1:25" x14ac:dyDescent="0.25">
      <c r="A2526">
        <v>1255221</v>
      </c>
      <c r="B2526">
        <v>49</v>
      </c>
      <c r="C2526" t="str">
        <f t="shared" si="195"/>
        <v>UT</v>
      </c>
      <c r="D2526">
        <v>48</v>
      </c>
      <c r="E2526">
        <v>11</v>
      </c>
      <c r="F2526" t="str">
        <f t="shared" si="196"/>
        <v>child</v>
      </c>
      <c r="G2526">
        <v>1</v>
      </c>
      <c r="H2526">
        <v>1</v>
      </c>
      <c r="I2526">
        <v>2</v>
      </c>
      <c r="J2526">
        <v>2</v>
      </c>
      <c r="K2526">
        <v>2</v>
      </c>
      <c r="L2526">
        <v>2</v>
      </c>
      <c r="M2526">
        <v>2</v>
      </c>
      <c r="N2526">
        <v>2</v>
      </c>
      <c r="O2526">
        <v>1</v>
      </c>
      <c r="Q2526">
        <v>5</v>
      </c>
      <c r="R2526" t="str">
        <f t="shared" si="197"/>
        <v>NeverMarriedORUnder15</v>
      </c>
      <c r="T2526">
        <v>1</v>
      </c>
      <c r="U2526" t="str">
        <f t="shared" si="198"/>
        <v>Male</v>
      </c>
      <c r="X2526">
        <v>49</v>
      </c>
      <c r="Y2526" t="str">
        <f t="shared" si="199"/>
        <v>UT</v>
      </c>
    </row>
    <row r="2527" spans="1:25" x14ac:dyDescent="0.25">
      <c r="A2527">
        <v>711711</v>
      </c>
      <c r="B2527">
        <v>41</v>
      </c>
      <c r="C2527" t="str">
        <f t="shared" si="195"/>
        <v>OR</v>
      </c>
      <c r="D2527">
        <v>62</v>
      </c>
      <c r="E2527">
        <v>29</v>
      </c>
      <c r="F2527" t="str">
        <f t="shared" si="196"/>
        <v>adult</v>
      </c>
      <c r="G2527">
        <v>1</v>
      </c>
      <c r="H2527">
        <v>1</v>
      </c>
      <c r="I2527">
        <v>2</v>
      </c>
      <c r="J2527">
        <v>2</v>
      </c>
      <c r="K2527">
        <v>2</v>
      </c>
      <c r="L2527">
        <v>2</v>
      </c>
      <c r="M2527">
        <v>2</v>
      </c>
      <c r="N2527">
        <v>2</v>
      </c>
      <c r="O2527">
        <v>1</v>
      </c>
      <c r="P2527">
        <v>35</v>
      </c>
      <c r="Q2527">
        <v>1</v>
      </c>
      <c r="R2527" t="str">
        <f t="shared" si="197"/>
        <v>Married</v>
      </c>
      <c r="S2527">
        <v>4</v>
      </c>
      <c r="T2527">
        <v>1</v>
      </c>
      <c r="U2527" t="str">
        <f t="shared" si="198"/>
        <v>Male</v>
      </c>
      <c r="V2527">
        <v>16800</v>
      </c>
      <c r="W2527">
        <v>16900</v>
      </c>
      <c r="X2527">
        <v>41</v>
      </c>
      <c r="Y2527" t="str">
        <f t="shared" si="199"/>
        <v>OR</v>
      </c>
    </row>
    <row r="2528" spans="1:25" x14ac:dyDescent="0.25">
      <c r="A2528">
        <v>533961</v>
      </c>
      <c r="B2528">
        <v>38</v>
      </c>
      <c r="C2528" t="str">
        <f t="shared" si="195"/>
        <v>ND</v>
      </c>
      <c r="D2528">
        <v>156</v>
      </c>
      <c r="E2528">
        <v>13</v>
      </c>
      <c r="F2528" t="str">
        <f t="shared" si="196"/>
        <v>child</v>
      </c>
      <c r="G2528">
        <v>1</v>
      </c>
      <c r="H2528">
        <v>2</v>
      </c>
      <c r="I2528">
        <v>2</v>
      </c>
      <c r="J2528">
        <v>2</v>
      </c>
      <c r="K2528">
        <v>2</v>
      </c>
      <c r="L2528">
        <v>2</v>
      </c>
      <c r="M2528">
        <v>2</v>
      </c>
      <c r="N2528">
        <v>2</v>
      </c>
      <c r="O2528">
        <v>2</v>
      </c>
      <c r="Q2528">
        <v>5</v>
      </c>
      <c r="R2528" t="str">
        <f t="shared" si="197"/>
        <v>NeverMarriedORUnder15</v>
      </c>
      <c r="T2528">
        <v>1</v>
      </c>
      <c r="U2528" t="str">
        <f t="shared" si="198"/>
        <v>Male</v>
      </c>
      <c r="X2528">
        <v>6</v>
      </c>
      <c r="Y2528" t="str">
        <f t="shared" si="199"/>
        <v>CA</v>
      </c>
    </row>
    <row r="2529" spans="1:25" x14ac:dyDescent="0.25">
      <c r="A2529">
        <v>1382803</v>
      </c>
      <c r="B2529">
        <v>53</v>
      </c>
      <c r="C2529" t="str">
        <f t="shared" si="195"/>
        <v>WA</v>
      </c>
      <c r="D2529">
        <v>435</v>
      </c>
      <c r="E2529">
        <v>12</v>
      </c>
      <c r="F2529" t="str">
        <f t="shared" si="196"/>
        <v>child</v>
      </c>
      <c r="G2529">
        <v>4</v>
      </c>
      <c r="H2529">
        <v>2</v>
      </c>
      <c r="I2529">
        <v>2</v>
      </c>
      <c r="J2529">
        <v>2</v>
      </c>
      <c r="K2529">
        <v>1</v>
      </c>
      <c r="L2529">
        <v>2</v>
      </c>
      <c r="M2529">
        <v>2</v>
      </c>
      <c r="N2529">
        <v>2</v>
      </c>
      <c r="O2529">
        <v>1</v>
      </c>
      <c r="Q2529">
        <v>5</v>
      </c>
      <c r="R2529" t="str">
        <f t="shared" si="197"/>
        <v>NeverMarriedORUnder15</v>
      </c>
      <c r="T2529">
        <v>2</v>
      </c>
      <c r="U2529" t="str">
        <f t="shared" si="198"/>
        <v>Female</v>
      </c>
      <c r="X2529">
        <v>164</v>
      </c>
      <c r="Y2529">
        <f t="shared" si="199"/>
        <v>164</v>
      </c>
    </row>
    <row r="2530" spans="1:25" x14ac:dyDescent="0.25">
      <c r="A2530">
        <v>1407608</v>
      </c>
      <c r="B2530">
        <v>53</v>
      </c>
      <c r="C2530" t="str">
        <f t="shared" si="195"/>
        <v>WA</v>
      </c>
      <c r="D2530">
        <v>114</v>
      </c>
      <c r="E2530">
        <v>71</v>
      </c>
      <c r="F2530" t="str">
        <f t="shared" si="196"/>
        <v>adult</v>
      </c>
      <c r="G2530">
        <v>1</v>
      </c>
      <c r="H2530">
        <v>1</v>
      </c>
      <c r="I2530">
        <v>2</v>
      </c>
      <c r="J2530">
        <v>1</v>
      </c>
      <c r="K2530">
        <v>2</v>
      </c>
      <c r="L2530">
        <v>2</v>
      </c>
      <c r="M2530">
        <v>2</v>
      </c>
      <c r="N2530">
        <v>2</v>
      </c>
      <c r="O2530">
        <v>1</v>
      </c>
      <c r="Q2530">
        <v>1</v>
      </c>
      <c r="R2530" t="str">
        <f t="shared" si="197"/>
        <v>Married</v>
      </c>
      <c r="S2530">
        <v>4</v>
      </c>
      <c r="T2530">
        <v>1</v>
      </c>
      <c r="U2530" t="str">
        <f t="shared" si="198"/>
        <v>Male</v>
      </c>
      <c r="V2530">
        <v>0</v>
      </c>
      <c r="W2530">
        <v>1970</v>
      </c>
      <c r="X2530">
        <v>53</v>
      </c>
      <c r="Y2530" t="str">
        <f t="shared" si="199"/>
        <v>WA</v>
      </c>
    </row>
    <row r="2531" spans="1:25" x14ac:dyDescent="0.25">
      <c r="A2531">
        <v>1428887</v>
      </c>
      <c r="B2531">
        <v>53</v>
      </c>
      <c r="C2531" t="str">
        <f t="shared" si="195"/>
        <v>WA</v>
      </c>
      <c r="D2531">
        <v>73</v>
      </c>
      <c r="E2531">
        <v>27</v>
      </c>
      <c r="F2531" t="str">
        <f t="shared" si="196"/>
        <v>adult</v>
      </c>
      <c r="G2531">
        <v>1</v>
      </c>
      <c r="H2531">
        <v>1</v>
      </c>
      <c r="I2531">
        <v>2</v>
      </c>
      <c r="J2531">
        <v>2</v>
      </c>
      <c r="K2531">
        <v>2</v>
      </c>
      <c r="L2531">
        <v>2</v>
      </c>
      <c r="M2531">
        <v>2</v>
      </c>
      <c r="N2531">
        <v>2</v>
      </c>
      <c r="O2531">
        <v>1</v>
      </c>
      <c r="P2531">
        <v>30</v>
      </c>
      <c r="Q2531">
        <v>5</v>
      </c>
      <c r="R2531" t="str">
        <f t="shared" si="197"/>
        <v>NeverMarriedORUnder15</v>
      </c>
      <c r="S2531">
        <v>4</v>
      </c>
      <c r="T2531">
        <v>2</v>
      </c>
      <c r="U2531" t="str">
        <f t="shared" si="198"/>
        <v>Female</v>
      </c>
      <c r="V2531">
        <v>24000</v>
      </c>
      <c r="W2531">
        <v>24000</v>
      </c>
      <c r="X2531">
        <v>56</v>
      </c>
      <c r="Y2531">
        <f t="shared" si="199"/>
        <v>56</v>
      </c>
    </row>
    <row r="2532" spans="1:25" x14ac:dyDescent="0.25">
      <c r="A2532">
        <v>1397230</v>
      </c>
      <c r="B2532">
        <v>53</v>
      </c>
      <c r="C2532" t="str">
        <f t="shared" si="195"/>
        <v>WA</v>
      </c>
      <c r="D2532">
        <v>171</v>
      </c>
      <c r="E2532">
        <v>33</v>
      </c>
      <c r="F2532" t="str">
        <f t="shared" si="196"/>
        <v>adult</v>
      </c>
      <c r="G2532">
        <v>1</v>
      </c>
      <c r="H2532">
        <v>1</v>
      </c>
      <c r="I2532">
        <v>2</v>
      </c>
      <c r="J2532">
        <v>2</v>
      </c>
      <c r="K2532">
        <v>2</v>
      </c>
      <c r="L2532">
        <v>2</v>
      </c>
      <c r="M2532">
        <v>2</v>
      </c>
      <c r="N2532">
        <v>2</v>
      </c>
      <c r="O2532">
        <v>1</v>
      </c>
      <c r="P2532">
        <v>30</v>
      </c>
      <c r="Q2532">
        <v>1</v>
      </c>
      <c r="R2532" t="str">
        <f t="shared" si="197"/>
        <v>Married</v>
      </c>
      <c r="S2532">
        <v>4</v>
      </c>
      <c r="T2532">
        <v>1</v>
      </c>
      <c r="U2532" t="str">
        <f t="shared" si="198"/>
        <v>Male</v>
      </c>
      <c r="V2532">
        <v>80000</v>
      </c>
      <c r="W2532">
        <v>80000</v>
      </c>
      <c r="X2532">
        <v>48</v>
      </c>
      <c r="Y2532">
        <f t="shared" si="199"/>
        <v>48</v>
      </c>
    </row>
    <row r="2533" spans="1:25" x14ac:dyDescent="0.25">
      <c r="A2533">
        <v>534244</v>
      </c>
      <c r="B2533">
        <v>38</v>
      </c>
      <c r="C2533" t="str">
        <f t="shared" si="195"/>
        <v>ND</v>
      </c>
      <c r="D2533">
        <v>135</v>
      </c>
      <c r="E2533">
        <v>35</v>
      </c>
      <c r="F2533" t="str">
        <f t="shared" si="196"/>
        <v>adult</v>
      </c>
      <c r="G2533">
        <v>1</v>
      </c>
      <c r="H2533">
        <v>1</v>
      </c>
      <c r="I2533">
        <v>2</v>
      </c>
      <c r="J2533">
        <v>2</v>
      </c>
      <c r="K2533">
        <v>2</v>
      </c>
      <c r="L2533">
        <v>2</v>
      </c>
      <c r="M2533">
        <v>2</v>
      </c>
      <c r="N2533">
        <v>2</v>
      </c>
      <c r="O2533">
        <v>1</v>
      </c>
      <c r="P2533">
        <v>10</v>
      </c>
      <c r="Q2533">
        <v>1</v>
      </c>
      <c r="R2533" t="str">
        <f t="shared" si="197"/>
        <v>Married</v>
      </c>
      <c r="S2533">
        <v>4</v>
      </c>
      <c r="T2533">
        <v>1</v>
      </c>
      <c r="U2533" t="str">
        <f t="shared" si="198"/>
        <v>Male</v>
      </c>
      <c r="V2533">
        <v>79000</v>
      </c>
      <c r="W2533">
        <v>79000</v>
      </c>
      <c r="X2533">
        <v>27</v>
      </c>
      <c r="Y2533">
        <f t="shared" si="199"/>
        <v>27</v>
      </c>
    </row>
    <row r="2534" spans="1:25" x14ac:dyDescent="0.25">
      <c r="A2534">
        <v>711510</v>
      </c>
      <c r="B2534">
        <v>41</v>
      </c>
      <c r="C2534" t="str">
        <f t="shared" si="195"/>
        <v>OR</v>
      </c>
      <c r="D2534">
        <v>111</v>
      </c>
      <c r="E2534">
        <v>23</v>
      </c>
      <c r="F2534" t="str">
        <f t="shared" si="196"/>
        <v>adult</v>
      </c>
      <c r="G2534">
        <v>1</v>
      </c>
      <c r="H2534">
        <v>2</v>
      </c>
      <c r="I2534">
        <v>1</v>
      </c>
      <c r="J2534">
        <v>2</v>
      </c>
      <c r="K2534">
        <v>2</v>
      </c>
      <c r="L2534">
        <v>2</v>
      </c>
      <c r="M2534">
        <v>2</v>
      </c>
      <c r="N2534">
        <v>2</v>
      </c>
      <c r="O2534">
        <v>1</v>
      </c>
      <c r="Q2534">
        <v>5</v>
      </c>
      <c r="R2534" t="str">
        <f t="shared" si="197"/>
        <v>NeverMarriedORUnder15</v>
      </c>
      <c r="S2534">
        <v>4</v>
      </c>
      <c r="T2534">
        <v>1</v>
      </c>
      <c r="U2534" t="str">
        <f t="shared" si="198"/>
        <v>Male</v>
      </c>
      <c r="V2534">
        <v>0</v>
      </c>
      <c r="W2534">
        <v>0</v>
      </c>
      <c r="X2534">
        <v>6</v>
      </c>
      <c r="Y2534" t="str">
        <f t="shared" si="199"/>
        <v>CA</v>
      </c>
    </row>
    <row r="2535" spans="1:25" x14ac:dyDescent="0.25">
      <c r="A2535">
        <v>70291</v>
      </c>
      <c r="B2535">
        <v>30</v>
      </c>
      <c r="C2535" t="str">
        <f t="shared" si="195"/>
        <v>MT</v>
      </c>
      <c r="D2535">
        <v>37</v>
      </c>
      <c r="E2535">
        <v>13</v>
      </c>
      <c r="F2535" t="str">
        <f t="shared" si="196"/>
        <v>child</v>
      </c>
      <c r="G2535">
        <v>1</v>
      </c>
      <c r="H2535">
        <v>2</v>
      </c>
      <c r="I2535">
        <v>2</v>
      </c>
      <c r="J2535">
        <v>2</v>
      </c>
      <c r="K2535">
        <v>2</v>
      </c>
      <c r="L2535">
        <v>2</v>
      </c>
      <c r="M2535">
        <v>2</v>
      </c>
      <c r="N2535">
        <v>2</v>
      </c>
      <c r="O2535">
        <v>2</v>
      </c>
      <c r="Q2535">
        <v>5</v>
      </c>
      <c r="R2535" t="str">
        <f t="shared" si="197"/>
        <v>NeverMarriedORUnder15</v>
      </c>
      <c r="T2535">
        <v>1</v>
      </c>
      <c r="U2535" t="str">
        <f t="shared" si="198"/>
        <v>Male</v>
      </c>
      <c r="X2535">
        <v>30</v>
      </c>
      <c r="Y2535" t="str">
        <f t="shared" si="199"/>
        <v>MT</v>
      </c>
    </row>
    <row r="2536" spans="1:25" x14ac:dyDescent="0.25">
      <c r="A2536">
        <v>69872</v>
      </c>
      <c r="B2536">
        <v>30</v>
      </c>
      <c r="C2536" t="str">
        <f t="shared" si="195"/>
        <v>MT</v>
      </c>
      <c r="D2536">
        <v>18</v>
      </c>
      <c r="E2536">
        <v>65</v>
      </c>
      <c r="F2536" t="str">
        <f t="shared" si="196"/>
        <v>adult</v>
      </c>
      <c r="G2536">
        <v>1</v>
      </c>
      <c r="H2536">
        <v>2</v>
      </c>
      <c r="I2536">
        <v>2</v>
      </c>
      <c r="J2536">
        <v>1</v>
      </c>
      <c r="K2536">
        <v>2</v>
      </c>
      <c r="L2536">
        <v>2</v>
      </c>
      <c r="M2536">
        <v>2</v>
      </c>
      <c r="N2536">
        <v>2</v>
      </c>
      <c r="O2536">
        <v>1</v>
      </c>
      <c r="Q2536">
        <v>3</v>
      </c>
      <c r="R2536" t="str">
        <f t="shared" si="197"/>
        <v>Divorced</v>
      </c>
      <c r="S2536">
        <v>2</v>
      </c>
      <c r="T2536">
        <v>1</v>
      </c>
      <c r="U2536" t="str">
        <f t="shared" si="198"/>
        <v>Male</v>
      </c>
      <c r="V2536">
        <v>0</v>
      </c>
      <c r="W2536">
        <v>58100</v>
      </c>
      <c r="X2536">
        <v>26</v>
      </c>
      <c r="Y2536">
        <f t="shared" si="199"/>
        <v>26</v>
      </c>
    </row>
    <row r="2537" spans="1:25" x14ac:dyDescent="0.25">
      <c r="A2537">
        <v>732518</v>
      </c>
      <c r="B2537">
        <v>41</v>
      </c>
      <c r="C2537" t="str">
        <f t="shared" si="195"/>
        <v>OR</v>
      </c>
      <c r="D2537">
        <v>88</v>
      </c>
      <c r="E2537">
        <v>39</v>
      </c>
      <c r="F2537" t="str">
        <f t="shared" si="196"/>
        <v>adult</v>
      </c>
      <c r="G2537">
        <v>1</v>
      </c>
      <c r="H2537">
        <v>1</v>
      </c>
      <c r="I2537">
        <v>2</v>
      </c>
      <c r="J2537">
        <v>2</v>
      </c>
      <c r="K2537">
        <v>2</v>
      </c>
      <c r="L2537">
        <v>2</v>
      </c>
      <c r="M2537">
        <v>2</v>
      </c>
      <c r="N2537">
        <v>2</v>
      </c>
      <c r="O2537">
        <v>1</v>
      </c>
      <c r="P2537">
        <v>10</v>
      </c>
      <c r="Q2537">
        <v>1</v>
      </c>
      <c r="R2537" t="str">
        <f t="shared" si="197"/>
        <v>Married</v>
      </c>
      <c r="S2537">
        <v>4</v>
      </c>
      <c r="T2537">
        <v>2</v>
      </c>
      <c r="U2537" t="str">
        <f t="shared" si="198"/>
        <v>Female</v>
      </c>
      <c r="V2537">
        <v>14400</v>
      </c>
      <c r="W2537">
        <v>16800</v>
      </c>
      <c r="X2537">
        <v>6</v>
      </c>
      <c r="Y2537" t="str">
        <f t="shared" si="199"/>
        <v>CA</v>
      </c>
    </row>
    <row r="2538" spans="1:25" x14ac:dyDescent="0.25">
      <c r="A2538">
        <v>1417881</v>
      </c>
      <c r="B2538">
        <v>53</v>
      </c>
      <c r="C2538" t="str">
        <f t="shared" si="195"/>
        <v>WA</v>
      </c>
      <c r="D2538">
        <v>21</v>
      </c>
      <c r="E2538">
        <v>36</v>
      </c>
      <c r="F2538" t="str">
        <f t="shared" si="196"/>
        <v>adult</v>
      </c>
      <c r="G2538">
        <v>1</v>
      </c>
      <c r="H2538">
        <v>2</v>
      </c>
      <c r="I2538">
        <v>2</v>
      </c>
      <c r="J2538">
        <v>2</v>
      </c>
      <c r="K2538">
        <v>2</v>
      </c>
      <c r="L2538">
        <v>2</v>
      </c>
      <c r="M2538">
        <v>2</v>
      </c>
      <c r="N2538">
        <v>2</v>
      </c>
      <c r="O2538">
        <v>2</v>
      </c>
      <c r="P2538">
        <v>20</v>
      </c>
      <c r="Q2538">
        <v>5</v>
      </c>
      <c r="R2538" t="str">
        <f t="shared" si="197"/>
        <v>NeverMarriedORUnder15</v>
      </c>
      <c r="S2538">
        <v>4</v>
      </c>
      <c r="T2538">
        <v>1</v>
      </c>
      <c r="U2538" t="str">
        <f t="shared" si="198"/>
        <v>Male</v>
      </c>
      <c r="V2538">
        <v>20000</v>
      </c>
      <c r="W2538">
        <v>20000</v>
      </c>
      <c r="X2538">
        <v>6</v>
      </c>
      <c r="Y2538" t="str">
        <f t="shared" si="199"/>
        <v>CA</v>
      </c>
    </row>
    <row r="2539" spans="1:25" x14ac:dyDescent="0.25">
      <c r="A2539">
        <v>1276690</v>
      </c>
      <c r="B2539">
        <v>49</v>
      </c>
      <c r="C2539" t="str">
        <f t="shared" si="195"/>
        <v>UT</v>
      </c>
      <c r="D2539">
        <v>82</v>
      </c>
      <c r="E2539">
        <v>22</v>
      </c>
      <c r="F2539" t="str">
        <f t="shared" si="196"/>
        <v>adult</v>
      </c>
      <c r="G2539">
        <v>1</v>
      </c>
      <c r="H2539">
        <v>2</v>
      </c>
      <c r="I2539">
        <v>1</v>
      </c>
      <c r="J2539">
        <v>2</v>
      </c>
      <c r="K2539">
        <v>2</v>
      </c>
      <c r="L2539">
        <v>2</v>
      </c>
      <c r="M2539">
        <v>2</v>
      </c>
      <c r="N2539">
        <v>2</v>
      </c>
      <c r="O2539">
        <v>1</v>
      </c>
      <c r="Q2539">
        <v>5</v>
      </c>
      <c r="R2539" t="str">
        <f t="shared" si="197"/>
        <v>NeverMarriedORUnder15</v>
      </c>
      <c r="S2539">
        <v>4</v>
      </c>
      <c r="T2539">
        <v>1</v>
      </c>
      <c r="U2539" t="str">
        <f t="shared" si="198"/>
        <v>Male</v>
      </c>
      <c r="V2539">
        <v>0</v>
      </c>
      <c r="W2539">
        <v>0</v>
      </c>
      <c r="X2539">
        <v>49</v>
      </c>
      <c r="Y2539" t="str">
        <f t="shared" si="199"/>
        <v>UT</v>
      </c>
    </row>
    <row r="2540" spans="1:25" x14ac:dyDescent="0.25">
      <c r="A2540">
        <v>1377980</v>
      </c>
      <c r="B2540">
        <v>53</v>
      </c>
      <c r="C2540" t="str">
        <f t="shared" si="195"/>
        <v>WA</v>
      </c>
      <c r="D2540">
        <v>58</v>
      </c>
      <c r="E2540">
        <v>4</v>
      </c>
      <c r="F2540" t="str">
        <f t="shared" si="196"/>
        <v>child</v>
      </c>
      <c r="G2540">
        <v>1</v>
      </c>
      <c r="H2540">
        <v>1</v>
      </c>
      <c r="I2540">
        <v>2</v>
      </c>
      <c r="J2540">
        <v>2</v>
      </c>
      <c r="K2540">
        <v>2</v>
      </c>
      <c r="L2540">
        <v>2</v>
      </c>
      <c r="M2540">
        <v>2</v>
      </c>
      <c r="N2540">
        <v>2</v>
      </c>
      <c r="O2540">
        <v>1</v>
      </c>
      <c r="Q2540">
        <v>5</v>
      </c>
      <c r="R2540" t="str">
        <f t="shared" si="197"/>
        <v>NeverMarriedORUnder15</v>
      </c>
      <c r="T2540">
        <v>2</v>
      </c>
      <c r="U2540" t="str">
        <f t="shared" si="198"/>
        <v>Female</v>
      </c>
      <c r="X2540">
        <v>48</v>
      </c>
      <c r="Y2540">
        <f t="shared" si="199"/>
        <v>48</v>
      </c>
    </row>
    <row r="2541" spans="1:25" x14ac:dyDescent="0.25">
      <c r="A2541">
        <v>1369936</v>
      </c>
      <c r="B2541">
        <v>53</v>
      </c>
      <c r="C2541" t="str">
        <f t="shared" si="195"/>
        <v>WA</v>
      </c>
      <c r="D2541">
        <v>140</v>
      </c>
      <c r="E2541">
        <v>38</v>
      </c>
      <c r="F2541" t="str">
        <f t="shared" si="196"/>
        <v>adult</v>
      </c>
      <c r="G2541">
        <v>5</v>
      </c>
      <c r="H2541">
        <v>1</v>
      </c>
      <c r="I2541">
        <v>2</v>
      </c>
      <c r="J2541">
        <v>2</v>
      </c>
      <c r="K2541">
        <v>2</v>
      </c>
      <c r="L2541">
        <v>2</v>
      </c>
      <c r="M2541">
        <v>2</v>
      </c>
      <c r="N2541">
        <v>2</v>
      </c>
      <c r="O2541">
        <v>1</v>
      </c>
      <c r="P2541">
        <v>35</v>
      </c>
      <c r="Q2541">
        <v>1</v>
      </c>
      <c r="R2541" t="str">
        <f t="shared" si="197"/>
        <v>Married</v>
      </c>
      <c r="S2541">
        <v>4</v>
      </c>
      <c r="T2541">
        <v>1</v>
      </c>
      <c r="U2541" t="str">
        <f t="shared" si="198"/>
        <v>Male</v>
      </c>
      <c r="V2541">
        <v>15000</v>
      </c>
      <c r="W2541">
        <v>15000</v>
      </c>
      <c r="X2541">
        <v>303</v>
      </c>
      <c r="Y2541">
        <f t="shared" si="199"/>
        <v>303</v>
      </c>
    </row>
    <row r="2542" spans="1:25" x14ac:dyDescent="0.25">
      <c r="A2542">
        <v>70179</v>
      </c>
      <c r="B2542">
        <v>30</v>
      </c>
      <c r="C2542" t="str">
        <f t="shared" si="195"/>
        <v>MT</v>
      </c>
      <c r="D2542">
        <v>65</v>
      </c>
      <c r="E2542">
        <v>34</v>
      </c>
      <c r="F2542" t="str">
        <f t="shared" si="196"/>
        <v>adult</v>
      </c>
      <c r="G2542">
        <v>1</v>
      </c>
      <c r="H2542">
        <v>2</v>
      </c>
      <c r="I2542">
        <v>2</v>
      </c>
      <c r="J2542">
        <v>2</v>
      </c>
      <c r="K2542">
        <v>2</v>
      </c>
      <c r="L2542">
        <v>2</v>
      </c>
      <c r="M2542">
        <v>2</v>
      </c>
      <c r="N2542">
        <v>2</v>
      </c>
      <c r="O2542">
        <v>2</v>
      </c>
      <c r="P2542">
        <v>150</v>
      </c>
      <c r="Q2542">
        <v>1</v>
      </c>
      <c r="R2542" t="str">
        <f t="shared" si="197"/>
        <v>Married</v>
      </c>
      <c r="S2542">
        <v>4</v>
      </c>
      <c r="T2542">
        <v>2</v>
      </c>
      <c r="U2542" t="str">
        <f t="shared" si="198"/>
        <v>Female</v>
      </c>
      <c r="V2542">
        <v>15000</v>
      </c>
      <c r="W2542">
        <v>15000</v>
      </c>
      <c r="X2542">
        <v>56</v>
      </c>
      <c r="Y2542">
        <f t="shared" si="199"/>
        <v>56</v>
      </c>
    </row>
    <row r="2543" spans="1:25" x14ac:dyDescent="0.25">
      <c r="A2543">
        <v>1392305</v>
      </c>
      <c r="B2543">
        <v>53</v>
      </c>
      <c r="C2543" t="str">
        <f t="shared" si="195"/>
        <v>WA</v>
      </c>
      <c r="D2543">
        <v>14</v>
      </c>
      <c r="E2543">
        <v>66</v>
      </c>
      <c r="F2543" t="str">
        <f t="shared" si="196"/>
        <v>adult</v>
      </c>
      <c r="G2543">
        <v>1</v>
      </c>
      <c r="H2543">
        <v>1</v>
      </c>
      <c r="I2543">
        <v>1</v>
      </c>
      <c r="J2543">
        <v>1</v>
      </c>
      <c r="K2543">
        <v>2</v>
      </c>
      <c r="L2543">
        <v>2</v>
      </c>
      <c r="M2543">
        <v>2</v>
      </c>
      <c r="N2543">
        <v>2</v>
      </c>
      <c r="O2543">
        <v>1</v>
      </c>
      <c r="Q2543">
        <v>1</v>
      </c>
      <c r="R2543" t="str">
        <f t="shared" si="197"/>
        <v>Married</v>
      </c>
      <c r="S2543">
        <v>2</v>
      </c>
      <c r="T2543">
        <v>1</v>
      </c>
      <c r="U2543" t="str">
        <f t="shared" si="198"/>
        <v>Male</v>
      </c>
      <c r="V2543">
        <v>0</v>
      </c>
      <c r="W2543">
        <v>45000</v>
      </c>
      <c r="X2543">
        <v>53</v>
      </c>
      <c r="Y2543" t="str">
        <f t="shared" si="199"/>
        <v>WA</v>
      </c>
    </row>
    <row r="2544" spans="1:25" x14ac:dyDescent="0.25">
      <c r="A2544">
        <v>1414323</v>
      </c>
      <c r="B2544">
        <v>53</v>
      </c>
      <c r="C2544" t="str">
        <f t="shared" si="195"/>
        <v>WA</v>
      </c>
      <c r="D2544">
        <v>66</v>
      </c>
      <c r="E2544">
        <v>4</v>
      </c>
      <c r="F2544" t="str">
        <f t="shared" si="196"/>
        <v>child</v>
      </c>
      <c r="G2544">
        <v>1</v>
      </c>
      <c r="H2544">
        <v>1</v>
      </c>
      <c r="I2544">
        <v>2</v>
      </c>
      <c r="J2544">
        <v>2</v>
      </c>
      <c r="K2544">
        <v>2</v>
      </c>
      <c r="L2544">
        <v>2</v>
      </c>
      <c r="M2544">
        <v>2</v>
      </c>
      <c r="N2544">
        <v>2</v>
      </c>
      <c r="O2544">
        <v>1</v>
      </c>
      <c r="Q2544">
        <v>5</v>
      </c>
      <c r="R2544" t="str">
        <f t="shared" si="197"/>
        <v>NeverMarriedORUnder15</v>
      </c>
      <c r="T2544">
        <v>1</v>
      </c>
      <c r="U2544" t="str">
        <f t="shared" si="198"/>
        <v>Male</v>
      </c>
      <c r="X2544">
        <v>53</v>
      </c>
      <c r="Y2544" t="str">
        <f t="shared" si="199"/>
        <v>WA</v>
      </c>
    </row>
    <row r="2545" spans="1:25" x14ac:dyDescent="0.25">
      <c r="A2545">
        <v>1424968</v>
      </c>
      <c r="B2545">
        <v>53</v>
      </c>
      <c r="C2545" t="str">
        <f t="shared" si="195"/>
        <v>WA</v>
      </c>
      <c r="D2545">
        <v>95</v>
      </c>
      <c r="E2545">
        <v>43</v>
      </c>
      <c r="F2545" t="str">
        <f t="shared" si="196"/>
        <v>adult</v>
      </c>
      <c r="G2545">
        <v>1</v>
      </c>
      <c r="H2545">
        <v>1</v>
      </c>
      <c r="I2545">
        <v>2</v>
      </c>
      <c r="J2545">
        <v>2</v>
      </c>
      <c r="K2545">
        <v>2</v>
      </c>
      <c r="L2545">
        <v>2</v>
      </c>
      <c r="M2545">
        <v>2</v>
      </c>
      <c r="N2545">
        <v>2</v>
      </c>
      <c r="O2545">
        <v>1</v>
      </c>
      <c r="P2545">
        <v>45</v>
      </c>
      <c r="Q2545">
        <v>1</v>
      </c>
      <c r="R2545" t="str">
        <f t="shared" si="197"/>
        <v>Married</v>
      </c>
      <c r="S2545">
        <v>4</v>
      </c>
      <c r="T2545">
        <v>2</v>
      </c>
      <c r="U2545" t="str">
        <f t="shared" si="198"/>
        <v>Female</v>
      </c>
      <c r="V2545">
        <v>33000</v>
      </c>
      <c r="W2545">
        <v>33000</v>
      </c>
      <c r="X2545">
        <v>53</v>
      </c>
      <c r="Y2545" t="str">
        <f t="shared" si="199"/>
        <v>WA</v>
      </c>
    </row>
    <row r="2546" spans="1:25" x14ac:dyDescent="0.25">
      <c r="A2546">
        <v>1416353</v>
      </c>
      <c r="B2546">
        <v>53</v>
      </c>
      <c r="C2546" t="str">
        <f t="shared" si="195"/>
        <v>WA</v>
      </c>
      <c r="D2546">
        <v>75</v>
      </c>
      <c r="E2546">
        <v>76</v>
      </c>
      <c r="F2546" t="str">
        <f t="shared" si="196"/>
        <v>adult</v>
      </c>
      <c r="G2546">
        <v>1</v>
      </c>
      <c r="H2546">
        <v>2</v>
      </c>
      <c r="I2546">
        <v>1</v>
      </c>
      <c r="J2546">
        <v>1</v>
      </c>
      <c r="K2546">
        <v>2</v>
      </c>
      <c r="L2546">
        <v>2</v>
      </c>
      <c r="M2546">
        <v>2</v>
      </c>
      <c r="N2546">
        <v>2</v>
      </c>
      <c r="O2546">
        <v>1</v>
      </c>
      <c r="Q2546">
        <v>1</v>
      </c>
      <c r="R2546" t="str">
        <f t="shared" si="197"/>
        <v>Married</v>
      </c>
      <c r="S2546">
        <v>2</v>
      </c>
      <c r="T2546">
        <v>1</v>
      </c>
      <c r="U2546" t="str">
        <f t="shared" si="198"/>
        <v>Male</v>
      </c>
      <c r="V2546">
        <v>0</v>
      </c>
      <c r="W2546">
        <v>27800</v>
      </c>
      <c r="X2546">
        <v>46</v>
      </c>
      <c r="Y2546">
        <f t="shared" si="199"/>
        <v>46</v>
      </c>
    </row>
    <row r="2547" spans="1:25" x14ac:dyDescent="0.25">
      <c r="A2547">
        <v>701632</v>
      </c>
      <c r="B2547">
        <v>41</v>
      </c>
      <c r="C2547" t="str">
        <f t="shared" si="195"/>
        <v>OR</v>
      </c>
      <c r="D2547">
        <v>38</v>
      </c>
      <c r="E2547">
        <v>46</v>
      </c>
      <c r="F2547" t="str">
        <f t="shared" si="196"/>
        <v>adult</v>
      </c>
      <c r="G2547">
        <v>1</v>
      </c>
      <c r="H2547">
        <v>1</v>
      </c>
      <c r="I2547">
        <v>2</v>
      </c>
      <c r="J2547">
        <v>2</v>
      </c>
      <c r="K2547">
        <v>2</v>
      </c>
      <c r="L2547">
        <v>2</v>
      </c>
      <c r="M2547">
        <v>2</v>
      </c>
      <c r="N2547">
        <v>2</v>
      </c>
      <c r="O2547">
        <v>1</v>
      </c>
      <c r="P2547">
        <v>15</v>
      </c>
      <c r="Q2547">
        <v>1</v>
      </c>
      <c r="R2547" t="str">
        <f t="shared" si="197"/>
        <v>Married</v>
      </c>
      <c r="S2547">
        <v>4</v>
      </c>
      <c r="T2547">
        <v>2</v>
      </c>
      <c r="U2547" t="str">
        <f t="shared" si="198"/>
        <v>Female</v>
      </c>
      <c r="V2547">
        <v>18000</v>
      </c>
      <c r="W2547">
        <v>18000</v>
      </c>
      <c r="X2547">
        <v>26</v>
      </c>
      <c r="Y2547">
        <f t="shared" si="199"/>
        <v>26</v>
      </c>
    </row>
    <row r="2548" spans="1:25" x14ac:dyDescent="0.25">
      <c r="A2548">
        <v>1421551</v>
      </c>
      <c r="B2548">
        <v>53</v>
      </c>
      <c r="C2548" t="str">
        <f t="shared" si="195"/>
        <v>WA</v>
      </c>
      <c r="D2548">
        <v>98</v>
      </c>
      <c r="E2548">
        <v>8</v>
      </c>
      <c r="F2548" t="str">
        <f t="shared" si="196"/>
        <v>child</v>
      </c>
      <c r="G2548">
        <v>1</v>
      </c>
      <c r="H2548">
        <v>1</v>
      </c>
      <c r="I2548">
        <v>2</v>
      </c>
      <c r="J2548">
        <v>2</v>
      </c>
      <c r="K2548">
        <v>2</v>
      </c>
      <c r="L2548">
        <v>2</v>
      </c>
      <c r="M2548">
        <v>2</v>
      </c>
      <c r="N2548">
        <v>2</v>
      </c>
      <c r="O2548">
        <v>1</v>
      </c>
      <c r="Q2548">
        <v>5</v>
      </c>
      <c r="R2548" t="str">
        <f t="shared" si="197"/>
        <v>NeverMarriedORUnder15</v>
      </c>
      <c r="T2548">
        <v>2</v>
      </c>
      <c r="U2548" t="str">
        <f t="shared" si="198"/>
        <v>Female</v>
      </c>
      <c r="X2548">
        <v>53</v>
      </c>
      <c r="Y2548" t="str">
        <f t="shared" si="199"/>
        <v>WA</v>
      </c>
    </row>
    <row r="2549" spans="1:25" x14ac:dyDescent="0.25">
      <c r="A2549">
        <v>1393527</v>
      </c>
      <c r="B2549">
        <v>53</v>
      </c>
      <c r="C2549" t="str">
        <f t="shared" si="195"/>
        <v>WA</v>
      </c>
      <c r="D2549">
        <v>398</v>
      </c>
      <c r="E2549">
        <v>45</v>
      </c>
      <c r="F2549" t="str">
        <f t="shared" si="196"/>
        <v>adult</v>
      </c>
      <c r="G2549">
        <v>4</v>
      </c>
      <c r="H2549">
        <v>1</v>
      </c>
      <c r="I2549">
        <v>2</v>
      </c>
      <c r="J2549">
        <v>2</v>
      </c>
      <c r="K2549">
        <v>2</v>
      </c>
      <c r="L2549">
        <v>2</v>
      </c>
      <c r="M2549">
        <v>2</v>
      </c>
      <c r="N2549">
        <v>2</v>
      </c>
      <c r="O2549">
        <v>1</v>
      </c>
      <c r="P2549">
        <v>45</v>
      </c>
      <c r="Q2549">
        <v>1</v>
      </c>
      <c r="R2549" t="str">
        <f t="shared" si="197"/>
        <v>Married</v>
      </c>
      <c r="S2549">
        <v>4</v>
      </c>
      <c r="T2549">
        <v>2</v>
      </c>
      <c r="U2549" t="str">
        <f t="shared" si="198"/>
        <v>Female</v>
      </c>
      <c r="V2549">
        <v>25000</v>
      </c>
      <c r="W2549">
        <v>25000</v>
      </c>
      <c r="X2549">
        <v>364</v>
      </c>
      <c r="Y2549">
        <f t="shared" si="199"/>
        <v>364</v>
      </c>
    </row>
    <row r="2550" spans="1:25" x14ac:dyDescent="0.25">
      <c r="A2550">
        <v>1430066</v>
      </c>
      <c r="B2550">
        <v>53</v>
      </c>
      <c r="C2550" t="str">
        <f t="shared" si="195"/>
        <v>WA</v>
      </c>
      <c r="D2550">
        <v>329</v>
      </c>
      <c r="E2550">
        <v>57</v>
      </c>
      <c r="F2550" t="str">
        <f t="shared" si="196"/>
        <v>adult</v>
      </c>
      <c r="G2550">
        <v>1</v>
      </c>
      <c r="H2550">
        <v>1</v>
      </c>
      <c r="I2550">
        <v>2</v>
      </c>
      <c r="J2550">
        <v>2</v>
      </c>
      <c r="K2550">
        <v>2</v>
      </c>
      <c r="L2550">
        <v>2</v>
      </c>
      <c r="M2550">
        <v>2</v>
      </c>
      <c r="N2550">
        <v>2</v>
      </c>
      <c r="O2550">
        <v>1</v>
      </c>
      <c r="P2550">
        <v>20</v>
      </c>
      <c r="Q2550">
        <v>1</v>
      </c>
      <c r="R2550" t="str">
        <f t="shared" si="197"/>
        <v>Married</v>
      </c>
      <c r="S2550">
        <v>4</v>
      </c>
      <c r="T2550">
        <v>2</v>
      </c>
      <c r="U2550" t="str">
        <f t="shared" si="198"/>
        <v>Female</v>
      </c>
      <c r="V2550">
        <v>30000</v>
      </c>
      <c r="W2550">
        <v>30000</v>
      </c>
      <c r="X2550">
        <v>53</v>
      </c>
      <c r="Y2550" t="str">
        <f t="shared" si="199"/>
        <v>WA</v>
      </c>
    </row>
    <row r="2551" spans="1:25" x14ac:dyDescent="0.25">
      <c r="A2551">
        <v>728007</v>
      </c>
      <c r="B2551">
        <v>41</v>
      </c>
      <c r="C2551" t="str">
        <f t="shared" si="195"/>
        <v>OR</v>
      </c>
      <c r="D2551">
        <v>42</v>
      </c>
      <c r="E2551">
        <v>83</v>
      </c>
      <c r="F2551" t="str">
        <f t="shared" si="196"/>
        <v>adult</v>
      </c>
      <c r="G2551">
        <v>1</v>
      </c>
      <c r="H2551">
        <v>2</v>
      </c>
      <c r="I2551">
        <v>2</v>
      </c>
      <c r="J2551">
        <v>1</v>
      </c>
      <c r="K2551">
        <v>1</v>
      </c>
      <c r="L2551">
        <v>2</v>
      </c>
      <c r="M2551">
        <v>2</v>
      </c>
      <c r="N2551">
        <v>2</v>
      </c>
      <c r="O2551">
        <v>1</v>
      </c>
      <c r="Q2551">
        <v>2</v>
      </c>
      <c r="R2551" t="str">
        <f t="shared" si="197"/>
        <v>Widowed</v>
      </c>
      <c r="S2551">
        <v>2</v>
      </c>
      <c r="T2551">
        <v>1</v>
      </c>
      <c r="U2551" t="str">
        <f t="shared" si="198"/>
        <v>Male</v>
      </c>
      <c r="V2551">
        <v>0</v>
      </c>
      <c r="W2551">
        <v>10500</v>
      </c>
      <c r="X2551">
        <v>28</v>
      </c>
      <c r="Y2551">
        <f t="shared" si="199"/>
        <v>28</v>
      </c>
    </row>
    <row r="2552" spans="1:25" x14ac:dyDescent="0.25">
      <c r="A2552">
        <v>1412780</v>
      </c>
      <c r="B2552">
        <v>53</v>
      </c>
      <c r="C2552" t="str">
        <f t="shared" si="195"/>
        <v>WA</v>
      </c>
      <c r="D2552">
        <v>143</v>
      </c>
      <c r="E2552">
        <v>24</v>
      </c>
      <c r="F2552" t="str">
        <f t="shared" si="196"/>
        <v>adult</v>
      </c>
      <c r="G2552">
        <v>4</v>
      </c>
      <c r="H2552">
        <v>1</v>
      </c>
      <c r="I2552">
        <v>2</v>
      </c>
      <c r="J2552">
        <v>2</v>
      </c>
      <c r="K2552">
        <v>2</v>
      </c>
      <c r="L2552">
        <v>2</v>
      </c>
      <c r="M2552">
        <v>2</v>
      </c>
      <c r="N2552">
        <v>2</v>
      </c>
      <c r="O2552">
        <v>1</v>
      </c>
      <c r="Q2552">
        <v>1</v>
      </c>
      <c r="R2552" t="str">
        <f t="shared" si="197"/>
        <v>Married</v>
      </c>
      <c r="S2552">
        <v>4</v>
      </c>
      <c r="T2552">
        <v>2</v>
      </c>
      <c r="U2552" t="str">
        <f t="shared" si="198"/>
        <v>Female</v>
      </c>
      <c r="V2552">
        <v>480</v>
      </c>
      <c r="W2552">
        <v>2480</v>
      </c>
      <c r="X2552">
        <v>416</v>
      </c>
      <c r="Y2552">
        <f t="shared" si="199"/>
        <v>416</v>
      </c>
    </row>
    <row r="2553" spans="1:25" x14ac:dyDescent="0.25">
      <c r="A2553">
        <v>535883</v>
      </c>
      <c r="B2553">
        <v>38</v>
      </c>
      <c r="C2553" t="str">
        <f t="shared" si="195"/>
        <v>ND</v>
      </c>
      <c r="D2553">
        <v>26</v>
      </c>
      <c r="E2553">
        <v>5</v>
      </c>
      <c r="F2553" t="str">
        <f t="shared" si="196"/>
        <v>child</v>
      </c>
      <c r="G2553">
        <v>1</v>
      </c>
      <c r="H2553">
        <v>1</v>
      </c>
      <c r="I2553">
        <v>2</v>
      </c>
      <c r="J2553">
        <v>2</v>
      </c>
      <c r="K2553">
        <v>2</v>
      </c>
      <c r="L2553">
        <v>2</v>
      </c>
      <c r="M2553">
        <v>2</v>
      </c>
      <c r="N2553">
        <v>2</v>
      </c>
      <c r="O2553">
        <v>1</v>
      </c>
      <c r="Q2553">
        <v>5</v>
      </c>
      <c r="R2553" t="str">
        <f t="shared" si="197"/>
        <v>NeverMarriedORUnder15</v>
      </c>
      <c r="T2553">
        <v>2</v>
      </c>
      <c r="U2553" t="str">
        <f t="shared" si="198"/>
        <v>Female</v>
      </c>
      <c r="X2553">
        <v>38</v>
      </c>
      <c r="Y2553" t="str">
        <f t="shared" si="199"/>
        <v>ND</v>
      </c>
    </row>
    <row r="2554" spans="1:25" x14ac:dyDescent="0.25">
      <c r="A2554">
        <v>718346</v>
      </c>
      <c r="B2554">
        <v>41</v>
      </c>
      <c r="C2554" t="str">
        <f t="shared" si="195"/>
        <v>OR</v>
      </c>
      <c r="D2554">
        <v>83</v>
      </c>
      <c r="E2554">
        <v>77</v>
      </c>
      <c r="F2554" t="str">
        <f t="shared" si="196"/>
        <v>adult</v>
      </c>
      <c r="G2554">
        <v>1</v>
      </c>
      <c r="H2554">
        <v>2</v>
      </c>
      <c r="I2554">
        <v>2</v>
      </c>
      <c r="J2554">
        <v>1</v>
      </c>
      <c r="K2554">
        <v>2</v>
      </c>
      <c r="L2554">
        <v>2</v>
      </c>
      <c r="M2554">
        <v>2</v>
      </c>
      <c r="N2554">
        <v>2</v>
      </c>
      <c r="O2554">
        <v>1</v>
      </c>
      <c r="Q2554">
        <v>1</v>
      </c>
      <c r="R2554" t="str">
        <f t="shared" si="197"/>
        <v>Married</v>
      </c>
      <c r="S2554">
        <v>3</v>
      </c>
      <c r="T2554">
        <v>1</v>
      </c>
      <c r="U2554" t="str">
        <f t="shared" si="198"/>
        <v>Male</v>
      </c>
      <c r="V2554">
        <v>5300</v>
      </c>
      <c r="W2554">
        <v>16530</v>
      </c>
      <c r="X2554">
        <v>36</v>
      </c>
      <c r="Y2554">
        <f t="shared" si="199"/>
        <v>36</v>
      </c>
    </row>
    <row r="2555" spans="1:25" x14ac:dyDescent="0.25">
      <c r="A2555">
        <v>1248693</v>
      </c>
      <c r="B2555">
        <v>49</v>
      </c>
      <c r="C2555" t="str">
        <f t="shared" si="195"/>
        <v>UT</v>
      </c>
      <c r="D2555">
        <v>178</v>
      </c>
      <c r="E2555">
        <v>31</v>
      </c>
      <c r="F2555" t="str">
        <f t="shared" si="196"/>
        <v>adult</v>
      </c>
      <c r="G2555">
        <v>1</v>
      </c>
      <c r="H2555">
        <v>1</v>
      </c>
      <c r="I2555">
        <v>2</v>
      </c>
      <c r="J2555">
        <v>2</v>
      </c>
      <c r="K2555">
        <v>2</v>
      </c>
      <c r="L2555">
        <v>2</v>
      </c>
      <c r="M2555">
        <v>2</v>
      </c>
      <c r="N2555">
        <v>2</v>
      </c>
      <c r="O2555">
        <v>1</v>
      </c>
      <c r="Q2555">
        <v>3</v>
      </c>
      <c r="R2555" t="str">
        <f t="shared" si="197"/>
        <v>Divorced</v>
      </c>
      <c r="S2555">
        <v>4</v>
      </c>
      <c r="T2555">
        <v>2</v>
      </c>
      <c r="U2555" t="str">
        <f t="shared" si="198"/>
        <v>Female</v>
      </c>
      <c r="V2555">
        <v>40000</v>
      </c>
      <c r="W2555">
        <v>40000</v>
      </c>
      <c r="X2555">
        <v>49</v>
      </c>
      <c r="Y2555" t="str">
        <f t="shared" si="199"/>
        <v>UT</v>
      </c>
    </row>
    <row r="2556" spans="1:25" x14ac:dyDescent="0.25">
      <c r="A2556">
        <v>700321</v>
      </c>
      <c r="B2556">
        <v>41</v>
      </c>
      <c r="C2556" t="str">
        <f t="shared" si="195"/>
        <v>OR</v>
      </c>
      <c r="D2556">
        <v>68</v>
      </c>
      <c r="E2556">
        <v>55</v>
      </c>
      <c r="F2556" t="str">
        <f t="shared" si="196"/>
        <v>adult</v>
      </c>
      <c r="G2556">
        <v>5</v>
      </c>
      <c r="H2556">
        <v>2</v>
      </c>
      <c r="I2556">
        <v>2</v>
      </c>
      <c r="J2556">
        <v>2</v>
      </c>
      <c r="K2556">
        <v>2</v>
      </c>
      <c r="L2556">
        <v>2</v>
      </c>
      <c r="M2556">
        <v>2</v>
      </c>
      <c r="N2556">
        <v>2</v>
      </c>
      <c r="O2556">
        <v>2</v>
      </c>
      <c r="P2556">
        <v>30</v>
      </c>
      <c r="Q2556">
        <v>1</v>
      </c>
      <c r="R2556" t="str">
        <f t="shared" si="197"/>
        <v>Married</v>
      </c>
      <c r="S2556">
        <v>4</v>
      </c>
      <c r="T2556">
        <v>2</v>
      </c>
      <c r="U2556" t="str">
        <f t="shared" si="198"/>
        <v>Female</v>
      </c>
      <c r="V2556">
        <v>30000</v>
      </c>
      <c r="W2556">
        <v>30000</v>
      </c>
      <c r="X2556">
        <v>217</v>
      </c>
      <c r="Y2556">
        <f t="shared" si="199"/>
        <v>217</v>
      </c>
    </row>
    <row r="2557" spans="1:25" x14ac:dyDescent="0.25">
      <c r="A2557">
        <v>710096</v>
      </c>
      <c r="B2557">
        <v>41</v>
      </c>
      <c r="C2557" t="str">
        <f t="shared" si="195"/>
        <v>OR</v>
      </c>
      <c r="D2557">
        <v>54</v>
      </c>
      <c r="E2557">
        <v>22</v>
      </c>
      <c r="F2557" t="str">
        <f t="shared" si="196"/>
        <v>adult</v>
      </c>
      <c r="G2557">
        <v>1</v>
      </c>
      <c r="H2557">
        <v>2</v>
      </c>
      <c r="I2557">
        <v>2</v>
      </c>
      <c r="J2557">
        <v>2</v>
      </c>
      <c r="K2557">
        <v>2</v>
      </c>
      <c r="L2557">
        <v>2</v>
      </c>
      <c r="M2557">
        <v>2</v>
      </c>
      <c r="N2557">
        <v>2</v>
      </c>
      <c r="O2557">
        <v>2</v>
      </c>
      <c r="P2557">
        <v>20</v>
      </c>
      <c r="Q2557">
        <v>5</v>
      </c>
      <c r="R2557" t="str">
        <f t="shared" si="197"/>
        <v>NeverMarriedORUnder15</v>
      </c>
      <c r="S2557">
        <v>4</v>
      </c>
      <c r="T2557">
        <v>1</v>
      </c>
      <c r="U2557" t="str">
        <f t="shared" si="198"/>
        <v>Male</v>
      </c>
      <c r="V2557">
        <v>50000</v>
      </c>
      <c r="W2557">
        <v>54000</v>
      </c>
      <c r="X2557">
        <v>16</v>
      </c>
      <c r="Y2557">
        <f t="shared" si="199"/>
        <v>16</v>
      </c>
    </row>
    <row r="2558" spans="1:25" x14ac:dyDescent="0.25">
      <c r="A2558">
        <v>1402665</v>
      </c>
      <c r="B2558">
        <v>53</v>
      </c>
      <c r="C2558" t="str">
        <f t="shared" si="195"/>
        <v>WA</v>
      </c>
      <c r="D2558">
        <v>59</v>
      </c>
      <c r="E2558">
        <v>3</v>
      </c>
      <c r="F2558" t="str">
        <f t="shared" si="196"/>
        <v>child</v>
      </c>
      <c r="G2558">
        <v>1</v>
      </c>
      <c r="H2558">
        <v>1</v>
      </c>
      <c r="I2558">
        <v>2</v>
      </c>
      <c r="J2558">
        <v>2</v>
      </c>
      <c r="K2558">
        <v>2</v>
      </c>
      <c r="L2558">
        <v>2</v>
      </c>
      <c r="M2558">
        <v>2</v>
      </c>
      <c r="N2558">
        <v>2</v>
      </c>
      <c r="O2558">
        <v>1</v>
      </c>
      <c r="Q2558">
        <v>5</v>
      </c>
      <c r="R2558" t="str">
        <f t="shared" si="197"/>
        <v>NeverMarriedORUnder15</v>
      </c>
      <c r="T2558">
        <v>2</v>
      </c>
      <c r="U2558" t="str">
        <f t="shared" si="198"/>
        <v>Female</v>
      </c>
      <c r="X2558">
        <v>53</v>
      </c>
      <c r="Y2558" t="str">
        <f t="shared" si="199"/>
        <v>WA</v>
      </c>
    </row>
    <row r="2559" spans="1:25" x14ac:dyDescent="0.25">
      <c r="A2559">
        <v>695451</v>
      </c>
      <c r="B2559">
        <v>41</v>
      </c>
      <c r="C2559" t="str">
        <f t="shared" si="195"/>
        <v>OR</v>
      </c>
      <c r="D2559">
        <v>329</v>
      </c>
      <c r="E2559">
        <v>56</v>
      </c>
      <c r="F2559" t="str">
        <f t="shared" si="196"/>
        <v>adult</v>
      </c>
      <c r="G2559">
        <v>1</v>
      </c>
      <c r="H2559">
        <v>2</v>
      </c>
      <c r="I2559">
        <v>2</v>
      </c>
      <c r="J2559">
        <v>2</v>
      </c>
      <c r="K2559">
        <v>2</v>
      </c>
      <c r="L2559">
        <v>2</v>
      </c>
      <c r="M2559">
        <v>2</v>
      </c>
      <c r="N2559">
        <v>2</v>
      </c>
      <c r="O2559">
        <v>2</v>
      </c>
      <c r="P2559">
        <v>10</v>
      </c>
      <c r="Q2559">
        <v>1</v>
      </c>
      <c r="R2559" t="str">
        <f t="shared" si="197"/>
        <v>Married</v>
      </c>
      <c r="S2559">
        <v>4</v>
      </c>
      <c r="T2559">
        <v>1</v>
      </c>
      <c r="U2559" t="str">
        <f t="shared" si="198"/>
        <v>Male</v>
      </c>
      <c r="V2559">
        <v>31000</v>
      </c>
      <c r="W2559">
        <v>31000</v>
      </c>
      <c r="X2559">
        <v>41</v>
      </c>
      <c r="Y2559" t="str">
        <f t="shared" si="199"/>
        <v>OR</v>
      </c>
    </row>
    <row r="2560" spans="1:25" x14ac:dyDescent="0.25">
      <c r="A2560">
        <v>1374126</v>
      </c>
      <c r="B2560">
        <v>53</v>
      </c>
      <c r="C2560" t="str">
        <f t="shared" si="195"/>
        <v>WA</v>
      </c>
      <c r="D2560">
        <v>71</v>
      </c>
      <c r="E2560">
        <v>65</v>
      </c>
      <c r="F2560" t="str">
        <f t="shared" si="196"/>
        <v>adult</v>
      </c>
      <c r="G2560">
        <v>1</v>
      </c>
      <c r="H2560">
        <v>1</v>
      </c>
      <c r="I2560">
        <v>2</v>
      </c>
      <c r="J2560">
        <v>2</v>
      </c>
      <c r="K2560">
        <v>2</v>
      </c>
      <c r="L2560">
        <v>2</v>
      </c>
      <c r="M2560">
        <v>2</v>
      </c>
      <c r="N2560">
        <v>2</v>
      </c>
      <c r="O2560">
        <v>1</v>
      </c>
      <c r="P2560">
        <v>20</v>
      </c>
      <c r="Q2560">
        <v>3</v>
      </c>
      <c r="R2560" t="str">
        <f t="shared" si="197"/>
        <v>Divorced</v>
      </c>
      <c r="S2560">
        <v>4</v>
      </c>
      <c r="T2560">
        <v>2</v>
      </c>
      <c r="U2560" t="str">
        <f t="shared" si="198"/>
        <v>Female</v>
      </c>
      <c r="V2560">
        <v>27800</v>
      </c>
      <c r="W2560">
        <v>27800</v>
      </c>
      <c r="X2560">
        <v>53</v>
      </c>
      <c r="Y2560" t="str">
        <f t="shared" si="199"/>
        <v>WA</v>
      </c>
    </row>
    <row r="2561" spans="1:25" x14ac:dyDescent="0.25">
      <c r="A2561">
        <v>1394456</v>
      </c>
      <c r="B2561">
        <v>53</v>
      </c>
      <c r="C2561" t="str">
        <f t="shared" si="195"/>
        <v>WA</v>
      </c>
      <c r="D2561">
        <v>64</v>
      </c>
      <c r="E2561">
        <v>49</v>
      </c>
      <c r="F2561" t="str">
        <f t="shared" si="196"/>
        <v>adult</v>
      </c>
      <c r="G2561">
        <v>5</v>
      </c>
      <c r="H2561">
        <v>1</v>
      </c>
      <c r="I2561">
        <v>2</v>
      </c>
      <c r="J2561">
        <v>2</v>
      </c>
      <c r="K2561">
        <v>2</v>
      </c>
      <c r="L2561">
        <v>2</v>
      </c>
      <c r="M2561">
        <v>2</v>
      </c>
      <c r="N2561">
        <v>2</v>
      </c>
      <c r="O2561">
        <v>1</v>
      </c>
      <c r="P2561">
        <v>80</v>
      </c>
      <c r="Q2561">
        <v>1</v>
      </c>
      <c r="R2561" t="str">
        <f t="shared" si="197"/>
        <v>Married</v>
      </c>
      <c r="S2561">
        <v>4</v>
      </c>
      <c r="T2561">
        <v>2</v>
      </c>
      <c r="U2561" t="str">
        <f t="shared" si="198"/>
        <v>Female</v>
      </c>
      <c r="V2561">
        <v>10400</v>
      </c>
      <c r="W2561">
        <v>11900</v>
      </c>
      <c r="X2561">
        <v>301</v>
      </c>
      <c r="Y2561">
        <f t="shared" si="199"/>
        <v>301</v>
      </c>
    </row>
    <row r="2562" spans="1:25" x14ac:dyDescent="0.25">
      <c r="A2562">
        <v>539528</v>
      </c>
      <c r="B2562">
        <v>38</v>
      </c>
      <c r="C2562" t="str">
        <f t="shared" si="195"/>
        <v>ND</v>
      </c>
      <c r="D2562">
        <v>40</v>
      </c>
      <c r="E2562">
        <v>24</v>
      </c>
      <c r="F2562" t="str">
        <f t="shared" si="196"/>
        <v>adult</v>
      </c>
      <c r="G2562">
        <v>1</v>
      </c>
      <c r="H2562">
        <v>1</v>
      </c>
      <c r="I2562">
        <v>2</v>
      </c>
      <c r="J2562">
        <v>2</v>
      </c>
      <c r="K2562">
        <v>2</v>
      </c>
      <c r="L2562">
        <v>2</v>
      </c>
      <c r="M2562">
        <v>2</v>
      </c>
      <c r="N2562">
        <v>2</v>
      </c>
      <c r="O2562">
        <v>1</v>
      </c>
      <c r="P2562">
        <v>20</v>
      </c>
      <c r="Q2562">
        <v>1</v>
      </c>
      <c r="R2562" t="str">
        <f t="shared" si="197"/>
        <v>Married</v>
      </c>
      <c r="S2562">
        <v>4</v>
      </c>
      <c r="T2562">
        <v>2</v>
      </c>
      <c r="U2562" t="str">
        <f t="shared" si="198"/>
        <v>Female</v>
      </c>
      <c r="V2562">
        <v>28000</v>
      </c>
      <c r="W2562">
        <v>28000</v>
      </c>
      <c r="X2562">
        <v>38</v>
      </c>
      <c r="Y2562" t="str">
        <f t="shared" si="199"/>
        <v>ND</v>
      </c>
    </row>
    <row r="2563" spans="1:25" x14ac:dyDescent="0.25">
      <c r="A2563">
        <v>1410874</v>
      </c>
      <c r="B2563">
        <v>53</v>
      </c>
      <c r="C2563" t="str">
        <f t="shared" ref="C2563:C2626" si="200">IF(B2563=30,"MT",IF(B2563=38,"ND",IF(B2563=41,"OR",IF(B2563=49,"UT",IF(B2563=53,"WA","UnknownState")))))</f>
        <v>WA</v>
      </c>
      <c r="D2563">
        <v>48</v>
      </c>
      <c r="E2563">
        <v>13</v>
      </c>
      <c r="F2563" t="str">
        <f t="shared" ref="F2563:F2626" si="201">IF(E2563&lt;18,"child","adult")</f>
        <v>child</v>
      </c>
      <c r="G2563">
        <v>1</v>
      </c>
      <c r="H2563">
        <v>1</v>
      </c>
      <c r="I2563">
        <v>2</v>
      </c>
      <c r="J2563">
        <v>2</v>
      </c>
      <c r="K2563">
        <v>1</v>
      </c>
      <c r="L2563">
        <v>2</v>
      </c>
      <c r="M2563">
        <v>2</v>
      </c>
      <c r="N2563">
        <v>2</v>
      </c>
      <c r="O2563">
        <v>1</v>
      </c>
      <c r="Q2563">
        <v>5</v>
      </c>
      <c r="R2563" t="str">
        <f t="shared" ref="R2563:R2626" si="202">IF(Q2563=1,"Married",IF(Q2563=2,"Widowed",IF(Q2563=3,"Divorced",IF(Q2563=4,"Separated",IF(Q2563=5,"NeverMarriedORUnder15","NA")))))</f>
        <v>NeverMarriedORUnder15</v>
      </c>
      <c r="T2563">
        <v>1</v>
      </c>
      <c r="U2563" t="str">
        <f t="shared" ref="U2563:U2626" si="203">IF(T2563=1,"Male",IF(T2563=2,"Female","NA"))</f>
        <v>Male</v>
      </c>
      <c r="X2563">
        <v>12</v>
      </c>
      <c r="Y2563">
        <f t="shared" ref="Y2563:Y2626" si="204">IF(X2563=30,"MT",IF(X2563=38,"ND",IF(X2563=41,"OR",IF(X2563=49,"UT",IF(X2563=53,"WA",IF(X2563=6,"CA",X2563))))))</f>
        <v>12</v>
      </c>
    </row>
    <row r="2564" spans="1:25" x14ac:dyDescent="0.25">
      <c r="A2564">
        <v>1392587</v>
      </c>
      <c r="B2564">
        <v>53</v>
      </c>
      <c r="C2564" t="str">
        <f t="shared" si="200"/>
        <v>WA</v>
      </c>
      <c r="D2564">
        <v>87</v>
      </c>
      <c r="E2564">
        <v>61</v>
      </c>
      <c r="F2564" t="str">
        <f t="shared" si="201"/>
        <v>adult</v>
      </c>
      <c r="G2564">
        <v>1</v>
      </c>
      <c r="H2564">
        <v>1</v>
      </c>
      <c r="I2564">
        <v>2</v>
      </c>
      <c r="J2564">
        <v>2</v>
      </c>
      <c r="K2564">
        <v>2</v>
      </c>
      <c r="L2564">
        <v>2</v>
      </c>
      <c r="M2564">
        <v>2</v>
      </c>
      <c r="N2564">
        <v>2</v>
      </c>
      <c r="O2564">
        <v>1</v>
      </c>
      <c r="P2564">
        <v>7</v>
      </c>
      <c r="Q2564">
        <v>3</v>
      </c>
      <c r="R2564" t="str">
        <f t="shared" si="202"/>
        <v>Divorced</v>
      </c>
      <c r="S2564">
        <v>2</v>
      </c>
      <c r="T2564">
        <v>1</v>
      </c>
      <c r="U2564" t="str">
        <f t="shared" si="203"/>
        <v>Male</v>
      </c>
      <c r="V2564">
        <v>60000</v>
      </c>
      <c r="W2564">
        <v>60000</v>
      </c>
      <c r="X2564">
        <v>53</v>
      </c>
      <c r="Y2564" t="str">
        <f t="shared" si="204"/>
        <v>WA</v>
      </c>
    </row>
    <row r="2565" spans="1:25" x14ac:dyDescent="0.25">
      <c r="A2565">
        <v>714542</v>
      </c>
      <c r="B2565">
        <v>41</v>
      </c>
      <c r="C2565" t="str">
        <f t="shared" si="200"/>
        <v>OR</v>
      </c>
      <c r="D2565">
        <v>116</v>
      </c>
      <c r="E2565">
        <v>82</v>
      </c>
      <c r="F2565" t="str">
        <f t="shared" si="201"/>
        <v>adult</v>
      </c>
      <c r="G2565">
        <v>1</v>
      </c>
      <c r="H2565">
        <v>2</v>
      </c>
      <c r="I2565">
        <v>2</v>
      </c>
      <c r="J2565">
        <v>1</v>
      </c>
      <c r="K2565">
        <v>2</v>
      </c>
      <c r="L2565">
        <v>2</v>
      </c>
      <c r="M2565">
        <v>2</v>
      </c>
      <c r="N2565">
        <v>2</v>
      </c>
      <c r="O2565">
        <v>1</v>
      </c>
      <c r="Q2565">
        <v>5</v>
      </c>
      <c r="R2565" t="str">
        <f t="shared" si="202"/>
        <v>NeverMarriedORUnder15</v>
      </c>
      <c r="S2565">
        <v>4</v>
      </c>
      <c r="T2565">
        <v>2</v>
      </c>
      <c r="U2565" t="str">
        <f t="shared" si="203"/>
        <v>Female</v>
      </c>
      <c r="V2565">
        <v>0</v>
      </c>
      <c r="W2565">
        <v>17800</v>
      </c>
      <c r="X2565">
        <v>41</v>
      </c>
      <c r="Y2565" t="str">
        <f t="shared" si="204"/>
        <v>OR</v>
      </c>
    </row>
    <row r="2566" spans="1:25" x14ac:dyDescent="0.25">
      <c r="A2566">
        <v>728469</v>
      </c>
      <c r="B2566">
        <v>41</v>
      </c>
      <c r="C2566" t="str">
        <f t="shared" si="200"/>
        <v>OR</v>
      </c>
      <c r="D2566">
        <v>71</v>
      </c>
      <c r="E2566">
        <v>57</v>
      </c>
      <c r="F2566" t="str">
        <f t="shared" si="201"/>
        <v>adult</v>
      </c>
      <c r="G2566">
        <v>1</v>
      </c>
      <c r="H2566">
        <v>1</v>
      </c>
      <c r="I2566">
        <v>2</v>
      </c>
      <c r="J2566">
        <v>2</v>
      </c>
      <c r="K2566">
        <v>2</v>
      </c>
      <c r="L2566">
        <v>2</v>
      </c>
      <c r="M2566">
        <v>2</v>
      </c>
      <c r="N2566">
        <v>2</v>
      </c>
      <c r="O2566">
        <v>1</v>
      </c>
      <c r="P2566">
        <v>10</v>
      </c>
      <c r="Q2566">
        <v>5</v>
      </c>
      <c r="R2566" t="str">
        <f t="shared" si="202"/>
        <v>NeverMarriedORUnder15</v>
      </c>
      <c r="S2566">
        <v>4</v>
      </c>
      <c r="T2566">
        <v>2</v>
      </c>
      <c r="U2566" t="str">
        <f t="shared" si="203"/>
        <v>Female</v>
      </c>
      <c r="V2566">
        <v>88000</v>
      </c>
      <c r="W2566">
        <v>88000</v>
      </c>
      <c r="X2566">
        <v>41</v>
      </c>
      <c r="Y2566" t="str">
        <f t="shared" si="204"/>
        <v>OR</v>
      </c>
    </row>
    <row r="2567" spans="1:25" x14ac:dyDescent="0.25">
      <c r="A2567">
        <v>1269000</v>
      </c>
      <c r="B2567">
        <v>49</v>
      </c>
      <c r="C2567" t="str">
        <f t="shared" si="200"/>
        <v>UT</v>
      </c>
      <c r="D2567">
        <v>83</v>
      </c>
      <c r="E2567">
        <v>30</v>
      </c>
      <c r="F2567" t="str">
        <f t="shared" si="201"/>
        <v>adult</v>
      </c>
      <c r="G2567">
        <v>1</v>
      </c>
      <c r="H2567">
        <v>1</v>
      </c>
      <c r="I2567">
        <v>2</v>
      </c>
      <c r="J2567">
        <v>2</v>
      </c>
      <c r="K2567">
        <v>2</v>
      </c>
      <c r="L2567">
        <v>2</v>
      </c>
      <c r="M2567">
        <v>2</v>
      </c>
      <c r="N2567">
        <v>2</v>
      </c>
      <c r="O2567">
        <v>1</v>
      </c>
      <c r="Q2567">
        <v>1</v>
      </c>
      <c r="R2567" t="str">
        <f t="shared" si="202"/>
        <v>Married</v>
      </c>
      <c r="S2567">
        <v>2</v>
      </c>
      <c r="T2567">
        <v>1</v>
      </c>
      <c r="U2567" t="str">
        <f t="shared" si="203"/>
        <v>Male</v>
      </c>
      <c r="V2567">
        <v>1000</v>
      </c>
      <c r="W2567">
        <v>1000</v>
      </c>
      <c r="X2567">
        <v>49</v>
      </c>
      <c r="Y2567" t="str">
        <f t="shared" si="204"/>
        <v>UT</v>
      </c>
    </row>
    <row r="2568" spans="1:25" x14ac:dyDescent="0.25">
      <c r="A2568">
        <v>534699</v>
      </c>
      <c r="B2568">
        <v>38</v>
      </c>
      <c r="C2568" t="str">
        <f t="shared" si="200"/>
        <v>ND</v>
      </c>
      <c r="D2568">
        <v>202</v>
      </c>
      <c r="E2568">
        <v>82</v>
      </c>
      <c r="F2568" t="str">
        <f t="shared" si="201"/>
        <v>adult</v>
      </c>
      <c r="G2568">
        <v>1</v>
      </c>
      <c r="H2568">
        <v>2</v>
      </c>
      <c r="I2568">
        <v>1</v>
      </c>
      <c r="J2568">
        <v>1</v>
      </c>
      <c r="K2568">
        <v>1</v>
      </c>
      <c r="L2568">
        <v>2</v>
      </c>
      <c r="M2568">
        <v>1</v>
      </c>
      <c r="N2568">
        <v>2</v>
      </c>
      <c r="O2568">
        <v>1</v>
      </c>
      <c r="Q2568">
        <v>1</v>
      </c>
      <c r="R2568" t="str">
        <f t="shared" si="202"/>
        <v>Married</v>
      </c>
      <c r="S2568">
        <v>2</v>
      </c>
      <c r="T2568">
        <v>1</v>
      </c>
      <c r="U2568" t="str">
        <f t="shared" si="203"/>
        <v>Male</v>
      </c>
      <c r="V2568">
        <v>0</v>
      </c>
      <c r="W2568">
        <v>19830</v>
      </c>
      <c r="X2568">
        <v>38</v>
      </c>
      <c r="Y2568" t="str">
        <f t="shared" si="204"/>
        <v>ND</v>
      </c>
    </row>
    <row r="2569" spans="1:25" x14ac:dyDescent="0.25">
      <c r="A2569">
        <v>536535</v>
      </c>
      <c r="B2569">
        <v>38</v>
      </c>
      <c r="C2569" t="str">
        <f t="shared" si="200"/>
        <v>ND</v>
      </c>
      <c r="D2569">
        <v>128</v>
      </c>
      <c r="E2569">
        <v>37</v>
      </c>
      <c r="F2569" t="str">
        <f t="shared" si="201"/>
        <v>adult</v>
      </c>
      <c r="G2569">
        <v>1</v>
      </c>
      <c r="H2569">
        <v>2</v>
      </c>
      <c r="I2569">
        <v>1</v>
      </c>
      <c r="J2569">
        <v>2</v>
      </c>
      <c r="K2569">
        <v>2</v>
      </c>
      <c r="L2569">
        <v>2</v>
      </c>
      <c r="M2569">
        <v>2</v>
      </c>
      <c r="N2569">
        <v>2</v>
      </c>
      <c r="O2569">
        <v>1</v>
      </c>
      <c r="P2569">
        <v>15</v>
      </c>
      <c r="Q2569">
        <v>5</v>
      </c>
      <c r="R2569" t="str">
        <f t="shared" si="202"/>
        <v>NeverMarriedORUnder15</v>
      </c>
      <c r="S2569">
        <v>4</v>
      </c>
      <c r="T2569">
        <v>2</v>
      </c>
      <c r="U2569" t="str">
        <f t="shared" si="203"/>
        <v>Female</v>
      </c>
      <c r="V2569">
        <v>12000</v>
      </c>
      <c r="W2569">
        <v>12000</v>
      </c>
      <c r="X2569">
        <v>38</v>
      </c>
      <c r="Y2569" t="str">
        <f t="shared" si="204"/>
        <v>ND</v>
      </c>
    </row>
    <row r="2570" spans="1:25" x14ac:dyDescent="0.25">
      <c r="A2570">
        <v>69831</v>
      </c>
      <c r="B2570">
        <v>30</v>
      </c>
      <c r="C2570" t="str">
        <f t="shared" si="200"/>
        <v>MT</v>
      </c>
      <c r="D2570">
        <v>67</v>
      </c>
      <c r="E2570">
        <v>27</v>
      </c>
      <c r="F2570" t="str">
        <f t="shared" si="201"/>
        <v>adult</v>
      </c>
      <c r="G2570">
        <v>1</v>
      </c>
      <c r="H2570">
        <v>1</v>
      </c>
      <c r="I2570">
        <v>2</v>
      </c>
      <c r="J2570">
        <v>2</v>
      </c>
      <c r="K2570">
        <v>2</v>
      </c>
      <c r="L2570">
        <v>2</v>
      </c>
      <c r="M2570">
        <v>2</v>
      </c>
      <c r="N2570">
        <v>2</v>
      </c>
      <c r="O2570">
        <v>1</v>
      </c>
      <c r="P2570">
        <v>25</v>
      </c>
      <c r="Q2570">
        <v>1</v>
      </c>
      <c r="R2570" t="str">
        <f t="shared" si="202"/>
        <v>Married</v>
      </c>
      <c r="S2570">
        <v>4</v>
      </c>
      <c r="T2570">
        <v>1</v>
      </c>
      <c r="U2570" t="str">
        <f t="shared" si="203"/>
        <v>Male</v>
      </c>
      <c r="V2570">
        <v>25000</v>
      </c>
      <c r="W2570">
        <v>26000</v>
      </c>
      <c r="X2570">
        <v>30</v>
      </c>
      <c r="Y2570" t="str">
        <f t="shared" si="204"/>
        <v>MT</v>
      </c>
    </row>
    <row r="2571" spans="1:25" x14ac:dyDescent="0.25">
      <c r="A2571">
        <v>1271170</v>
      </c>
      <c r="B2571">
        <v>49</v>
      </c>
      <c r="C2571" t="str">
        <f t="shared" si="200"/>
        <v>UT</v>
      </c>
      <c r="D2571">
        <v>61</v>
      </c>
      <c r="E2571">
        <v>4</v>
      </c>
      <c r="F2571" t="str">
        <f t="shared" si="201"/>
        <v>child</v>
      </c>
      <c r="G2571">
        <v>1</v>
      </c>
      <c r="H2571">
        <v>1</v>
      </c>
      <c r="I2571">
        <v>2</v>
      </c>
      <c r="J2571">
        <v>2</v>
      </c>
      <c r="K2571">
        <v>2</v>
      </c>
      <c r="L2571">
        <v>2</v>
      </c>
      <c r="M2571">
        <v>2</v>
      </c>
      <c r="N2571">
        <v>2</v>
      </c>
      <c r="O2571">
        <v>1</v>
      </c>
      <c r="Q2571">
        <v>5</v>
      </c>
      <c r="R2571" t="str">
        <f t="shared" si="202"/>
        <v>NeverMarriedORUnder15</v>
      </c>
      <c r="T2571">
        <v>2</v>
      </c>
      <c r="U2571" t="str">
        <f t="shared" si="203"/>
        <v>Female</v>
      </c>
      <c r="X2571">
        <v>49</v>
      </c>
      <c r="Y2571" t="str">
        <f t="shared" si="204"/>
        <v>UT</v>
      </c>
    </row>
    <row r="2572" spans="1:25" x14ac:dyDescent="0.25">
      <c r="A2572">
        <v>704384</v>
      </c>
      <c r="B2572">
        <v>41</v>
      </c>
      <c r="C2572" t="str">
        <f t="shared" si="200"/>
        <v>OR</v>
      </c>
      <c r="D2572">
        <v>72</v>
      </c>
      <c r="E2572">
        <v>32</v>
      </c>
      <c r="F2572" t="str">
        <f t="shared" si="201"/>
        <v>adult</v>
      </c>
      <c r="G2572">
        <v>1</v>
      </c>
      <c r="H2572">
        <v>2</v>
      </c>
      <c r="I2572">
        <v>2</v>
      </c>
      <c r="J2572">
        <v>2</v>
      </c>
      <c r="K2572">
        <v>1</v>
      </c>
      <c r="L2572">
        <v>2</v>
      </c>
      <c r="M2572">
        <v>2</v>
      </c>
      <c r="N2572">
        <v>2</v>
      </c>
      <c r="O2572">
        <v>1</v>
      </c>
      <c r="P2572">
        <v>3</v>
      </c>
      <c r="Q2572">
        <v>1</v>
      </c>
      <c r="R2572" t="str">
        <f t="shared" si="202"/>
        <v>Married</v>
      </c>
      <c r="S2572">
        <v>4</v>
      </c>
      <c r="T2572">
        <v>1</v>
      </c>
      <c r="U2572" t="str">
        <f t="shared" si="203"/>
        <v>Male</v>
      </c>
      <c r="V2572">
        <v>14400</v>
      </c>
      <c r="W2572">
        <v>14400</v>
      </c>
      <c r="X2572">
        <v>41</v>
      </c>
      <c r="Y2572" t="str">
        <f t="shared" si="204"/>
        <v>OR</v>
      </c>
    </row>
    <row r="2573" spans="1:25" x14ac:dyDescent="0.25">
      <c r="A2573">
        <v>705712</v>
      </c>
      <c r="B2573">
        <v>41</v>
      </c>
      <c r="C2573" t="str">
        <f t="shared" si="200"/>
        <v>OR</v>
      </c>
      <c r="D2573">
        <v>48</v>
      </c>
      <c r="E2573">
        <v>71</v>
      </c>
      <c r="F2573" t="str">
        <f t="shared" si="201"/>
        <v>adult</v>
      </c>
      <c r="G2573">
        <v>1</v>
      </c>
      <c r="H2573">
        <v>2</v>
      </c>
      <c r="I2573">
        <v>2</v>
      </c>
      <c r="J2573">
        <v>1</v>
      </c>
      <c r="K2573">
        <v>2</v>
      </c>
      <c r="L2573">
        <v>1</v>
      </c>
      <c r="M2573">
        <v>2</v>
      </c>
      <c r="N2573">
        <v>2</v>
      </c>
      <c r="O2573">
        <v>1</v>
      </c>
      <c r="Q2573">
        <v>1</v>
      </c>
      <c r="R2573" t="str">
        <f t="shared" si="202"/>
        <v>Married</v>
      </c>
      <c r="S2573">
        <v>3</v>
      </c>
      <c r="T2573">
        <v>1</v>
      </c>
      <c r="U2573" t="str">
        <f t="shared" si="203"/>
        <v>Male</v>
      </c>
      <c r="V2573">
        <v>0</v>
      </c>
      <c r="W2573">
        <v>79500</v>
      </c>
      <c r="X2573">
        <v>41</v>
      </c>
      <c r="Y2573" t="str">
        <f t="shared" si="204"/>
        <v>OR</v>
      </c>
    </row>
    <row r="2574" spans="1:25" x14ac:dyDescent="0.25">
      <c r="A2574">
        <v>712934</v>
      </c>
      <c r="B2574">
        <v>41</v>
      </c>
      <c r="C2574" t="str">
        <f t="shared" si="200"/>
        <v>OR</v>
      </c>
      <c r="D2574">
        <v>23</v>
      </c>
      <c r="E2574">
        <v>43</v>
      </c>
      <c r="F2574" t="str">
        <f t="shared" si="201"/>
        <v>adult</v>
      </c>
      <c r="G2574">
        <v>4</v>
      </c>
      <c r="H2574">
        <v>1</v>
      </c>
      <c r="I2574">
        <v>2</v>
      </c>
      <c r="J2574">
        <v>2</v>
      </c>
      <c r="K2574">
        <v>2</v>
      </c>
      <c r="L2574">
        <v>2</v>
      </c>
      <c r="M2574">
        <v>2</v>
      </c>
      <c r="N2574">
        <v>2</v>
      </c>
      <c r="O2574">
        <v>1</v>
      </c>
      <c r="P2574">
        <v>20</v>
      </c>
      <c r="Q2574">
        <v>1</v>
      </c>
      <c r="R2574" t="str">
        <f t="shared" si="202"/>
        <v>Married</v>
      </c>
      <c r="S2574">
        <v>4</v>
      </c>
      <c r="T2574">
        <v>1</v>
      </c>
      <c r="U2574" t="str">
        <f t="shared" si="203"/>
        <v>Male</v>
      </c>
      <c r="V2574">
        <v>355000</v>
      </c>
      <c r="W2574">
        <v>357000</v>
      </c>
      <c r="X2574">
        <v>362</v>
      </c>
      <c r="Y2574">
        <f t="shared" si="204"/>
        <v>362</v>
      </c>
    </row>
    <row r="2575" spans="1:25" x14ac:dyDescent="0.25">
      <c r="A2575">
        <v>1426833</v>
      </c>
      <c r="B2575">
        <v>53</v>
      </c>
      <c r="C2575" t="str">
        <f t="shared" si="200"/>
        <v>WA</v>
      </c>
      <c r="D2575">
        <v>15</v>
      </c>
      <c r="E2575">
        <v>94</v>
      </c>
      <c r="F2575" t="str">
        <f t="shared" si="201"/>
        <v>adult</v>
      </c>
      <c r="G2575">
        <v>1</v>
      </c>
      <c r="H2575">
        <v>2</v>
      </c>
      <c r="I2575">
        <v>2</v>
      </c>
      <c r="J2575">
        <v>1</v>
      </c>
      <c r="K2575">
        <v>1</v>
      </c>
      <c r="L2575">
        <v>2</v>
      </c>
      <c r="M2575">
        <v>2</v>
      </c>
      <c r="N2575">
        <v>2</v>
      </c>
      <c r="O2575">
        <v>1</v>
      </c>
      <c r="Q2575">
        <v>2</v>
      </c>
      <c r="R2575" t="str">
        <f t="shared" si="202"/>
        <v>Widowed</v>
      </c>
      <c r="S2575">
        <v>4</v>
      </c>
      <c r="T2575">
        <v>2</v>
      </c>
      <c r="U2575" t="str">
        <f t="shared" si="203"/>
        <v>Female</v>
      </c>
      <c r="V2575">
        <v>0</v>
      </c>
      <c r="W2575">
        <v>37000</v>
      </c>
      <c r="X2575">
        <v>48</v>
      </c>
      <c r="Y2575">
        <f t="shared" si="204"/>
        <v>48</v>
      </c>
    </row>
    <row r="2576" spans="1:25" x14ac:dyDescent="0.25">
      <c r="A2576">
        <v>1427587</v>
      </c>
      <c r="B2576">
        <v>53</v>
      </c>
      <c r="C2576" t="str">
        <f t="shared" si="200"/>
        <v>WA</v>
      </c>
      <c r="D2576">
        <v>45</v>
      </c>
      <c r="E2576">
        <v>14</v>
      </c>
      <c r="F2576" t="str">
        <f t="shared" si="201"/>
        <v>child</v>
      </c>
      <c r="G2576">
        <v>1</v>
      </c>
      <c r="H2576">
        <v>1</v>
      </c>
      <c r="I2576">
        <v>2</v>
      </c>
      <c r="J2576">
        <v>2</v>
      </c>
      <c r="K2576">
        <v>2</v>
      </c>
      <c r="L2576">
        <v>2</v>
      </c>
      <c r="M2576">
        <v>2</v>
      </c>
      <c r="N2576">
        <v>2</v>
      </c>
      <c r="O2576">
        <v>1</v>
      </c>
      <c r="Q2576">
        <v>5</v>
      </c>
      <c r="R2576" t="str">
        <f t="shared" si="202"/>
        <v>NeverMarriedORUnder15</v>
      </c>
      <c r="T2576">
        <v>1</v>
      </c>
      <c r="U2576" t="str">
        <f t="shared" si="203"/>
        <v>Male</v>
      </c>
      <c r="X2576">
        <v>53</v>
      </c>
      <c r="Y2576" t="str">
        <f t="shared" si="204"/>
        <v>WA</v>
      </c>
    </row>
    <row r="2577" spans="1:25" x14ac:dyDescent="0.25">
      <c r="A2577">
        <v>1410213</v>
      </c>
      <c r="B2577">
        <v>53</v>
      </c>
      <c r="C2577" t="str">
        <f t="shared" si="200"/>
        <v>WA</v>
      </c>
      <c r="D2577">
        <v>305</v>
      </c>
      <c r="E2577">
        <v>24</v>
      </c>
      <c r="F2577" t="str">
        <f t="shared" si="201"/>
        <v>adult</v>
      </c>
      <c r="G2577">
        <v>1</v>
      </c>
      <c r="H2577">
        <v>2</v>
      </c>
      <c r="I2577">
        <v>2</v>
      </c>
      <c r="J2577">
        <v>2</v>
      </c>
      <c r="K2577">
        <v>1</v>
      </c>
      <c r="L2577">
        <v>2</v>
      </c>
      <c r="M2577">
        <v>2</v>
      </c>
      <c r="N2577">
        <v>2</v>
      </c>
      <c r="O2577">
        <v>1</v>
      </c>
      <c r="P2577">
        <v>30</v>
      </c>
      <c r="Q2577">
        <v>1</v>
      </c>
      <c r="R2577" t="str">
        <f t="shared" si="202"/>
        <v>Married</v>
      </c>
      <c r="S2577">
        <v>4</v>
      </c>
      <c r="T2577">
        <v>1</v>
      </c>
      <c r="U2577" t="str">
        <f t="shared" si="203"/>
        <v>Male</v>
      </c>
      <c r="V2577">
        <v>20000</v>
      </c>
      <c r="W2577">
        <v>20000</v>
      </c>
      <c r="X2577">
        <v>53</v>
      </c>
      <c r="Y2577" t="str">
        <f t="shared" si="204"/>
        <v>WA</v>
      </c>
    </row>
    <row r="2578" spans="1:25" x14ac:dyDescent="0.25">
      <c r="A2578">
        <v>1276589</v>
      </c>
      <c r="B2578">
        <v>49</v>
      </c>
      <c r="C2578" t="str">
        <f t="shared" si="200"/>
        <v>UT</v>
      </c>
      <c r="D2578">
        <v>204</v>
      </c>
      <c r="E2578">
        <v>35</v>
      </c>
      <c r="F2578" t="str">
        <f t="shared" si="201"/>
        <v>adult</v>
      </c>
      <c r="G2578">
        <v>1</v>
      </c>
      <c r="H2578">
        <v>2</v>
      </c>
      <c r="I2578">
        <v>2</v>
      </c>
      <c r="J2578">
        <v>2</v>
      </c>
      <c r="K2578">
        <v>2</v>
      </c>
      <c r="L2578">
        <v>2</v>
      </c>
      <c r="M2578">
        <v>2</v>
      </c>
      <c r="N2578">
        <v>2</v>
      </c>
      <c r="O2578">
        <v>2</v>
      </c>
      <c r="P2578">
        <v>38</v>
      </c>
      <c r="Q2578">
        <v>3</v>
      </c>
      <c r="R2578" t="str">
        <f t="shared" si="202"/>
        <v>Divorced</v>
      </c>
      <c r="S2578">
        <v>4</v>
      </c>
      <c r="T2578">
        <v>1</v>
      </c>
      <c r="U2578" t="str">
        <f t="shared" si="203"/>
        <v>Male</v>
      </c>
      <c r="V2578">
        <v>75000</v>
      </c>
      <c r="W2578">
        <v>75000</v>
      </c>
      <c r="X2578">
        <v>51</v>
      </c>
      <c r="Y2578">
        <f t="shared" si="204"/>
        <v>51</v>
      </c>
    </row>
    <row r="2579" spans="1:25" x14ac:dyDescent="0.25">
      <c r="A2579">
        <v>730655</v>
      </c>
      <c r="B2579">
        <v>41</v>
      </c>
      <c r="C2579" t="str">
        <f t="shared" si="200"/>
        <v>OR</v>
      </c>
      <c r="D2579">
        <v>52</v>
      </c>
      <c r="E2579">
        <v>18</v>
      </c>
      <c r="F2579" t="str">
        <f t="shared" si="201"/>
        <v>adult</v>
      </c>
      <c r="G2579">
        <v>1</v>
      </c>
      <c r="H2579">
        <v>1</v>
      </c>
      <c r="I2579">
        <v>2</v>
      </c>
      <c r="J2579">
        <v>2</v>
      </c>
      <c r="K2579">
        <v>2</v>
      </c>
      <c r="L2579">
        <v>2</v>
      </c>
      <c r="M2579">
        <v>2</v>
      </c>
      <c r="N2579">
        <v>2</v>
      </c>
      <c r="O2579">
        <v>1</v>
      </c>
      <c r="Q2579">
        <v>5</v>
      </c>
      <c r="R2579" t="str">
        <f t="shared" si="202"/>
        <v>NeverMarriedORUnder15</v>
      </c>
      <c r="S2579">
        <v>4</v>
      </c>
      <c r="T2579">
        <v>2</v>
      </c>
      <c r="U2579" t="str">
        <f t="shared" si="203"/>
        <v>Female</v>
      </c>
      <c r="V2579">
        <v>1500</v>
      </c>
      <c r="W2579">
        <v>1500</v>
      </c>
      <c r="X2579">
        <v>51</v>
      </c>
      <c r="Y2579">
        <f t="shared" si="204"/>
        <v>51</v>
      </c>
    </row>
    <row r="2580" spans="1:25" x14ac:dyDescent="0.25">
      <c r="A2580">
        <v>540071</v>
      </c>
      <c r="B2580">
        <v>38</v>
      </c>
      <c r="C2580" t="str">
        <f t="shared" si="200"/>
        <v>ND</v>
      </c>
      <c r="D2580">
        <v>28</v>
      </c>
      <c r="E2580">
        <v>55</v>
      </c>
      <c r="F2580" t="str">
        <f t="shared" si="201"/>
        <v>adult</v>
      </c>
      <c r="G2580">
        <v>1</v>
      </c>
      <c r="H2580">
        <v>1</v>
      </c>
      <c r="I2580">
        <v>2</v>
      </c>
      <c r="J2580">
        <v>2</v>
      </c>
      <c r="K2580">
        <v>2</v>
      </c>
      <c r="L2580">
        <v>2</v>
      </c>
      <c r="M2580">
        <v>2</v>
      </c>
      <c r="N2580">
        <v>2</v>
      </c>
      <c r="O2580">
        <v>1</v>
      </c>
      <c r="P2580">
        <v>5</v>
      </c>
      <c r="Q2580">
        <v>1</v>
      </c>
      <c r="R2580" t="str">
        <f t="shared" si="202"/>
        <v>Married</v>
      </c>
      <c r="S2580">
        <v>4</v>
      </c>
      <c r="T2580">
        <v>2</v>
      </c>
      <c r="U2580" t="str">
        <f t="shared" si="203"/>
        <v>Female</v>
      </c>
      <c r="V2580">
        <v>36200</v>
      </c>
      <c r="W2580">
        <v>43710</v>
      </c>
      <c r="X2580">
        <v>46</v>
      </c>
      <c r="Y2580">
        <f t="shared" si="204"/>
        <v>46</v>
      </c>
    </row>
    <row r="2581" spans="1:25" x14ac:dyDescent="0.25">
      <c r="A2581">
        <v>66663</v>
      </c>
      <c r="B2581">
        <v>30</v>
      </c>
      <c r="C2581" t="str">
        <f t="shared" si="200"/>
        <v>MT</v>
      </c>
      <c r="D2581">
        <v>650</v>
      </c>
      <c r="E2581">
        <v>7</v>
      </c>
      <c r="F2581" t="str">
        <f t="shared" si="201"/>
        <v>child</v>
      </c>
      <c r="G2581">
        <v>1</v>
      </c>
      <c r="H2581">
        <v>2</v>
      </c>
      <c r="I2581">
        <v>1</v>
      </c>
      <c r="J2581">
        <v>2</v>
      </c>
      <c r="K2581">
        <v>2</v>
      </c>
      <c r="L2581">
        <v>2</v>
      </c>
      <c r="M2581">
        <v>2</v>
      </c>
      <c r="N2581">
        <v>2</v>
      </c>
      <c r="O2581">
        <v>1</v>
      </c>
      <c r="Q2581">
        <v>5</v>
      </c>
      <c r="R2581" t="str">
        <f t="shared" si="202"/>
        <v>NeverMarriedORUnder15</v>
      </c>
      <c r="T2581">
        <v>2</v>
      </c>
      <c r="U2581" t="str">
        <f t="shared" si="203"/>
        <v>Female</v>
      </c>
      <c r="X2581">
        <v>30</v>
      </c>
      <c r="Y2581" t="str">
        <f t="shared" si="204"/>
        <v>MT</v>
      </c>
    </row>
    <row r="2582" spans="1:25" x14ac:dyDescent="0.25">
      <c r="A2582">
        <v>1369265</v>
      </c>
      <c r="B2582">
        <v>53</v>
      </c>
      <c r="C2582" t="str">
        <f t="shared" si="200"/>
        <v>WA</v>
      </c>
      <c r="D2582">
        <v>81</v>
      </c>
      <c r="E2582">
        <v>36</v>
      </c>
      <c r="F2582" t="str">
        <f t="shared" si="201"/>
        <v>adult</v>
      </c>
      <c r="G2582">
        <v>1</v>
      </c>
      <c r="H2582">
        <v>1</v>
      </c>
      <c r="I2582">
        <v>2</v>
      </c>
      <c r="J2582">
        <v>2</v>
      </c>
      <c r="K2582">
        <v>2</v>
      </c>
      <c r="L2582">
        <v>2</v>
      </c>
      <c r="M2582">
        <v>2</v>
      </c>
      <c r="N2582">
        <v>2</v>
      </c>
      <c r="O2582">
        <v>1</v>
      </c>
      <c r="P2582">
        <v>40</v>
      </c>
      <c r="Q2582">
        <v>1</v>
      </c>
      <c r="R2582" t="str">
        <f t="shared" si="202"/>
        <v>Married</v>
      </c>
      <c r="S2582">
        <v>4</v>
      </c>
      <c r="T2582">
        <v>1</v>
      </c>
      <c r="U2582" t="str">
        <f t="shared" si="203"/>
        <v>Male</v>
      </c>
      <c r="V2582">
        <v>60000</v>
      </c>
      <c r="W2582">
        <v>60000</v>
      </c>
      <c r="X2582">
        <v>53</v>
      </c>
      <c r="Y2582" t="str">
        <f t="shared" si="204"/>
        <v>WA</v>
      </c>
    </row>
    <row r="2583" spans="1:25" x14ac:dyDescent="0.25">
      <c r="A2583">
        <v>1255073</v>
      </c>
      <c r="B2583">
        <v>49</v>
      </c>
      <c r="C2583" t="str">
        <f t="shared" si="200"/>
        <v>UT</v>
      </c>
      <c r="D2583">
        <v>47</v>
      </c>
      <c r="E2583">
        <v>52</v>
      </c>
      <c r="F2583" t="str">
        <f t="shared" si="201"/>
        <v>adult</v>
      </c>
      <c r="G2583">
        <v>1</v>
      </c>
      <c r="H2583">
        <v>1</v>
      </c>
      <c r="I2583">
        <v>2</v>
      </c>
      <c r="J2583">
        <v>1</v>
      </c>
      <c r="K2583">
        <v>2</v>
      </c>
      <c r="L2583">
        <v>2</v>
      </c>
      <c r="M2583">
        <v>2</v>
      </c>
      <c r="N2583">
        <v>2</v>
      </c>
      <c r="O2583">
        <v>1</v>
      </c>
      <c r="Q2583">
        <v>1</v>
      </c>
      <c r="R2583" t="str">
        <f t="shared" si="202"/>
        <v>Married</v>
      </c>
      <c r="S2583">
        <v>4</v>
      </c>
      <c r="T2583">
        <v>2</v>
      </c>
      <c r="U2583" t="str">
        <f t="shared" si="203"/>
        <v>Female</v>
      </c>
      <c r="V2583">
        <v>0</v>
      </c>
      <c r="W2583">
        <v>24200</v>
      </c>
      <c r="X2583">
        <v>49</v>
      </c>
      <c r="Y2583" t="str">
        <f t="shared" si="204"/>
        <v>UT</v>
      </c>
    </row>
    <row r="2584" spans="1:25" x14ac:dyDescent="0.25">
      <c r="A2584">
        <v>1400895</v>
      </c>
      <c r="B2584">
        <v>53</v>
      </c>
      <c r="C2584" t="str">
        <f t="shared" si="200"/>
        <v>WA</v>
      </c>
      <c r="D2584">
        <v>42</v>
      </c>
      <c r="E2584">
        <v>20</v>
      </c>
      <c r="F2584" t="str">
        <f t="shared" si="201"/>
        <v>adult</v>
      </c>
      <c r="G2584">
        <v>1</v>
      </c>
      <c r="H2584">
        <v>2</v>
      </c>
      <c r="I2584">
        <v>1</v>
      </c>
      <c r="J2584">
        <v>2</v>
      </c>
      <c r="K2584">
        <v>2</v>
      </c>
      <c r="L2584">
        <v>2</v>
      </c>
      <c r="M2584">
        <v>2</v>
      </c>
      <c r="N2584">
        <v>2</v>
      </c>
      <c r="O2584">
        <v>1</v>
      </c>
      <c r="Q2584">
        <v>5</v>
      </c>
      <c r="R2584" t="str">
        <f t="shared" si="202"/>
        <v>NeverMarriedORUnder15</v>
      </c>
      <c r="S2584">
        <v>4</v>
      </c>
      <c r="T2584">
        <v>1</v>
      </c>
      <c r="U2584" t="str">
        <f t="shared" si="203"/>
        <v>Male</v>
      </c>
      <c r="V2584">
        <v>0</v>
      </c>
      <c r="W2584">
        <v>5000</v>
      </c>
      <c r="X2584">
        <v>53</v>
      </c>
      <c r="Y2584" t="str">
        <f t="shared" si="204"/>
        <v>WA</v>
      </c>
    </row>
    <row r="2585" spans="1:25" x14ac:dyDescent="0.25">
      <c r="A2585">
        <v>1258707</v>
      </c>
      <c r="B2585">
        <v>49</v>
      </c>
      <c r="C2585" t="str">
        <f t="shared" si="200"/>
        <v>UT</v>
      </c>
      <c r="D2585">
        <v>62</v>
      </c>
      <c r="E2585">
        <v>25</v>
      </c>
      <c r="F2585" t="str">
        <f t="shared" si="201"/>
        <v>adult</v>
      </c>
      <c r="G2585">
        <v>1</v>
      </c>
      <c r="H2585">
        <v>1</v>
      </c>
      <c r="I2585">
        <v>2</v>
      </c>
      <c r="J2585">
        <v>2</v>
      </c>
      <c r="K2585">
        <v>2</v>
      </c>
      <c r="L2585">
        <v>2</v>
      </c>
      <c r="M2585">
        <v>2</v>
      </c>
      <c r="N2585">
        <v>2</v>
      </c>
      <c r="O2585">
        <v>1</v>
      </c>
      <c r="P2585">
        <v>30</v>
      </c>
      <c r="Q2585">
        <v>1</v>
      </c>
      <c r="R2585" t="str">
        <f t="shared" si="202"/>
        <v>Married</v>
      </c>
      <c r="S2585">
        <v>4</v>
      </c>
      <c r="T2585">
        <v>1</v>
      </c>
      <c r="U2585" t="str">
        <f t="shared" si="203"/>
        <v>Male</v>
      </c>
      <c r="V2585">
        <v>12000</v>
      </c>
      <c r="W2585">
        <v>12000</v>
      </c>
      <c r="X2585">
        <v>49</v>
      </c>
      <c r="Y2585" t="str">
        <f t="shared" si="204"/>
        <v>UT</v>
      </c>
    </row>
    <row r="2586" spans="1:25" x14ac:dyDescent="0.25">
      <c r="A2586">
        <v>1381816</v>
      </c>
      <c r="B2586">
        <v>53</v>
      </c>
      <c r="C2586" t="str">
        <f t="shared" si="200"/>
        <v>WA</v>
      </c>
      <c r="D2586">
        <v>101</v>
      </c>
      <c r="E2586">
        <v>31</v>
      </c>
      <c r="F2586" t="str">
        <f t="shared" si="201"/>
        <v>adult</v>
      </c>
      <c r="G2586">
        <v>1</v>
      </c>
      <c r="H2586">
        <v>1</v>
      </c>
      <c r="I2586">
        <v>2</v>
      </c>
      <c r="J2586">
        <v>2</v>
      </c>
      <c r="K2586">
        <v>2</v>
      </c>
      <c r="L2586">
        <v>2</v>
      </c>
      <c r="M2586">
        <v>2</v>
      </c>
      <c r="N2586">
        <v>2</v>
      </c>
      <c r="O2586">
        <v>1</v>
      </c>
      <c r="P2586">
        <v>140</v>
      </c>
      <c r="Q2586">
        <v>1</v>
      </c>
      <c r="R2586" t="str">
        <f t="shared" si="202"/>
        <v>Married</v>
      </c>
      <c r="S2586">
        <v>2</v>
      </c>
      <c r="T2586">
        <v>1</v>
      </c>
      <c r="U2586" t="str">
        <f t="shared" si="203"/>
        <v>Male</v>
      </c>
      <c r="V2586">
        <v>43100</v>
      </c>
      <c r="W2586">
        <v>44200</v>
      </c>
      <c r="X2586">
        <v>53</v>
      </c>
      <c r="Y2586" t="str">
        <f t="shared" si="204"/>
        <v>WA</v>
      </c>
    </row>
    <row r="2587" spans="1:25" x14ac:dyDescent="0.25">
      <c r="A2587">
        <v>707525</v>
      </c>
      <c r="B2587">
        <v>41</v>
      </c>
      <c r="C2587" t="str">
        <f t="shared" si="200"/>
        <v>OR</v>
      </c>
      <c r="D2587">
        <v>105</v>
      </c>
      <c r="E2587">
        <v>14</v>
      </c>
      <c r="F2587" t="str">
        <f t="shared" si="201"/>
        <v>child</v>
      </c>
      <c r="G2587">
        <v>1</v>
      </c>
      <c r="H2587">
        <v>2</v>
      </c>
      <c r="I2587">
        <v>2</v>
      </c>
      <c r="J2587">
        <v>2</v>
      </c>
      <c r="K2587">
        <v>1</v>
      </c>
      <c r="L2587">
        <v>2</v>
      </c>
      <c r="M2587">
        <v>2</v>
      </c>
      <c r="N2587">
        <v>2</v>
      </c>
      <c r="O2587">
        <v>1</v>
      </c>
      <c r="Q2587">
        <v>5</v>
      </c>
      <c r="R2587" t="str">
        <f t="shared" si="202"/>
        <v>NeverMarriedORUnder15</v>
      </c>
      <c r="T2587">
        <v>2</v>
      </c>
      <c r="U2587" t="str">
        <f t="shared" si="203"/>
        <v>Female</v>
      </c>
      <c r="X2587">
        <v>4</v>
      </c>
      <c r="Y2587">
        <f t="shared" si="204"/>
        <v>4</v>
      </c>
    </row>
    <row r="2588" spans="1:25" x14ac:dyDescent="0.25">
      <c r="A2588">
        <v>1403727</v>
      </c>
      <c r="B2588">
        <v>53</v>
      </c>
      <c r="C2588" t="str">
        <f t="shared" si="200"/>
        <v>WA</v>
      </c>
      <c r="D2588">
        <v>64</v>
      </c>
      <c r="E2588">
        <v>67</v>
      </c>
      <c r="F2588" t="str">
        <f t="shared" si="201"/>
        <v>adult</v>
      </c>
      <c r="G2588">
        <v>1</v>
      </c>
      <c r="H2588">
        <v>2</v>
      </c>
      <c r="I2588">
        <v>1</v>
      </c>
      <c r="J2588">
        <v>1</v>
      </c>
      <c r="K2588">
        <v>2</v>
      </c>
      <c r="L2588">
        <v>2</v>
      </c>
      <c r="M2588">
        <v>2</v>
      </c>
      <c r="N2588">
        <v>2</v>
      </c>
      <c r="O2588">
        <v>1</v>
      </c>
      <c r="Q2588">
        <v>3</v>
      </c>
      <c r="R2588" t="str">
        <f t="shared" si="202"/>
        <v>Divorced</v>
      </c>
      <c r="S2588">
        <v>4</v>
      </c>
      <c r="T2588">
        <v>2</v>
      </c>
      <c r="U2588" t="str">
        <f t="shared" si="203"/>
        <v>Female</v>
      </c>
      <c r="V2588">
        <v>0</v>
      </c>
      <c r="W2588">
        <v>26500</v>
      </c>
      <c r="X2588">
        <v>6</v>
      </c>
      <c r="Y2588" t="str">
        <f t="shared" si="204"/>
        <v>CA</v>
      </c>
    </row>
    <row r="2589" spans="1:25" x14ac:dyDescent="0.25">
      <c r="A2589">
        <v>711673</v>
      </c>
      <c r="B2589">
        <v>41</v>
      </c>
      <c r="C2589" t="str">
        <f t="shared" si="200"/>
        <v>OR</v>
      </c>
      <c r="D2589">
        <v>111</v>
      </c>
      <c r="E2589">
        <v>66</v>
      </c>
      <c r="F2589" t="str">
        <f t="shared" si="201"/>
        <v>adult</v>
      </c>
      <c r="G2589">
        <v>1</v>
      </c>
      <c r="H2589">
        <v>2</v>
      </c>
      <c r="I2589">
        <v>1</v>
      </c>
      <c r="J2589">
        <v>1</v>
      </c>
      <c r="K2589">
        <v>2</v>
      </c>
      <c r="L2589">
        <v>2</v>
      </c>
      <c r="M2589">
        <v>2</v>
      </c>
      <c r="N2589">
        <v>2</v>
      </c>
      <c r="O2589">
        <v>1</v>
      </c>
      <c r="Q2589">
        <v>1</v>
      </c>
      <c r="R2589" t="str">
        <f t="shared" si="202"/>
        <v>Married</v>
      </c>
      <c r="S2589">
        <v>4</v>
      </c>
      <c r="T2589">
        <v>2</v>
      </c>
      <c r="U2589" t="str">
        <f t="shared" si="203"/>
        <v>Female</v>
      </c>
      <c r="V2589">
        <v>0</v>
      </c>
      <c r="W2589">
        <v>6000</v>
      </c>
      <c r="X2589">
        <v>31</v>
      </c>
      <c r="Y2589">
        <f t="shared" si="204"/>
        <v>31</v>
      </c>
    </row>
    <row r="2590" spans="1:25" x14ac:dyDescent="0.25">
      <c r="A2590">
        <v>537262</v>
      </c>
      <c r="B2590">
        <v>38</v>
      </c>
      <c r="C2590" t="str">
        <f t="shared" si="200"/>
        <v>ND</v>
      </c>
      <c r="D2590">
        <v>169</v>
      </c>
      <c r="E2590">
        <v>36</v>
      </c>
      <c r="F2590" t="str">
        <f t="shared" si="201"/>
        <v>adult</v>
      </c>
      <c r="G2590">
        <v>1</v>
      </c>
      <c r="H2590">
        <v>2</v>
      </c>
      <c r="I2590">
        <v>2</v>
      </c>
      <c r="J2590">
        <v>2</v>
      </c>
      <c r="K2590">
        <v>2</v>
      </c>
      <c r="L2590">
        <v>2</v>
      </c>
      <c r="M2590">
        <v>2</v>
      </c>
      <c r="N2590">
        <v>1</v>
      </c>
      <c r="O2590">
        <v>2</v>
      </c>
      <c r="Q2590">
        <v>5</v>
      </c>
      <c r="R2590" t="str">
        <f t="shared" si="202"/>
        <v>NeverMarriedORUnder15</v>
      </c>
      <c r="S2590">
        <v>4</v>
      </c>
      <c r="T2590">
        <v>1</v>
      </c>
      <c r="U2590" t="str">
        <f t="shared" si="203"/>
        <v>Male</v>
      </c>
      <c r="V2590">
        <v>100</v>
      </c>
      <c r="W2590">
        <v>100</v>
      </c>
      <c r="X2590">
        <v>38</v>
      </c>
      <c r="Y2590" t="str">
        <f t="shared" si="204"/>
        <v>ND</v>
      </c>
    </row>
    <row r="2591" spans="1:25" x14ac:dyDescent="0.25">
      <c r="A2591">
        <v>67855</v>
      </c>
      <c r="B2591">
        <v>30</v>
      </c>
      <c r="C2591" t="str">
        <f t="shared" si="200"/>
        <v>MT</v>
      </c>
      <c r="D2591">
        <v>82</v>
      </c>
      <c r="E2591">
        <v>22</v>
      </c>
      <c r="F2591" t="str">
        <f t="shared" si="201"/>
        <v>adult</v>
      </c>
      <c r="G2591">
        <v>1</v>
      </c>
      <c r="H2591">
        <v>2</v>
      </c>
      <c r="I2591">
        <v>2</v>
      </c>
      <c r="J2591">
        <v>2</v>
      </c>
      <c r="K2591">
        <v>2</v>
      </c>
      <c r="L2591">
        <v>1</v>
      </c>
      <c r="M2591">
        <v>2</v>
      </c>
      <c r="N2591">
        <v>2</v>
      </c>
      <c r="O2591">
        <v>1</v>
      </c>
      <c r="P2591">
        <v>5</v>
      </c>
      <c r="Q2591">
        <v>1</v>
      </c>
      <c r="R2591" t="str">
        <f t="shared" si="202"/>
        <v>Married</v>
      </c>
      <c r="S2591">
        <v>1</v>
      </c>
      <c r="T2591">
        <v>1</v>
      </c>
      <c r="U2591" t="str">
        <f t="shared" si="203"/>
        <v>Male</v>
      </c>
      <c r="V2591">
        <v>30000</v>
      </c>
      <c r="W2591">
        <v>30000</v>
      </c>
      <c r="X2591">
        <v>26</v>
      </c>
      <c r="Y2591">
        <f t="shared" si="204"/>
        <v>26</v>
      </c>
    </row>
    <row r="2592" spans="1:25" x14ac:dyDescent="0.25">
      <c r="A2592">
        <v>1425936</v>
      </c>
      <c r="B2592">
        <v>53</v>
      </c>
      <c r="C2592" t="str">
        <f t="shared" si="200"/>
        <v>WA</v>
      </c>
      <c r="D2592">
        <v>98</v>
      </c>
      <c r="E2592">
        <v>0</v>
      </c>
      <c r="F2592" t="str">
        <f t="shared" si="201"/>
        <v>child</v>
      </c>
      <c r="G2592">
        <v>1</v>
      </c>
      <c r="H2592">
        <v>2</v>
      </c>
      <c r="I2592">
        <v>2</v>
      </c>
      <c r="J2592">
        <v>2</v>
      </c>
      <c r="K2592">
        <v>1</v>
      </c>
      <c r="L2592">
        <v>2</v>
      </c>
      <c r="M2592">
        <v>2</v>
      </c>
      <c r="N2592">
        <v>2</v>
      </c>
      <c r="O2592">
        <v>1</v>
      </c>
      <c r="Q2592">
        <v>5</v>
      </c>
      <c r="R2592" t="str">
        <f t="shared" si="202"/>
        <v>NeverMarriedORUnder15</v>
      </c>
      <c r="T2592">
        <v>1</v>
      </c>
      <c r="U2592" t="str">
        <f t="shared" si="203"/>
        <v>Male</v>
      </c>
      <c r="X2592">
        <v>53</v>
      </c>
      <c r="Y2592" t="str">
        <f t="shared" si="204"/>
        <v>WA</v>
      </c>
    </row>
    <row r="2593" spans="1:25" x14ac:dyDescent="0.25">
      <c r="A2593">
        <v>1411061</v>
      </c>
      <c r="B2593">
        <v>53</v>
      </c>
      <c r="C2593" t="str">
        <f t="shared" si="200"/>
        <v>WA</v>
      </c>
      <c r="D2593">
        <v>27</v>
      </c>
      <c r="E2593">
        <v>79</v>
      </c>
      <c r="F2593" t="str">
        <f t="shared" si="201"/>
        <v>adult</v>
      </c>
      <c r="G2593">
        <v>1</v>
      </c>
      <c r="H2593">
        <v>1</v>
      </c>
      <c r="I2593">
        <v>1</v>
      </c>
      <c r="J2593">
        <v>1</v>
      </c>
      <c r="K2593">
        <v>2</v>
      </c>
      <c r="L2593">
        <v>2</v>
      </c>
      <c r="M2593">
        <v>2</v>
      </c>
      <c r="N2593">
        <v>2</v>
      </c>
      <c r="O2593">
        <v>1</v>
      </c>
      <c r="Q2593">
        <v>1</v>
      </c>
      <c r="R2593" t="str">
        <f t="shared" si="202"/>
        <v>Married</v>
      </c>
      <c r="S2593">
        <v>2</v>
      </c>
      <c r="T2593">
        <v>1</v>
      </c>
      <c r="U2593" t="str">
        <f t="shared" si="203"/>
        <v>Male</v>
      </c>
      <c r="V2593">
        <v>0</v>
      </c>
      <c r="W2593">
        <v>39600</v>
      </c>
      <c r="X2593">
        <v>6</v>
      </c>
      <c r="Y2593" t="str">
        <f t="shared" si="204"/>
        <v>CA</v>
      </c>
    </row>
    <row r="2594" spans="1:25" x14ac:dyDescent="0.25">
      <c r="A2594">
        <v>1421980</v>
      </c>
      <c r="B2594">
        <v>53</v>
      </c>
      <c r="C2594" t="str">
        <f t="shared" si="200"/>
        <v>WA</v>
      </c>
      <c r="D2594">
        <v>137</v>
      </c>
      <c r="E2594">
        <v>77</v>
      </c>
      <c r="F2594" t="str">
        <f t="shared" si="201"/>
        <v>adult</v>
      </c>
      <c r="G2594">
        <v>5</v>
      </c>
      <c r="H2594">
        <v>2</v>
      </c>
      <c r="I2594">
        <v>2</v>
      </c>
      <c r="J2594">
        <v>1</v>
      </c>
      <c r="K2594">
        <v>1</v>
      </c>
      <c r="L2594">
        <v>2</v>
      </c>
      <c r="M2594">
        <v>2</v>
      </c>
      <c r="N2594">
        <v>2</v>
      </c>
      <c r="O2594">
        <v>1</v>
      </c>
      <c r="Q2594">
        <v>3</v>
      </c>
      <c r="R2594" t="str">
        <f t="shared" si="202"/>
        <v>Divorced</v>
      </c>
      <c r="S2594">
        <v>4</v>
      </c>
      <c r="T2594">
        <v>2</v>
      </c>
      <c r="U2594" t="str">
        <f t="shared" si="203"/>
        <v>Female</v>
      </c>
      <c r="V2594">
        <v>0</v>
      </c>
      <c r="W2594">
        <v>16700</v>
      </c>
      <c r="X2594">
        <v>132</v>
      </c>
      <c r="Y2594">
        <f t="shared" si="204"/>
        <v>132</v>
      </c>
    </row>
    <row r="2595" spans="1:25" x14ac:dyDescent="0.25">
      <c r="A2595">
        <v>1403429</v>
      </c>
      <c r="B2595">
        <v>53</v>
      </c>
      <c r="C2595" t="str">
        <f t="shared" si="200"/>
        <v>WA</v>
      </c>
      <c r="D2595">
        <v>33</v>
      </c>
      <c r="E2595">
        <v>46</v>
      </c>
      <c r="F2595" t="str">
        <f t="shared" si="201"/>
        <v>adult</v>
      </c>
      <c r="G2595">
        <v>1</v>
      </c>
      <c r="H2595">
        <v>1</v>
      </c>
      <c r="I2595">
        <v>2</v>
      </c>
      <c r="J2595">
        <v>2</v>
      </c>
      <c r="K2595">
        <v>2</v>
      </c>
      <c r="L2595">
        <v>2</v>
      </c>
      <c r="M2595">
        <v>2</v>
      </c>
      <c r="N2595">
        <v>2</v>
      </c>
      <c r="O2595">
        <v>1</v>
      </c>
      <c r="P2595">
        <v>45</v>
      </c>
      <c r="Q2595">
        <v>1</v>
      </c>
      <c r="R2595" t="str">
        <f t="shared" si="202"/>
        <v>Married</v>
      </c>
      <c r="S2595">
        <v>4</v>
      </c>
      <c r="T2595">
        <v>1</v>
      </c>
      <c r="U2595" t="str">
        <f t="shared" si="203"/>
        <v>Male</v>
      </c>
      <c r="V2595">
        <v>90000</v>
      </c>
      <c r="W2595">
        <v>91000</v>
      </c>
      <c r="X2595">
        <v>16</v>
      </c>
      <c r="Y2595">
        <f t="shared" si="204"/>
        <v>16</v>
      </c>
    </row>
    <row r="2596" spans="1:25" x14ac:dyDescent="0.25">
      <c r="A2596">
        <v>1258322</v>
      </c>
      <c r="B2596">
        <v>49</v>
      </c>
      <c r="C2596" t="str">
        <f t="shared" si="200"/>
        <v>UT</v>
      </c>
      <c r="D2596">
        <v>100</v>
      </c>
      <c r="E2596">
        <v>24</v>
      </c>
      <c r="F2596" t="str">
        <f t="shared" si="201"/>
        <v>adult</v>
      </c>
      <c r="G2596">
        <v>1</v>
      </c>
      <c r="H2596">
        <v>2</v>
      </c>
      <c r="I2596">
        <v>2</v>
      </c>
      <c r="J2596">
        <v>2</v>
      </c>
      <c r="K2596">
        <v>2</v>
      </c>
      <c r="L2596">
        <v>2</v>
      </c>
      <c r="M2596">
        <v>2</v>
      </c>
      <c r="N2596">
        <v>2</v>
      </c>
      <c r="O2596">
        <v>2</v>
      </c>
      <c r="Q2596">
        <v>4</v>
      </c>
      <c r="R2596" t="str">
        <f t="shared" si="202"/>
        <v>Separated</v>
      </c>
      <c r="S2596">
        <v>4</v>
      </c>
      <c r="T2596">
        <v>2</v>
      </c>
      <c r="U2596" t="str">
        <f t="shared" si="203"/>
        <v>Female</v>
      </c>
      <c r="V2596">
        <v>0</v>
      </c>
      <c r="W2596">
        <v>0</v>
      </c>
      <c r="X2596">
        <v>19</v>
      </c>
      <c r="Y2596">
        <f t="shared" si="204"/>
        <v>19</v>
      </c>
    </row>
    <row r="2597" spans="1:25" x14ac:dyDescent="0.25">
      <c r="A2597">
        <v>1272898</v>
      </c>
      <c r="B2597">
        <v>49</v>
      </c>
      <c r="C2597" t="str">
        <f t="shared" si="200"/>
        <v>UT</v>
      </c>
      <c r="D2597">
        <v>56</v>
      </c>
      <c r="E2597">
        <v>53</v>
      </c>
      <c r="F2597" t="str">
        <f t="shared" si="201"/>
        <v>adult</v>
      </c>
      <c r="G2597">
        <v>4</v>
      </c>
      <c r="H2597">
        <v>1</v>
      </c>
      <c r="I2597">
        <v>2</v>
      </c>
      <c r="J2597">
        <v>2</v>
      </c>
      <c r="K2597">
        <v>2</v>
      </c>
      <c r="L2597">
        <v>2</v>
      </c>
      <c r="M2597">
        <v>2</v>
      </c>
      <c r="N2597">
        <v>2</v>
      </c>
      <c r="O2597">
        <v>1</v>
      </c>
      <c r="P2597">
        <v>15</v>
      </c>
      <c r="Q2597">
        <v>1</v>
      </c>
      <c r="R2597" t="str">
        <f t="shared" si="202"/>
        <v>Married</v>
      </c>
      <c r="S2597">
        <v>4</v>
      </c>
      <c r="T2597">
        <v>1</v>
      </c>
      <c r="U2597" t="str">
        <f t="shared" si="203"/>
        <v>Male</v>
      </c>
      <c r="V2597">
        <v>50000</v>
      </c>
      <c r="W2597">
        <v>50000</v>
      </c>
      <c r="X2597">
        <v>139</v>
      </c>
      <c r="Y2597">
        <f t="shared" si="204"/>
        <v>139</v>
      </c>
    </row>
    <row r="2598" spans="1:25" x14ac:dyDescent="0.25">
      <c r="A2598">
        <v>1370786</v>
      </c>
      <c r="B2598">
        <v>53</v>
      </c>
      <c r="C2598" t="str">
        <f t="shared" si="200"/>
        <v>WA</v>
      </c>
      <c r="D2598">
        <v>78</v>
      </c>
      <c r="E2598">
        <v>52</v>
      </c>
      <c r="F2598" t="str">
        <f t="shared" si="201"/>
        <v>adult</v>
      </c>
      <c r="G2598">
        <v>1</v>
      </c>
      <c r="H2598">
        <v>1</v>
      </c>
      <c r="I2598">
        <v>2</v>
      </c>
      <c r="J2598">
        <v>2</v>
      </c>
      <c r="K2598">
        <v>2</v>
      </c>
      <c r="L2598">
        <v>2</v>
      </c>
      <c r="M2598">
        <v>2</v>
      </c>
      <c r="N2598">
        <v>2</v>
      </c>
      <c r="O2598">
        <v>1</v>
      </c>
      <c r="P2598">
        <v>50</v>
      </c>
      <c r="Q2598">
        <v>3</v>
      </c>
      <c r="R2598" t="str">
        <f t="shared" si="202"/>
        <v>Divorced</v>
      </c>
      <c r="S2598">
        <v>4</v>
      </c>
      <c r="T2598">
        <v>2</v>
      </c>
      <c r="U2598" t="str">
        <f t="shared" si="203"/>
        <v>Female</v>
      </c>
      <c r="V2598">
        <v>35000</v>
      </c>
      <c r="W2598">
        <v>39200</v>
      </c>
      <c r="X2598">
        <v>6</v>
      </c>
      <c r="Y2598" t="str">
        <f t="shared" si="204"/>
        <v>CA</v>
      </c>
    </row>
    <row r="2599" spans="1:25" x14ac:dyDescent="0.25">
      <c r="A2599">
        <v>1252437</v>
      </c>
      <c r="B2599">
        <v>49</v>
      </c>
      <c r="C2599" t="str">
        <f t="shared" si="200"/>
        <v>UT</v>
      </c>
      <c r="D2599">
        <v>55</v>
      </c>
      <c r="E2599">
        <v>44</v>
      </c>
      <c r="F2599" t="str">
        <f t="shared" si="201"/>
        <v>adult</v>
      </c>
      <c r="G2599">
        <v>1</v>
      </c>
      <c r="H2599">
        <v>1</v>
      </c>
      <c r="I2599">
        <v>2</v>
      </c>
      <c r="J2599">
        <v>2</v>
      </c>
      <c r="K2599">
        <v>2</v>
      </c>
      <c r="L2599">
        <v>2</v>
      </c>
      <c r="M2599">
        <v>2</v>
      </c>
      <c r="N2599">
        <v>2</v>
      </c>
      <c r="O2599">
        <v>1</v>
      </c>
      <c r="P2599">
        <v>30</v>
      </c>
      <c r="Q2599">
        <v>1</v>
      </c>
      <c r="R2599" t="str">
        <f t="shared" si="202"/>
        <v>Married</v>
      </c>
      <c r="S2599">
        <v>4</v>
      </c>
      <c r="T2599">
        <v>1</v>
      </c>
      <c r="U2599" t="str">
        <f t="shared" si="203"/>
        <v>Male</v>
      </c>
      <c r="V2599">
        <v>82000</v>
      </c>
      <c r="W2599">
        <v>82000</v>
      </c>
      <c r="X2599">
        <v>6</v>
      </c>
      <c r="Y2599" t="str">
        <f t="shared" si="204"/>
        <v>CA</v>
      </c>
    </row>
    <row r="2600" spans="1:25" x14ac:dyDescent="0.25">
      <c r="A2600">
        <v>534278</v>
      </c>
      <c r="B2600">
        <v>38</v>
      </c>
      <c r="C2600" t="str">
        <f t="shared" si="200"/>
        <v>ND</v>
      </c>
      <c r="D2600">
        <v>369</v>
      </c>
      <c r="E2600">
        <v>77</v>
      </c>
      <c r="F2600" t="str">
        <f t="shared" si="201"/>
        <v>adult</v>
      </c>
      <c r="G2600">
        <v>1</v>
      </c>
      <c r="H2600">
        <v>1</v>
      </c>
      <c r="I2600">
        <v>2</v>
      </c>
      <c r="J2600">
        <v>1</v>
      </c>
      <c r="K2600">
        <v>1</v>
      </c>
      <c r="L2600">
        <v>2</v>
      </c>
      <c r="M2600">
        <v>1</v>
      </c>
      <c r="N2600">
        <v>2</v>
      </c>
      <c r="O2600">
        <v>1</v>
      </c>
      <c r="Q2600">
        <v>1</v>
      </c>
      <c r="R2600" t="str">
        <f t="shared" si="202"/>
        <v>Married</v>
      </c>
      <c r="S2600">
        <v>2</v>
      </c>
      <c r="T2600">
        <v>1</v>
      </c>
      <c r="U2600" t="str">
        <f t="shared" si="203"/>
        <v>Male</v>
      </c>
      <c r="V2600">
        <v>0</v>
      </c>
      <c r="W2600">
        <v>15300</v>
      </c>
      <c r="X2600">
        <v>38</v>
      </c>
      <c r="Y2600" t="str">
        <f t="shared" si="204"/>
        <v>ND</v>
      </c>
    </row>
    <row r="2601" spans="1:25" x14ac:dyDescent="0.25">
      <c r="A2601">
        <v>728844</v>
      </c>
      <c r="B2601">
        <v>41</v>
      </c>
      <c r="C2601" t="str">
        <f t="shared" si="200"/>
        <v>OR</v>
      </c>
      <c r="D2601">
        <v>9</v>
      </c>
      <c r="E2601">
        <v>95</v>
      </c>
      <c r="F2601" t="str">
        <f t="shared" si="201"/>
        <v>adult</v>
      </c>
      <c r="G2601">
        <v>1</v>
      </c>
      <c r="H2601">
        <v>2</v>
      </c>
      <c r="I2601">
        <v>2</v>
      </c>
      <c r="J2601">
        <v>1</v>
      </c>
      <c r="K2601">
        <v>2</v>
      </c>
      <c r="L2601">
        <v>2</v>
      </c>
      <c r="M2601">
        <v>2</v>
      </c>
      <c r="N2601">
        <v>2</v>
      </c>
      <c r="O2601">
        <v>1</v>
      </c>
      <c r="Q2601">
        <v>2</v>
      </c>
      <c r="R2601" t="str">
        <f t="shared" si="202"/>
        <v>Widowed</v>
      </c>
      <c r="S2601">
        <v>4</v>
      </c>
      <c r="T2601">
        <v>2</v>
      </c>
      <c r="U2601" t="str">
        <f t="shared" si="203"/>
        <v>Female</v>
      </c>
      <c r="V2601">
        <v>0</v>
      </c>
      <c r="W2601">
        <v>12700</v>
      </c>
      <c r="X2601">
        <v>41</v>
      </c>
      <c r="Y2601" t="str">
        <f t="shared" si="204"/>
        <v>OR</v>
      </c>
    </row>
    <row r="2602" spans="1:25" x14ac:dyDescent="0.25">
      <c r="A2602">
        <v>1413901</v>
      </c>
      <c r="B2602">
        <v>53</v>
      </c>
      <c r="C2602" t="str">
        <f t="shared" si="200"/>
        <v>WA</v>
      </c>
      <c r="D2602">
        <v>61</v>
      </c>
      <c r="E2602">
        <v>46</v>
      </c>
      <c r="F2602" t="str">
        <f t="shared" si="201"/>
        <v>adult</v>
      </c>
      <c r="G2602">
        <v>1</v>
      </c>
      <c r="H2602">
        <v>1</v>
      </c>
      <c r="I2602">
        <v>2</v>
      </c>
      <c r="J2602">
        <v>2</v>
      </c>
      <c r="K2602">
        <v>2</v>
      </c>
      <c r="L2602">
        <v>2</v>
      </c>
      <c r="M2602">
        <v>1</v>
      </c>
      <c r="N2602">
        <v>2</v>
      </c>
      <c r="O2602">
        <v>1</v>
      </c>
      <c r="Q2602">
        <v>1</v>
      </c>
      <c r="R2602" t="str">
        <f t="shared" si="202"/>
        <v>Married</v>
      </c>
      <c r="S2602">
        <v>2</v>
      </c>
      <c r="T2602">
        <v>1</v>
      </c>
      <c r="U2602" t="str">
        <f t="shared" si="203"/>
        <v>Male</v>
      </c>
      <c r="V2602">
        <v>0</v>
      </c>
      <c r="W2602">
        <v>43200</v>
      </c>
      <c r="X2602">
        <v>2</v>
      </c>
      <c r="Y2602">
        <f t="shared" si="204"/>
        <v>2</v>
      </c>
    </row>
    <row r="2603" spans="1:25" x14ac:dyDescent="0.25">
      <c r="A2603">
        <v>1394151</v>
      </c>
      <c r="B2603">
        <v>53</v>
      </c>
      <c r="C2603" t="str">
        <f t="shared" si="200"/>
        <v>WA</v>
      </c>
      <c r="D2603">
        <v>58</v>
      </c>
      <c r="E2603">
        <v>44</v>
      </c>
      <c r="F2603" t="str">
        <f t="shared" si="201"/>
        <v>adult</v>
      </c>
      <c r="G2603">
        <v>1</v>
      </c>
      <c r="H2603">
        <v>1</v>
      </c>
      <c r="I2603">
        <v>2</v>
      </c>
      <c r="J2603">
        <v>2</v>
      </c>
      <c r="K2603">
        <v>2</v>
      </c>
      <c r="L2603">
        <v>2</v>
      </c>
      <c r="M2603">
        <v>2</v>
      </c>
      <c r="N2603">
        <v>2</v>
      </c>
      <c r="O2603">
        <v>1</v>
      </c>
      <c r="Q2603">
        <v>1</v>
      </c>
      <c r="R2603" t="str">
        <f t="shared" si="202"/>
        <v>Married</v>
      </c>
      <c r="S2603">
        <v>4</v>
      </c>
      <c r="T2603">
        <v>1</v>
      </c>
      <c r="U2603" t="str">
        <f t="shared" si="203"/>
        <v>Male</v>
      </c>
      <c r="V2603">
        <v>200000</v>
      </c>
      <c r="W2603">
        <v>203000</v>
      </c>
      <c r="X2603">
        <v>53</v>
      </c>
      <c r="Y2603" t="str">
        <f t="shared" si="204"/>
        <v>WA</v>
      </c>
    </row>
    <row r="2604" spans="1:25" x14ac:dyDescent="0.25">
      <c r="A2604">
        <v>1406659</v>
      </c>
      <c r="B2604">
        <v>53</v>
      </c>
      <c r="C2604" t="str">
        <f t="shared" si="200"/>
        <v>WA</v>
      </c>
      <c r="D2604">
        <v>54</v>
      </c>
      <c r="E2604">
        <v>49</v>
      </c>
      <c r="F2604" t="str">
        <f t="shared" si="201"/>
        <v>adult</v>
      </c>
      <c r="G2604">
        <v>1</v>
      </c>
      <c r="H2604">
        <v>2</v>
      </c>
      <c r="I2604">
        <v>1</v>
      </c>
      <c r="J2604">
        <v>2</v>
      </c>
      <c r="K2604">
        <v>2</v>
      </c>
      <c r="L2604">
        <v>2</v>
      </c>
      <c r="M2604">
        <v>2</v>
      </c>
      <c r="N2604">
        <v>2</v>
      </c>
      <c r="O2604">
        <v>1</v>
      </c>
      <c r="P2604">
        <v>30</v>
      </c>
      <c r="Q2604">
        <v>1</v>
      </c>
      <c r="R2604" t="str">
        <f t="shared" si="202"/>
        <v>Married</v>
      </c>
      <c r="S2604">
        <v>4</v>
      </c>
      <c r="T2604">
        <v>1</v>
      </c>
      <c r="U2604" t="str">
        <f t="shared" si="203"/>
        <v>Male</v>
      </c>
      <c r="V2604">
        <v>38000</v>
      </c>
      <c r="W2604">
        <v>38000</v>
      </c>
      <c r="X2604">
        <v>36</v>
      </c>
      <c r="Y2604">
        <f t="shared" si="204"/>
        <v>36</v>
      </c>
    </row>
    <row r="2605" spans="1:25" x14ac:dyDescent="0.25">
      <c r="A2605">
        <v>68876</v>
      </c>
      <c r="B2605">
        <v>30</v>
      </c>
      <c r="C2605" t="str">
        <f t="shared" si="200"/>
        <v>MT</v>
      </c>
      <c r="D2605">
        <v>120</v>
      </c>
      <c r="E2605">
        <v>29</v>
      </c>
      <c r="F2605" t="str">
        <f t="shared" si="201"/>
        <v>adult</v>
      </c>
      <c r="G2605">
        <v>1</v>
      </c>
      <c r="H2605">
        <v>2</v>
      </c>
      <c r="I2605">
        <v>2</v>
      </c>
      <c r="J2605">
        <v>2</v>
      </c>
      <c r="K2605">
        <v>2</v>
      </c>
      <c r="L2605">
        <v>2</v>
      </c>
      <c r="M2605">
        <v>2</v>
      </c>
      <c r="N2605">
        <v>2</v>
      </c>
      <c r="O2605">
        <v>2</v>
      </c>
      <c r="Q2605">
        <v>5</v>
      </c>
      <c r="R2605" t="str">
        <f t="shared" si="202"/>
        <v>NeverMarriedORUnder15</v>
      </c>
      <c r="S2605">
        <v>4</v>
      </c>
      <c r="T2605">
        <v>2</v>
      </c>
      <c r="U2605" t="str">
        <f t="shared" si="203"/>
        <v>Female</v>
      </c>
      <c r="V2605">
        <v>7000</v>
      </c>
      <c r="W2605">
        <v>7054</v>
      </c>
      <c r="X2605">
        <v>30</v>
      </c>
      <c r="Y2605" t="str">
        <f t="shared" si="204"/>
        <v>MT</v>
      </c>
    </row>
    <row r="2606" spans="1:25" x14ac:dyDescent="0.25">
      <c r="A2606">
        <v>1428561</v>
      </c>
      <c r="B2606">
        <v>53</v>
      </c>
      <c r="C2606" t="str">
        <f t="shared" si="200"/>
        <v>WA</v>
      </c>
      <c r="D2606">
        <v>56</v>
      </c>
      <c r="E2606">
        <v>12</v>
      </c>
      <c r="F2606" t="str">
        <f t="shared" si="201"/>
        <v>child</v>
      </c>
      <c r="G2606">
        <v>1</v>
      </c>
      <c r="H2606">
        <v>1</v>
      </c>
      <c r="I2606">
        <v>2</v>
      </c>
      <c r="J2606">
        <v>2</v>
      </c>
      <c r="K2606">
        <v>2</v>
      </c>
      <c r="L2606">
        <v>2</v>
      </c>
      <c r="M2606">
        <v>2</v>
      </c>
      <c r="N2606">
        <v>2</v>
      </c>
      <c r="O2606">
        <v>1</v>
      </c>
      <c r="Q2606">
        <v>5</v>
      </c>
      <c r="R2606" t="str">
        <f t="shared" si="202"/>
        <v>NeverMarriedORUnder15</v>
      </c>
      <c r="T2606">
        <v>2</v>
      </c>
      <c r="U2606" t="str">
        <f t="shared" si="203"/>
        <v>Female</v>
      </c>
      <c r="X2606">
        <v>53</v>
      </c>
      <c r="Y2606" t="str">
        <f t="shared" si="204"/>
        <v>WA</v>
      </c>
    </row>
    <row r="2607" spans="1:25" x14ac:dyDescent="0.25">
      <c r="A2607">
        <v>1251487</v>
      </c>
      <c r="B2607">
        <v>49</v>
      </c>
      <c r="C2607" t="str">
        <f t="shared" si="200"/>
        <v>UT</v>
      </c>
      <c r="D2607">
        <v>72</v>
      </c>
      <c r="E2607">
        <v>55</v>
      </c>
      <c r="F2607" t="str">
        <f t="shared" si="201"/>
        <v>adult</v>
      </c>
      <c r="G2607">
        <v>1</v>
      </c>
      <c r="H2607">
        <v>1</v>
      </c>
      <c r="I2607">
        <v>2</v>
      </c>
      <c r="J2607">
        <v>2</v>
      </c>
      <c r="K2607">
        <v>2</v>
      </c>
      <c r="L2607">
        <v>2</v>
      </c>
      <c r="M2607">
        <v>2</v>
      </c>
      <c r="N2607">
        <v>2</v>
      </c>
      <c r="O2607">
        <v>1</v>
      </c>
      <c r="P2607">
        <v>20</v>
      </c>
      <c r="Q2607">
        <v>3</v>
      </c>
      <c r="R2607" t="str">
        <f t="shared" si="202"/>
        <v>Divorced</v>
      </c>
      <c r="S2607">
        <v>4</v>
      </c>
      <c r="T2607">
        <v>2</v>
      </c>
      <c r="U2607" t="str">
        <f t="shared" si="203"/>
        <v>Female</v>
      </c>
      <c r="V2607">
        <v>70000</v>
      </c>
      <c r="W2607">
        <v>70000</v>
      </c>
      <c r="X2607">
        <v>49</v>
      </c>
      <c r="Y2607" t="str">
        <f t="shared" si="204"/>
        <v>UT</v>
      </c>
    </row>
    <row r="2608" spans="1:25" x14ac:dyDescent="0.25">
      <c r="A2608">
        <v>1368780</v>
      </c>
      <c r="B2608">
        <v>53</v>
      </c>
      <c r="C2608" t="str">
        <f t="shared" si="200"/>
        <v>WA</v>
      </c>
      <c r="D2608">
        <v>71</v>
      </c>
      <c r="E2608">
        <v>58</v>
      </c>
      <c r="F2608" t="str">
        <f t="shared" si="201"/>
        <v>adult</v>
      </c>
      <c r="G2608">
        <v>1</v>
      </c>
      <c r="H2608">
        <v>1</v>
      </c>
      <c r="I2608">
        <v>2</v>
      </c>
      <c r="J2608">
        <v>2</v>
      </c>
      <c r="K2608">
        <v>2</v>
      </c>
      <c r="L2608">
        <v>2</v>
      </c>
      <c r="M2608">
        <v>2</v>
      </c>
      <c r="N2608">
        <v>2</v>
      </c>
      <c r="O2608">
        <v>1</v>
      </c>
      <c r="P2608">
        <v>5</v>
      </c>
      <c r="Q2608">
        <v>1</v>
      </c>
      <c r="R2608" t="str">
        <f t="shared" si="202"/>
        <v>Married</v>
      </c>
      <c r="S2608">
        <v>4</v>
      </c>
      <c r="T2608">
        <v>2</v>
      </c>
      <c r="U2608" t="str">
        <f t="shared" si="203"/>
        <v>Female</v>
      </c>
      <c r="V2608">
        <v>25000</v>
      </c>
      <c r="W2608">
        <v>25000</v>
      </c>
      <c r="X2608">
        <v>38</v>
      </c>
      <c r="Y2608" t="str">
        <f t="shared" si="204"/>
        <v>ND</v>
      </c>
    </row>
    <row r="2609" spans="1:25" x14ac:dyDescent="0.25">
      <c r="A2609">
        <v>1264633</v>
      </c>
      <c r="B2609">
        <v>49</v>
      </c>
      <c r="C2609" t="str">
        <f t="shared" si="200"/>
        <v>UT</v>
      </c>
      <c r="D2609">
        <v>37</v>
      </c>
      <c r="E2609">
        <v>11</v>
      </c>
      <c r="F2609" t="str">
        <f t="shared" si="201"/>
        <v>child</v>
      </c>
      <c r="G2609">
        <v>1</v>
      </c>
      <c r="H2609">
        <v>1</v>
      </c>
      <c r="I2609">
        <v>2</v>
      </c>
      <c r="J2609">
        <v>2</v>
      </c>
      <c r="K2609">
        <v>2</v>
      </c>
      <c r="L2609">
        <v>2</v>
      </c>
      <c r="M2609">
        <v>2</v>
      </c>
      <c r="N2609">
        <v>2</v>
      </c>
      <c r="O2609">
        <v>1</v>
      </c>
      <c r="Q2609">
        <v>5</v>
      </c>
      <c r="R2609" t="str">
        <f t="shared" si="202"/>
        <v>NeverMarriedORUnder15</v>
      </c>
      <c r="T2609">
        <v>2</v>
      </c>
      <c r="U2609" t="str">
        <f t="shared" si="203"/>
        <v>Female</v>
      </c>
      <c r="X2609">
        <v>49</v>
      </c>
      <c r="Y2609" t="str">
        <f t="shared" si="204"/>
        <v>UT</v>
      </c>
    </row>
    <row r="2610" spans="1:25" x14ac:dyDescent="0.25">
      <c r="A2610">
        <v>701785</v>
      </c>
      <c r="B2610">
        <v>41</v>
      </c>
      <c r="C2610" t="str">
        <f t="shared" si="200"/>
        <v>OR</v>
      </c>
      <c r="D2610">
        <v>78</v>
      </c>
      <c r="E2610">
        <v>24</v>
      </c>
      <c r="F2610" t="str">
        <f t="shared" si="201"/>
        <v>adult</v>
      </c>
      <c r="G2610">
        <v>4</v>
      </c>
      <c r="H2610">
        <v>1</v>
      </c>
      <c r="I2610">
        <v>2</v>
      </c>
      <c r="J2610">
        <v>2</v>
      </c>
      <c r="K2610">
        <v>2</v>
      </c>
      <c r="L2610">
        <v>2</v>
      </c>
      <c r="M2610">
        <v>2</v>
      </c>
      <c r="N2610">
        <v>2</v>
      </c>
      <c r="O2610">
        <v>1</v>
      </c>
      <c r="P2610">
        <v>20</v>
      </c>
      <c r="Q2610">
        <v>5</v>
      </c>
      <c r="R2610" t="str">
        <f t="shared" si="202"/>
        <v>NeverMarriedORUnder15</v>
      </c>
      <c r="S2610">
        <v>4</v>
      </c>
      <c r="T2610">
        <v>1</v>
      </c>
      <c r="U2610" t="str">
        <f t="shared" si="203"/>
        <v>Male</v>
      </c>
      <c r="V2610">
        <v>25000</v>
      </c>
      <c r="W2610">
        <v>25000</v>
      </c>
      <c r="X2610">
        <v>210</v>
      </c>
      <c r="Y2610">
        <f t="shared" si="204"/>
        <v>210</v>
      </c>
    </row>
    <row r="2611" spans="1:25" x14ac:dyDescent="0.25">
      <c r="A2611">
        <v>1420384</v>
      </c>
      <c r="B2611">
        <v>53</v>
      </c>
      <c r="C2611" t="str">
        <f t="shared" si="200"/>
        <v>WA</v>
      </c>
      <c r="D2611">
        <v>9</v>
      </c>
      <c r="E2611">
        <v>57</v>
      </c>
      <c r="F2611" t="str">
        <f t="shared" si="201"/>
        <v>adult</v>
      </c>
      <c r="G2611">
        <v>4</v>
      </c>
      <c r="H2611">
        <v>2</v>
      </c>
      <c r="I2611">
        <v>1</v>
      </c>
      <c r="J2611">
        <v>1</v>
      </c>
      <c r="K2611">
        <v>1</v>
      </c>
      <c r="L2611">
        <v>2</v>
      </c>
      <c r="M2611">
        <v>2</v>
      </c>
      <c r="N2611">
        <v>2</v>
      </c>
      <c r="O2611">
        <v>1</v>
      </c>
      <c r="Q2611">
        <v>3</v>
      </c>
      <c r="R2611" t="str">
        <f t="shared" si="202"/>
        <v>Divorced</v>
      </c>
      <c r="S2611">
        <v>4</v>
      </c>
      <c r="T2611">
        <v>2</v>
      </c>
      <c r="U2611" t="str">
        <f t="shared" si="203"/>
        <v>Female</v>
      </c>
      <c r="V2611">
        <v>0</v>
      </c>
      <c r="W2611">
        <v>0</v>
      </c>
      <c r="X2611">
        <v>137</v>
      </c>
      <c r="Y2611">
        <f t="shared" si="204"/>
        <v>137</v>
      </c>
    </row>
    <row r="2612" spans="1:25" x14ac:dyDescent="0.25">
      <c r="A2612">
        <v>1274740</v>
      </c>
      <c r="B2612">
        <v>49</v>
      </c>
      <c r="C2612" t="str">
        <f t="shared" si="200"/>
        <v>UT</v>
      </c>
      <c r="D2612">
        <v>50</v>
      </c>
      <c r="E2612">
        <v>7</v>
      </c>
      <c r="F2612" t="str">
        <f t="shared" si="201"/>
        <v>child</v>
      </c>
      <c r="G2612">
        <v>1</v>
      </c>
      <c r="H2612">
        <v>2</v>
      </c>
      <c r="I2612">
        <v>2</v>
      </c>
      <c r="J2612">
        <v>2</v>
      </c>
      <c r="K2612">
        <v>1</v>
      </c>
      <c r="L2612">
        <v>2</v>
      </c>
      <c r="M2612">
        <v>2</v>
      </c>
      <c r="N2612">
        <v>2</v>
      </c>
      <c r="O2612">
        <v>1</v>
      </c>
      <c r="Q2612">
        <v>5</v>
      </c>
      <c r="R2612" t="str">
        <f t="shared" si="202"/>
        <v>NeverMarriedORUnder15</v>
      </c>
      <c r="T2612">
        <v>1</v>
      </c>
      <c r="U2612" t="str">
        <f t="shared" si="203"/>
        <v>Male</v>
      </c>
      <c r="X2612">
        <v>41</v>
      </c>
      <c r="Y2612" t="str">
        <f t="shared" si="204"/>
        <v>OR</v>
      </c>
    </row>
    <row r="2613" spans="1:25" x14ac:dyDescent="0.25">
      <c r="A2613">
        <v>1388369</v>
      </c>
      <c r="B2613">
        <v>53</v>
      </c>
      <c r="C2613" t="str">
        <f t="shared" si="200"/>
        <v>WA</v>
      </c>
      <c r="D2613">
        <v>129</v>
      </c>
      <c r="E2613">
        <v>14</v>
      </c>
      <c r="F2613" t="str">
        <f t="shared" si="201"/>
        <v>child</v>
      </c>
      <c r="G2613">
        <v>1</v>
      </c>
      <c r="H2613">
        <v>1</v>
      </c>
      <c r="I2613">
        <v>2</v>
      </c>
      <c r="J2613">
        <v>2</v>
      </c>
      <c r="K2613">
        <v>2</v>
      </c>
      <c r="L2613">
        <v>2</v>
      </c>
      <c r="M2613">
        <v>2</v>
      </c>
      <c r="N2613">
        <v>2</v>
      </c>
      <c r="O2613">
        <v>1</v>
      </c>
      <c r="Q2613">
        <v>5</v>
      </c>
      <c r="R2613" t="str">
        <f t="shared" si="202"/>
        <v>NeverMarriedORUnder15</v>
      </c>
      <c r="T2613">
        <v>2</v>
      </c>
      <c r="U2613" t="str">
        <f t="shared" si="203"/>
        <v>Female</v>
      </c>
      <c r="X2613">
        <v>6</v>
      </c>
      <c r="Y2613" t="str">
        <f t="shared" si="204"/>
        <v>CA</v>
      </c>
    </row>
    <row r="2614" spans="1:25" x14ac:dyDescent="0.25">
      <c r="A2614">
        <v>696332</v>
      </c>
      <c r="B2614">
        <v>41</v>
      </c>
      <c r="C2614" t="str">
        <f t="shared" si="200"/>
        <v>OR</v>
      </c>
      <c r="D2614">
        <v>38</v>
      </c>
      <c r="E2614">
        <v>44</v>
      </c>
      <c r="F2614" t="str">
        <f t="shared" si="201"/>
        <v>adult</v>
      </c>
      <c r="G2614">
        <v>1</v>
      </c>
      <c r="H2614">
        <v>2</v>
      </c>
      <c r="I2614">
        <v>2</v>
      </c>
      <c r="J2614">
        <v>2</v>
      </c>
      <c r="K2614">
        <v>2</v>
      </c>
      <c r="L2614">
        <v>2</v>
      </c>
      <c r="M2614">
        <v>2</v>
      </c>
      <c r="N2614">
        <v>2</v>
      </c>
      <c r="O2614">
        <v>2</v>
      </c>
      <c r="Q2614">
        <v>5</v>
      </c>
      <c r="R2614" t="str">
        <f t="shared" si="202"/>
        <v>NeverMarriedORUnder15</v>
      </c>
      <c r="S2614">
        <v>4</v>
      </c>
      <c r="T2614">
        <v>1</v>
      </c>
      <c r="U2614" t="str">
        <f t="shared" si="203"/>
        <v>Male</v>
      </c>
      <c r="V2614">
        <v>0</v>
      </c>
      <c r="W2614">
        <v>0</v>
      </c>
      <c r="X2614">
        <v>41</v>
      </c>
      <c r="Y2614" t="str">
        <f t="shared" si="204"/>
        <v>OR</v>
      </c>
    </row>
    <row r="2615" spans="1:25" x14ac:dyDescent="0.25">
      <c r="A2615">
        <v>1399628</v>
      </c>
      <c r="B2615">
        <v>53</v>
      </c>
      <c r="C2615" t="str">
        <f t="shared" si="200"/>
        <v>WA</v>
      </c>
      <c r="D2615">
        <v>155</v>
      </c>
      <c r="E2615">
        <v>36</v>
      </c>
      <c r="F2615" t="str">
        <f t="shared" si="201"/>
        <v>adult</v>
      </c>
      <c r="G2615">
        <v>1</v>
      </c>
      <c r="H2615">
        <v>2</v>
      </c>
      <c r="I2615">
        <v>2</v>
      </c>
      <c r="J2615">
        <v>2</v>
      </c>
      <c r="K2615">
        <v>2</v>
      </c>
      <c r="L2615">
        <v>2</v>
      </c>
      <c r="M2615">
        <v>2</v>
      </c>
      <c r="N2615">
        <v>2</v>
      </c>
      <c r="O2615">
        <v>2</v>
      </c>
      <c r="Q2615">
        <v>5</v>
      </c>
      <c r="R2615" t="str">
        <f t="shared" si="202"/>
        <v>NeverMarriedORUnder15</v>
      </c>
      <c r="S2615">
        <v>4</v>
      </c>
      <c r="T2615">
        <v>1</v>
      </c>
      <c r="U2615" t="str">
        <f t="shared" si="203"/>
        <v>Male</v>
      </c>
      <c r="V2615">
        <v>30000</v>
      </c>
      <c r="W2615">
        <v>30000</v>
      </c>
      <c r="X2615">
        <v>53</v>
      </c>
      <c r="Y2615" t="str">
        <f t="shared" si="204"/>
        <v>WA</v>
      </c>
    </row>
    <row r="2616" spans="1:25" x14ac:dyDescent="0.25">
      <c r="A2616">
        <v>703590</v>
      </c>
      <c r="B2616">
        <v>41</v>
      </c>
      <c r="C2616" t="str">
        <f t="shared" si="200"/>
        <v>OR</v>
      </c>
      <c r="D2616">
        <v>130</v>
      </c>
      <c r="E2616">
        <v>45</v>
      </c>
      <c r="F2616" t="str">
        <f t="shared" si="201"/>
        <v>adult</v>
      </c>
      <c r="G2616">
        <v>5</v>
      </c>
      <c r="H2616">
        <v>2</v>
      </c>
      <c r="I2616">
        <v>2</v>
      </c>
      <c r="J2616">
        <v>2</v>
      </c>
      <c r="K2616">
        <v>2</v>
      </c>
      <c r="L2616">
        <v>2</v>
      </c>
      <c r="M2616">
        <v>2</v>
      </c>
      <c r="N2616">
        <v>2</v>
      </c>
      <c r="O2616">
        <v>2</v>
      </c>
      <c r="P2616">
        <v>30</v>
      </c>
      <c r="Q2616">
        <v>3</v>
      </c>
      <c r="R2616" t="str">
        <f t="shared" si="202"/>
        <v>Divorced</v>
      </c>
      <c r="S2616">
        <v>4</v>
      </c>
      <c r="T2616">
        <v>1</v>
      </c>
      <c r="U2616" t="str">
        <f t="shared" si="203"/>
        <v>Male</v>
      </c>
      <c r="V2616">
        <v>19000</v>
      </c>
      <c r="W2616">
        <v>19000</v>
      </c>
      <c r="X2616">
        <v>303</v>
      </c>
      <c r="Y2616">
        <f t="shared" si="204"/>
        <v>303</v>
      </c>
    </row>
    <row r="2617" spans="1:25" x14ac:dyDescent="0.25">
      <c r="A2617">
        <v>1425138</v>
      </c>
      <c r="B2617">
        <v>53</v>
      </c>
      <c r="C2617" t="str">
        <f t="shared" si="200"/>
        <v>WA</v>
      </c>
      <c r="D2617">
        <v>87</v>
      </c>
      <c r="E2617">
        <v>80</v>
      </c>
      <c r="F2617" t="str">
        <f t="shared" si="201"/>
        <v>adult</v>
      </c>
      <c r="G2617">
        <v>1</v>
      </c>
      <c r="H2617">
        <v>1</v>
      </c>
      <c r="I2617">
        <v>2</v>
      </c>
      <c r="J2617">
        <v>1</v>
      </c>
      <c r="K2617">
        <v>2</v>
      </c>
      <c r="L2617">
        <v>2</v>
      </c>
      <c r="M2617">
        <v>2</v>
      </c>
      <c r="N2617">
        <v>2</v>
      </c>
      <c r="O2617">
        <v>1</v>
      </c>
      <c r="Q2617">
        <v>1</v>
      </c>
      <c r="R2617" t="str">
        <f t="shared" si="202"/>
        <v>Married</v>
      </c>
      <c r="S2617">
        <v>4</v>
      </c>
      <c r="T2617">
        <v>2</v>
      </c>
      <c r="U2617" t="str">
        <f t="shared" si="203"/>
        <v>Female</v>
      </c>
      <c r="V2617">
        <v>0</v>
      </c>
      <c r="W2617">
        <v>8400</v>
      </c>
      <c r="X2617">
        <v>53</v>
      </c>
      <c r="Y2617" t="str">
        <f t="shared" si="204"/>
        <v>WA</v>
      </c>
    </row>
    <row r="2618" spans="1:25" x14ac:dyDescent="0.25">
      <c r="A2618">
        <v>66953</v>
      </c>
      <c r="B2618">
        <v>30</v>
      </c>
      <c r="C2618" t="str">
        <f t="shared" si="200"/>
        <v>MT</v>
      </c>
      <c r="D2618">
        <v>158</v>
      </c>
      <c r="E2618">
        <v>16</v>
      </c>
      <c r="F2618" t="str">
        <f t="shared" si="201"/>
        <v>child</v>
      </c>
      <c r="G2618">
        <v>1</v>
      </c>
      <c r="H2618">
        <v>2</v>
      </c>
      <c r="I2618">
        <v>2</v>
      </c>
      <c r="J2618">
        <v>2</v>
      </c>
      <c r="K2618">
        <v>2</v>
      </c>
      <c r="L2618">
        <v>2</v>
      </c>
      <c r="M2618">
        <v>2</v>
      </c>
      <c r="N2618">
        <v>1</v>
      </c>
      <c r="O2618">
        <v>2</v>
      </c>
      <c r="Q2618">
        <v>5</v>
      </c>
      <c r="R2618" t="str">
        <f t="shared" si="202"/>
        <v>NeverMarriedORUnder15</v>
      </c>
      <c r="T2618">
        <v>2</v>
      </c>
      <c r="U2618" t="str">
        <f t="shared" si="203"/>
        <v>Female</v>
      </c>
      <c r="V2618">
        <v>0</v>
      </c>
      <c r="W2618">
        <v>0</v>
      </c>
      <c r="X2618">
        <v>30</v>
      </c>
      <c r="Y2618" t="str">
        <f t="shared" si="204"/>
        <v>MT</v>
      </c>
    </row>
    <row r="2619" spans="1:25" x14ac:dyDescent="0.25">
      <c r="A2619">
        <v>706831</v>
      </c>
      <c r="B2619">
        <v>41</v>
      </c>
      <c r="C2619" t="str">
        <f t="shared" si="200"/>
        <v>OR</v>
      </c>
      <c r="D2619">
        <v>65</v>
      </c>
      <c r="E2619">
        <v>20</v>
      </c>
      <c r="F2619" t="str">
        <f t="shared" si="201"/>
        <v>adult</v>
      </c>
      <c r="G2619">
        <v>1</v>
      </c>
      <c r="H2619">
        <v>1</v>
      </c>
      <c r="I2619">
        <v>2</v>
      </c>
      <c r="J2619">
        <v>2</v>
      </c>
      <c r="K2619">
        <v>2</v>
      </c>
      <c r="L2619">
        <v>2</v>
      </c>
      <c r="M2619">
        <v>2</v>
      </c>
      <c r="N2619">
        <v>2</v>
      </c>
      <c r="O2619">
        <v>1</v>
      </c>
      <c r="Q2619">
        <v>5</v>
      </c>
      <c r="R2619" t="str">
        <f t="shared" si="202"/>
        <v>NeverMarriedORUnder15</v>
      </c>
      <c r="S2619">
        <v>4</v>
      </c>
      <c r="T2619">
        <v>2</v>
      </c>
      <c r="U2619" t="str">
        <f t="shared" si="203"/>
        <v>Female</v>
      </c>
      <c r="V2619">
        <v>6500</v>
      </c>
      <c r="W2619">
        <v>7400</v>
      </c>
      <c r="X2619">
        <v>2</v>
      </c>
      <c r="Y2619">
        <f t="shared" si="204"/>
        <v>2</v>
      </c>
    </row>
    <row r="2620" spans="1:25" x14ac:dyDescent="0.25">
      <c r="A2620">
        <v>1434484</v>
      </c>
      <c r="B2620">
        <v>53</v>
      </c>
      <c r="C2620" t="str">
        <f t="shared" si="200"/>
        <v>WA</v>
      </c>
      <c r="D2620">
        <v>65</v>
      </c>
      <c r="E2620">
        <v>67</v>
      </c>
      <c r="F2620" t="str">
        <f t="shared" si="201"/>
        <v>adult</v>
      </c>
      <c r="G2620">
        <v>1</v>
      </c>
      <c r="H2620">
        <v>2</v>
      </c>
      <c r="I2620">
        <v>2</v>
      </c>
      <c r="J2620">
        <v>1</v>
      </c>
      <c r="K2620">
        <v>2</v>
      </c>
      <c r="L2620">
        <v>1</v>
      </c>
      <c r="M2620">
        <v>2</v>
      </c>
      <c r="N2620">
        <v>2</v>
      </c>
      <c r="O2620">
        <v>1</v>
      </c>
      <c r="Q2620">
        <v>1</v>
      </c>
      <c r="R2620" t="str">
        <f t="shared" si="202"/>
        <v>Married</v>
      </c>
      <c r="S2620">
        <v>2</v>
      </c>
      <c r="T2620">
        <v>1</v>
      </c>
      <c r="U2620" t="str">
        <f t="shared" si="203"/>
        <v>Male</v>
      </c>
      <c r="V2620">
        <v>0</v>
      </c>
      <c r="W2620">
        <v>95000</v>
      </c>
      <c r="X2620">
        <v>53</v>
      </c>
      <c r="Y2620" t="str">
        <f t="shared" si="204"/>
        <v>WA</v>
      </c>
    </row>
    <row r="2621" spans="1:25" x14ac:dyDescent="0.25">
      <c r="A2621">
        <v>1277247</v>
      </c>
      <c r="B2621">
        <v>49</v>
      </c>
      <c r="C2621" t="str">
        <f t="shared" si="200"/>
        <v>UT</v>
      </c>
      <c r="D2621">
        <v>53</v>
      </c>
      <c r="E2621">
        <v>8</v>
      </c>
      <c r="F2621" t="str">
        <f t="shared" si="201"/>
        <v>child</v>
      </c>
      <c r="G2621">
        <v>1</v>
      </c>
      <c r="H2621">
        <v>1</v>
      </c>
      <c r="I2621">
        <v>2</v>
      </c>
      <c r="J2621">
        <v>2</v>
      </c>
      <c r="K2621">
        <v>2</v>
      </c>
      <c r="L2621">
        <v>2</v>
      </c>
      <c r="M2621">
        <v>2</v>
      </c>
      <c r="N2621">
        <v>2</v>
      </c>
      <c r="O2621">
        <v>1</v>
      </c>
      <c r="Q2621">
        <v>5</v>
      </c>
      <c r="R2621" t="str">
        <f t="shared" si="202"/>
        <v>NeverMarriedORUnder15</v>
      </c>
      <c r="T2621">
        <v>2</v>
      </c>
      <c r="U2621" t="str">
        <f t="shared" si="203"/>
        <v>Female</v>
      </c>
      <c r="X2621">
        <v>49</v>
      </c>
      <c r="Y2621" t="str">
        <f t="shared" si="204"/>
        <v>UT</v>
      </c>
    </row>
    <row r="2622" spans="1:25" x14ac:dyDescent="0.25">
      <c r="A2622">
        <v>1392637</v>
      </c>
      <c r="B2622">
        <v>53</v>
      </c>
      <c r="C2622" t="str">
        <f t="shared" si="200"/>
        <v>WA</v>
      </c>
      <c r="D2622">
        <v>179</v>
      </c>
      <c r="E2622">
        <v>13</v>
      </c>
      <c r="F2622" t="str">
        <f t="shared" si="201"/>
        <v>child</v>
      </c>
      <c r="G2622">
        <v>1</v>
      </c>
      <c r="H2622">
        <v>2</v>
      </c>
      <c r="I2622">
        <v>2</v>
      </c>
      <c r="J2622">
        <v>2</v>
      </c>
      <c r="K2622">
        <v>2</v>
      </c>
      <c r="L2622">
        <v>2</v>
      </c>
      <c r="M2622">
        <v>2</v>
      </c>
      <c r="N2622">
        <v>2</v>
      </c>
      <c r="O2622">
        <v>2</v>
      </c>
      <c r="Q2622">
        <v>5</v>
      </c>
      <c r="R2622" t="str">
        <f t="shared" si="202"/>
        <v>NeverMarriedORUnder15</v>
      </c>
      <c r="T2622">
        <v>2</v>
      </c>
      <c r="U2622" t="str">
        <f t="shared" si="203"/>
        <v>Female</v>
      </c>
      <c r="X2622">
        <v>53</v>
      </c>
      <c r="Y2622" t="str">
        <f t="shared" si="204"/>
        <v>WA</v>
      </c>
    </row>
    <row r="2623" spans="1:25" x14ac:dyDescent="0.25">
      <c r="A2623">
        <v>1394098</v>
      </c>
      <c r="B2623">
        <v>53</v>
      </c>
      <c r="C2623" t="str">
        <f t="shared" si="200"/>
        <v>WA</v>
      </c>
      <c r="D2623">
        <v>16</v>
      </c>
      <c r="E2623">
        <v>12</v>
      </c>
      <c r="F2623" t="str">
        <f t="shared" si="201"/>
        <v>child</v>
      </c>
      <c r="G2623">
        <v>1</v>
      </c>
      <c r="H2623">
        <v>1</v>
      </c>
      <c r="I2623">
        <v>2</v>
      </c>
      <c r="J2623">
        <v>2</v>
      </c>
      <c r="K2623">
        <v>2</v>
      </c>
      <c r="L2623">
        <v>2</v>
      </c>
      <c r="M2623">
        <v>2</v>
      </c>
      <c r="N2623">
        <v>2</v>
      </c>
      <c r="O2623">
        <v>1</v>
      </c>
      <c r="Q2623">
        <v>5</v>
      </c>
      <c r="R2623" t="str">
        <f t="shared" si="202"/>
        <v>NeverMarriedORUnder15</v>
      </c>
      <c r="T2623">
        <v>2</v>
      </c>
      <c r="U2623" t="str">
        <f t="shared" si="203"/>
        <v>Female</v>
      </c>
      <c r="X2623">
        <v>13</v>
      </c>
      <c r="Y2623">
        <f t="shared" si="204"/>
        <v>13</v>
      </c>
    </row>
    <row r="2624" spans="1:25" x14ac:dyDescent="0.25">
      <c r="A2624">
        <v>1407403</v>
      </c>
      <c r="B2624">
        <v>53</v>
      </c>
      <c r="C2624" t="str">
        <f t="shared" si="200"/>
        <v>WA</v>
      </c>
      <c r="D2624">
        <v>19</v>
      </c>
      <c r="E2624">
        <v>80</v>
      </c>
      <c r="F2624" t="str">
        <f t="shared" si="201"/>
        <v>adult</v>
      </c>
      <c r="G2624">
        <v>1</v>
      </c>
      <c r="H2624">
        <v>2</v>
      </c>
      <c r="I2624">
        <v>2</v>
      </c>
      <c r="J2624">
        <v>1</v>
      </c>
      <c r="K2624">
        <v>2</v>
      </c>
      <c r="L2624">
        <v>2</v>
      </c>
      <c r="M2624">
        <v>2</v>
      </c>
      <c r="N2624">
        <v>1</v>
      </c>
      <c r="O2624">
        <v>1</v>
      </c>
      <c r="Q2624">
        <v>1</v>
      </c>
      <c r="R2624" t="str">
        <f t="shared" si="202"/>
        <v>Married</v>
      </c>
      <c r="S2624">
        <v>4</v>
      </c>
      <c r="T2624">
        <v>2</v>
      </c>
      <c r="U2624" t="str">
        <f t="shared" si="203"/>
        <v>Female</v>
      </c>
      <c r="V2624">
        <v>0</v>
      </c>
      <c r="W2624">
        <v>22800</v>
      </c>
      <c r="X2624">
        <v>53</v>
      </c>
      <c r="Y2624" t="str">
        <f t="shared" si="204"/>
        <v>WA</v>
      </c>
    </row>
    <row r="2625" spans="1:25" x14ac:dyDescent="0.25">
      <c r="A2625">
        <v>1434594</v>
      </c>
      <c r="B2625">
        <v>53</v>
      </c>
      <c r="C2625" t="str">
        <f t="shared" si="200"/>
        <v>WA</v>
      </c>
      <c r="D2625">
        <v>129</v>
      </c>
      <c r="E2625">
        <v>39</v>
      </c>
      <c r="F2625" t="str">
        <f t="shared" si="201"/>
        <v>adult</v>
      </c>
      <c r="G2625">
        <v>1</v>
      </c>
      <c r="H2625">
        <v>1</v>
      </c>
      <c r="I2625">
        <v>2</v>
      </c>
      <c r="J2625">
        <v>2</v>
      </c>
      <c r="K2625">
        <v>2</v>
      </c>
      <c r="L2625">
        <v>2</v>
      </c>
      <c r="M2625">
        <v>2</v>
      </c>
      <c r="N2625">
        <v>2</v>
      </c>
      <c r="O2625">
        <v>1</v>
      </c>
      <c r="P2625">
        <v>20</v>
      </c>
      <c r="Q2625">
        <v>1</v>
      </c>
      <c r="R2625" t="str">
        <f t="shared" si="202"/>
        <v>Married</v>
      </c>
      <c r="S2625">
        <v>4</v>
      </c>
      <c r="T2625">
        <v>2</v>
      </c>
      <c r="U2625" t="str">
        <f t="shared" si="203"/>
        <v>Female</v>
      </c>
      <c r="V2625">
        <v>0</v>
      </c>
      <c r="W2625">
        <v>31000</v>
      </c>
      <c r="X2625">
        <v>49</v>
      </c>
      <c r="Y2625" t="str">
        <f t="shared" si="204"/>
        <v>UT</v>
      </c>
    </row>
    <row r="2626" spans="1:25" x14ac:dyDescent="0.25">
      <c r="A2626">
        <v>1427536</v>
      </c>
      <c r="B2626">
        <v>53</v>
      </c>
      <c r="C2626" t="str">
        <f t="shared" si="200"/>
        <v>WA</v>
      </c>
      <c r="D2626">
        <v>166</v>
      </c>
      <c r="E2626">
        <v>66</v>
      </c>
      <c r="F2626" t="str">
        <f t="shared" si="201"/>
        <v>adult</v>
      </c>
      <c r="G2626">
        <v>1</v>
      </c>
      <c r="H2626">
        <v>2</v>
      </c>
      <c r="I2626">
        <v>2</v>
      </c>
      <c r="J2626">
        <v>1</v>
      </c>
      <c r="K2626">
        <v>2</v>
      </c>
      <c r="L2626">
        <v>2</v>
      </c>
      <c r="M2626">
        <v>2</v>
      </c>
      <c r="N2626">
        <v>2</v>
      </c>
      <c r="O2626">
        <v>1</v>
      </c>
      <c r="Q2626">
        <v>2</v>
      </c>
      <c r="R2626" t="str">
        <f t="shared" si="202"/>
        <v>Widowed</v>
      </c>
      <c r="S2626">
        <v>4</v>
      </c>
      <c r="T2626">
        <v>2</v>
      </c>
      <c r="U2626" t="str">
        <f t="shared" si="203"/>
        <v>Female</v>
      </c>
      <c r="V2626">
        <v>0</v>
      </c>
      <c r="W2626">
        <v>13400</v>
      </c>
      <c r="X2626">
        <v>21</v>
      </c>
      <c r="Y2626">
        <f t="shared" si="204"/>
        <v>21</v>
      </c>
    </row>
    <row r="2627" spans="1:25" x14ac:dyDescent="0.25">
      <c r="A2627">
        <v>728659</v>
      </c>
      <c r="B2627">
        <v>41</v>
      </c>
      <c r="C2627" t="str">
        <f t="shared" ref="C2627:C2690" si="205">IF(B2627=30,"MT",IF(B2627=38,"ND",IF(B2627=41,"OR",IF(B2627=49,"UT",IF(B2627=53,"WA","UnknownState")))))</f>
        <v>OR</v>
      </c>
      <c r="D2627">
        <v>161</v>
      </c>
      <c r="E2627">
        <v>11</v>
      </c>
      <c r="F2627" t="str">
        <f t="shared" ref="F2627:F2690" si="206">IF(E2627&lt;18,"child","adult")</f>
        <v>child</v>
      </c>
      <c r="G2627">
        <v>1</v>
      </c>
      <c r="H2627">
        <v>1</v>
      </c>
      <c r="I2627">
        <v>2</v>
      </c>
      <c r="J2627">
        <v>2</v>
      </c>
      <c r="K2627">
        <v>2</v>
      </c>
      <c r="L2627">
        <v>2</v>
      </c>
      <c r="M2627">
        <v>2</v>
      </c>
      <c r="N2627">
        <v>2</v>
      </c>
      <c r="O2627">
        <v>1</v>
      </c>
      <c r="Q2627">
        <v>5</v>
      </c>
      <c r="R2627" t="str">
        <f t="shared" ref="R2627:R2690" si="207">IF(Q2627=1,"Married",IF(Q2627=2,"Widowed",IF(Q2627=3,"Divorced",IF(Q2627=4,"Separated",IF(Q2627=5,"NeverMarriedORUnder15","NA")))))</f>
        <v>NeverMarriedORUnder15</v>
      </c>
      <c r="T2627">
        <v>2</v>
      </c>
      <c r="U2627" t="str">
        <f t="shared" ref="U2627:U2690" si="208">IF(T2627=1,"Male",IF(T2627=2,"Female","NA"))</f>
        <v>Female</v>
      </c>
      <c r="X2627">
        <v>41</v>
      </c>
      <c r="Y2627" t="str">
        <f t="shared" ref="Y2627:Y2690" si="209">IF(X2627=30,"MT",IF(X2627=38,"ND",IF(X2627=41,"OR",IF(X2627=49,"UT",IF(X2627=53,"WA",IF(X2627=6,"CA",X2627))))))</f>
        <v>OR</v>
      </c>
    </row>
    <row r="2628" spans="1:25" x14ac:dyDescent="0.25">
      <c r="A2628">
        <v>69744</v>
      </c>
      <c r="B2628">
        <v>30</v>
      </c>
      <c r="C2628" t="str">
        <f t="shared" si="205"/>
        <v>MT</v>
      </c>
      <c r="D2628">
        <v>84</v>
      </c>
      <c r="E2628">
        <v>55</v>
      </c>
      <c r="F2628" t="str">
        <f t="shared" si="206"/>
        <v>adult</v>
      </c>
      <c r="G2628">
        <v>1</v>
      </c>
      <c r="H2628">
        <v>1</v>
      </c>
      <c r="I2628">
        <v>2</v>
      </c>
      <c r="J2628">
        <v>2</v>
      </c>
      <c r="K2628">
        <v>2</v>
      </c>
      <c r="L2628">
        <v>2</v>
      </c>
      <c r="M2628">
        <v>2</v>
      </c>
      <c r="N2628">
        <v>2</v>
      </c>
      <c r="O2628">
        <v>1</v>
      </c>
      <c r="P2628">
        <v>10</v>
      </c>
      <c r="Q2628">
        <v>1</v>
      </c>
      <c r="R2628" t="str">
        <f t="shared" si="207"/>
        <v>Married</v>
      </c>
      <c r="S2628">
        <v>4</v>
      </c>
      <c r="T2628">
        <v>1</v>
      </c>
      <c r="U2628" t="str">
        <f t="shared" si="208"/>
        <v>Male</v>
      </c>
      <c r="V2628">
        <v>32200</v>
      </c>
      <c r="W2628">
        <v>40600</v>
      </c>
      <c r="X2628">
        <v>30</v>
      </c>
      <c r="Y2628" t="str">
        <f t="shared" si="209"/>
        <v>MT</v>
      </c>
    </row>
    <row r="2629" spans="1:25" x14ac:dyDescent="0.25">
      <c r="A2629">
        <v>1404848</v>
      </c>
      <c r="B2629">
        <v>53</v>
      </c>
      <c r="C2629" t="str">
        <f t="shared" si="205"/>
        <v>WA</v>
      </c>
      <c r="D2629">
        <v>105</v>
      </c>
      <c r="E2629">
        <v>66</v>
      </c>
      <c r="F2629" t="str">
        <f t="shared" si="206"/>
        <v>adult</v>
      </c>
      <c r="G2629">
        <v>4</v>
      </c>
      <c r="H2629">
        <v>2</v>
      </c>
      <c r="I2629">
        <v>2</v>
      </c>
      <c r="J2629">
        <v>1</v>
      </c>
      <c r="K2629">
        <v>2</v>
      </c>
      <c r="L2629">
        <v>2</v>
      </c>
      <c r="M2629">
        <v>2</v>
      </c>
      <c r="N2629">
        <v>2</v>
      </c>
      <c r="O2629">
        <v>1</v>
      </c>
      <c r="P2629">
        <v>45</v>
      </c>
      <c r="Q2629">
        <v>1</v>
      </c>
      <c r="R2629" t="str">
        <f t="shared" si="207"/>
        <v>Married</v>
      </c>
      <c r="S2629">
        <v>4</v>
      </c>
      <c r="T2629">
        <v>2</v>
      </c>
      <c r="U2629" t="str">
        <f t="shared" si="208"/>
        <v>Female</v>
      </c>
      <c r="V2629">
        <v>0</v>
      </c>
      <c r="W2629">
        <v>46100</v>
      </c>
      <c r="X2629">
        <v>140</v>
      </c>
      <c r="Y2629">
        <f t="shared" si="209"/>
        <v>140</v>
      </c>
    </row>
    <row r="2630" spans="1:25" x14ac:dyDescent="0.25">
      <c r="A2630">
        <v>535241</v>
      </c>
      <c r="B2630">
        <v>38</v>
      </c>
      <c r="C2630" t="str">
        <f t="shared" si="205"/>
        <v>ND</v>
      </c>
      <c r="D2630">
        <v>32</v>
      </c>
      <c r="E2630">
        <v>6</v>
      </c>
      <c r="F2630" t="str">
        <f t="shared" si="206"/>
        <v>child</v>
      </c>
      <c r="G2630">
        <v>1</v>
      </c>
      <c r="H2630">
        <v>1</v>
      </c>
      <c r="I2630">
        <v>2</v>
      </c>
      <c r="J2630">
        <v>2</v>
      </c>
      <c r="K2630">
        <v>2</v>
      </c>
      <c r="L2630">
        <v>2</v>
      </c>
      <c r="M2630">
        <v>2</v>
      </c>
      <c r="N2630">
        <v>2</v>
      </c>
      <c r="O2630">
        <v>1</v>
      </c>
      <c r="Q2630">
        <v>5</v>
      </c>
      <c r="R2630" t="str">
        <f t="shared" si="207"/>
        <v>NeverMarriedORUnder15</v>
      </c>
      <c r="T2630">
        <v>2</v>
      </c>
      <c r="U2630" t="str">
        <f t="shared" si="208"/>
        <v>Female</v>
      </c>
      <c r="X2630">
        <v>38</v>
      </c>
      <c r="Y2630" t="str">
        <f t="shared" si="209"/>
        <v>ND</v>
      </c>
    </row>
    <row r="2631" spans="1:25" x14ac:dyDescent="0.25">
      <c r="A2631">
        <v>734781</v>
      </c>
      <c r="B2631">
        <v>41</v>
      </c>
      <c r="C2631" t="str">
        <f t="shared" si="205"/>
        <v>OR</v>
      </c>
      <c r="D2631">
        <v>121</v>
      </c>
      <c r="E2631">
        <v>73</v>
      </c>
      <c r="F2631" t="str">
        <f t="shared" si="206"/>
        <v>adult</v>
      </c>
      <c r="G2631">
        <v>1</v>
      </c>
      <c r="H2631">
        <v>1</v>
      </c>
      <c r="I2631">
        <v>1</v>
      </c>
      <c r="J2631">
        <v>1</v>
      </c>
      <c r="K2631">
        <v>2</v>
      </c>
      <c r="L2631">
        <v>1</v>
      </c>
      <c r="M2631">
        <v>2</v>
      </c>
      <c r="N2631">
        <v>2</v>
      </c>
      <c r="O2631">
        <v>1</v>
      </c>
      <c r="Q2631">
        <v>2</v>
      </c>
      <c r="R2631" t="str">
        <f t="shared" si="207"/>
        <v>Widowed</v>
      </c>
      <c r="S2631">
        <v>4</v>
      </c>
      <c r="T2631">
        <v>2</v>
      </c>
      <c r="U2631" t="str">
        <f t="shared" si="208"/>
        <v>Female</v>
      </c>
      <c r="V2631">
        <v>0</v>
      </c>
      <c r="W2631">
        <v>63400</v>
      </c>
      <c r="X2631">
        <v>17</v>
      </c>
      <c r="Y2631">
        <f t="shared" si="209"/>
        <v>17</v>
      </c>
    </row>
    <row r="2632" spans="1:25" x14ac:dyDescent="0.25">
      <c r="A2632">
        <v>1374556</v>
      </c>
      <c r="B2632">
        <v>53</v>
      </c>
      <c r="C2632" t="str">
        <f t="shared" si="205"/>
        <v>WA</v>
      </c>
      <c r="D2632">
        <v>112</v>
      </c>
      <c r="E2632">
        <v>36</v>
      </c>
      <c r="F2632" t="str">
        <f t="shared" si="206"/>
        <v>adult</v>
      </c>
      <c r="G2632">
        <v>1</v>
      </c>
      <c r="H2632">
        <v>1</v>
      </c>
      <c r="I2632">
        <v>2</v>
      </c>
      <c r="J2632">
        <v>2</v>
      </c>
      <c r="K2632">
        <v>2</v>
      </c>
      <c r="L2632">
        <v>2</v>
      </c>
      <c r="M2632">
        <v>2</v>
      </c>
      <c r="N2632">
        <v>2</v>
      </c>
      <c r="O2632">
        <v>1</v>
      </c>
      <c r="P2632">
        <v>25</v>
      </c>
      <c r="Q2632">
        <v>5</v>
      </c>
      <c r="R2632" t="str">
        <f t="shared" si="207"/>
        <v>NeverMarriedORUnder15</v>
      </c>
      <c r="S2632">
        <v>4</v>
      </c>
      <c r="T2632">
        <v>2</v>
      </c>
      <c r="U2632" t="str">
        <f t="shared" si="208"/>
        <v>Female</v>
      </c>
      <c r="V2632">
        <v>56000</v>
      </c>
      <c r="W2632">
        <v>56000</v>
      </c>
      <c r="X2632">
        <v>27</v>
      </c>
      <c r="Y2632">
        <f t="shared" si="209"/>
        <v>27</v>
      </c>
    </row>
    <row r="2633" spans="1:25" x14ac:dyDescent="0.25">
      <c r="A2633">
        <v>732877</v>
      </c>
      <c r="B2633">
        <v>41</v>
      </c>
      <c r="C2633" t="str">
        <f t="shared" si="205"/>
        <v>OR</v>
      </c>
      <c r="D2633">
        <v>44</v>
      </c>
      <c r="E2633">
        <v>64</v>
      </c>
      <c r="F2633" t="str">
        <f t="shared" si="206"/>
        <v>adult</v>
      </c>
      <c r="G2633">
        <v>1</v>
      </c>
      <c r="H2633">
        <v>2</v>
      </c>
      <c r="I2633">
        <v>1</v>
      </c>
      <c r="J2633">
        <v>2</v>
      </c>
      <c r="K2633">
        <v>2</v>
      </c>
      <c r="L2633">
        <v>2</v>
      </c>
      <c r="M2633">
        <v>2</v>
      </c>
      <c r="N2633">
        <v>2</v>
      </c>
      <c r="O2633">
        <v>1</v>
      </c>
      <c r="Q2633">
        <v>1</v>
      </c>
      <c r="R2633" t="str">
        <f t="shared" si="207"/>
        <v>Married</v>
      </c>
      <c r="S2633">
        <v>4</v>
      </c>
      <c r="T2633">
        <v>2</v>
      </c>
      <c r="U2633" t="str">
        <f t="shared" si="208"/>
        <v>Female</v>
      </c>
      <c r="V2633">
        <v>0</v>
      </c>
      <c r="W2633">
        <v>700</v>
      </c>
      <c r="X2633">
        <v>6</v>
      </c>
      <c r="Y2633" t="str">
        <f t="shared" si="209"/>
        <v>CA</v>
      </c>
    </row>
    <row r="2634" spans="1:25" x14ac:dyDescent="0.25">
      <c r="A2634">
        <v>1427951</v>
      </c>
      <c r="B2634">
        <v>53</v>
      </c>
      <c r="C2634" t="str">
        <f t="shared" si="205"/>
        <v>WA</v>
      </c>
      <c r="D2634">
        <v>80</v>
      </c>
      <c r="E2634">
        <v>56</v>
      </c>
      <c r="F2634" t="str">
        <f t="shared" si="206"/>
        <v>adult</v>
      </c>
      <c r="G2634">
        <v>5</v>
      </c>
      <c r="H2634">
        <v>2</v>
      </c>
      <c r="I2634">
        <v>1</v>
      </c>
      <c r="J2634">
        <v>2</v>
      </c>
      <c r="K2634">
        <v>2</v>
      </c>
      <c r="L2634">
        <v>2</v>
      </c>
      <c r="M2634">
        <v>2</v>
      </c>
      <c r="N2634">
        <v>2</v>
      </c>
      <c r="O2634">
        <v>1</v>
      </c>
      <c r="P2634">
        <v>1</v>
      </c>
      <c r="Q2634">
        <v>1</v>
      </c>
      <c r="R2634" t="str">
        <f t="shared" si="207"/>
        <v>Married</v>
      </c>
      <c r="S2634">
        <v>4</v>
      </c>
      <c r="T2634">
        <v>1</v>
      </c>
      <c r="U2634" t="str">
        <f t="shared" si="208"/>
        <v>Male</v>
      </c>
      <c r="V2634">
        <v>0</v>
      </c>
      <c r="W2634">
        <v>63500</v>
      </c>
      <c r="X2634">
        <v>126</v>
      </c>
      <c r="Y2634">
        <f t="shared" si="209"/>
        <v>126</v>
      </c>
    </row>
    <row r="2635" spans="1:25" x14ac:dyDescent="0.25">
      <c r="A2635">
        <v>706022</v>
      </c>
      <c r="B2635">
        <v>41</v>
      </c>
      <c r="C2635" t="str">
        <f t="shared" si="205"/>
        <v>OR</v>
      </c>
      <c r="D2635">
        <v>27</v>
      </c>
      <c r="E2635">
        <v>16</v>
      </c>
      <c r="F2635" t="str">
        <f t="shared" si="206"/>
        <v>child</v>
      </c>
      <c r="G2635">
        <v>1</v>
      </c>
      <c r="H2635">
        <v>1</v>
      </c>
      <c r="I2635">
        <v>2</v>
      </c>
      <c r="J2635">
        <v>2</v>
      </c>
      <c r="K2635">
        <v>2</v>
      </c>
      <c r="L2635">
        <v>2</v>
      </c>
      <c r="M2635">
        <v>2</v>
      </c>
      <c r="N2635">
        <v>2</v>
      </c>
      <c r="O2635">
        <v>1</v>
      </c>
      <c r="Q2635">
        <v>5</v>
      </c>
      <c r="R2635" t="str">
        <f t="shared" si="207"/>
        <v>NeverMarriedORUnder15</v>
      </c>
      <c r="T2635">
        <v>1</v>
      </c>
      <c r="U2635" t="str">
        <f t="shared" si="208"/>
        <v>Male</v>
      </c>
      <c r="V2635">
        <v>7000</v>
      </c>
      <c r="W2635">
        <v>7000</v>
      </c>
      <c r="X2635">
        <v>41</v>
      </c>
      <c r="Y2635" t="str">
        <f t="shared" si="209"/>
        <v>OR</v>
      </c>
    </row>
    <row r="2636" spans="1:25" x14ac:dyDescent="0.25">
      <c r="A2636">
        <v>730989</v>
      </c>
      <c r="B2636">
        <v>41</v>
      </c>
      <c r="C2636" t="str">
        <f t="shared" si="205"/>
        <v>OR</v>
      </c>
      <c r="D2636">
        <v>71</v>
      </c>
      <c r="E2636">
        <v>17</v>
      </c>
      <c r="F2636" t="str">
        <f t="shared" si="206"/>
        <v>child</v>
      </c>
      <c r="G2636">
        <v>1</v>
      </c>
      <c r="H2636">
        <v>1</v>
      </c>
      <c r="I2636">
        <v>1</v>
      </c>
      <c r="J2636">
        <v>2</v>
      </c>
      <c r="K2636">
        <v>2</v>
      </c>
      <c r="L2636">
        <v>2</v>
      </c>
      <c r="M2636">
        <v>2</v>
      </c>
      <c r="N2636">
        <v>2</v>
      </c>
      <c r="O2636">
        <v>1</v>
      </c>
      <c r="Q2636">
        <v>5</v>
      </c>
      <c r="R2636" t="str">
        <f t="shared" si="207"/>
        <v>NeverMarriedORUnder15</v>
      </c>
      <c r="S2636">
        <v>4</v>
      </c>
      <c r="T2636">
        <v>2</v>
      </c>
      <c r="U2636" t="str">
        <f t="shared" si="208"/>
        <v>Female</v>
      </c>
      <c r="V2636">
        <v>0</v>
      </c>
      <c r="W2636">
        <v>0</v>
      </c>
      <c r="X2636">
        <v>41</v>
      </c>
      <c r="Y2636" t="str">
        <f t="shared" si="209"/>
        <v>OR</v>
      </c>
    </row>
    <row r="2637" spans="1:25" x14ac:dyDescent="0.25">
      <c r="A2637">
        <v>1252036</v>
      </c>
      <c r="B2637">
        <v>49</v>
      </c>
      <c r="C2637" t="str">
        <f t="shared" si="205"/>
        <v>UT</v>
      </c>
      <c r="D2637">
        <v>72</v>
      </c>
      <c r="E2637">
        <v>30</v>
      </c>
      <c r="F2637" t="str">
        <f t="shared" si="206"/>
        <v>adult</v>
      </c>
      <c r="G2637">
        <v>1</v>
      </c>
      <c r="H2637">
        <v>1</v>
      </c>
      <c r="I2637">
        <v>2</v>
      </c>
      <c r="J2637">
        <v>2</v>
      </c>
      <c r="K2637">
        <v>2</v>
      </c>
      <c r="L2637">
        <v>2</v>
      </c>
      <c r="M2637">
        <v>2</v>
      </c>
      <c r="N2637">
        <v>2</v>
      </c>
      <c r="O2637">
        <v>1</v>
      </c>
      <c r="P2637">
        <v>10</v>
      </c>
      <c r="Q2637">
        <v>1</v>
      </c>
      <c r="R2637" t="str">
        <f t="shared" si="207"/>
        <v>Married</v>
      </c>
      <c r="S2637">
        <v>4</v>
      </c>
      <c r="T2637">
        <v>2</v>
      </c>
      <c r="U2637" t="str">
        <f t="shared" si="208"/>
        <v>Female</v>
      </c>
      <c r="V2637">
        <v>33000</v>
      </c>
      <c r="W2637">
        <v>33000</v>
      </c>
      <c r="X2637">
        <v>6</v>
      </c>
      <c r="Y2637" t="str">
        <f t="shared" si="209"/>
        <v>CA</v>
      </c>
    </row>
    <row r="2638" spans="1:25" x14ac:dyDescent="0.25">
      <c r="A2638">
        <v>722174</v>
      </c>
      <c r="B2638">
        <v>41</v>
      </c>
      <c r="C2638" t="str">
        <f t="shared" si="205"/>
        <v>OR</v>
      </c>
      <c r="D2638">
        <v>106</v>
      </c>
      <c r="E2638">
        <v>9</v>
      </c>
      <c r="F2638" t="str">
        <f t="shared" si="206"/>
        <v>child</v>
      </c>
      <c r="G2638">
        <v>1</v>
      </c>
      <c r="H2638">
        <v>1</v>
      </c>
      <c r="I2638">
        <v>2</v>
      </c>
      <c r="J2638">
        <v>2</v>
      </c>
      <c r="K2638">
        <v>2</v>
      </c>
      <c r="L2638">
        <v>2</v>
      </c>
      <c r="M2638">
        <v>2</v>
      </c>
      <c r="N2638">
        <v>2</v>
      </c>
      <c r="O2638">
        <v>1</v>
      </c>
      <c r="Q2638">
        <v>5</v>
      </c>
      <c r="R2638" t="str">
        <f t="shared" si="207"/>
        <v>NeverMarriedORUnder15</v>
      </c>
      <c r="T2638">
        <v>1</v>
      </c>
      <c r="U2638" t="str">
        <f t="shared" si="208"/>
        <v>Male</v>
      </c>
      <c r="X2638">
        <v>41</v>
      </c>
      <c r="Y2638" t="str">
        <f t="shared" si="209"/>
        <v>OR</v>
      </c>
    </row>
    <row r="2639" spans="1:25" x14ac:dyDescent="0.25">
      <c r="A2639">
        <v>1266205</v>
      </c>
      <c r="B2639">
        <v>49</v>
      </c>
      <c r="C2639" t="str">
        <f t="shared" si="205"/>
        <v>UT</v>
      </c>
      <c r="D2639">
        <v>137</v>
      </c>
      <c r="E2639">
        <v>54</v>
      </c>
      <c r="F2639" t="str">
        <f t="shared" si="206"/>
        <v>adult</v>
      </c>
      <c r="G2639">
        <v>1</v>
      </c>
      <c r="H2639">
        <v>1</v>
      </c>
      <c r="I2639">
        <v>2</v>
      </c>
      <c r="J2639">
        <v>2</v>
      </c>
      <c r="K2639">
        <v>2</v>
      </c>
      <c r="L2639">
        <v>2</v>
      </c>
      <c r="M2639">
        <v>2</v>
      </c>
      <c r="N2639">
        <v>2</v>
      </c>
      <c r="O2639">
        <v>1</v>
      </c>
      <c r="P2639">
        <v>25</v>
      </c>
      <c r="Q2639">
        <v>1</v>
      </c>
      <c r="R2639" t="str">
        <f t="shared" si="207"/>
        <v>Married</v>
      </c>
      <c r="S2639">
        <v>4</v>
      </c>
      <c r="T2639">
        <v>1</v>
      </c>
      <c r="U2639" t="str">
        <f t="shared" si="208"/>
        <v>Male</v>
      </c>
      <c r="V2639">
        <v>35000</v>
      </c>
      <c r="W2639">
        <v>35000</v>
      </c>
      <c r="X2639">
        <v>49</v>
      </c>
      <c r="Y2639" t="str">
        <f t="shared" si="209"/>
        <v>UT</v>
      </c>
    </row>
    <row r="2640" spans="1:25" x14ac:dyDescent="0.25">
      <c r="A2640">
        <v>1388934</v>
      </c>
      <c r="B2640">
        <v>53</v>
      </c>
      <c r="C2640" t="str">
        <f t="shared" si="205"/>
        <v>WA</v>
      </c>
      <c r="D2640">
        <v>105</v>
      </c>
      <c r="E2640">
        <v>11</v>
      </c>
      <c r="F2640" t="str">
        <f t="shared" si="206"/>
        <v>child</v>
      </c>
      <c r="G2640">
        <v>1</v>
      </c>
      <c r="H2640">
        <v>1</v>
      </c>
      <c r="I2640">
        <v>2</v>
      </c>
      <c r="J2640">
        <v>2</v>
      </c>
      <c r="K2640">
        <v>2</v>
      </c>
      <c r="L2640">
        <v>2</v>
      </c>
      <c r="M2640">
        <v>2</v>
      </c>
      <c r="N2640">
        <v>2</v>
      </c>
      <c r="O2640">
        <v>1</v>
      </c>
      <c r="Q2640">
        <v>5</v>
      </c>
      <c r="R2640" t="str">
        <f t="shared" si="207"/>
        <v>NeverMarriedORUnder15</v>
      </c>
      <c r="T2640">
        <v>1</v>
      </c>
      <c r="U2640" t="str">
        <f t="shared" si="208"/>
        <v>Male</v>
      </c>
      <c r="X2640">
        <v>53</v>
      </c>
      <c r="Y2640" t="str">
        <f t="shared" si="209"/>
        <v>WA</v>
      </c>
    </row>
    <row r="2641" spans="1:25" x14ac:dyDescent="0.25">
      <c r="A2641">
        <v>1402782</v>
      </c>
      <c r="B2641">
        <v>53</v>
      </c>
      <c r="C2641" t="str">
        <f t="shared" si="205"/>
        <v>WA</v>
      </c>
      <c r="D2641">
        <v>59</v>
      </c>
      <c r="E2641">
        <v>69</v>
      </c>
      <c r="F2641" t="str">
        <f t="shared" si="206"/>
        <v>adult</v>
      </c>
      <c r="G2641">
        <v>1</v>
      </c>
      <c r="H2641">
        <v>2</v>
      </c>
      <c r="I2641">
        <v>2</v>
      </c>
      <c r="J2641">
        <v>1</v>
      </c>
      <c r="K2641">
        <v>2</v>
      </c>
      <c r="L2641">
        <v>2</v>
      </c>
      <c r="M2641">
        <v>2</v>
      </c>
      <c r="N2641">
        <v>2</v>
      </c>
      <c r="O2641">
        <v>1</v>
      </c>
      <c r="Q2641">
        <v>1</v>
      </c>
      <c r="R2641" t="str">
        <f t="shared" si="207"/>
        <v>Married</v>
      </c>
      <c r="S2641">
        <v>2</v>
      </c>
      <c r="T2641">
        <v>1</v>
      </c>
      <c r="U2641" t="str">
        <f t="shared" si="208"/>
        <v>Male</v>
      </c>
      <c r="V2641">
        <v>2700</v>
      </c>
      <c r="W2641">
        <v>28400</v>
      </c>
      <c r="X2641">
        <v>53</v>
      </c>
      <c r="Y2641" t="str">
        <f t="shared" si="209"/>
        <v>WA</v>
      </c>
    </row>
    <row r="2642" spans="1:25" x14ac:dyDescent="0.25">
      <c r="A2642">
        <v>68471</v>
      </c>
      <c r="B2642">
        <v>30</v>
      </c>
      <c r="C2642" t="str">
        <f t="shared" si="205"/>
        <v>MT</v>
      </c>
      <c r="D2642">
        <v>46</v>
      </c>
      <c r="E2642">
        <v>51</v>
      </c>
      <c r="F2642" t="str">
        <f t="shared" si="206"/>
        <v>adult</v>
      </c>
      <c r="G2642">
        <v>1</v>
      </c>
      <c r="H2642">
        <v>1</v>
      </c>
      <c r="I2642">
        <v>2</v>
      </c>
      <c r="J2642">
        <v>2</v>
      </c>
      <c r="K2642">
        <v>2</v>
      </c>
      <c r="L2642">
        <v>2</v>
      </c>
      <c r="M2642">
        <v>2</v>
      </c>
      <c r="N2642">
        <v>2</v>
      </c>
      <c r="O2642">
        <v>1</v>
      </c>
      <c r="Q2642">
        <v>1</v>
      </c>
      <c r="R2642" t="str">
        <f t="shared" si="207"/>
        <v>Married</v>
      </c>
      <c r="S2642">
        <v>4</v>
      </c>
      <c r="T2642">
        <v>1</v>
      </c>
      <c r="U2642" t="str">
        <f t="shared" si="208"/>
        <v>Male</v>
      </c>
      <c r="V2642">
        <v>0</v>
      </c>
      <c r="W2642">
        <v>19000</v>
      </c>
      <c r="X2642">
        <v>31</v>
      </c>
      <c r="Y2642">
        <f t="shared" si="209"/>
        <v>31</v>
      </c>
    </row>
    <row r="2643" spans="1:25" x14ac:dyDescent="0.25">
      <c r="A2643">
        <v>539553</v>
      </c>
      <c r="B2643">
        <v>38</v>
      </c>
      <c r="C2643" t="str">
        <f t="shared" si="205"/>
        <v>ND</v>
      </c>
      <c r="D2643">
        <v>87</v>
      </c>
      <c r="E2643">
        <v>47</v>
      </c>
      <c r="F2643" t="str">
        <f t="shared" si="206"/>
        <v>adult</v>
      </c>
      <c r="G2643">
        <v>1</v>
      </c>
      <c r="H2643">
        <v>1</v>
      </c>
      <c r="I2643">
        <v>2</v>
      </c>
      <c r="J2643">
        <v>2</v>
      </c>
      <c r="K2643">
        <v>2</v>
      </c>
      <c r="L2643">
        <v>2</v>
      </c>
      <c r="M2643">
        <v>2</v>
      </c>
      <c r="N2643">
        <v>2</v>
      </c>
      <c r="O2643">
        <v>1</v>
      </c>
      <c r="P2643">
        <v>5</v>
      </c>
      <c r="Q2643">
        <v>1</v>
      </c>
      <c r="R2643" t="str">
        <f t="shared" si="207"/>
        <v>Married</v>
      </c>
      <c r="S2643">
        <v>4</v>
      </c>
      <c r="T2643">
        <v>2</v>
      </c>
      <c r="U2643" t="str">
        <f t="shared" si="208"/>
        <v>Female</v>
      </c>
      <c r="V2643">
        <v>45000</v>
      </c>
      <c r="W2643">
        <v>45000</v>
      </c>
      <c r="X2643">
        <v>38</v>
      </c>
      <c r="Y2643" t="str">
        <f t="shared" si="209"/>
        <v>ND</v>
      </c>
    </row>
    <row r="2644" spans="1:25" x14ac:dyDescent="0.25">
      <c r="A2644">
        <v>699314</v>
      </c>
      <c r="B2644">
        <v>41</v>
      </c>
      <c r="C2644" t="str">
        <f t="shared" si="205"/>
        <v>OR</v>
      </c>
      <c r="D2644">
        <v>190</v>
      </c>
      <c r="E2644">
        <v>64</v>
      </c>
      <c r="F2644" t="str">
        <f t="shared" si="206"/>
        <v>adult</v>
      </c>
      <c r="G2644">
        <v>4</v>
      </c>
      <c r="H2644">
        <v>2</v>
      </c>
      <c r="I2644">
        <v>2</v>
      </c>
      <c r="J2644">
        <v>2</v>
      </c>
      <c r="K2644">
        <v>2</v>
      </c>
      <c r="L2644">
        <v>2</v>
      </c>
      <c r="M2644">
        <v>2</v>
      </c>
      <c r="N2644">
        <v>2</v>
      </c>
      <c r="O2644">
        <v>2</v>
      </c>
      <c r="P2644">
        <v>20</v>
      </c>
      <c r="Q2644">
        <v>3</v>
      </c>
      <c r="R2644" t="str">
        <f t="shared" si="207"/>
        <v>Divorced</v>
      </c>
      <c r="S2644">
        <v>4</v>
      </c>
      <c r="T2644">
        <v>2</v>
      </c>
      <c r="U2644" t="str">
        <f t="shared" si="208"/>
        <v>Female</v>
      </c>
      <c r="V2644">
        <v>23000</v>
      </c>
      <c r="W2644">
        <v>23000</v>
      </c>
      <c r="X2644">
        <v>207</v>
      </c>
      <c r="Y2644">
        <f t="shared" si="209"/>
        <v>207</v>
      </c>
    </row>
    <row r="2645" spans="1:25" x14ac:dyDescent="0.25">
      <c r="A2645">
        <v>1406044</v>
      </c>
      <c r="B2645">
        <v>53</v>
      </c>
      <c r="C2645" t="str">
        <f t="shared" si="205"/>
        <v>WA</v>
      </c>
      <c r="D2645">
        <v>314</v>
      </c>
      <c r="E2645">
        <v>11</v>
      </c>
      <c r="F2645" t="str">
        <f t="shared" si="206"/>
        <v>child</v>
      </c>
      <c r="G2645">
        <v>1</v>
      </c>
      <c r="H2645">
        <v>2</v>
      </c>
      <c r="I2645">
        <v>2</v>
      </c>
      <c r="J2645">
        <v>2</v>
      </c>
      <c r="K2645">
        <v>1</v>
      </c>
      <c r="L2645">
        <v>2</v>
      </c>
      <c r="M2645">
        <v>2</v>
      </c>
      <c r="N2645">
        <v>2</v>
      </c>
      <c r="O2645">
        <v>1</v>
      </c>
      <c r="Q2645">
        <v>5</v>
      </c>
      <c r="R2645" t="str">
        <f t="shared" si="207"/>
        <v>NeverMarriedORUnder15</v>
      </c>
      <c r="T2645">
        <v>2</v>
      </c>
      <c r="U2645" t="str">
        <f t="shared" si="208"/>
        <v>Female</v>
      </c>
      <c r="X2645">
        <v>53</v>
      </c>
      <c r="Y2645" t="str">
        <f t="shared" si="209"/>
        <v>WA</v>
      </c>
    </row>
    <row r="2646" spans="1:25" x14ac:dyDescent="0.25">
      <c r="A2646">
        <v>1402585</v>
      </c>
      <c r="B2646">
        <v>53</v>
      </c>
      <c r="C2646" t="str">
        <f t="shared" si="205"/>
        <v>WA</v>
      </c>
      <c r="D2646">
        <v>92</v>
      </c>
      <c r="E2646">
        <v>22</v>
      </c>
      <c r="F2646" t="str">
        <f t="shared" si="206"/>
        <v>adult</v>
      </c>
      <c r="G2646">
        <v>1</v>
      </c>
      <c r="H2646">
        <v>1</v>
      </c>
      <c r="I2646">
        <v>2</v>
      </c>
      <c r="J2646">
        <v>2</v>
      </c>
      <c r="K2646">
        <v>2</v>
      </c>
      <c r="L2646">
        <v>2</v>
      </c>
      <c r="M2646">
        <v>2</v>
      </c>
      <c r="N2646">
        <v>2</v>
      </c>
      <c r="O2646">
        <v>1</v>
      </c>
      <c r="P2646">
        <v>15</v>
      </c>
      <c r="Q2646">
        <v>5</v>
      </c>
      <c r="R2646" t="str">
        <f t="shared" si="207"/>
        <v>NeverMarriedORUnder15</v>
      </c>
      <c r="S2646">
        <v>4</v>
      </c>
      <c r="T2646">
        <v>1</v>
      </c>
      <c r="U2646" t="str">
        <f t="shared" si="208"/>
        <v>Male</v>
      </c>
      <c r="V2646">
        <v>16000</v>
      </c>
      <c r="W2646">
        <v>16000</v>
      </c>
      <c r="X2646">
        <v>32</v>
      </c>
      <c r="Y2646">
        <f t="shared" si="209"/>
        <v>32</v>
      </c>
    </row>
    <row r="2647" spans="1:25" x14ac:dyDescent="0.25">
      <c r="A2647">
        <v>1272667</v>
      </c>
      <c r="B2647">
        <v>49</v>
      </c>
      <c r="C2647" t="str">
        <f t="shared" si="205"/>
        <v>UT</v>
      </c>
      <c r="D2647">
        <v>75</v>
      </c>
      <c r="E2647">
        <v>37</v>
      </c>
      <c r="F2647" t="str">
        <f t="shared" si="206"/>
        <v>adult</v>
      </c>
      <c r="G2647">
        <v>1</v>
      </c>
      <c r="H2647">
        <v>2</v>
      </c>
      <c r="I2647">
        <v>2</v>
      </c>
      <c r="J2647">
        <v>2</v>
      </c>
      <c r="K2647">
        <v>2</v>
      </c>
      <c r="L2647">
        <v>2</v>
      </c>
      <c r="M2647">
        <v>2</v>
      </c>
      <c r="N2647">
        <v>2</v>
      </c>
      <c r="O2647">
        <v>2</v>
      </c>
      <c r="P2647">
        <v>10</v>
      </c>
      <c r="Q2647">
        <v>1</v>
      </c>
      <c r="R2647" t="str">
        <f t="shared" si="207"/>
        <v>Married</v>
      </c>
      <c r="S2647">
        <v>4</v>
      </c>
      <c r="T2647">
        <v>2</v>
      </c>
      <c r="U2647" t="str">
        <f t="shared" si="208"/>
        <v>Female</v>
      </c>
      <c r="V2647">
        <v>6700</v>
      </c>
      <c r="W2647">
        <v>8000</v>
      </c>
      <c r="X2647">
        <v>49</v>
      </c>
      <c r="Y2647" t="str">
        <f t="shared" si="209"/>
        <v>UT</v>
      </c>
    </row>
    <row r="2648" spans="1:25" x14ac:dyDescent="0.25">
      <c r="A2648">
        <v>535578</v>
      </c>
      <c r="B2648">
        <v>38</v>
      </c>
      <c r="C2648" t="str">
        <f t="shared" si="205"/>
        <v>ND</v>
      </c>
      <c r="D2648">
        <v>105</v>
      </c>
      <c r="E2648">
        <v>66</v>
      </c>
      <c r="F2648" t="str">
        <f t="shared" si="206"/>
        <v>adult</v>
      </c>
      <c r="G2648">
        <v>1</v>
      </c>
      <c r="H2648">
        <v>1</v>
      </c>
      <c r="I2648">
        <v>2</v>
      </c>
      <c r="J2648">
        <v>2</v>
      </c>
      <c r="K2648">
        <v>2</v>
      </c>
      <c r="L2648">
        <v>2</v>
      </c>
      <c r="M2648">
        <v>2</v>
      </c>
      <c r="N2648">
        <v>2</v>
      </c>
      <c r="O2648">
        <v>1</v>
      </c>
      <c r="P2648">
        <v>10</v>
      </c>
      <c r="Q2648">
        <v>1</v>
      </c>
      <c r="R2648" t="str">
        <f t="shared" si="207"/>
        <v>Married</v>
      </c>
      <c r="S2648">
        <v>2</v>
      </c>
      <c r="T2648">
        <v>1</v>
      </c>
      <c r="U2648" t="str">
        <f t="shared" si="208"/>
        <v>Male</v>
      </c>
      <c r="V2648">
        <v>50000</v>
      </c>
      <c r="W2648">
        <v>51200</v>
      </c>
      <c r="X2648">
        <v>39</v>
      </c>
      <c r="Y2648">
        <f t="shared" si="209"/>
        <v>39</v>
      </c>
    </row>
    <row r="2649" spans="1:25" x14ac:dyDescent="0.25">
      <c r="A2649">
        <v>707625</v>
      </c>
      <c r="B2649">
        <v>41</v>
      </c>
      <c r="C2649" t="str">
        <f t="shared" si="205"/>
        <v>OR</v>
      </c>
      <c r="D2649">
        <v>43</v>
      </c>
      <c r="E2649">
        <v>54</v>
      </c>
      <c r="F2649" t="str">
        <f t="shared" si="206"/>
        <v>adult</v>
      </c>
      <c r="G2649">
        <v>1</v>
      </c>
      <c r="H2649">
        <v>1</v>
      </c>
      <c r="I2649">
        <v>2</v>
      </c>
      <c r="J2649">
        <v>2</v>
      </c>
      <c r="K2649">
        <v>2</v>
      </c>
      <c r="L2649">
        <v>2</v>
      </c>
      <c r="M2649">
        <v>2</v>
      </c>
      <c r="N2649">
        <v>2</v>
      </c>
      <c r="O2649">
        <v>1</v>
      </c>
      <c r="P2649">
        <v>60</v>
      </c>
      <c r="Q2649">
        <v>1</v>
      </c>
      <c r="R2649" t="str">
        <f t="shared" si="207"/>
        <v>Married</v>
      </c>
      <c r="S2649">
        <v>4</v>
      </c>
      <c r="T2649">
        <v>1</v>
      </c>
      <c r="U2649" t="str">
        <f t="shared" si="208"/>
        <v>Male</v>
      </c>
      <c r="V2649">
        <v>70000</v>
      </c>
      <c r="W2649">
        <v>70000</v>
      </c>
      <c r="X2649">
        <v>6</v>
      </c>
      <c r="Y2649" t="str">
        <f t="shared" si="209"/>
        <v>CA</v>
      </c>
    </row>
    <row r="2650" spans="1:25" x14ac:dyDescent="0.25">
      <c r="A2650">
        <v>1435385</v>
      </c>
      <c r="B2650">
        <v>53</v>
      </c>
      <c r="C2650" t="str">
        <f t="shared" si="205"/>
        <v>WA</v>
      </c>
      <c r="D2650">
        <v>21</v>
      </c>
      <c r="E2650">
        <v>0</v>
      </c>
      <c r="F2650" t="str">
        <f t="shared" si="206"/>
        <v>child</v>
      </c>
      <c r="G2650">
        <v>1</v>
      </c>
      <c r="H2650">
        <v>2</v>
      </c>
      <c r="I2650">
        <v>2</v>
      </c>
      <c r="J2650">
        <v>2</v>
      </c>
      <c r="K2650">
        <v>1</v>
      </c>
      <c r="L2650">
        <v>2</v>
      </c>
      <c r="M2650">
        <v>2</v>
      </c>
      <c r="N2650">
        <v>2</v>
      </c>
      <c r="O2650">
        <v>1</v>
      </c>
      <c r="Q2650">
        <v>5</v>
      </c>
      <c r="R2650" t="str">
        <f t="shared" si="207"/>
        <v>NeverMarriedORUnder15</v>
      </c>
      <c r="T2650">
        <v>1</v>
      </c>
      <c r="U2650" t="str">
        <f t="shared" si="208"/>
        <v>Male</v>
      </c>
      <c r="X2650">
        <v>53</v>
      </c>
      <c r="Y2650" t="str">
        <f t="shared" si="209"/>
        <v>WA</v>
      </c>
    </row>
    <row r="2651" spans="1:25" x14ac:dyDescent="0.25">
      <c r="A2651">
        <v>1267547</v>
      </c>
      <c r="B2651">
        <v>49</v>
      </c>
      <c r="C2651" t="str">
        <f t="shared" si="205"/>
        <v>UT</v>
      </c>
      <c r="D2651">
        <v>71</v>
      </c>
      <c r="E2651">
        <v>87</v>
      </c>
      <c r="F2651" t="str">
        <f t="shared" si="206"/>
        <v>adult</v>
      </c>
      <c r="G2651">
        <v>1</v>
      </c>
      <c r="H2651">
        <v>2</v>
      </c>
      <c r="I2651">
        <v>2</v>
      </c>
      <c r="J2651">
        <v>1</v>
      </c>
      <c r="K2651">
        <v>2</v>
      </c>
      <c r="L2651">
        <v>1</v>
      </c>
      <c r="M2651">
        <v>2</v>
      </c>
      <c r="N2651">
        <v>2</v>
      </c>
      <c r="O2651">
        <v>1</v>
      </c>
      <c r="Q2651">
        <v>1</v>
      </c>
      <c r="R2651" t="str">
        <f t="shared" si="207"/>
        <v>Married</v>
      </c>
      <c r="S2651">
        <v>4</v>
      </c>
      <c r="T2651">
        <v>2</v>
      </c>
      <c r="U2651" t="str">
        <f t="shared" si="208"/>
        <v>Female</v>
      </c>
      <c r="V2651">
        <v>0</v>
      </c>
      <c r="W2651">
        <v>32500</v>
      </c>
      <c r="X2651">
        <v>8</v>
      </c>
      <c r="Y2651">
        <f t="shared" si="209"/>
        <v>8</v>
      </c>
    </row>
    <row r="2652" spans="1:25" x14ac:dyDescent="0.25">
      <c r="A2652">
        <v>730940</v>
      </c>
      <c r="B2652">
        <v>41</v>
      </c>
      <c r="C2652" t="str">
        <f t="shared" si="205"/>
        <v>OR</v>
      </c>
      <c r="D2652">
        <v>46</v>
      </c>
      <c r="E2652">
        <v>59</v>
      </c>
      <c r="F2652" t="str">
        <f t="shared" si="206"/>
        <v>adult</v>
      </c>
      <c r="G2652">
        <v>1</v>
      </c>
      <c r="H2652">
        <v>2</v>
      </c>
      <c r="I2652">
        <v>2</v>
      </c>
      <c r="J2652">
        <v>2</v>
      </c>
      <c r="K2652">
        <v>1</v>
      </c>
      <c r="L2652">
        <v>2</v>
      </c>
      <c r="M2652">
        <v>2</v>
      </c>
      <c r="N2652">
        <v>2</v>
      </c>
      <c r="O2652">
        <v>1</v>
      </c>
      <c r="P2652">
        <v>50</v>
      </c>
      <c r="Q2652">
        <v>1</v>
      </c>
      <c r="R2652" t="str">
        <f t="shared" si="207"/>
        <v>Married</v>
      </c>
      <c r="S2652">
        <v>4</v>
      </c>
      <c r="T2652">
        <v>2</v>
      </c>
      <c r="U2652" t="str">
        <f t="shared" si="208"/>
        <v>Female</v>
      </c>
      <c r="V2652">
        <v>13500</v>
      </c>
      <c r="W2652">
        <v>14700</v>
      </c>
      <c r="X2652">
        <v>6</v>
      </c>
      <c r="Y2652" t="str">
        <f t="shared" si="209"/>
        <v>CA</v>
      </c>
    </row>
    <row r="2653" spans="1:25" x14ac:dyDescent="0.25">
      <c r="A2653">
        <v>1421805</v>
      </c>
      <c r="B2653">
        <v>53</v>
      </c>
      <c r="C2653" t="str">
        <f t="shared" si="205"/>
        <v>WA</v>
      </c>
      <c r="D2653">
        <v>127</v>
      </c>
      <c r="E2653">
        <v>43</v>
      </c>
      <c r="F2653" t="str">
        <f t="shared" si="206"/>
        <v>adult</v>
      </c>
      <c r="G2653">
        <v>1</v>
      </c>
      <c r="H2653">
        <v>1</v>
      </c>
      <c r="I2653">
        <v>2</v>
      </c>
      <c r="J2653">
        <v>2</v>
      </c>
      <c r="K2653">
        <v>2</v>
      </c>
      <c r="L2653">
        <v>2</v>
      </c>
      <c r="M2653">
        <v>2</v>
      </c>
      <c r="N2653">
        <v>2</v>
      </c>
      <c r="O2653">
        <v>1</v>
      </c>
      <c r="P2653">
        <v>10</v>
      </c>
      <c r="Q2653">
        <v>1</v>
      </c>
      <c r="R2653" t="str">
        <f t="shared" si="207"/>
        <v>Married</v>
      </c>
      <c r="S2653">
        <v>4</v>
      </c>
      <c r="T2653">
        <v>2</v>
      </c>
      <c r="U2653" t="str">
        <f t="shared" si="208"/>
        <v>Female</v>
      </c>
      <c r="V2653">
        <v>130000</v>
      </c>
      <c r="W2653">
        <v>130000</v>
      </c>
      <c r="X2653">
        <v>38</v>
      </c>
      <c r="Y2653" t="str">
        <f t="shared" si="209"/>
        <v>ND</v>
      </c>
    </row>
    <row r="2654" spans="1:25" x14ac:dyDescent="0.25">
      <c r="A2654">
        <v>1378797</v>
      </c>
      <c r="B2654">
        <v>53</v>
      </c>
      <c r="C2654" t="str">
        <f t="shared" si="205"/>
        <v>WA</v>
      </c>
      <c r="D2654">
        <v>44</v>
      </c>
      <c r="E2654">
        <v>9</v>
      </c>
      <c r="F2654" t="str">
        <f t="shared" si="206"/>
        <v>child</v>
      </c>
      <c r="G2654">
        <v>1</v>
      </c>
      <c r="H2654">
        <v>1</v>
      </c>
      <c r="I2654">
        <v>2</v>
      </c>
      <c r="J2654">
        <v>2</v>
      </c>
      <c r="K2654">
        <v>2</v>
      </c>
      <c r="L2654">
        <v>2</v>
      </c>
      <c r="M2654">
        <v>2</v>
      </c>
      <c r="N2654">
        <v>2</v>
      </c>
      <c r="O2654">
        <v>1</v>
      </c>
      <c r="Q2654">
        <v>5</v>
      </c>
      <c r="R2654" t="str">
        <f t="shared" si="207"/>
        <v>NeverMarriedORUnder15</v>
      </c>
      <c r="T2654">
        <v>2</v>
      </c>
      <c r="U2654" t="str">
        <f t="shared" si="208"/>
        <v>Female</v>
      </c>
      <c r="X2654">
        <v>6</v>
      </c>
      <c r="Y2654" t="str">
        <f t="shared" si="209"/>
        <v>CA</v>
      </c>
    </row>
    <row r="2655" spans="1:25" x14ac:dyDescent="0.25">
      <c r="A2655">
        <v>728361</v>
      </c>
      <c r="B2655">
        <v>41</v>
      </c>
      <c r="C2655" t="str">
        <f t="shared" si="205"/>
        <v>OR</v>
      </c>
      <c r="D2655">
        <v>175</v>
      </c>
      <c r="E2655">
        <v>84</v>
      </c>
      <c r="F2655" t="str">
        <f t="shared" si="206"/>
        <v>adult</v>
      </c>
      <c r="G2655">
        <v>1</v>
      </c>
      <c r="H2655">
        <v>2</v>
      </c>
      <c r="I2655">
        <v>2</v>
      </c>
      <c r="J2655">
        <v>1</v>
      </c>
      <c r="K2655">
        <v>2</v>
      </c>
      <c r="L2655">
        <v>2</v>
      </c>
      <c r="M2655">
        <v>2</v>
      </c>
      <c r="N2655">
        <v>2</v>
      </c>
      <c r="O2655">
        <v>1</v>
      </c>
      <c r="Q2655">
        <v>3</v>
      </c>
      <c r="R2655" t="str">
        <f t="shared" si="207"/>
        <v>Divorced</v>
      </c>
      <c r="S2655">
        <v>4</v>
      </c>
      <c r="T2655">
        <v>1</v>
      </c>
      <c r="U2655" t="str">
        <f t="shared" si="208"/>
        <v>Male</v>
      </c>
      <c r="V2655">
        <v>0</v>
      </c>
      <c r="W2655">
        <v>11200</v>
      </c>
      <c r="X2655">
        <v>41</v>
      </c>
      <c r="Y2655" t="str">
        <f t="shared" si="209"/>
        <v>OR</v>
      </c>
    </row>
    <row r="2656" spans="1:25" x14ac:dyDescent="0.25">
      <c r="A2656">
        <v>67844</v>
      </c>
      <c r="B2656">
        <v>30</v>
      </c>
      <c r="C2656" t="str">
        <f t="shared" si="205"/>
        <v>MT</v>
      </c>
      <c r="D2656">
        <v>11</v>
      </c>
      <c r="E2656">
        <v>78</v>
      </c>
      <c r="F2656" t="str">
        <f t="shared" si="206"/>
        <v>adult</v>
      </c>
      <c r="G2656">
        <v>1</v>
      </c>
      <c r="H2656">
        <v>2</v>
      </c>
      <c r="I2656">
        <v>2</v>
      </c>
      <c r="J2656">
        <v>1</v>
      </c>
      <c r="K2656">
        <v>1</v>
      </c>
      <c r="L2656">
        <v>2</v>
      </c>
      <c r="M2656">
        <v>2</v>
      </c>
      <c r="N2656">
        <v>1</v>
      </c>
      <c r="O2656">
        <v>1</v>
      </c>
      <c r="Q2656">
        <v>2</v>
      </c>
      <c r="R2656" t="str">
        <f t="shared" si="207"/>
        <v>Widowed</v>
      </c>
      <c r="S2656">
        <v>4</v>
      </c>
      <c r="T2656">
        <v>2</v>
      </c>
      <c r="U2656" t="str">
        <f t="shared" si="208"/>
        <v>Female</v>
      </c>
      <c r="V2656">
        <v>0</v>
      </c>
      <c r="W2656">
        <v>5420</v>
      </c>
      <c r="X2656">
        <v>4</v>
      </c>
      <c r="Y2656">
        <f t="shared" si="209"/>
        <v>4</v>
      </c>
    </row>
    <row r="2657" spans="1:25" x14ac:dyDescent="0.25">
      <c r="A2657">
        <v>1394462</v>
      </c>
      <c r="B2657">
        <v>53</v>
      </c>
      <c r="C2657" t="str">
        <f t="shared" si="205"/>
        <v>WA</v>
      </c>
      <c r="D2657">
        <v>95</v>
      </c>
      <c r="E2657">
        <v>50</v>
      </c>
      <c r="F2657" t="str">
        <f t="shared" si="206"/>
        <v>adult</v>
      </c>
      <c r="G2657">
        <v>3</v>
      </c>
      <c r="H2657">
        <v>2</v>
      </c>
      <c r="I2657">
        <v>2</v>
      </c>
      <c r="J2657">
        <v>1</v>
      </c>
      <c r="K2657">
        <v>2</v>
      </c>
      <c r="L2657">
        <v>2</v>
      </c>
      <c r="M2657">
        <v>2</v>
      </c>
      <c r="N2657">
        <v>2</v>
      </c>
      <c r="O2657">
        <v>1</v>
      </c>
      <c r="Q2657">
        <v>3</v>
      </c>
      <c r="R2657" t="str">
        <f t="shared" si="207"/>
        <v>Divorced</v>
      </c>
      <c r="S2657">
        <v>2</v>
      </c>
      <c r="T2657">
        <v>1</v>
      </c>
      <c r="U2657" t="str">
        <f t="shared" si="208"/>
        <v>Male</v>
      </c>
      <c r="V2657">
        <v>0</v>
      </c>
      <c r="W2657">
        <v>17000</v>
      </c>
      <c r="X2657">
        <v>110</v>
      </c>
      <c r="Y2657">
        <f t="shared" si="209"/>
        <v>110</v>
      </c>
    </row>
    <row r="2658" spans="1:25" x14ac:dyDescent="0.25">
      <c r="A2658">
        <v>1413991</v>
      </c>
      <c r="B2658">
        <v>53</v>
      </c>
      <c r="C2658" t="str">
        <f t="shared" si="205"/>
        <v>WA</v>
      </c>
      <c r="D2658">
        <v>57</v>
      </c>
      <c r="E2658">
        <v>39</v>
      </c>
      <c r="F2658" t="str">
        <f t="shared" si="206"/>
        <v>adult</v>
      </c>
      <c r="G2658">
        <v>1</v>
      </c>
      <c r="H2658">
        <v>2</v>
      </c>
      <c r="I2658">
        <v>2</v>
      </c>
      <c r="J2658">
        <v>2</v>
      </c>
      <c r="K2658">
        <v>2</v>
      </c>
      <c r="L2658">
        <v>2</v>
      </c>
      <c r="M2658">
        <v>2</v>
      </c>
      <c r="N2658">
        <v>2</v>
      </c>
      <c r="O2658">
        <v>2</v>
      </c>
      <c r="Q2658">
        <v>1</v>
      </c>
      <c r="R2658" t="str">
        <f t="shared" si="207"/>
        <v>Married</v>
      </c>
      <c r="S2658">
        <v>2</v>
      </c>
      <c r="T2658">
        <v>1</v>
      </c>
      <c r="U2658" t="str">
        <f t="shared" si="208"/>
        <v>Male</v>
      </c>
      <c r="V2658">
        <v>47000</v>
      </c>
      <c r="W2658">
        <v>47000</v>
      </c>
      <c r="X2658">
        <v>17</v>
      </c>
      <c r="Y2658">
        <f t="shared" si="209"/>
        <v>17</v>
      </c>
    </row>
    <row r="2659" spans="1:25" x14ac:dyDescent="0.25">
      <c r="A2659">
        <v>1375656</v>
      </c>
      <c r="B2659">
        <v>53</v>
      </c>
      <c r="C2659" t="str">
        <f t="shared" si="205"/>
        <v>WA</v>
      </c>
      <c r="D2659">
        <v>281</v>
      </c>
      <c r="E2659">
        <v>3</v>
      </c>
      <c r="F2659" t="str">
        <f t="shared" si="206"/>
        <v>child</v>
      </c>
      <c r="G2659">
        <v>1</v>
      </c>
      <c r="H2659">
        <v>1</v>
      </c>
      <c r="I2659">
        <v>2</v>
      </c>
      <c r="J2659">
        <v>2</v>
      </c>
      <c r="K2659">
        <v>2</v>
      </c>
      <c r="L2659">
        <v>2</v>
      </c>
      <c r="M2659">
        <v>2</v>
      </c>
      <c r="N2659">
        <v>2</v>
      </c>
      <c r="O2659">
        <v>1</v>
      </c>
      <c r="Q2659">
        <v>5</v>
      </c>
      <c r="R2659" t="str">
        <f t="shared" si="207"/>
        <v>NeverMarriedORUnder15</v>
      </c>
      <c r="T2659">
        <v>2</v>
      </c>
      <c r="U2659" t="str">
        <f t="shared" si="208"/>
        <v>Female</v>
      </c>
      <c r="X2659">
        <v>53</v>
      </c>
      <c r="Y2659" t="str">
        <f t="shared" si="209"/>
        <v>WA</v>
      </c>
    </row>
    <row r="2660" spans="1:25" x14ac:dyDescent="0.25">
      <c r="A2660">
        <v>706097</v>
      </c>
      <c r="B2660">
        <v>41</v>
      </c>
      <c r="C2660" t="str">
        <f t="shared" si="205"/>
        <v>OR</v>
      </c>
      <c r="D2660">
        <v>19</v>
      </c>
      <c r="E2660">
        <v>20</v>
      </c>
      <c r="F2660" t="str">
        <f t="shared" si="206"/>
        <v>adult</v>
      </c>
      <c r="G2660">
        <v>4</v>
      </c>
      <c r="H2660">
        <v>2</v>
      </c>
      <c r="I2660">
        <v>2</v>
      </c>
      <c r="J2660">
        <v>2</v>
      </c>
      <c r="K2660">
        <v>2</v>
      </c>
      <c r="L2660">
        <v>2</v>
      </c>
      <c r="M2660">
        <v>2</v>
      </c>
      <c r="N2660">
        <v>2</v>
      </c>
      <c r="O2660">
        <v>2</v>
      </c>
      <c r="Q2660">
        <v>5</v>
      </c>
      <c r="R2660" t="str">
        <f t="shared" si="207"/>
        <v>NeverMarriedORUnder15</v>
      </c>
      <c r="S2660">
        <v>4</v>
      </c>
      <c r="T2660">
        <v>2</v>
      </c>
      <c r="U2660" t="str">
        <f t="shared" si="208"/>
        <v>Female</v>
      </c>
      <c r="V2660">
        <v>10400</v>
      </c>
      <c r="W2660">
        <v>10400</v>
      </c>
      <c r="X2660">
        <v>369</v>
      </c>
      <c r="Y2660">
        <f t="shared" si="209"/>
        <v>369</v>
      </c>
    </row>
    <row r="2661" spans="1:25" x14ac:dyDescent="0.25">
      <c r="A2661">
        <v>1276606</v>
      </c>
      <c r="B2661">
        <v>49</v>
      </c>
      <c r="C2661" t="str">
        <f t="shared" si="205"/>
        <v>UT</v>
      </c>
      <c r="D2661">
        <v>280</v>
      </c>
      <c r="E2661">
        <v>23</v>
      </c>
      <c r="F2661" t="str">
        <f t="shared" si="206"/>
        <v>adult</v>
      </c>
      <c r="G2661">
        <v>1</v>
      </c>
      <c r="H2661">
        <v>2</v>
      </c>
      <c r="I2661">
        <v>2</v>
      </c>
      <c r="J2661">
        <v>2</v>
      </c>
      <c r="K2661">
        <v>2</v>
      </c>
      <c r="L2661">
        <v>2</v>
      </c>
      <c r="M2661">
        <v>2</v>
      </c>
      <c r="N2661">
        <v>2</v>
      </c>
      <c r="O2661">
        <v>2</v>
      </c>
      <c r="P2661">
        <v>10</v>
      </c>
      <c r="Q2661">
        <v>3</v>
      </c>
      <c r="R2661" t="str">
        <f t="shared" si="207"/>
        <v>Divorced</v>
      </c>
      <c r="S2661">
        <v>4</v>
      </c>
      <c r="T2661">
        <v>2</v>
      </c>
      <c r="U2661" t="str">
        <f t="shared" si="208"/>
        <v>Female</v>
      </c>
      <c r="V2661">
        <v>29000</v>
      </c>
      <c r="W2661">
        <v>30300</v>
      </c>
      <c r="X2661">
        <v>30</v>
      </c>
      <c r="Y2661" t="str">
        <f t="shared" si="209"/>
        <v>MT</v>
      </c>
    </row>
    <row r="2662" spans="1:25" x14ac:dyDescent="0.25">
      <c r="A2662">
        <v>1260625</v>
      </c>
      <c r="B2662">
        <v>49</v>
      </c>
      <c r="C2662" t="str">
        <f t="shared" si="205"/>
        <v>UT</v>
      </c>
      <c r="D2662">
        <v>132</v>
      </c>
      <c r="E2662">
        <v>36</v>
      </c>
      <c r="F2662" t="str">
        <f t="shared" si="206"/>
        <v>adult</v>
      </c>
      <c r="G2662">
        <v>1</v>
      </c>
      <c r="H2662">
        <v>2</v>
      </c>
      <c r="I2662">
        <v>1</v>
      </c>
      <c r="J2662">
        <v>2</v>
      </c>
      <c r="K2662">
        <v>2</v>
      </c>
      <c r="L2662">
        <v>2</v>
      </c>
      <c r="M2662">
        <v>2</v>
      </c>
      <c r="N2662">
        <v>2</v>
      </c>
      <c r="O2662">
        <v>1</v>
      </c>
      <c r="P2662">
        <v>20</v>
      </c>
      <c r="Q2662">
        <v>1</v>
      </c>
      <c r="R2662" t="str">
        <f t="shared" si="207"/>
        <v>Married</v>
      </c>
      <c r="S2662">
        <v>4</v>
      </c>
      <c r="T2662">
        <v>1</v>
      </c>
      <c r="U2662" t="str">
        <f t="shared" si="208"/>
        <v>Male</v>
      </c>
      <c r="V2662">
        <v>308000</v>
      </c>
      <c r="W2662">
        <v>358000</v>
      </c>
      <c r="X2662">
        <v>49</v>
      </c>
      <c r="Y2662" t="str">
        <f t="shared" si="209"/>
        <v>UT</v>
      </c>
    </row>
    <row r="2663" spans="1:25" x14ac:dyDescent="0.25">
      <c r="A2663">
        <v>1413244</v>
      </c>
      <c r="B2663">
        <v>53</v>
      </c>
      <c r="C2663" t="str">
        <f t="shared" si="205"/>
        <v>WA</v>
      </c>
      <c r="D2663">
        <v>112</v>
      </c>
      <c r="E2663">
        <v>20</v>
      </c>
      <c r="F2663" t="str">
        <f t="shared" si="206"/>
        <v>adult</v>
      </c>
      <c r="G2663">
        <v>1</v>
      </c>
      <c r="H2663">
        <v>1</v>
      </c>
      <c r="I2663">
        <v>2</v>
      </c>
      <c r="J2663">
        <v>2</v>
      </c>
      <c r="K2663">
        <v>2</v>
      </c>
      <c r="L2663">
        <v>1</v>
      </c>
      <c r="M2663">
        <v>2</v>
      </c>
      <c r="N2663">
        <v>2</v>
      </c>
      <c r="O2663">
        <v>1</v>
      </c>
      <c r="P2663">
        <v>10</v>
      </c>
      <c r="Q2663">
        <v>5</v>
      </c>
      <c r="R2663" t="str">
        <f t="shared" si="207"/>
        <v>NeverMarriedORUnder15</v>
      </c>
      <c r="S2663">
        <v>1</v>
      </c>
      <c r="T2663">
        <v>1</v>
      </c>
      <c r="U2663" t="str">
        <f t="shared" si="208"/>
        <v>Male</v>
      </c>
      <c r="V2663">
        <v>23000</v>
      </c>
      <c r="W2663">
        <v>23000</v>
      </c>
      <c r="X2663">
        <v>51</v>
      </c>
      <c r="Y2663">
        <f t="shared" si="209"/>
        <v>51</v>
      </c>
    </row>
    <row r="2664" spans="1:25" x14ac:dyDescent="0.25">
      <c r="A2664">
        <v>1367145</v>
      </c>
      <c r="B2664">
        <v>53</v>
      </c>
      <c r="C2664" t="str">
        <f t="shared" si="205"/>
        <v>WA</v>
      </c>
      <c r="D2664">
        <v>88</v>
      </c>
      <c r="E2664">
        <v>33</v>
      </c>
      <c r="F2664" t="str">
        <f t="shared" si="206"/>
        <v>adult</v>
      </c>
      <c r="G2664">
        <v>4</v>
      </c>
      <c r="H2664">
        <v>1</v>
      </c>
      <c r="I2664">
        <v>2</v>
      </c>
      <c r="J2664">
        <v>2</v>
      </c>
      <c r="K2664">
        <v>2</v>
      </c>
      <c r="L2664">
        <v>2</v>
      </c>
      <c r="M2664">
        <v>2</v>
      </c>
      <c r="N2664">
        <v>2</v>
      </c>
      <c r="O2664">
        <v>1</v>
      </c>
      <c r="P2664">
        <v>15</v>
      </c>
      <c r="Q2664">
        <v>1</v>
      </c>
      <c r="R2664" t="str">
        <f t="shared" si="207"/>
        <v>Married</v>
      </c>
      <c r="S2664">
        <v>4</v>
      </c>
      <c r="T2664">
        <v>1</v>
      </c>
      <c r="U2664" t="str">
        <f t="shared" si="208"/>
        <v>Male</v>
      </c>
      <c r="V2664">
        <v>115000</v>
      </c>
      <c r="W2664">
        <v>115020</v>
      </c>
      <c r="X2664">
        <v>231</v>
      </c>
      <c r="Y2664">
        <f t="shared" si="209"/>
        <v>231</v>
      </c>
    </row>
    <row r="2665" spans="1:25" x14ac:dyDescent="0.25">
      <c r="A2665">
        <v>703176</v>
      </c>
      <c r="B2665">
        <v>41</v>
      </c>
      <c r="C2665" t="str">
        <f t="shared" si="205"/>
        <v>OR</v>
      </c>
      <c r="D2665">
        <v>138</v>
      </c>
      <c r="E2665">
        <v>38</v>
      </c>
      <c r="F2665" t="str">
        <f t="shared" si="206"/>
        <v>adult</v>
      </c>
      <c r="G2665">
        <v>1</v>
      </c>
      <c r="H2665">
        <v>1</v>
      </c>
      <c r="I2665">
        <v>2</v>
      </c>
      <c r="J2665">
        <v>2</v>
      </c>
      <c r="K2665">
        <v>2</v>
      </c>
      <c r="L2665">
        <v>2</v>
      </c>
      <c r="M2665">
        <v>2</v>
      </c>
      <c r="N2665">
        <v>2</v>
      </c>
      <c r="O2665">
        <v>1</v>
      </c>
      <c r="P2665">
        <v>50</v>
      </c>
      <c r="Q2665">
        <v>1</v>
      </c>
      <c r="R2665" t="str">
        <f t="shared" si="207"/>
        <v>Married</v>
      </c>
      <c r="S2665">
        <v>4</v>
      </c>
      <c r="T2665">
        <v>1</v>
      </c>
      <c r="U2665" t="str">
        <f t="shared" si="208"/>
        <v>Male</v>
      </c>
      <c r="V2665">
        <v>100000</v>
      </c>
      <c r="W2665">
        <v>100000</v>
      </c>
      <c r="X2665">
        <v>21</v>
      </c>
      <c r="Y2665">
        <f t="shared" si="209"/>
        <v>21</v>
      </c>
    </row>
    <row r="2666" spans="1:25" x14ac:dyDescent="0.25">
      <c r="A2666">
        <v>713789</v>
      </c>
      <c r="B2666">
        <v>41</v>
      </c>
      <c r="C2666" t="str">
        <f t="shared" si="205"/>
        <v>OR</v>
      </c>
      <c r="D2666">
        <v>110</v>
      </c>
      <c r="E2666">
        <v>19</v>
      </c>
      <c r="F2666" t="str">
        <f t="shared" si="206"/>
        <v>adult</v>
      </c>
      <c r="G2666">
        <v>1</v>
      </c>
      <c r="H2666">
        <v>1</v>
      </c>
      <c r="I2666">
        <v>2</v>
      </c>
      <c r="J2666">
        <v>2</v>
      </c>
      <c r="K2666">
        <v>2</v>
      </c>
      <c r="L2666">
        <v>2</v>
      </c>
      <c r="M2666">
        <v>2</v>
      </c>
      <c r="N2666">
        <v>2</v>
      </c>
      <c r="O2666">
        <v>1</v>
      </c>
      <c r="P2666">
        <v>15</v>
      </c>
      <c r="Q2666">
        <v>5</v>
      </c>
      <c r="R2666" t="str">
        <f t="shared" si="207"/>
        <v>NeverMarriedORUnder15</v>
      </c>
      <c r="S2666">
        <v>4</v>
      </c>
      <c r="T2666">
        <v>1</v>
      </c>
      <c r="U2666" t="str">
        <f t="shared" si="208"/>
        <v>Male</v>
      </c>
      <c r="V2666">
        <v>21600</v>
      </c>
      <c r="W2666">
        <v>21600</v>
      </c>
      <c r="X2666">
        <v>41</v>
      </c>
      <c r="Y2666" t="str">
        <f t="shared" si="209"/>
        <v>OR</v>
      </c>
    </row>
    <row r="2667" spans="1:25" x14ac:dyDescent="0.25">
      <c r="A2667">
        <v>709025</v>
      </c>
      <c r="B2667">
        <v>41</v>
      </c>
      <c r="C2667" t="str">
        <f t="shared" si="205"/>
        <v>OR</v>
      </c>
      <c r="D2667">
        <v>65</v>
      </c>
      <c r="E2667">
        <v>9</v>
      </c>
      <c r="F2667" t="str">
        <f t="shared" si="206"/>
        <v>child</v>
      </c>
      <c r="G2667">
        <v>1</v>
      </c>
      <c r="H2667">
        <v>1</v>
      </c>
      <c r="I2667">
        <v>2</v>
      </c>
      <c r="J2667">
        <v>2</v>
      </c>
      <c r="K2667">
        <v>2</v>
      </c>
      <c r="L2667">
        <v>2</v>
      </c>
      <c r="M2667">
        <v>2</v>
      </c>
      <c r="N2667">
        <v>2</v>
      </c>
      <c r="O2667">
        <v>1</v>
      </c>
      <c r="Q2667">
        <v>5</v>
      </c>
      <c r="R2667" t="str">
        <f t="shared" si="207"/>
        <v>NeverMarriedORUnder15</v>
      </c>
      <c r="T2667">
        <v>2</v>
      </c>
      <c r="U2667" t="str">
        <f t="shared" si="208"/>
        <v>Female</v>
      </c>
      <c r="X2667">
        <v>41</v>
      </c>
      <c r="Y2667" t="str">
        <f t="shared" si="209"/>
        <v>OR</v>
      </c>
    </row>
    <row r="2668" spans="1:25" x14ac:dyDescent="0.25">
      <c r="A2668">
        <v>1428200</v>
      </c>
      <c r="B2668">
        <v>53</v>
      </c>
      <c r="C2668" t="str">
        <f t="shared" si="205"/>
        <v>WA</v>
      </c>
      <c r="D2668">
        <v>27</v>
      </c>
      <c r="E2668">
        <v>15</v>
      </c>
      <c r="F2668" t="str">
        <f t="shared" si="206"/>
        <v>child</v>
      </c>
      <c r="G2668">
        <v>1</v>
      </c>
      <c r="H2668">
        <v>1</v>
      </c>
      <c r="I2668">
        <v>2</v>
      </c>
      <c r="J2668">
        <v>2</v>
      </c>
      <c r="K2668">
        <v>2</v>
      </c>
      <c r="L2668">
        <v>2</v>
      </c>
      <c r="M2668">
        <v>2</v>
      </c>
      <c r="N2668">
        <v>2</v>
      </c>
      <c r="O2668">
        <v>1</v>
      </c>
      <c r="Q2668">
        <v>5</v>
      </c>
      <c r="R2668" t="str">
        <f t="shared" si="207"/>
        <v>NeverMarriedORUnder15</v>
      </c>
      <c r="T2668">
        <v>2</v>
      </c>
      <c r="U2668" t="str">
        <f t="shared" si="208"/>
        <v>Female</v>
      </c>
      <c r="V2668">
        <v>0</v>
      </c>
      <c r="W2668">
        <v>0</v>
      </c>
      <c r="X2668">
        <v>53</v>
      </c>
      <c r="Y2668" t="str">
        <f t="shared" si="209"/>
        <v>WA</v>
      </c>
    </row>
    <row r="2669" spans="1:25" x14ac:dyDescent="0.25">
      <c r="A2669">
        <v>1414825</v>
      </c>
      <c r="B2669">
        <v>53</v>
      </c>
      <c r="C2669" t="str">
        <f t="shared" si="205"/>
        <v>WA</v>
      </c>
      <c r="D2669">
        <v>122</v>
      </c>
      <c r="E2669">
        <v>40</v>
      </c>
      <c r="F2669" t="str">
        <f t="shared" si="206"/>
        <v>adult</v>
      </c>
      <c r="G2669">
        <v>1</v>
      </c>
      <c r="H2669">
        <v>1</v>
      </c>
      <c r="I2669">
        <v>2</v>
      </c>
      <c r="J2669">
        <v>2</v>
      </c>
      <c r="K2669">
        <v>2</v>
      </c>
      <c r="L2669">
        <v>2</v>
      </c>
      <c r="M2669">
        <v>2</v>
      </c>
      <c r="N2669">
        <v>2</v>
      </c>
      <c r="O2669">
        <v>1</v>
      </c>
      <c r="P2669">
        <v>15</v>
      </c>
      <c r="Q2669">
        <v>1</v>
      </c>
      <c r="R2669" t="str">
        <f t="shared" si="207"/>
        <v>Married</v>
      </c>
      <c r="S2669">
        <v>4</v>
      </c>
      <c r="T2669">
        <v>2</v>
      </c>
      <c r="U2669" t="str">
        <f t="shared" si="208"/>
        <v>Female</v>
      </c>
      <c r="V2669">
        <v>23000</v>
      </c>
      <c r="W2669">
        <v>23800</v>
      </c>
      <c r="X2669">
        <v>53</v>
      </c>
      <c r="Y2669" t="str">
        <f t="shared" si="209"/>
        <v>WA</v>
      </c>
    </row>
    <row r="2670" spans="1:25" x14ac:dyDescent="0.25">
      <c r="A2670">
        <v>1379049</v>
      </c>
      <c r="B2670">
        <v>53</v>
      </c>
      <c r="C2670" t="str">
        <f t="shared" si="205"/>
        <v>WA</v>
      </c>
      <c r="D2670">
        <v>244</v>
      </c>
      <c r="E2670">
        <v>40</v>
      </c>
      <c r="F2670" t="str">
        <f t="shared" si="206"/>
        <v>adult</v>
      </c>
      <c r="G2670">
        <v>1</v>
      </c>
      <c r="H2670">
        <v>1</v>
      </c>
      <c r="I2670">
        <v>2</v>
      </c>
      <c r="J2670">
        <v>2</v>
      </c>
      <c r="K2670">
        <v>2</v>
      </c>
      <c r="L2670">
        <v>2</v>
      </c>
      <c r="M2670">
        <v>2</v>
      </c>
      <c r="N2670">
        <v>2</v>
      </c>
      <c r="O2670">
        <v>1</v>
      </c>
      <c r="P2670">
        <v>15</v>
      </c>
      <c r="Q2670">
        <v>2</v>
      </c>
      <c r="R2670" t="str">
        <f t="shared" si="207"/>
        <v>Widowed</v>
      </c>
      <c r="S2670">
        <v>4</v>
      </c>
      <c r="T2670">
        <v>1</v>
      </c>
      <c r="U2670" t="str">
        <f t="shared" si="208"/>
        <v>Male</v>
      </c>
      <c r="V2670">
        <v>45000</v>
      </c>
      <c r="W2670">
        <v>45000</v>
      </c>
      <c r="X2670">
        <v>53</v>
      </c>
      <c r="Y2670" t="str">
        <f t="shared" si="209"/>
        <v>WA</v>
      </c>
    </row>
    <row r="2671" spans="1:25" x14ac:dyDescent="0.25">
      <c r="A2671">
        <v>1430846</v>
      </c>
      <c r="B2671">
        <v>53</v>
      </c>
      <c r="C2671" t="str">
        <f t="shared" si="205"/>
        <v>WA</v>
      </c>
      <c r="D2671">
        <v>18</v>
      </c>
      <c r="E2671">
        <v>72</v>
      </c>
      <c r="F2671" t="str">
        <f t="shared" si="206"/>
        <v>adult</v>
      </c>
      <c r="G2671">
        <v>1</v>
      </c>
      <c r="H2671">
        <v>1</v>
      </c>
      <c r="I2671">
        <v>2</v>
      </c>
      <c r="J2671">
        <v>1</v>
      </c>
      <c r="K2671">
        <v>2</v>
      </c>
      <c r="L2671">
        <v>1</v>
      </c>
      <c r="M2671">
        <v>2</v>
      </c>
      <c r="N2671">
        <v>2</v>
      </c>
      <c r="O2671">
        <v>1</v>
      </c>
      <c r="Q2671">
        <v>1</v>
      </c>
      <c r="R2671" t="str">
        <f t="shared" si="207"/>
        <v>Married</v>
      </c>
      <c r="S2671">
        <v>4</v>
      </c>
      <c r="T2671">
        <v>2</v>
      </c>
      <c r="U2671" t="str">
        <f t="shared" si="208"/>
        <v>Female</v>
      </c>
      <c r="V2671">
        <v>0</v>
      </c>
      <c r="W2671">
        <v>8000</v>
      </c>
      <c r="X2671">
        <v>53</v>
      </c>
      <c r="Y2671" t="str">
        <f t="shared" si="209"/>
        <v>WA</v>
      </c>
    </row>
    <row r="2672" spans="1:25" x14ac:dyDescent="0.25">
      <c r="A2672">
        <v>1395694</v>
      </c>
      <c r="B2672">
        <v>53</v>
      </c>
      <c r="C2672" t="str">
        <f t="shared" si="205"/>
        <v>WA</v>
      </c>
      <c r="D2672">
        <v>122</v>
      </c>
      <c r="E2672">
        <v>70</v>
      </c>
      <c r="F2672" t="str">
        <f t="shared" si="206"/>
        <v>adult</v>
      </c>
      <c r="G2672">
        <v>1</v>
      </c>
      <c r="H2672">
        <v>2</v>
      </c>
      <c r="I2672">
        <v>2</v>
      </c>
      <c r="J2672">
        <v>1</v>
      </c>
      <c r="K2672">
        <v>2</v>
      </c>
      <c r="L2672">
        <v>2</v>
      </c>
      <c r="M2672">
        <v>2</v>
      </c>
      <c r="N2672">
        <v>1</v>
      </c>
      <c r="O2672">
        <v>1</v>
      </c>
      <c r="Q2672">
        <v>2</v>
      </c>
      <c r="R2672" t="str">
        <f t="shared" si="207"/>
        <v>Widowed</v>
      </c>
      <c r="S2672">
        <v>4</v>
      </c>
      <c r="T2672">
        <v>2</v>
      </c>
      <c r="U2672" t="str">
        <f t="shared" si="208"/>
        <v>Female</v>
      </c>
      <c r="V2672">
        <v>0</v>
      </c>
      <c r="W2672">
        <v>49000</v>
      </c>
      <c r="X2672">
        <v>53</v>
      </c>
      <c r="Y2672" t="str">
        <f t="shared" si="209"/>
        <v>WA</v>
      </c>
    </row>
    <row r="2673" spans="1:25" x14ac:dyDescent="0.25">
      <c r="A2673">
        <v>1412630</v>
      </c>
      <c r="B2673">
        <v>53</v>
      </c>
      <c r="C2673" t="str">
        <f t="shared" si="205"/>
        <v>WA</v>
      </c>
      <c r="D2673">
        <v>16</v>
      </c>
      <c r="E2673">
        <v>77</v>
      </c>
      <c r="F2673" t="str">
        <f t="shared" si="206"/>
        <v>adult</v>
      </c>
      <c r="G2673">
        <v>4</v>
      </c>
      <c r="H2673">
        <v>2</v>
      </c>
      <c r="I2673">
        <v>1</v>
      </c>
      <c r="J2673">
        <v>1</v>
      </c>
      <c r="K2673">
        <v>1</v>
      </c>
      <c r="L2673">
        <v>2</v>
      </c>
      <c r="M2673">
        <v>2</v>
      </c>
      <c r="N2673">
        <v>2</v>
      </c>
      <c r="O2673">
        <v>1</v>
      </c>
      <c r="Q2673">
        <v>2</v>
      </c>
      <c r="R2673" t="str">
        <f t="shared" si="207"/>
        <v>Widowed</v>
      </c>
      <c r="S2673">
        <v>4</v>
      </c>
      <c r="T2673">
        <v>2</v>
      </c>
      <c r="U2673" t="str">
        <f t="shared" si="208"/>
        <v>Female</v>
      </c>
      <c r="V2673">
        <v>0</v>
      </c>
      <c r="W2673">
        <v>17300</v>
      </c>
      <c r="X2673">
        <v>151</v>
      </c>
      <c r="Y2673">
        <f t="shared" si="209"/>
        <v>151</v>
      </c>
    </row>
    <row r="2674" spans="1:25" x14ac:dyDescent="0.25">
      <c r="A2674">
        <v>1399183</v>
      </c>
      <c r="B2674">
        <v>53</v>
      </c>
      <c r="C2674" t="str">
        <f t="shared" si="205"/>
        <v>WA</v>
      </c>
      <c r="D2674">
        <v>126</v>
      </c>
      <c r="E2674">
        <v>60</v>
      </c>
      <c r="F2674" t="str">
        <f t="shared" si="206"/>
        <v>adult</v>
      </c>
      <c r="G2674">
        <v>1</v>
      </c>
      <c r="H2674">
        <v>2</v>
      </c>
      <c r="I2674">
        <v>2</v>
      </c>
      <c r="J2674">
        <v>2</v>
      </c>
      <c r="K2674">
        <v>2</v>
      </c>
      <c r="L2674">
        <v>2</v>
      </c>
      <c r="M2674">
        <v>2</v>
      </c>
      <c r="N2674">
        <v>2</v>
      </c>
      <c r="O2674">
        <v>2</v>
      </c>
      <c r="Q2674">
        <v>4</v>
      </c>
      <c r="R2674" t="str">
        <f t="shared" si="207"/>
        <v>Separated</v>
      </c>
      <c r="S2674">
        <v>3</v>
      </c>
      <c r="T2674">
        <v>1</v>
      </c>
      <c r="U2674" t="str">
        <f t="shared" si="208"/>
        <v>Male</v>
      </c>
      <c r="V2674">
        <v>0</v>
      </c>
      <c r="W2674">
        <v>8400</v>
      </c>
      <c r="X2674">
        <v>53</v>
      </c>
      <c r="Y2674" t="str">
        <f t="shared" si="209"/>
        <v>WA</v>
      </c>
    </row>
    <row r="2675" spans="1:25" x14ac:dyDescent="0.25">
      <c r="A2675">
        <v>720877</v>
      </c>
      <c r="B2675">
        <v>41</v>
      </c>
      <c r="C2675" t="str">
        <f t="shared" si="205"/>
        <v>OR</v>
      </c>
      <c r="D2675">
        <v>118</v>
      </c>
      <c r="E2675">
        <v>3</v>
      </c>
      <c r="F2675" t="str">
        <f t="shared" si="206"/>
        <v>child</v>
      </c>
      <c r="G2675">
        <v>1</v>
      </c>
      <c r="H2675">
        <v>1</v>
      </c>
      <c r="I2675">
        <v>2</v>
      </c>
      <c r="J2675">
        <v>2</v>
      </c>
      <c r="K2675">
        <v>2</v>
      </c>
      <c r="L2675">
        <v>2</v>
      </c>
      <c r="M2675">
        <v>2</v>
      </c>
      <c r="N2675">
        <v>2</v>
      </c>
      <c r="O2675">
        <v>1</v>
      </c>
      <c r="Q2675">
        <v>5</v>
      </c>
      <c r="R2675" t="str">
        <f t="shared" si="207"/>
        <v>NeverMarriedORUnder15</v>
      </c>
      <c r="T2675">
        <v>1</v>
      </c>
      <c r="U2675" t="str">
        <f t="shared" si="208"/>
        <v>Male</v>
      </c>
      <c r="X2675">
        <v>41</v>
      </c>
      <c r="Y2675" t="str">
        <f t="shared" si="209"/>
        <v>OR</v>
      </c>
    </row>
    <row r="2676" spans="1:25" x14ac:dyDescent="0.25">
      <c r="A2676">
        <v>1382454</v>
      </c>
      <c r="B2676">
        <v>53</v>
      </c>
      <c r="C2676" t="str">
        <f t="shared" si="205"/>
        <v>WA</v>
      </c>
      <c r="D2676">
        <v>86</v>
      </c>
      <c r="E2676">
        <v>57</v>
      </c>
      <c r="F2676" t="str">
        <f t="shared" si="206"/>
        <v>adult</v>
      </c>
      <c r="G2676">
        <v>1</v>
      </c>
      <c r="H2676">
        <v>1</v>
      </c>
      <c r="I2676">
        <v>2</v>
      </c>
      <c r="J2676">
        <v>2</v>
      </c>
      <c r="K2676">
        <v>2</v>
      </c>
      <c r="L2676">
        <v>2</v>
      </c>
      <c r="M2676">
        <v>2</v>
      </c>
      <c r="N2676">
        <v>2</v>
      </c>
      <c r="O2676">
        <v>1</v>
      </c>
      <c r="P2676">
        <v>10</v>
      </c>
      <c r="Q2676">
        <v>1</v>
      </c>
      <c r="R2676" t="str">
        <f t="shared" si="207"/>
        <v>Married</v>
      </c>
      <c r="S2676">
        <v>4</v>
      </c>
      <c r="T2676">
        <v>2</v>
      </c>
      <c r="U2676" t="str">
        <f t="shared" si="208"/>
        <v>Female</v>
      </c>
      <c r="V2676">
        <v>22000</v>
      </c>
      <c r="W2676">
        <v>22000</v>
      </c>
      <c r="X2676">
        <v>17</v>
      </c>
      <c r="Y2676">
        <f t="shared" si="209"/>
        <v>17</v>
      </c>
    </row>
    <row r="2677" spans="1:25" x14ac:dyDescent="0.25">
      <c r="A2677">
        <v>720157</v>
      </c>
      <c r="B2677">
        <v>41</v>
      </c>
      <c r="C2677" t="str">
        <f t="shared" si="205"/>
        <v>OR</v>
      </c>
      <c r="D2677">
        <v>72</v>
      </c>
      <c r="E2677">
        <v>2</v>
      </c>
      <c r="F2677" t="str">
        <f t="shared" si="206"/>
        <v>child</v>
      </c>
      <c r="G2677">
        <v>1</v>
      </c>
      <c r="H2677">
        <v>2</v>
      </c>
      <c r="I2677">
        <v>2</v>
      </c>
      <c r="J2677">
        <v>2</v>
      </c>
      <c r="K2677">
        <v>1</v>
      </c>
      <c r="L2677">
        <v>2</v>
      </c>
      <c r="M2677">
        <v>2</v>
      </c>
      <c r="N2677">
        <v>2</v>
      </c>
      <c r="O2677">
        <v>1</v>
      </c>
      <c r="Q2677">
        <v>5</v>
      </c>
      <c r="R2677" t="str">
        <f t="shared" si="207"/>
        <v>NeverMarriedORUnder15</v>
      </c>
      <c r="T2677">
        <v>1</v>
      </c>
      <c r="U2677" t="str">
        <f t="shared" si="208"/>
        <v>Male</v>
      </c>
      <c r="X2677">
        <v>41</v>
      </c>
      <c r="Y2677" t="str">
        <f t="shared" si="209"/>
        <v>OR</v>
      </c>
    </row>
    <row r="2678" spans="1:25" x14ac:dyDescent="0.25">
      <c r="A2678">
        <v>1435204</v>
      </c>
      <c r="B2678">
        <v>53</v>
      </c>
      <c r="C2678" t="str">
        <f t="shared" si="205"/>
        <v>WA</v>
      </c>
      <c r="D2678">
        <v>84</v>
      </c>
      <c r="E2678">
        <v>36</v>
      </c>
      <c r="F2678" t="str">
        <f t="shared" si="206"/>
        <v>adult</v>
      </c>
      <c r="G2678">
        <v>1</v>
      </c>
      <c r="H2678">
        <v>1</v>
      </c>
      <c r="I2678">
        <v>2</v>
      </c>
      <c r="J2678">
        <v>2</v>
      </c>
      <c r="K2678">
        <v>2</v>
      </c>
      <c r="L2678">
        <v>2</v>
      </c>
      <c r="M2678">
        <v>2</v>
      </c>
      <c r="N2678">
        <v>2</v>
      </c>
      <c r="O2678">
        <v>1</v>
      </c>
      <c r="P2678">
        <v>31</v>
      </c>
      <c r="Q2678">
        <v>1</v>
      </c>
      <c r="R2678" t="str">
        <f t="shared" si="207"/>
        <v>Married</v>
      </c>
      <c r="S2678">
        <v>2</v>
      </c>
      <c r="T2678">
        <v>1</v>
      </c>
      <c r="U2678" t="str">
        <f t="shared" si="208"/>
        <v>Male</v>
      </c>
      <c r="V2678">
        <v>28000</v>
      </c>
      <c r="W2678">
        <v>28000</v>
      </c>
      <c r="X2678">
        <v>30</v>
      </c>
      <c r="Y2678" t="str">
        <f t="shared" si="209"/>
        <v>MT</v>
      </c>
    </row>
    <row r="2679" spans="1:25" x14ac:dyDescent="0.25">
      <c r="A2679">
        <v>65305</v>
      </c>
      <c r="B2679">
        <v>30</v>
      </c>
      <c r="C2679" t="str">
        <f t="shared" si="205"/>
        <v>MT</v>
      </c>
      <c r="D2679">
        <v>14</v>
      </c>
      <c r="E2679">
        <v>58</v>
      </c>
      <c r="F2679" t="str">
        <f t="shared" si="206"/>
        <v>adult</v>
      </c>
      <c r="G2679">
        <v>1</v>
      </c>
      <c r="H2679">
        <v>1</v>
      </c>
      <c r="I2679">
        <v>2</v>
      </c>
      <c r="J2679">
        <v>2</v>
      </c>
      <c r="K2679">
        <v>2</v>
      </c>
      <c r="L2679">
        <v>2</v>
      </c>
      <c r="M2679">
        <v>2</v>
      </c>
      <c r="N2679">
        <v>2</v>
      </c>
      <c r="O2679">
        <v>1</v>
      </c>
      <c r="P2679">
        <v>60</v>
      </c>
      <c r="Q2679">
        <v>1</v>
      </c>
      <c r="R2679" t="str">
        <f t="shared" si="207"/>
        <v>Married</v>
      </c>
      <c r="S2679">
        <v>4</v>
      </c>
      <c r="T2679">
        <v>1</v>
      </c>
      <c r="U2679" t="str">
        <f t="shared" si="208"/>
        <v>Male</v>
      </c>
      <c r="V2679">
        <v>35500</v>
      </c>
      <c r="W2679">
        <v>35500</v>
      </c>
      <c r="X2679">
        <v>30</v>
      </c>
      <c r="Y2679" t="str">
        <f t="shared" si="209"/>
        <v>MT</v>
      </c>
    </row>
    <row r="2680" spans="1:25" x14ac:dyDescent="0.25">
      <c r="A2680">
        <v>729569</v>
      </c>
      <c r="B2680">
        <v>41</v>
      </c>
      <c r="C2680" t="str">
        <f t="shared" si="205"/>
        <v>OR</v>
      </c>
      <c r="D2680">
        <v>42</v>
      </c>
      <c r="E2680">
        <v>20</v>
      </c>
      <c r="F2680" t="str">
        <f t="shared" si="206"/>
        <v>adult</v>
      </c>
      <c r="G2680">
        <v>1</v>
      </c>
      <c r="H2680">
        <v>1</v>
      </c>
      <c r="I2680">
        <v>2</v>
      </c>
      <c r="J2680">
        <v>2</v>
      </c>
      <c r="K2680">
        <v>2</v>
      </c>
      <c r="L2680">
        <v>2</v>
      </c>
      <c r="M2680">
        <v>2</v>
      </c>
      <c r="N2680">
        <v>2</v>
      </c>
      <c r="O2680">
        <v>1</v>
      </c>
      <c r="Q2680">
        <v>5</v>
      </c>
      <c r="R2680" t="str">
        <f t="shared" si="207"/>
        <v>NeverMarriedORUnder15</v>
      </c>
      <c r="S2680">
        <v>4</v>
      </c>
      <c r="T2680">
        <v>2</v>
      </c>
      <c r="U2680" t="str">
        <f t="shared" si="208"/>
        <v>Female</v>
      </c>
      <c r="V2680">
        <v>2800</v>
      </c>
      <c r="W2680">
        <v>11600</v>
      </c>
      <c r="X2680">
        <v>6</v>
      </c>
      <c r="Y2680" t="str">
        <f t="shared" si="209"/>
        <v>CA</v>
      </c>
    </row>
    <row r="2681" spans="1:25" x14ac:dyDescent="0.25">
      <c r="A2681">
        <v>1405520</v>
      </c>
      <c r="B2681">
        <v>53</v>
      </c>
      <c r="C2681" t="str">
        <f t="shared" si="205"/>
        <v>WA</v>
      </c>
      <c r="D2681">
        <v>58</v>
      </c>
      <c r="E2681">
        <v>18</v>
      </c>
      <c r="F2681" t="str">
        <f t="shared" si="206"/>
        <v>adult</v>
      </c>
      <c r="G2681">
        <v>4</v>
      </c>
      <c r="H2681">
        <v>2</v>
      </c>
      <c r="I2681">
        <v>1</v>
      </c>
      <c r="J2681">
        <v>2</v>
      </c>
      <c r="K2681">
        <v>2</v>
      </c>
      <c r="L2681">
        <v>2</v>
      </c>
      <c r="M2681">
        <v>2</v>
      </c>
      <c r="N2681">
        <v>2</v>
      </c>
      <c r="O2681">
        <v>1</v>
      </c>
      <c r="Q2681">
        <v>5</v>
      </c>
      <c r="R2681" t="str">
        <f t="shared" si="207"/>
        <v>NeverMarriedORUnder15</v>
      </c>
      <c r="S2681">
        <v>4</v>
      </c>
      <c r="T2681">
        <v>1</v>
      </c>
      <c r="U2681" t="str">
        <f t="shared" si="208"/>
        <v>Male</v>
      </c>
      <c r="V2681">
        <v>0</v>
      </c>
      <c r="W2681">
        <v>0</v>
      </c>
      <c r="X2681">
        <v>301</v>
      </c>
      <c r="Y2681">
        <f t="shared" si="209"/>
        <v>301</v>
      </c>
    </row>
    <row r="2682" spans="1:25" x14ac:dyDescent="0.25">
      <c r="A2682">
        <v>721575</v>
      </c>
      <c r="B2682">
        <v>41</v>
      </c>
      <c r="C2682" t="str">
        <f t="shared" si="205"/>
        <v>OR</v>
      </c>
      <c r="D2682">
        <v>158</v>
      </c>
      <c r="E2682">
        <v>51</v>
      </c>
      <c r="F2682" t="str">
        <f t="shared" si="206"/>
        <v>adult</v>
      </c>
      <c r="G2682">
        <v>1</v>
      </c>
      <c r="H2682">
        <v>1</v>
      </c>
      <c r="I2682">
        <v>2</v>
      </c>
      <c r="J2682">
        <v>2</v>
      </c>
      <c r="K2682">
        <v>2</v>
      </c>
      <c r="L2682">
        <v>2</v>
      </c>
      <c r="M2682">
        <v>2</v>
      </c>
      <c r="N2682">
        <v>2</v>
      </c>
      <c r="O2682">
        <v>1</v>
      </c>
      <c r="P2682">
        <v>20</v>
      </c>
      <c r="Q2682">
        <v>3</v>
      </c>
      <c r="R2682" t="str">
        <f t="shared" si="207"/>
        <v>Divorced</v>
      </c>
      <c r="S2682">
        <v>4</v>
      </c>
      <c r="T2682">
        <v>2</v>
      </c>
      <c r="U2682" t="str">
        <f t="shared" si="208"/>
        <v>Female</v>
      </c>
      <c r="V2682">
        <v>31700</v>
      </c>
      <c r="W2682">
        <v>31700</v>
      </c>
      <c r="X2682">
        <v>6</v>
      </c>
      <c r="Y2682" t="str">
        <f t="shared" si="209"/>
        <v>CA</v>
      </c>
    </row>
    <row r="2683" spans="1:25" x14ac:dyDescent="0.25">
      <c r="A2683">
        <v>1275944</v>
      </c>
      <c r="B2683">
        <v>49</v>
      </c>
      <c r="C2683" t="str">
        <f t="shared" si="205"/>
        <v>UT</v>
      </c>
      <c r="D2683">
        <v>38</v>
      </c>
      <c r="E2683">
        <v>51</v>
      </c>
      <c r="F2683" t="str">
        <f t="shared" si="206"/>
        <v>adult</v>
      </c>
      <c r="G2683">
        <v>1</v>
      </c>
      <c r="H2683">
        <v>1</v>
      </c>
      <c r="I2683">
        <v>1</v>
      </c>
      <c r="J2683">
        <v>2</v>
      </c>
      <c r="K2683">
        <v>2</v>
      </c>
      <c r="L2683">
        <v>2</v>
      </c>
      <c r="M2683">
        <v>2</v>
      </c>
      <c r="N2683">
        <v>2</v>
      </c>
      <c r="O2683">
        <v>1</v>
      </c>
      <c r="P2683">
        <v>20</v>
      </c>
      <c r="Q2683">
        <v>1</v>
      </c>
      <c r="R2683" t="str">
        <f t="shared" si="207"/>
        <v>Married</v>
      </c>
      <c r="S2683">
        <v>4</v>
      </c>
      <c r="T2683">
        <v>2</v>
      </c>
      <c r="U2683" t="str">
        <f t="shared" si="208"/>
        <v>Female</v>
      </c>
      <c r="V2683">
        <v>45000</v>
      </c>
      <c r="W2683">
        <v>45000</v>
      </c>
      <c r="X2683">
        <v>49</v>
      </c>
      <c r="Y2683" t="str">
        <f t="shared" si="209"/>
        <v>UT</v>
      </c>
    </row>
    <row r="2684" spans="1:25" x14ac:dyDescent="0.25">
      <c r="A2684">
        <v>1398089</v>
      </c>
      <c r="B2684">
        <v>53</v>
      </c>
      <c r="C2684" t="str">
        <f t="shared" si="205"/>
        <v>WA</v>
      </c>
      <c r="D2684">
        <v>105</v>
      </c>
      <c r="E2684">
        <v>1</v>
      </c>
      <c r="F2684" t="str">
        <f t="shared" si="206"/>
        <v>child</v>
      </c>
      <c r="G2684">
        <v>1</v>
      </c>
      <c r="H2684">
        <v>1</v>
      </c>
      <c r="I2684">
        <v>2</v>
      </c>
      <c r="J2684">
        <v>2</v>
      </c>
      <c r="K2684">
        <v>2</v>
      </c>
      <c r="L2684">
        <v>2</v>
      </c>
      <c r="M2684">
        <v>2</v>
      </c>
      <c r="N2684">
        <v>2</v>
      </c>
      <c r="O2684">
        <v>1</v>
      </c>
      <c r="Q2684">
        <v>5</v>
      </c>
      <c r="R2684" t="str">
        <f t="shared" si="207"/>
        <v>NeverMarriedORUnder15</v>
      </c>
      <c r="T2684">
        <v>2</v>
      </c>
      <c r="U2684" t="str">
        <f t="shared" si="208"/>
        <v>Female</v>
      </c>
      <c r="X2684">
        <v>53</v>
      </c>
      <c r="Y2684" t="str">
        <f t="shared" si="209"/>
        <v>WA</v>
      </c>
    </row>
    <row r="2685" spans="1:25" x14ac:dyDescent="0.25">
      <c r="A2685">
        <v>1420114</v>
      </c>
      <c r="B2685">
        <v>53</v>
      </c>
      <c r="C2685" t="str">
        <f t="shared" si="205"/>
        <v>WA</v>
      </c>
      <c r="D2685">
        <v>64</v>
      </c>
      <c r="E2685">
        <v>27</v>
      </c>
      <c r="F2685" t="str">
        <f t="shared" si="206"/>
        <v>adult</v>
      </c>
      <c r="G2685">
        <v>1</v>
      </c>
      <c r="H2685">
        <v>2</v>
      </c>
      <c r="I2685">
        <v>2</v>
      </c>
      <c r="J2685">
        <v>2</v>
      </c>
      <c r="K2685">
        <v>2</v>
      </c>
      <c r="L2685">
        <v>2</v>
      </c>
      <c r="M2685">
        <v>2</v>
      </c>
      <c r="N2685">
        <v>2</v>
      </c>
      <c r="O2685">
        <v>2</v>
      </c>
      <c r="Q2685">
        <v>5</v>
      </c>
      <c r="R2685" t="str">
        <f t="shared" si="207"/>
        <v>NeverMarriedORUnder15</v>
      </c>
      <c r="S2685">
        <v>4</v>
      </c>
      <c r="T2685">
        <v>1</v>
      </c>
      <c r="U2685" t="str">
        <f t="shared" si="208"/>
        <v>Male</v>
      </c>
      <c r="V2685">
        <v>0</v>
      </c>
      <c r="W2685">
        <v>0</v>
      </c>
      <c r="X2685">
        <v>53</v>
      </c>
      <c r="Y2685" t="str">
        <f t="shared" si="209"/>
        <v>WA</v>
      </c>
    </row>
    <row r="2686" spans="1:25" x14ac:dyDescent="0.25">
      <c r="A2686">
        <v>1400048</v>
      </c>
      <c r="B2686">
        <v>53</v>
      </c>
      <c r="C2686" t="str">
        <f t="shared" si="205"/>
        <v>WA</v>
      </c>
      <c r="D2686">
        <v>137</v>
      </c>
      <c r="E2686">
        <v>3</v>
      </c>
      <c r="F2686" t="str">
        <f t="shared" si="206"/>
        <v>child</v>
      </c>
      <c r="G2686">
        <v>1</v>
      </c>
      <c r="H2686">
        <v>1</v>
      </c>
      <c r="I2686">
        <v>2</v>
      </c>
      <c r="J2686">
        <v>2</v>
      </c>
      <c r="K2686">
        <v>2</v>
      </c>
      <c r="L2686">
        <v>2</v>
      </c>
      <c r="M2686">
        <v>2</v>
      </c>
      <c r="N2686">
        <v>2</v>
      </c>
      <c r="O2686">
        <v>1</v>
      </c>
      <c r="Q2686">
        <v>5</v>
      </c>
      <c r="R2686" t="str">
        <f t="shared" si="207"/>
        <v>NeverMarriedORUnder15</v>
      </c>
      <c r="T2686">
        <v>1</v>
      </c>
      <c r="U2686" t="str">
        <f t="shared" si="208"/>
        <v>Male</v>
      </c>
      <c r="X2686">
        <v>53</v>
      </c>
      <c r="Y2686" t="str">
        <f t="shared" si="209"/>
        <v>WA</v>
      </c>
    </row>
    <row r="2687" spans="1:25" x14ac:dyDescent="0.25">
      <c r="A2687">
        <v>67562</v>
      </c>
      <c r="B2687">
        <v>30</v>
      </c>
      <c r="C2687" t="str">
        <f t="shared" si="205"/>
        <v>MT</v>
      </c>
      <c r="D2687">
        <v>172</v>
      </c>
      <c r="E2687">
        <v>6</v>
      </c>
      <c r="F2687" t="str">
        <f t="shared" si="206"/>
        <v>child</v>
      </c>
      <c r="G2687">
        <v>1</v>
      </c>
      <c r="H2687">
        <v>2</v>
      </c>
      <c r="I2687">
        <v>2</v>
      </c>
      <c r="J2687">
        <v>2</v>
      </c>
      <c r="K2687">
        <v>1</v>
      </c>
      <c r="L2687">
        <v>2</v>
      </c>
      <c r="M2687">
        <v>2</v>
      </c>
      <c r="N2687">
        <v>2</v>
      </c>
      <c r="O2687">
        <v>1</v>
      </c>
      <c r="Q2687">
        <v>5</v>
      </c>
      <c r="R2687" t="str">
        <f t="shared" si="207"/>
        <v>NeverMarriedORUnder15</v>
      </c>
      <c r="T2687">
        <v>2</v>
      </c>
      <c r="U2687" t="str">
        <f t="shared" si="208"/>
        <v>Female</v>
      </c>
      <c r="X2687">
        <v>30</v>
      </c>
      <c r="Y2687" t="str">
        <f t="shared" si="209"/>
        <v>MT</v>
      </c>
    </row>
    <row r="2688" spans="1:25" x14ac:dyDescent="0.25">
      <c r="A2688">
        <v>724849</v>
      </c>
      <c r="B2688">
        <v>41</v>
      </c>
      <c r="C2688" t="str">
        <f t="shared" si="205"/>
        <v>OR</v>
      </c>
      <c r="D2688">
        <v>52</v>
      </c>
      <c r="E2688">
        <v>13</v>
      </c>
      <c r="F2688" t="str">
        <f t="shared" si="206"/>
        <v>child</v>
      </c>
      <c r="G2688">
        <v>1</v>
      </c>
      <c r="H2688">
        <v>1</v>
      </c>
      <c r="I2688">
        <v>2</v>
      </c>
      <c r="J2688">
        <v>2</v>
      </c>
      <c r="K2688">
        <v>2</v>
      </c>
      <c r="L2688">
        <v>2</v>
      </c>
      <c r="M2688">
        <v>2</v>
      </c>
      <c r="N2688">
        <v>2</v>
      </c>
      <c r="O2688">
        <v>1</v>
      </c>
      <c r="Q2688">
        <v>5</v>
      </c>
      <c r="R2688" t="str">
        <f t="shared" si="207"/>
        <v>NeverMarriedORUnder15</v>
      </c>
      <c r="T2688">
        <v>2</v>
      </c>
      <c r="U2688" t="str">
        <f t="shared" si="208"/>
        <v>Female</v>
      </c>
      <c r="X2688">
        <v>6</v>
      </c>
      <c r="Y2688" t="str">
        <f t="shared" si="209"/>
        <v>CA</v>
      </c>
    </row>
    <row r="2689" spans="1:25" x14ac:dyDescent="0.25">
      <c r="A2689">
        <v>536021</v>
      </c>
      <c r="B2689">
        <v>38</v>
      </c>
      <c r="C2689" t="str">
        <f t="shared" si="205"/>
        <v>ND</v>
      </c>
      <c r="D2689">
        <v>18</v>
      </c>
      <c r="E2689">
        <v>2</v>
      </c>
      <c r="F2689" t="str">
        <f t="shared" si="206"/>
        <v>child</v>
      </c>
      <c r="G2689">
        <v>1</v>
      </c>
      <c r="H2689">
        <v>2</v>
      </c>
      <c r="I2689">
        <v>2</v>
      </c>
      <c r="J2689">
        <v>2</v>
      </c>
      <c r="K2689">
        <v>1</v>
      </c>
      <c r="L2689">
        <v>2</v>
      </c>
      <c r="M2689">
        <v>2</v>
      </c>
      <c r="N2689">
        <v>2</v>
      </c>
      <c r="O2689">
        <v>1</v>
      </c>
      <c r="Q2689">
        <v>5</v>
      </c>
      <c r="R2689" t="str">
        <f t="shared" si="207"/>
        <v>NeverMarriedORUnder15</v>
      </c>
      <c r="T2689">
        <v>1</v>
      </c>
      <c r="U2689" t="str">
        <f t="shared" si="208"/>
        <v>Male</v>
      </c>
      <c r="X2689">
        <v>13</v>
      </c>
      <c r="Y2689">
        <f t="shared" si="209"/>
        <v>13</v>
      </c>
    </row>
    <row r="2690" spans="1:25" x14ac:dyDescent="0.25">
      <c r="A2690">
        <v>1415098</v>
      </c>
      <c r="B2690">
        <v>53</v>
      </c>
      <c r="C2690" t="str">
        <f t="shared" si="205"/>
        <v>WA</v>
      </c>
      <c r="D2690">
        <v>16</v>
      </c>
      <c r="E2690">
        <v>50</v>
      </c>
      <c r="F2690" t="str">
        <f t="shared" si="206"/>
        <v>adult</v>
      </c>
      <c r="G2690">
        <v>1</v>
      </c>
      <c r="H2690">
        <v>1</v>
      </c>
      <c r="I2690">
        <v>2</v>
      </c>
      <c r="J2690">
        <v>2</v>
      </c>
      <c r="K2690">
        <v>2</v>
      </c>
      <c r="L2690">
        <v>2</v>
      </c>
      <c r="M2690">
        <v>2</v>
      </c>
      <c r="N2690">
        <v>2</v>
      </c>
      <c r="O2690">
        <v>1</v>
      </c>
      <c r="P2690">
        <v>60</v>
      </c>
      <c r="Q2690">
        <v>1</v>
      </c>
      <c r="R2690" t="str">
        <f t="shared" si="207"/>
        <v>Married</v>
      </c>
      <c r="S2690">
        <v>4</v>
      </c>
      <c r="T2690">
        <v>2</v>
      </c>
      <c r="U2690" t="str">
        <f t="shared" si="208"/>
        <v>Female</v>
      </c>
      <c r="V2690">
        <v>60000</v>
      </c>
      <c r="W2690">
        <v>60000</v>
      </c>
      <c r="X2690">
        <v>17</v>
      </c>
      <c r="Y2690">
        <f t="shared" si="209"/>
        <v>17</v>
      </c>
    </row>
    <row r="2691" spans="1:25" x14ac:dyDescent="0.25">
      <c r="A2691">
        <v>1423744</v>
      </c>
      <c r="B2691">
        <v>53</v>
      </c>
      <c r="C2691" t="str">
        <f t="shared" ref="C2691:C2754" si="210">IF(B2691=30,"MT",IF(B2691=38,"ND",IF(B2691=41,"OR",IF(B2691=49,"UT",IF(B2691=53,"WA","UnknownState")))))</f>
        <v>WA</v>
      </c>
      <c r="D2691">
        <v>131</v>
      </c>
      <c r="E2691">
        <v>65</v>
      </c>
      <c r="F2691" t="str">
        <f t="shared" ref="F2691:F2754" si="211">IF(E2691&lt;18,"child","adult")</f>
        <v>adult</v>
      </c>
      <c r="G2691">
        <v>1</v>
      </c>
      <c r="H2691">
        <v>2</v>
      </c>
      <c r="I2691">
        <v>2</v>
      </c>
      <c r="J2691">
        <v>1</v>
      </c>
      <c r="K2691">
        <v>2</v>
      </c>
      <c r="L2691">
        <v>2</v>
      </c>
      <c r="M2691">
        <v>2</v>
      </c>
      <c r="N2691">
        <v>2</v>
      </c>
      <c r="O2691">
        <v>1</v>
      </c>
      <c r="Q2691">
        <v>1</v>
      </c>
      <c r="R2691" t="str">
        <f t="shared" ref="R2691:R2754" si="212">IF(Q2691=1,"Married",IF(Q2691=2,"Widowed",IF(Q2691=3,"Divorced",IF(Q2691=4,"Separated",IF(Q2691=5,"NeverMarriedORUnder15","NA")))))</f>
        <v>Married</v>
      </c>
      <c r="S2691">
        <v>2</v>
      </c>
      <c r="T2691">
        <v>1</v>
      </c>
      <c r="U2691" t="str">
        <f t="shared" ref="U2691:U2754" si="213">IF(T2691=1,"Male",IF(T2691=2,"Female","NA"))</f>
        <v>Male</v>
      </c>
      <c r="V2691">
        <v>0</v>
      </c>
      <c r="W2691">
        <v>108200</v>
      </c>
      <c r="X2691">
        <v>48</v>
      </c>
      <c r="Y2691">
        <f t="shared" ref="Y2691:Y2754" si="214">IF(X2691=30,"MT",IF(X2691=38,"ND",IF(X2691=41,"OR",IF(X2691=49,"UT",IF(X2691=53,"WA",IF(X2691=6,"CA",X2691))))))</f>
        <v>48</v>
      </c>
    </row>
    <row r="2692" spans="1:25" x14ac:dyDescent="0.25">
      <c r="A2692">
        <v>1411687</v>
      </c>
      <c r="B2692">
        <v>53</v>
      </c>
      <c r="C2692" t="str">
        <f t="shared" si="210"/>
        <v>WA</v>
      </c>
      <c r="D2692">
        <v>79</v>
      </c>
      <c r="E2692">
        <v>34</v>
      </c>
      <c r="F2692" t="str">
        <f t="shared" si="211"/>
        <v>adult</v>
      </c>
      <c r="G2692">
        <v>1</v>
      </c>
      <c r="H2692">
        <v>1</v>
      </c>
      <c r="I2692">
        <v>2</v>
      </c>
      <c r="J2692">
        <v>2</v>
      </c>
      <c r="K2692">
        <v>2</v>
      </c>
      <c r="L2692">
        <v>2</v>
      </c>
      <c r="M2692">
        <v>2</v>
      </c>
      <c r="N2692">
        <v>2</v>
      </c>
      <c r="O2692">
        <v>1</v>
      </c>
      <c r="P2692">
        <v>15</v>
      </c>
      <c r="Q2692">
        <v>1</v>
      </c>
      <c r="R2692" t="str">
        <f t="shared" si="212"/>
        <v>Married</v>
      </c>
      <c r="S2692">
        <v>2</v>
      </c>
      <c r="T2692">
        <v>1</v>
      </c>
      <c r="U2692" t="str">
        <f t="shared" si="213"/>
        <v>Male</v>
      </c>
      <c r="V2692">
        <v>35000</v>
      </c>
      <c r="W2692">
        <v>35000</v>
      </c>
      <c r="X2692">
        <v>53</v>
      </c>
      <c r="Y2692" t="str">
        <f t="shared" si="214"/>
        <v>WA</v>
      </c>
    </row>
    <row r="2693" spans="1:25" x14ac:dyDescent="0.25">
      <c r="A2693">
        <v>1269293</v>
      </c>
      <c r="B2693">
        <v>49</v>
      </c>
      <c r="C2693" t="str">
        <f t="shared" si="210"/>
        <v>UT</v>
      </c>
      <c r="D2693">
        <v>37</v>
      </c>
      <c r="E2693">
        <v>30</v>
      </c>
      <c r="F2693" t="str">
        <f t="shared" si="211"/>
        <v>adult</v>
      </c>
      <c r="G2693">
        <v>1</v>
      </c>
      <c r="H2693">
        <v>1</v>
      </c>
      <c r="I2693">
        <v>2</v>
      </c>
      <c r="J2693">
        <v>2</v>
      </c>
      <c r="K2693">
        <v>2</v>
      </c>
      <c r="L2693">
        <v>2</v>
      </c>
      <c r="M2693">
        <v>2</v>
      </c>
      <c r="N2693">
        <v>2</v>
      </c>
      <c r="O2693">
        <v>1</v>
      </c>
      <c r="P2693">
        <v>50</v>
      </c>
      <c r="Q2693">
        <v>1</v>
      </c>
      <c r="R2693" t="str">
        <f t="shared" si="212"/>
        <v>Married</v>
      </c>
      <c r="S2693">
        <v>4</v>
      </c>
      <c r="T2693">
        <v>1</v>
      </c>
      <c r="U2693" t="str">
        <f t="shared" si="213"/>
        <v>Male</v>
      </c>
      <c r="V2693">
        <v>100000</v>
      </c>
      <c r="W2693">
        <v>104200</v>
      </c>
      <c r="X2693">
        <v>53</v>
      </c>
      <c r="Y2693" t="str">
        <f t="shared" si="214"/>
        <v>WA</v>
      </c>
    </row>
    <row r="2694" spans="1:25" x14ac:dyDescent="0.25">
      <c r="A2694">
        <v>65647</v>
      </c>
      <c r="B2694">
        <v>30</v>
      </c>
      <c r="C2694" t="str">
        <f t="shared" si="210"/>
        <v>MT</v>
      </c>
      <c r="D2694">
        <v>49</v>
      </c>
      <c r="E2694">
        <v>11</v>
      </c>
      <c r="F2694" t="str">
        <f t="shared" si="211"/>
        <v>child</v>
      </c>
      <c r="G2694">
        <v>1</v>
      </c>
      <c r="H2694">
        <v>1</v>
      </c>
      <c r="I2694">
        <v>2</v>
      </c>
      <c r="J2694">
        <v>2</v>
      </c>
      <c r="K2694">
        <v>2</v>
      </c>
      <c r="L2694">
        <v>2</v>
      </c>
      <c r="M2694">
        <v>2</v>
      </c>
      <c r="N2694">
        <v>2</v>
      </c>
      <c r="O2694">
        <v>1</v>
      </c>
      <c r="Q2694">
        <v>5</v>
      </c>
      <c r="R2694" t="str">
        <f t="shared" si="212"/>
        <v>NeverMarriedORUnder15</v>
      </c>
      <c r="T2694">
        <v>1</v>
      </c>
      <c r="U2694" t="str">
        <f t="shared" si="213"/>
        <v>Male</v>
      </c>
      <c r="X2694">
        <v>30</v>
      </c>
      <c r="Y2694" t="str">
        <f t="shared" si="214"/>
        <v>MT</v>
      </c>
    </row>
    <row r="2695" spans="1:25" x14ac:dyDescent="0.25">
      <c r="A2695">
        <v>1410791</v>
      </c>
      <c r="B2695">
        <v>53</v>
      </c>
      <c r="C2695" t="str">
        <f t="shared" si="210"/>
        <v>WA</v>
      </c>
      <c r="D2695">
        <v>36</v>
      </c>
      <c r="E2695">
        <v>71</v>
      </c>
      <c r="F2695" t="str">
        <f t="shared" si="211"/>
        <v>adult</v>
      </c>
      <c r="G2695">
        <v>1</v>
      </c>
      <c r="H2695">
        <v>2</v>
      </c>
      <c r="I2695">
        <v>2</v>
      </c>
      <c r="J2695">
        <v>1</v>
      </c>
      <c r="K2695">
        <v>2</v>
      </c>
      <c r="L2695">
        <v>1</v>
      </c>
      <c r="M2695">
        <v>1</v>
      </c>
      <c r="N2695">
        <v>2</v>
      </c>
      <c r="O2695">
        <v>1</v>
      </c>
      <c r="Q2695">
        <v>3</v>
      </c>
      <c r="R2695" t="str">
        <f t="shared" si="212"/>
        <v>Divorced</v>
      </c>
      <c r="S2695">
        <v>4</v>
      </c>
      <c r="T2695">
        <v>2</v>
      </c>
      <c r="U2695" t="str">
        <f t="shared" si="213"/>
        <v>Female</v>
      </c>
      <c r="V2695">
        <v>0</v>
      </c>
      <c r="W2695">
        <v>73400</v>
      </c>
      <c r="X2695">
        <v>5</v>
      </c>
      <c r="Y2695">
        <f t="shared" si="214"/>
        <v>5</v>
      </c>
    </row>
    <row r="2696" spans="1:25" x14ac:dyDescent="0.25">
      <c r="A2696">
        <v>730342</v>
      </c>
      <c r="B2696">
        <v>41</v>
      </c>
      <c r="C2696" t="str">
        <f t="shared" si="210"/>
        <v>OR</v>
      </c>
      <c r="D2696">
        <v>25</v>
      </c>
      <c r="E2696">
        <v>17</v>
      </c>
      <c r="F2696" t="str">
        <f t="shared" si="211"/>
        <v>child</v>
      </c>
      <c r="G2696">
        <v>1</v>
      </c>
      <c r="H2696">
        <v>2</v>
      </c>
      <c r="I2696">
        <v>2</v>
      </c>
      <c r="J2696">
        <v>2</v>
      </c>
      <c r="K2696">
        <v>2</v>
      </c>
      <c r="L2696">
        <v>2</v>
      </c>
      <c r="M2696">
        <v>2</v>
      </c>
      <c r="N2696">
        <v>2</v>
      </c>
      <c r="O2696">
        <v>2</v>
      </c>
      <c r="Q2696">
        <v>5</v>
      </c>
      <c r="R2696" t="str">
        <f t="shared" si="212"/>
        <v>NeverMarriedORUnder15</v>
      </c>
      <c r="S2696">
        <v>4</v>
      </c>
      <c r="T2696">
        <v>2</v>
      </c>
      <c r="U2696" t="str">
        <f t="shared" si="213"/>
        <v>Female</v>
      </c>
      <c r="V2696">
        <v>0</v>
      </c>
      <c r="W2696">
        <v>0</v>
      </c>
      <c r="X2696">
        <v>41</v>
      </c>
      <c r="Y2696" t="str">
        <f t="shared" si="214"/>
        <v>OR</v>
      </c>
    </row>
    <row r="2697" spans="1:25" x14ac:dyDescent="0.25">
      <c r="A2697">
        <v>1369700</v>
      </c>
      <c r="B2697">
        <v>53</v>
      </c>
      <c r="C2697" t="str">
        <f t="shared" si="210"/>
        <v>WA</v>
      </c>
      <c r="D2697">
        <v>113</v>
      </c>
      <c r="E2697">
        <v>33</v>
      </c>
      <c r="F2697" t="str">
        <f t="shared" si="211"/>
        <v>adult</v>
      </c>
      <c r="G2697">
        <v>4</v>
      </c>
      <c r="H2697">
        <v>1</v>
      </c>
      <c r="I2697">
        <v>2</v>
      </c>
      <c r="J2697">
        <v>2</v>
      </c>
      <c r="K2697">
        <v>2</v>
      </c>
      <c r="L2697">
        <v>2</v>
      </c>
      <c r="M2697">
        <v>2</v>
      </c>
      <c r="N2697">
        <v>2</v>
      </c>
      <c r="O2697">
        <v>1</v>
      </c>
      <c r="P2697">
        <v>10</v>
      </c>
      <c r="Q2697">
        <v>1</v>
      </c>
      <c r="R2697" t="str">
        <f t="shared" si="212"/>
        <v>Married</v>
      </c>
      <c r="S2697">
        <v>4</v>
      </c>
      <c r="T2697">
        <v>2</v>
      </c>
      <c r="U2697" t="str">
        <f t="shared" si="213"/>
        <v>Female</v>
      </c>
      <c r="V2697">
        <v>60000</v>
      </c>
      <c r="W2697">
        <v>60000</v>
      </c>
      <c r="X2697">
        <v>215</v>
      </c>
      <c r="Y2697">
        <f t="shared" si="214"/>
        <v>215</v>
      </c>
    </row>
    <row r="2698" spans="1:25" x14ac:dyDescent="0.25">
      <c r="A2698">
        <v>1422043</v>
      </c>
      <c r="B2698">
        <v>53</v>
      </c>
      <c r="C2698" t="str">
        <f t="shared" si="210"/>
        <v>WA</v>
      </c>
      <c r="D2698">
        <v>108</v>
      </c>
      <c r="E2698">
        <v>0</v>
      </c>
      <c r="F2698" t="str">
        <f t="shared" si="211"/>
        <v>child</v>
      </c>
      <c r="G2698">
        <v>3</v>
      </c>
      <c r="H2698">
        <v>2</v>
      </c>
      <c r="I2698">
        <v>2</v>
      </c>
      <c r="J2698">
        <v>2</v>
      </c>
      <c r="K2698">
        <v>2</v>
      </c>
      <c r="L2698">
        <v>2</v>
      </c>
      <c r="M2698">
        <v>2</v>
      </c>
      <c r="N2698">
        <v>2</v>
      </c>
      <c r="O2698">
        <v>2</v>
      </c>
      <c r="Q2698">
        <v>5</v>
      </c>
      <c r="R2698" t="str">
        <f t="shared" si="212"/>
        <v>NeverMarriedORUnder15</v>
      </c>
      <c r="T2698">
        <v>1</v>
      </c>
      <c r="U2698" t="str">
        <f t="shared" si="213"/>
        <v>Male</v>
      </c>
      <c r="X2698">
        <v>301</v>
      </c>
      <c r="Y2698">
        <f t="shared" si="214"/>
        <v>301</v>
      </c>
    </row>
    <row r="2699" spans="1:25" x14ac:dyDescent="0.25">
      <c r="A2699">
        <v>1253024</v>
      </c>
      <c r="B2699">
        <v>49</v>
      </c>
      <c r="C2699" t="str">
        <f t="shared" si="210"/>
        <v>UT</v>
      </c>
      <c r="D2699">
        <v>154</v>
      </c>
      <c r="E2699">
        <v>17</v>
      </c>
      <c r="F2699" t="str">
        <f t="shared" si="211"/>
        <v>child</v>
      </c>
      <c r="G2699">
        <v>1</v>
      </c>
      <c r="H2699">
        <v>1</v>
      </c>
      <c r="I2699">
        <v>2</v>
      </c>
      <c r="J2699">
        <v>2</v>
      </c>
      <c r="K2699">
        <v>2</v>
      </c>
      <c r="L2699">
        <v>2</v>
      </c>
      <c r="M2699">
        <v>2</v>
      </c>
      <c r="N2699">
        <v>2</v>
      </c>
      <c r="O2699">
        <v>1</v>
      </c>
      <c r="P2699">
        <v>25</v>
      </c>
      <c r="Q2699">
        <v>5</v>
      </c>
      <c r="R2699" t="str">
        <f t="shared" si="212"/>
        <v>NeverMarriedORUnder15</v>
      </c>
      <c r="S2699">
        <v>4</v>
      </c>
      <c r="T2699">
        <v>2</v>
      </c>
      <c r="U2699" t="str">
        <f t="shared" si="213"/>
        <v>Female</v>
      </c>
      <c r="V2699">
        <v>4000</v>
      </c>
      <c r="W2699">
        <v>4000</v>
      </c>
      <c r="X2699">
        <v>49</v>
      </c>
      <c r="Y2699" t="str">
        <f t="shared" si="214"/>
        <v>UT</v>
      </c>
    </row>
    <row r="2700" spans="1:25" x14ac:dyDescent="0.25">
      <c r="A2700">
        <v>1413435</v>
      </c>
      <c r="B2700">
        <v>53</v>
      </c>
      <c r="C2700" t="str">
        <f t="shared" si="210"/>
        <v>WA</v>
      </c>
      <c r="D2700">
        <v>67</v>
      </c>
      <c r="E2700">
        <v>45</v>
      </c>
      <c r="F2700" t="str">
        <f t="shared" si="211"/>
        <v>adult</v>
      </c>
      <c r="G2700">
        <v>1</v>
      </c>
      <c r="H2700">
        <v>2</v>
      </c>
      <c r="I2700">
        <v>2</v>
      </c>
      <c r="J2700">
        <v>2</v>
      </c>
      <c r="K2700">
        <v>2</v>
      </c>
      <c r="L2700">
        <v>2</v>
      </c>
      <c r="M2700">
        <v>2</v>
      </c>
      <c r="N2700">
        <v>2</v>
      </c>
      <c r="O2700">
        <v>2</v>
      </c>
      <c r="P2700">
        <v>40</v>
      </c>
      <c r="Q2700">
        <v>1</v>
      </c>
      <c r="R2700" t="str">
        <f t="shared" si="212"/>
        <v>Married</v>
      </c>
      <c r="S2700">
        <v>4</v>
      </c>
      <c r="T2700">
        <v>2</v>
      </c>
      <c r="U2700" t="str">
        <f t="shared" si="213"/>
        <v>Female</v>
      </c>
      <c r="V2700">
        <v>17000</v>
      </c>
      <c r="W2700">
        <v>18500</v>
      </c>
      <c r="X2700">
        <v>6</v>
      </c>
      <c r="Y2700" t="str">
        <f t="shared" si="214"/>
        <v>CA</v>
      </c>
    </row>
    <row r="2701" spans="1:25" x14ac:dyDescent="0.25">
      <c r="A2701">
        <v>1382669</v>
      </c>
      <c r="B2701">
        <v>53</v>
      </c>
      <c r="C2701" t="str">
        <f t="shared" si="210"/>
        <v>WA</v>
      </c>
      <c r="D2701">
        <v>8</v>
      </c>
      <c r="E2701">
        <v>29</v>
      </c>
      <c r="F2701" t="str">
        <f t="shared" si="211"/>
        <v>adult</v>
      </c>
      <c r="G2701">
        <v>1</v>
      </c>
      <c r="H2701">
        <v>2</v>
      </c>
      <c r="I2701">
        <v>2</v>
      </c>
      <c r="J2701">
        <v>2</v>
      </c>
      <c r="K2701">
        <v>2</v>
      </c>
      <c r="L2701">
        <v>2</v>
      </c>
      <c r="M2701">
        <v>2</v>
      </c>
      <c r="N2701">
        <v>1</v>
      </c>
      <c r="O2701">
        <v>2</v>
      </c>
      <c r="P2701">
        <v>3</v>
      </c>
      <c r="Q2701">
        <v>1</v>
      </c>
      <c r="R2701" t="str">
        <f t="shared" si="212"/>
        <v>Married</v>
      </c>
      <c r="S2701">
        <v>4</v>
      </c>
      <c r="T2701">
        <v>2</v>
      </c>
      <c r="U2701" t="str">
        <f t="shared" si="213"/>
        <v>Female</v>
      </c>
      <c r="V2701">
        <v>13000</v>
      </c>
      <c r="W2701">
        <v>14700</v>
      </c>
      <c r="X2701">
        <v>53</v>
      </c>
      <c r="Y2701" t="str">
        <f t="shared" si="214"/>
        <v>WA</v>
      </c>
    </row>
    <row r="2702" spans="1:25" x14ac:dyDescent="0.25">
      <c r="A2702">
        <v>1417955</v>
      </c>
      <c r="B2702">
        <v>53</v>
      </c>
      <c r="C2702" t="str">
        <f t="shared" si="210"/>
        <v>WA</v>
      </c>
      <c r="D2702">
        <v>64</v>
      </c>
      <c r="E2702">
        <v>36</v>
      </c>
      <c r="F2702" t="str">
        <f t="shared" si="211"/>
        <v>adult</v>
      </c>
      <c r="G2702">
        <v>1</v>
      </c>
      <c r="H2702">
        <v>2</v>
      </c>
      <c r="I2702">
        <v>2</v>
      </c>
      <c r="J2702">
        <v>2</v>
      </c>
      <c r="K2702">
        <v>2</v>
      </c>
      <c r="L2702">
        <v>2</v>
      </c>
      <c r="M2702">
        <v>2</v>
      </c>
      <c r="N2702">
        <v>2</v>
      </c>
      <c r="O2702">
        <v>2</v>
      </c>
      <c r="P2702">
        <v>35</v>
      </c>
      <c r="Q2702">
        <v>1</v>
      </c>
      <c r="R2702" t="str">
        <f t="shared" si="212"/>
        <v>Married</v>
      </c>
      <c r="S2702">
        <v>4</v>
      </c>
      <c r="T2702">
        <v>2</v>
      </c>
      <c r="U2702" t="str">
        <f t="shared" si="213"/>
        <v>Female</v>
      </c>
      <c r="V2702">
        <v>18600</v>
      </c>
      <c r="W2702">
        <v>18600</v>
      </c>
      <c r="X2702">
        <v>53</v>
      </c>
      <c r="Y2702" t="str">
        <f t="shared" si="214"/>
        <v>WA</v>
      </c>
    </row>
    <row r="2703" spans="1:25" x14ac:dyDescent="0.25">
      <c r="A2703">
        <v>730760</v>
      </c>
      <c r="B2703">
        <v>41</v>
      </c>
      <c r="C2703" t="str">
        <f t="shared" si="210"/>
        <v>OR</v>
      </c>
      <c r="D2703">
        <v>226</v>
      </c>
      <c r="E2703">
        <v>20</v>
      </c>
      <c r="F2703" t="str">
        <f t="shared" si="211"/>
        <v>adult</v>
      </c>
      <c r="G2703">
        <v>1</v>
      </c>
      <c r="H2703">
        <v>2</v>
      </c>
      <c r="I2703">
        <v>2</v>
      </c>
      <c r="J2703">
        <v>2</v>
      </c>
      <c r="K2703">
        <v>2</v>
      </c>
      <c r="L2703">
        <v>2</v>
      </c>
      <c r="M2703">
        <v>2</v>
      </c>
      <c r="N2703">
        <v>2</v>
      </c>
      <c r="O2703">
        <v>2</v>
      </c>
      <c r="P2703">
        <v>15</v>
      </c>
      <c r="Q2703">
        <v>5</v>
      </c>
      <c r="R2703" t="str">
        <f t="shared" si="212"/>
        <v>NeverMarriedORUnder15</v>
      </c>
      <c r="S2703">
        <v>4</v>
      </c>
      <c r="T2703">
        <v>1</v>
      </c>
      <c r="U2703" t="str">
        <f t="shared" si="213"/>
        <v>Male</v>
      </c>
      <c r="V2703">
        <v>28000</v>
      </c>
      <c r="W2703">
        <v>28000</v>
      </c>
      <c r="X2703">
        <v>41</v>
      </c>
      <c r="Y2703" t="str">
        <f t="shared" si="214"/>
        <v>OR</v>
      </c>
    </row>
    <row r="2704" spans="1:25" x14ac:dyDescent="0.25">
      <c r="A2704">
        <v>68076</v>
      </c>
      <c r="B2704">
        <v>30</v>
      </c>
      <c r="C2704" t="str">
        <f t="shared" si="210"/>
        <v>MT</v>
      </c>
      <c r="D2704">
        <v>19</v>
      </c>
      <c r="E2704">
        <v>16</v>
      </c>
      <c r="F2704" t="str">
        <f t="shared" si="211"/>
        <v>child</v>
      </c>
      <c r="G2704">
        <v>1</v>
      </c>
      <c r="H2704">
        <v>1</v>
      </c>
      <c r="I2704">
        <v>2</v>
      </c>
      <c r="J2704">
        <v>2</v>
      </c>
      <c r="K2704">
        <v>2</v>
      </c>
      <c r="L2704">
        <v>2</v>
      </c>
      <c r="M2704">
        <v>2</v>
      </c>
      <c r="N2704">
        <v>2</v>
      </c>
      <c r="O2704">
        <v>1</v>
      </c>
      <c r="Q2704">
        <v>5</v>
      </c>
      <c r="R2704" t="str">
        <f t="shared" si="212"/>
        <v>NeverMarriedORUnder15</v>
      </c>
      <c r="T2704">
        <v>2</v>
      </c>
      <c r="U2704" t="str">
        <f t="shared" si="213"/>
        <v>Female</v>
      </c>
      <c r="V2704">
        <v>3000</v>
      </c>
      <c r="W2704">
        <v>3000</v>
      </c>
      <c r="X2704">
        <v>2</v>
      </c>
      <c r="Y2704">
        <f t="shared" si="214"/>
        <v>2</v>
      </c>
    </row>
    <row r="2705" spans="1:25" x14ac:dyDescent="0.25">
      <c r="A2705">
        <v>1263152</v>
      </c>
      <c r="B2705">
        <v>49</v>
      </c>
      <c r="C2705" t="str">
        <f t="shared" si="210"/>
        <v>UT</v>
      </c>
      <c r="D2705">
        <v>72</v>
      </c>
      <c r="E2705">
        <v>9</v>
      </c>
      <c r="F2705" t="str">
        <f t="shared" si="211"/>
        <v>child</v>
      </c>
      <c r="G2705">
        <v>1</v>
      </c>
      <c r="H2705">
        <v>1</v>
      </c>
      <c r="I2705">
        <v>2</v>
      </c>
      <c r="J2705">
        <v>2</v>
      </c>
      <c r="K2705">
        <v>2</v>
      </c>
      <c r="L2705">
        <v>2</v>
      </c>
      <c r="M2705">
        <v>2</v>
      </c>
      <c r="N2705">
        <v>2</v>
      </c>
      <c r="O2705">
        <v>1</v>
      </c>
      <c r="Q2705">
        <v>5</v>
      </c>
      <c r="R2705" t="str">
        <f t="shared" si="212"/>
        <v>NeverMarriedORUnder15</v>
      </c>
      <c r="T2705">
        <v>2</v>
      </c>
      <c r="U2705" t="str">
        <f t="shared" si="213"/>
        <v>Female</v>
      </c>
      <c r="X2705">
        <v>49</v>
      </c>
      <c r="Y2705" t="str">
        <f t="shared" si="214"/>
        <v>UT</v>
      </c>
    </row>
    <row r="2706" spans="1:25" x14ac:dyDescent="0.25">
      <c r="A2706">
        <v>729086</v>
      </c>
      <c r="B2706">
        <v>41</v>
      </c>
      <c r="C2706" t="str">
        <f t="shared" si="210"/>
        <v>OR</v>
      </c>
      <c r="D2706">
        <v>61</v>
      </c>
      <c r="E2706">
        <v>39</v>
      </c>
      <c r="F2706" t="str">
        <f t="shared" si="211"/>
        <v>adult</v>
      </c>
      <c r="G2706">
        <v>1</v>
      </c>
      <c r="H2706">
        <v>1</v>
      </c>
      <c r="I2706">
        <v>2</v>
      </c>
      <c r="J2706">
        <v>2</v>
      </c>
      <c r="K2706">
        <v>2</v>
      </c>
      <c r="L2706">
        <v>2</v>
      </c>
      <c r="M2706">
        <v>2</v>
      </c>
      <c r="N2706">
        <v>2</v>
      </c>
      <c r="O2706">
        <v>1</v>
      </c>
      <c r="P2706">
        <v>15</v>
      </c>
      <c r="Q2706">
        <v>1</v>
      </c>
      <c r="R2706" t="str">
        <f t="shared" si="212"/>
        <v>Married</v>
      </c>
      <c r="S2706">
        <v>4</v>
      </c>
      <c r="T2706">
        <v>1</v>
      </c>
      <c r="U2706" t="str">
        <f t="shared" si="213"/>
        <v>Male</v>
      </c>
      <c r="V2706">
        <v>55000</v>
      </c>
      <c r="W2706">
        <v>55000</v>
      </c>
      <c r="X2706">
        <v>41</v>
      </c>
      <c r="Y2706" t="str">
        <f t="shared" si="214"/>
        <v>OR</v>
      </c>
    </row>
    <row r="2707" spans="1:25" x14ac:dyDescent="0.25">
      <c r="A2707">
        <v>719926</v>
      </c>
      <c r="B2707">
        <v>41</v>
      </c>
      <c r="C2707" t="str">
        <f t="shared" si="210"/>
        <v>OR</v>
      </c>
      <c r="D2707">
        <v>63</v>
      </c>
      <c r="E2707">
        <v>42</v>
      </c>
      <c r="F2707" t="str">
        <f t="shared" si="211"/>
        <v>adult</v>
      </c>
      <c r="G2707">
        <v>1</v>
      </c>
      <c r="H2707">
        <v>1</v>
      </c>
      <c r="I2707">
        <v>2</v>
      </c>
      <c r="J2707">
        <v>2</v>
      </c>
      <c r="K2707">
        <v>2</v>
      </c>
      <c r="L2707">
        <v>2</v>
      </c>
      <c r="M2707">
        <v>2</v>
      </c>
      <c r="N2707">
        <v>2</v>
      </c>
      <c r="O2707">
        <v>1</v>
      </c>
      <c r="P2707">
        <v>16</v>
      </c>
      <c r="Q2707">
        <v>1</v>
      </c>
      <c r="R2707" t="str">
        <f t="shared" si="212"/>
        <v>Married</v>
      </c>
      <c r="S2707">
        <v>4</v>
      </c>
      <c r="T2707">
        <v>2</v>
      </c>
      <c r="U2707" t="str">
        <f t="shared" si="213"/>
        <v>Female</v>
      </c>
      <c r="V2707">
        <v>72000</v>
      </c>
      <c r="W2707">
        <v>72000</v>
      </c>
      <c r="X2707">
        <v>41</v>
      </c>
      <c r="Y2707" t="str">
        <f t="shared" si="214"/>
        <v>OR</v>
      </c>
    </row>
    <row r="2708" spans="1:25" x14ac:dyDescent="0.25">
      <c r="A2708">
        <v>1430313</v>
      </c>
      <c r="B2708">
        <v>53</v>
      </c>
      <c r="C2708" t="str">
        <f t="shared" si="210"/>
        <v>WA</v>
      </c>
      <c r="D2708">
        <v>74</v>
      </c>
      <c r="E2708">
        <v>61</v>
      </c>
      <c r="F2708" t="str">
        <f t="shared" si="211"/>
        <v>adult</v>
      </c>
      <c r="G2708">
        <v>1</v>
      </c>
      <c r="H2708">
        <v>1</v>
      </c>
      <c r="I2708">
        <v>2</v>
      </c>
      <c r="J2708">
        <v>2</v>
      </c>
      <c r="K2708">
        <v>2</v>
      </c>
      <c r="L2708">
        <v>2</v>
      </c>
      <c r="M2708">
        <v>2</v>
      </c>
      <c r="N2708">
        <v>2</v>
      </c>
      <c r="O2708">
        <v>1</v>
      </c>
      <c r="Q2708">
        <v>1</v>
      </c>
      <c r="R2708" t="str">
        <f t="shared" si="212"/>
        <v>Married</v>
      </c>
      <c r="S2708">
        <v>4</v>
      </c>
      <c r="T2708">
        <v>2</v>
      </c>
      <c r="U2708" t="str">
        <f t="shared" si="213"/>
        <v>Female</v>
      </c>
      <c r="V2708">
        <v>0</v>
      </c>
      <c r="W2708">
        <v>0</v>
      </c>
      <c r="X2708">
        <v>48</v>
      </c>
      <c r="Y2708">
        <f t="shared" si="214"/>
        <v>48</v>
      </c>
    </row>
    <row r="2709" spans="1:25" x14ac:dyDescent="0.25">
      <c r="A2709">
        <v>725650</v>
      </c>
      <c r="B2709">
        <v>41</v>
      </c>
      <c r="C2709" t="str">
        <f t="shared" si="210"/>
        <v>OR</v>
      </c>
      <c r="D2709">
        <v>77</v>
      </c>
      <c r="E2709">
        <v>20</v>
      </c>
      <c r="F2709" t="str">
        <f t="shared" si="211"/>
        <v>adult</v>
      </c>
      <c r="G2709">
        <v>1</v>
      </c>
      <c r="H2709">
        <v>2</v>
      </c>
      <c r="I2709">
        <v>1</v>
      </c>
      <c r="J2709">
        <v>2</v>
      </c>
      <c r="K2709">
        <v>2</v>
      </c>
      <c r="L2709">
        <v>2</v>
      </c>
      <c r="M2709">
        <v>2</v>
      </c>
      <c r="N2709">
        <v>2</v>
      </c>
      <c r="O2709">
        <v>1</v>
      </c>
      <c r="P2709">
        <v>30</v>
      </c>
      <c r="Q2709">
        <v>5</v>
      </c>
      <c r="R2709" t="str">
        <f t="shared" si="212"/>
        <v>NeverMarriedORUnder15</v>
      </c>
      <c r="S2709">
        <v>4</v>
      </c>
      <c r="T2709">
        <v>2</v>
      </c>
      <c r="U2709" t="str">
        <f t="shared" si="213"/>
        <v>Female</v>
      </c>
      <c r="V2709">
        <v>1200</v>
      </c>
      <c r="W2709">
        <v>11200</v>
      </c>
      <c r="X2709">
        <v>53</v>
      </c>
      <c r="Y2709" t="str">
        <f t="shared" si="214"/>
        <v>WA</v>
      </c>
    </row>
    <row r="2710" spans="1:25" x14ac:dyDescent="0.25">
      <c r="A2710">
        <v>730354</v>
      </c>
      <c r="B2710">
        <v>41</v>
      </c>
      <c r="C2710" t="str">
        <f t="shared" si="210"/>
        <v>OR</v>
      </c>
      <c r="D2710">
        <v>106</v>
      </c>
      <c r="E2710">
        <v>36</v>
      </c>
      <c r="F2710" t="str">
        <f t="shared" si="211"/>
        <v>adult</v>
      </c>
      <c r="G2710">
        <v>1</v>
      </c>
      <c r="H2710">
        <v>1</v>
      </c>
      <c r="I2710">
        <v>2</v>
      </c>
      <c r="J2710">
        <v>2</v>
      </c>
      <c r="K2710">
        <v>2</v>
      </c>
      <c r="L2710">
        <v>2</v>
      </c>
      <c r="M2710">
        <v>2</v>
      </c>
      <c r="N2710">
        <v>2</v>
      </c>
      <c r="O2710">
        <v>1</v>
      </c>
      <c r="P2710">
        <v>7</v>
      </c>
      <c r="Q2710">
        <v>1</v>
      </c>
      <c r="R2710" t="str">
        <f t="shared" si="212"/>
        <v>Married</v>
      </c>
      <c r="S2710">
        <v>4</v>
      </c>
      <c r="T2710">
        <v>2</v>
      </c>
      <c r="U2710" t="str">
        <f t="shared" si="213"/>
        <v>Female</v>
      </c>
      <c r="V2710">
        <v>0</v>
      </c>
      <c r="W2710">
        <v>251000</v>
      </c>
      <c r="X2710">
        <v>48</v>
      </c>
      <c r="Y2710">
        <f t="shared" si="214"/>
        <v>48</v>
      </c>
    </row>
    <row r="2711" spans="1:25" x14ac:dyDescent="0.25">
      <c r="A2711">
        <v>1251820</v>
      </c>
      <c r="B2711">
        <v>49</v>
      </c>
      <c r="C2711" t="str">
        <f t="shared" si="210"/>
        <v>UT</v>
      </c>
      <c r="D2711">
        <v>73</v>
      </c>
      <c r="E2711">
        <v>16</v>
      </c>
      <c r="F2711" t="str">
        <f t="shared" si="211"/>
        <v>child</v>
      </c>
      <c r="G2711">
        <v>5</v>
      </c>
      <c r="H2711">
        <v>2</v>
      </c>
      <c r="I2711">
        <v>1</v>
      </c>
      <c r="J2711">
        <v>2</v>
      </c>
      <c r="K2711">
        <v>2</v>
      </c>
      <c r="L2711">
        <v>2</v>
      </c>
      <c r="M2711">
        <v>2</v>
      </c>
      <c r="N2711">
        <v>2</v>
      </c>
      <c r="O2711">
        <v>1</v>
      </c>
      <c r="Q2711">
        <v>5</v>
      </c>
      <c r="R2711" t="str">
        <f t="shared" si="212"/>
        <v>NeverMarriedORUnder15</v>
      </c>
      <c r="T2711">
        <v>2</v>
      </c>
      <c r="U2711" t="str">
        <f t="shared" si="213"/>
        <v>Female</v>
      </c>
      <c r="V2711">
        <v>0</v>
      </c>
      <c r="W2711">
        <v>0</v>
      </c>
      <c r="X2711">
        <v>110</v>
      </c>
      <c r="Y2711">
        <f t="shared" si="214"/>
        <v>110</v>
      </c>
    </row>
    <row r="2712" spans="1:25" x14ac:dyDescent="0.25">
      <c r="A2712">
        <v>1380008</v>
      </c>
      <c r="B2712">
        <v>53</v>
      </c>
      <c r="C2712" t="str">
        <f t="shared" si="210"/>
        <v>WA</v>
      </c>
      <c r="D2712">
        <v>151</v>
      </c>
      <c r="E2712">
        <v>20</v>
      </c>
      <c r="F2712" t="str">
        <f t="shared" si="211"/>
        <v>adult</v>
      </c>
      <c r="G2712">
        <v>1</v>
      </c>
      <c r="H2712">
        <v>2</v>
      </c>
      <c r="I2712">
        <v>2</v>
      </c>
      <c r="J2712">
        <v>2</v>
      </c>
      <c r="K2712">
        <v>2</v>
      </c>
      <c r="L2712">
        <v>1</v>
      </c>
      <c r="M2712">
        <v>2</v>
      </c>
      <c r="N2712">
        <v>2</v>
      </c>
      <c r="O2712">
        <v>1</v>
      </c>
      <c r="Q2712">
        <v>5</v>
      </c>
      <c r="R2712" t="str">
        <f t="shared" si="212"/>
        <v>NeverMarriedORUnder15</v>
      </c>
      <c r="S2712">
        <v>4</v>
      </c>
      <c r="T2712">
        <v>1</v>
      </c>
      <c r="U2712" t="str">
        <f t="shared" si="213"/>
        <v>Male</v>
      </c>
      <c r="V2712">
        <v>0</v>
      </c>
      <c r="W2712">
        <v>0</v>
      </c>
      <c r="X2712">
        <v>53</v>
      </c>
      <c r="Y2712" t="str">
        <f t="shared" si="214"/>
        <v>WA</v>
      </c>
    </row>
    <row r="2713" spans="1:25" x14ac:dyDescent="0.25">
      <c r="A2713">
        <v>1263830</v>
      </c>
      <c r="B2713">
        <v>49</v>
      </c>
      <c r="C2713" t="str">
        <f t="shared" si="210"/>
        <v>UT</v>
      </c>
      <c r="D2713">
        <v>528</v>
      </c>
      <c r="E2713">
        <v>74</v>
      </c>
      <c r="F2713" t="str">
        <f t="shared" si="211"/>
        <v>adult</v>
      </c>
      <c r="G2713">
        <v>1</v>
      </c>
      <c r="H2713">
        <v>2</v>
      </c>
      <c r="I2713">
        <v>2</v>
      </c>
      <c r="J2713">
        <v>1</v>
      </c>
      <c r="K2713">
        <v>2</v>
      </c>
      <c r="L2713">
        <v>2</v>
      </c>
      <c r="M2713">
        <v>2</v>
      </c>
      <c r="N2713">
        <v>2</v>
      </c>
      <c r="O2713">
        <v>1</v>
      </c>
      <c r="Q2713">
        <v>2</v>
      </c>
      <c r="R2713" t="str">
        <f t="shared" si="212"/>
        <v>Widowed</v>
      </c>
      <c r="S2713">
        <v>4</v>
      </c>
      <c r="T2713">
        <v>2</v>
      </c>
      <c r="U2713" t="str">
        <f t="shared" si="213"/>
        <v>Female</v>
      </c>
      <c r="V2713">
        <v>0</v>
      </c>
      <c r="W2713">
        <v>38000</v>
      </c>
      <c r="X2713">
        <v>27</v>
      </c>
      <c r="Y2713">
        <f t="shared" si="214"/>
        <v>27</v>
      </c>
    </row>
    <row r="2714" spans="1:25" x14ac:dyDescent="0.25">
      <c r="A2714">
        <v>733628</v>
      </c>
      <c r="B2714">
        <v>41</v>
      </c>
      <c r="C2714" t="str">
        <f t="shared" si="210"/>
        <v>OR</v>
      </c>
      <c r="D2714">
        <v>88</v>
      </c>
      <c r="E2714">
        <v>85</v>
      </c>
      <c r="F2714" t="str">
        <f t="shared" si="211"/>
        <v>adult</v>
      </c>
      <c r="G2714">
        <v>1</v>
      </c>
      <c r="H2714">
        <v>2</v>
      </c>
      <c r="I2714">
        <v>2</v>
      </c>
      <c r="J2714">
        <v>1</v>
      </c>
      <c r="K2714">
        <v>2</v>
      </c>
      <c r="L2714">
        <v>2</v>
      </c>
      <c r="M2714">
        <v>2</v>
      </c>
      <c r="N2714">
        <v>2</v>
      </c>
      <c r="O2714">
        <v>1</v>
      </c>
      <c r="Q2714">
        <v>1</v>
      </c>
      <c r="R2714" t="str">
        <f t="shared" si="212"/>
        <v>Married</v>
      </c>
      <c r="S2714">
        <v>4</v>
      </c>
      <c r="T2714">
        <v>2</v>
      </c>
      <c r="U2714" t="str">
        <f t="shared" si="213"/>
        <v>Female</v>
      </c>
      <c r="V2714">
        <v>0</v>
      </c>
      <c r="W2714">
        <v>7100</v>
      </c>
      <c r="X2714">
        <v>16</v>
      </c>
      <c r="Y2714">
        <f t="shared" si="214"/>
        <v>16</v>
      </c>
    </row>
    <row r="2715" spans="1:25" x14ac:dyDescent="0.25">
      <c r="A2715">
        <v>1252971</v>
      </c>
      <c r="B2715">
        <v>49</v>
      </c>
      <c r="C2715" t="str">
        <f t="shared" si="210"/>
        <v>UT</v>
      </c>
      <c r="D2715">
        <v>80</v>
      </c>
      <c r="E2715">
        <v>3</v>
      </c>
      <c r="F2715" t="str">
        <f t="shared" si="211"/>
        <v>child</v>
      </c>
      <c r="G2715">
        <v>1</v>
      </c>
      <c r="H2715">
        <v>1</v>
      </c>
      <c r="I2715">
        <v>2</v>
      </c>
      <c r="J2715">
        <v>2</v>
      </c>
      <c r="K2715">
        <v>2</v>
      </c>
      <c r="L2715">
        <v>2</v>
      </c>
      <c r="M2715">
        <v>2</v>
      </c>
      <c r="N2715">
        <v>2</v>
      </c>
      <c r="O2715">
        <v>1</v>
      </c>
      <c r="Q2715">
        <v>5</v>
      </c>
      <c r="R2715" t="str">
        <f t="shared" si="212"/>
        <v>NeverMarriedORUnder15</v>
      </c>
      <c r="T2715">
        <v>2</v>
      </c>
      <c r="U2715" t="str">
        <f t="shared" si="213"/>
        <v>Female</v>
      </c>
      <c r="X2715">
        <v>49</v>
      </c>
      <c r="Y2715" t="str">
        <f t="shared" si="214"/>
        <v>UT</v>
      </c>
    </row>
    <row r="2716" spans="1:25" x14ac:dyDescent="0.25">
      <c r="A2716">
        <v>61790</v>
      </c>
      <c r="B2716">
        <v>30</v>
      </c>
      <c r="C2716" t="str">
        <f t="shared" si="210"/>
        <v>MT</v>
      </c>
      <c r="D2716">
        <v>148</v>
      </c>
      <c r="E2716">
        <v>51</v>
      </c>
      <c r="F2716" t="str">
        <f t="shared" si="211"/>
        <v>adult</v>
      </c>
      <c r="G2716">
        <v>1</v>
      </c>
      <c r="H2716">
        <v>2</v>
      </c>
      <c r="I2716">
        <v>2</v>
      </c>
      <c r="J2716">
        <v>2</v>
      </c>
      <c r="K2716">
        <v>2</v>
      </c>
      <c r="L2716">
        <v>2</v>
      </c>
      <c r="M2716">
        <v>2</v>
      </c>
      <c r="N2716">
        <v>2</v>
      </c>
      <c r="O2716">
        <v>2</v>
      </c>
      <c r="P2716">
        <v>3</v>
      </c>
      <c r="Q2716">
        <v>1</v>
      </c>
      <c r="R2716" t="str">
        <f t="shared" si="212"/>
        <v>Married</v>
      </c>
      <c r="S2716">
        <v>4</v>
      </c>
      <c r="T2716">
        <v>2</v>
      </c>
      <c r="U2716" t="str">
        <f t="shared" si="213"/>
        <v>Female</v>
      </c>
      <c r="V2716">
        <v>14000</v>
      </c>
      <c r="W2716">
        <v>14000</v>
      </c>
      <c r="X2716">
        <v>30</v>
      </c>
      <c r="Y2716" t="str">
        <f t="shared" si="214"/>
        <v>MT</v>
      </c>
    </row>
    <row r="2717" spans="1:25" x14ac:dyDescent="0.25">
      <c r="A2717">
        <v>1367287</v>
      </c>
      <c r="B2717">
        <v>53</v>
      </c>
      <c r="C2717" t="str">
        <f t="shared" si="210"/>
        <v>WA</v>
      </c>
      <c r="D2717">
        <v>58</v>
      </c>
      <c r="E2717">
        <v>8</v>
      </c>
      <c r="F2717" t="str">
        <f t="shared" si="211"/>
        <v>child</v>
      </c>
      <c r="G2717">
        <v>1</v>
      </c>
      <c r="H2717">
        <v>2</v>
      </c>
      <c r="I2717">
        <v>2</v>
      </c>
      <c r="J2717">
        <v>2</v>
      </c>
      <c r="K2717">
        <v>1</v>
      </c>
      <c r="L2717">
        <v>2</v>
      </c>
      <c r="M2717">
        <v>2</v>
      </c>
      <c r="N2717">
        <v>2</v>
      </c>
      <c r="O2717">
        <v>1</v>
      </c>
      <c r="Q2717">
        <v>5</v>
      </c>
      <c r="R2717" t="str">
        <f t="shared" si="212"/>
        <v>NeverMarriedORUnder15</v>
      </c>
      <c r="T2717">
        <v>1</v>
      </c>
      <c r="U2717" t="str">
        <f t="shared" si="213"/>
        <v>Male</v>
      </c>
      <c r="X2717">
        <v>53</v>
      </c>
      <c r="Y2717" t="str">
        <f t="shared" si="214"/>
        <v>WA</v>
      </c>
    </row>
    <row r="2718" spans="1:25" x14ac:dyDescent="0.25">
      <c r="A2718">
        <v>1417523</v>
      </c>
      <c r="B2718">
        <v>53</v>
      </c>
      <c r="C2718" t="str">
        <f t="shared" si="210"/>
        <v>WA</v>
      </c>
      <c r="D2718">
        <v>75</v>
      </c>
      <c r="E2718">
        <v>62</v>
      </c>
      <c r="F2718" t="str">
        <f t="shared" si="211"/>
        <v>adult</v>
      </c>
      <c r="G2718">
        <v>1</v>
      </c>
      <c r="H2718">
        <v>2</v>
      </c>
      <c r="I2718">
        <v>2</v>
      </c>
      <c r="J2718">
        <v>2</v>
      </c>
      <c r="K2718">
        <v>2</v>
      </c>
      <c r="L2718">
        <v>2</v>
      </c>
      <c r="M2718">
        <v>2</v>
      </c>
      <c r="N2718">
        <v>2</v>
      </c>
      <c r="O2718">
        <v>2</v>
      </c>
      <c r="P2718">
        <v>15</v>
      </c>
      <c r="Q2718">
        <v>1</v>
      </c>
      <c r="R2718" t="str">
        <f t="shared" si="212"/>
        <v>Married</v>
      </c>
      <c r="S2718">
        <v>4</v>
      </c>
      <c r="T2718">
        <v>1</v>
      </c>
      <c r="U2718" t="str">
        <f t="shared" si="213"/>
        <v>Male</v>
      </c>
      <c r="V2718">
        <v>22500</v>
      </c>
      <c r="W2718">
        <v>23700</v>
      </c>
      <c r="X2718">
        <v>53</v>
      </c>
      <c r="Y2718" t="str">
        <f t="shared" si="214"/>
        <v>WA</v>
      </c>
    </row>
    <row r="2719" spans="1:25" x14ac:dyDescent="0.25">
      <c r="A2719">
        <v>1383224</v>
      </c>
      <c r="B2719">
        <v>53</v>
      </c>
      <c r="C2719" t="str">
        <f t="shared" si="210"/>
        <v>WA</v>
      </c>
      <c r="D2719">
        <v>60</v>
      </c>
      <c r="E2719">
        <v>5</v>
      </c>
      <c r="F2719" t="str">
        <f t="shared" si="211"/>
        <v>child</v>
      </c>
      <c r="G2719">
        <v>1</v>
      </c>
      <c r="H2719">
        <v>2</v>
      </c>
      <c r="I2719">
        <v>2</v>
      </c>
      <c r="J2719">
        <v>2</v>
      </c>
      <c r="K2719">
        <v>2</v>
      </c>
      <c r="L2719">
        <v>2</v>
      </c>
      <c r="M2719">
        <v>2</v>
      </c>
      <c r="N2719">
        <v>2</v>
      </c>
      <c r="O2719">
        <v>2</v>
      </c>
      <c r="Q2719">
        <v>5</v>
      </c>
      <c r="R2719" t="str">
        <f t="shared" si="212"/>
        <v>NeverMarriedORUnder15</v>
      </c>
      <c r="T2719">
        <v>2</v>
      </c>
      <c r="U2719" t="str">
        <f t="shared" si="213"/>
        <v>Female</v>
      </c>
      <c r="X2719">
        <v>53</v>
      </c>
      <c r="Y2719" t="str">
        <f t="shared" si="214"/>
        <v>WA</v>
      </c>
    </row>
    <row r="2720" spans="1:25" x14ac:dyDescent="0.25">
      <c r="A2720">
        <v>1253249</v>
      </c>
      <c r="B2720">
        <v>49</v>
      </c>
      <c r="C2720" t="str">
        <f t="shared" si="210"/>
        <v>UT</v>
      </c>
      <c r="D2720">
        <v>180</v>
      </c>
      <c r="E2720">
        <v>40</v>
      </c>
      <c r="F2720" t="str">
        <f t="shared" si="211"/>
        <v>adult</v>
      </c>
      <c r="G2720">
        <v>1</v>
      </c>
      <c r="H2720">
        <v>1</v>
      </c>
      <c r="I2720">
        <v>2</v>
      </c>
      <c r="J2720">
        <v>2</v>
      </c>
      <c r="K2720">
        <v>2</v>
      </c>
      <c r="L2720">
        <v>2</v>
      </c>
      <c r="M2720">
        <v>2</v>
      </c>
      <c r="N2720">
        <v>2</v>
      </c>
      <c r="O2720">
        <v>1</v>
      </c>
      <c r="Q2720">
        <v>1</v>
      </c>
      <c r="R2720" t="str">
        <f t="shared" si="212"/>
        <v>Married</v>
      </c>
      <c r="S2720">
        <v>4</v>
      </c>
      <c r="T2720">
        <v>2</v>
      </c>
      <c r="U2720" t="str">
        <f t="shared" si="213"/>
        <v>Female</v>
      </c>
      <c r="V2720">
        <v>0</v>
      </c>
      <c r="W2720">
        <v>0</v>
      </c>
      <c r="X2720">
        <v>39</v>
      </c>
      <c r="Y2720">
        <f t="shared" si="214"/>
        <v>39</v>
      </c>
    </row>
    <row r="2721" spans="1:25" x14ac:dyDescent="0.25">
      <c r="A2721">
        <v>1430543</v>
      </c>
      <c r="B2721">
        <v>53</v>
      </c>
      <c r="C2721" t="str">
        <f t="shared" si="210"/>
        <v>WA</v>
      </c>
      <c r="D2721">
        <v>67</v>
      </c>
      <c r="E2721">
        <v>66</v>
      </c>
      <c r="F2721" t="str">
        <f t="shared" si="211"/>
        <v>adult</v>
      </c>
      <c r="G2721">
        <v>4</v>
      </c>
      <c r="H2721">
        <v>1</v>
      </c>
      <c r="I2721">
        <v>2</v>
      </c>
      <c r="J2721">
        <v>1</v>
      </c>
      <c r="K2721">
        <v>2</v>
      </c>
      <c r="L2721">
        <v>2</v>
      </c>
      <c r="M2721">
        <v>2</v>
      </c>
      <c r="N2721">
        <v>2</v>
      </c>
      <c r="O2721">
        <v>1</v>
      </c>
      <c r="Q2721">
        <v>1</v>
      </c>
      <c r="R2721" t="str">
        <f t="shared" si="212"/>
        <v>Married</v>
      </c>
      <c r="S2721">
        <v>2</v>
      </c>
      <c r="T2721">
        <v>2</v>
      </c>
      <c r="U2721" t="str">
        <f t="shared" si="213"/>
        <v>Female</v>
      </c>
      <c r="V2721">
        <v>0</v>
      </c>
      <c r="W2721">
        <v>23300</v>
      </c>
      <c r="X2721">
        <v>211</v>
      </c>
      <c r="Y2721">
        <f t="shared" si="214"/>
        <v>211</v>
      </c>
    </row>
    <row r="2722" spans="1:25" x14ac:dyDescent="0.25">
      <c r="A2722">
        <v>538187</v>
      </c>
      <c r="B2722">
        <v>38</v>
      </c>
      <c r="C2722" t="str">
        <f t="shared" si="210"/>
        <v>ND</v>
      </c>
      <c r="D2722">
        <v>60</v>
      </c>
      <c r="E2722">
        <v>26</v>
      </c>
      <c r="F2722" t="str">
        <f t="shared" si="211"/>
        <v>adult</v>
      </c>
      <c r="G2722">
        <v>1</v>
      </c>
      <c r="H2722">
        <v>1</v>
      </c>
      <c r="I2722">
        <v>2</v>
      </c>
      <c r="J2722">
        <v>2</v>
      </c>
      <c r="K2722">
        <v>2</v>
      </c>
      <c r="L2722">
        <v>2</v>
      </c>
      <c r="M2722">
        <v>2</v>
      </c>
      <c r="N2722">
        <v>2</v>
      </c>
      <c r="O2722">
        <v>1</v>
      </c>
      <c r="P2722">
        <v>20</v>
      </c>
      <c r="Q2722">
        <v>1</v>
      </c>
      <c r="R2722" t="str">
        <f t="shared" si="212"/>
        <v>Married</v>
      </c>
      <c r="S2722">
        <v>4</v>
      </c>
      <c r="T2722">
        <v>2</v>
      </c>
      <c r="U2722" t="str">
        <f t="shared" si="213"/>
        <v>Female</v>
      </c>
      <c r="V2722">
        <v>30000</v>
      </c>
      <c r="W2722">
        <v>30000</v>
      </c>
      <c r="X2722">
        <v>38</v>
      </c>
      <c r="Y2722" t="str">
        <f t="shared" si="214"/>
        <v>ND</v>
      </c>
    </row>
    <row r="2723" spans="1:25" x14ac:dyDescent="0.25">
      <c r="A2723">
        <v>1379572</v>
      </c>
      <c r="B2723">
        <v>53</v>
      </c>
      <c r="C2723" t="str">
        <f t="shared" si="210"/>
        <v>WA</v>
      </c>
      <c r="D2723">
        <v>151</v>
      </c>
      <c r="E2723">
        <v>69</v>
      </c>
      <c r="F2723" t="str">
        <f t="shared" si="211"/>
        <v>adult</v>
      </c>
      <c r="G2723">
        <v>1</v>
      </c>
      <c r="H2723">
        <v>2</v>
      </c>
      <c r="I2723">
        <v>1</v>
      </c>
      <c r="J2723">
        <v>1</v>
      </c>
      <c r="K2723">
        <v>2</v>
      </c>
      <c r="L2723">
        <v>2</v>
      </c>
      <c r="M2723">
        <v>1</v>
      </c>
      <c r="N2723">
        <v>2</v>
      </c>
      <c r="O2723">
        <v>1</v>
      </c>
      <c r="Q2723">
        <v>1</v>
      </c>
      <c r="R2723" t="str">
        <f t="shared" si="212"/>
        <v>Married</v>
      </c>
      <c r="S2723">
        <v>2</v>
      </c>
      <c r="T2723">
        <v>1</v>
      </c>
      <c r="U2723" t="str">
        <f t="shared" si="213"/>
        <v>Male</v>
      </c>
      <c r="V2723">
        <v>0</v>
      </c>
      <c r="W2723">
        <v>25200</v>
      </c>
      <c r="X2723">
        <v>53</v>
      </c>
      <c r="Y2723" t="str">
        <f t="shared" si="214"/>
        <v>WA</v>
      </c>
    </row>
    <row r="2724" spans="1:25" x14ac:dyDescent="0.25">
      <c r="A2724">
        <v>1253788</v>
      </c>
      <c r="B2724">
        <v>49</v>
      </c>
      <c r="C2724" t="str">
        <f t="shared" si="210"/>
        <v>UT</v>
      </c>
      <c r="D2724">
        <v>219</v>
      </c>
      <c r="E2724">
        <v>2</v>
      </c>
      <c r="F2724" t="str">
        <f t="shared" si="211"/>
        <v>child</v>
      </c>
      <c r="G2724">
        <v>1</v>
      </c>
      <c r="H2724">
        <v>1</v>
      </c>
      <c r="I2724">
        <v>2</v>
      </c>
      <c r="J2724">
        <v>2</v>
      </c>
      <c r="K2724">
        <v>2</v>
      </c>
      <c r="L2724">
        <v>2</v>
      </c>
      <c r="M2724">
        <v>2</v>
      </c>
      <c r="N2724">
        <v>2</v>
      </c>
      <c r="O2724">
        <v>1</v>
      </c>
      <c r="Q2724">
        <v>5</v>
      </c>
      <c r="R2724" t="str">
        <f t="shared" si="212"/>
        <v>NeverMarriedORUnder15</v>
      </c>
      <c r="T2724">
        <v>1</v>
      </c>
      <c r="U2724" t="str">
        <f t="shared" si="213"/>
        <v>Male</v>
      </c>
      <c r="X2724">
        <v>49</v>
      </c>
      <c r="Y2724" t="str">
        <f t="shared" si="214"/>
        <v>UT</v>
      </c>
    </row>
    <row r="2725" spans="1:25" x14ac:dyDescent="0.25">
      <c r="A2725">
        <v>1399705</v>
      </c>
      <c r="B2725">
        <v>53</v>
      </c>
      <c r="C2725" t="str">
        <f t="shared" si="210"/>
        <v>WA</v>
      </c>
      <c r="D2725">
        <v>29</v>
      </c>
      <c r="E2725">
        <v>47</v>
      </c>
      <c r="F2725" t="str">
        <f t="shared" si="211"/>
        <v>adult</v>
      </c>
      <c r="G2725">
        <v>1</v>
      </c>
      <c r="H2725">
        <v>1</v>
      </c>
      <c r="I2725">
        <v>2</v>
      </c>
      <c r="J2725">
        <v>2</v>
      </c>
      <c r="K2725">
        <v>2</v>
      </c>
      <c r="L2725">
        <v>2</v>
      </c>
      <c r="M2725">
        <v>2</v>
      </c>
      <c r="N2725">
        <v>1</v>
      </c>
      <c r="O2725">
        <v>1</v>
      </c>
      <c r="P2725">
        <v>40</v>
      </c>
      <c r="Q2725">
        <v>1</v>
      </c>
      <c r="R2725" t="str">
        <f t="shared" si="212"/>
        <v>Married</v>
      </c>
      <c r="S2725">
        <v>4</v>
      </c>
      <c r="T2725">
        <v>2</v>
      </c>
      <c r="U2725" t="str">
        <f t="shared" si="213"/>
        <v>Female</v>
      </c>
      <c r="V2725">
        <v>38000</v>
      </c>
      <c r="W2725">
        <v>38000</v>
      </c>
      <c r="X2725">
        <v>53</v>
      </c>
      <c r="Y2725" t="str">
        <f t="shared" si="214"/>
        <v>WA</v>
      </c>
    </row>
    <row r="2726" spans="1:25" x14ac:dyDescent="0.25">
      <c r="A2726">
        <v>1256547</v>
      </c>
      <c r="B2726">
        <v>49</v>
      </c>
      <c r="C2726" t="str">
        <f t="shared" si="210"/>
        <v>UT</v>
      </c>
      <c r="D2726">
        <v>40</v>
      </c>
      <c r="E2726">
        <v>29</v>
      </c>
      <c r="F2726" t="str">
        <f t="shared" si="211"/>
        <v>adult</v>
      </c>
      <c r="G2726">
        <v>4</v>
      </c>
      <c r="H2726">
        <v>1</v>
      </c>
      <c r="I2726">
        <v>2</v>
      </c>
      <c r="J2726">
        <v>2</v>
      </c>
      <c r="K2726">
        <v>2</v>
      </c>
      <c r="L2726">
        <v>2</v>
      </c>
      <c r="M2726">
        <v>2</v>
      </c>
      <c r="N2726">
        <v>2</v>
      </c>
      <c r="O2726">
        <v>1</v>
      </c>
      <c r="P2726">
        <v>10</v>
      </c>
      <c r="Q2726">
        <v>5</v>
      </c>
      <c r="R2726" t="str">
        <f t="shared" si="212"/>
        <v>NeverMarriedORUnder15</v>
      </c>
      <c r="S2726">
        <v>4</v>
      </c>
      <c r="T2726">
        <v>2</v>
      </c>
      <c r="U2726" t="str">
        <f t="shared" si="213"/>
        <v>Female</v>
      </c>
      <c r="V2726">
        <v>32000</v>
      </c>
      <c r="W2726">
        <v>32000</v>
      </c>
      <c r="X2726">
        <v>515</v>
      </c>
      <c r="Y2726">
        <f t="shared" si="214"/>
        <v>515</v>
      </c>
    </row>
    <row r="2727" spans="1:25" x14ac:dyDescent="0.25">
      <c r="A2727">
        <v>1377814</v>
      </c>
      <c r="B2727">
        <v>53</v>
      </c>
      <c r="C2727" t="str">
        <f t="shared" si="210"/>
        <v>WA</v>
      </c>
      <c r="D2727">
        <v>130</v>
      </c>
      <c r="E2727">
        <v>4</v>
      </c>
      <c r="F2727" t="str">
        <f t="shared" si="211"/>
        <v>child</v>
      </c>
      <c r="G2727">
        <v>1</v>
      </c>
      <c r="H2727">
        <v>1</v>
      </c>
      <c r="I2727">
        <v>2</v>
      </c>
      <c r="J2727">
        <v>2</v>
      </c>
      <c r="K2727">
        <v>2</v>
      </c>
      <c r="L2727">
        <v>2</v>
      </c>
      <c r="M2727">
        <v>2</v>
      </c>
      <c r="N2727">
        <v>2</v>
      </c>
      <c r="O2727">
        <v>1</v>
      </c>
      <c r="Q2727">
        <v>5</v>
      </c>
      <c r="R2727" t="str">
        <f t="shared" si="212"/>
        <v>NeverMarriedORUnder15</v>
      </c>
      <c r="T2727">
        <v>2</v>
      </c>
      <c r="U2727" t="str">
        <f t="shared" si="213"/>
        <v>Female</v>
      </c>
      <c r="X2727">
        <v>53</v>
      </c>
      <c r="Y2727" t="str">
        <f t="shared" si="214"/>
        <v>WA</v>
      </c>
    </row>
    <row r="2728" spans="1:25" x14ac:dyDescent="0.25">
      <c r="A2728">
        <v>1412744</v>
      </c>
      <c r="B2728">
        <v>53</v>
      </c>
      <c r="C2728" t="str">
        <f t="shared" si="210"/>
        <v>WA</v>
      </c>
      <c r="D2728">
        <v>126</v>
      </c>
      <c r="E2728">
        <v>7</v>
      </c>
      <c r="F2728" t="str">
        <f t="shared" si="211"/>
        <v>child</v>
      </c>
      <c r="G2728">
        <v>1</v>
      </c>
      <c r="H2728">
        <v>2</v>
      </c>
      <c r="I2728">
        <v>2</v>
      </c>
      <c r="J2728">
        <v>2</v>
      </c>
      <c r="K2728">
        <v>1</v>
      </c>
      <c r="L2728">
        <v>2</v>
      </c>
      <c r="M2728">
        <v>2</v>
      </c>
      <c r="N2728">
        <v>2</v>
      </c>
      <c r="O2728">
        <v>1</v>
      </c>
      <c r="Q2728">
        <v>5</v>
      </c>
      <c r="R2728" t="str">
        <f t="shared" si="212"/>
        <v>NeverMarriedORUnder15</v>
      </c>
      <c r="T2728">
        <v>2</v>
      </c>
      <c r="U2728" t="str">
        <f t="shared" si="213"/>
        <v>Female</v>
      </c>
      <c r="X2728">
        <v>53</v>
      </c>
      <c r="Y2728" t="str">
        <f t="shared" si="214"/>
        <v>WA</v>
      </c>
    </row>
    <row r="2729" spans="1:25" x14ac:dyDescent="0.25">
      <c r="A2729">
        <v>1382193</v>
      </c>
      <c r="B2729">
        <v>53</v>
      </c>
      <c r="C2729" t="str">
        <f t="shared" si="210"/>
        <v>WA</v>
      </c>
      <c r="D2729">
        <v>84</v>
      </c>
      <c r="E2729">
        <v>26</v>
      </c>
      <c r="F2729" t="str">
        <f t="shared" si="211"/>
        <v>adult</v>
      </c>
      <c r="G2729">
        <v>1</v>
      </c>
      <c r="H2729">
        <v>2</v>
      </c>
      <c r="I2729">
        <v>2</v>
      </c>
      <c r="J2729">
        <v>2</v>
      </c>
      <c r="K2729">
        <v>2</v>
      </c>
      <c r="L2729">
        <v>2</v>
      </c>
      <c r="M2729">
        <v>2</v>
      </c>
      <c r="N2729">
        <v>2</v>
      </c>
      <c r="O2729">
        <v>2</v>
      </c>
      <c r="P2729">
        <v>30</v>
      </c>
      <c r="Q2729">
        <v>5</v>
      </c>
      <c r="R2729" t="str">
        <f t="shared" si="212"/>
        <v>NeverMarriedORUnder15</v>
      </c>
      <c r="S2729">
        <v>4</v>
      </c>
      <c r="T2729">
        <v>1</v>
      </c>
      <c r="U2729" t="str">
        <f t="shared" si="213"/>
        <v>Male</v>
      </c>
      <c r="V2729">
        <v>48000</v>
      </c>
      <c r="W2729">
        <v>48000</v>
      </c>
      <c r="X2729">
        <v>21</v>
      </c>
      <c r="Y2729">
        <f t="shared" si="214"/>
        <v>21</v>
      </c>
    </row>
    <row r="2730" spans="1:25" x14ac:dyDescent="0.25">
      <c r="A2730">
        <v>712033</v>
      </c>
      <c r="B2730">
        <v>41</v>
      </c>
      <c r="C2730" t="str">
        <f t="shared" si="210"/>
        <v>OR</v>
      </c>
      <c r="D2730">
        <v>322</v>
      </c>
      <c r="E2730">
        <v>61</v>
      </c>
      <c r="F2730" t="str">
        <f t="shared" si="211"/>
        <v>adult</v>
      </c>
      <c r="G2730">
        <v>1</v>
      </c>
      <c r="H2730">
        <v>2</v>
      </c>
      <c r="I2730">
        <v>2</v>
      </c>
      <c r="J2730">
        <v>1</v>
      </c>
      <c r="K2730">
        <v>2</v>
      </c>
      <c r="L2730">
        <v>2</v>
      </c>
      <c r="M2730">
        <v>2</v>
      </c>
      <c r="N2730">
        <v>2</v>
      </c>
      <c r="O2730">
        <v>1</v>
      </c>
      <c r="Q2730">
        <v>2</v>
      </c>
      <c r="R2730" t="str">
        <f t="shared" si="212"/>
        <v>Widowed</v>
      </c>
      <c r="S2730">
        <v>4</v>
      </c>
      <c r="T2730">
        <v>2</v>
      </c>
      <c r="U2730" t="str">
        <f t="shared" si="213"/>
        <v>Female</v>
      </c>
      <c r="V2730">
        <v>0</v>
      </c>
      <c r="W2730">
        <v>1500</v>
      </c>
      <c r="X2730">
        <v>6</v>
      </c>
      <c r="Y2730" t="str">
        <f t="shared" si="214"/>
        <v>CA</v>
      </c>
    </row>
    <row r="2731" spans="1:25" x14ac:dyDescent="0.25">
      <c r="A2731">
        <v>1435310</v>
      </c>
      <c r="B2731">
        <v>53</v>
      </c>
      <c r="C2731" t="str">
        <f t="shared" si="210"/>
        <v>WA</v>
      </c>
      <c r="D2731">
        <v>128</v>
      </c>
      <c r="E2731">
        <v>46</v>
      </c>
      <c r="F2731" t="str">
        <f t="shared" si="211"/>
        <v>adult</v>
      </c>
      <c r="G2731">
        <v>1</v>
      </c>
      <c r="H2731">
        <v>1</v>
      </c>
      <c r="I2731">
        <v>2</v>
      </c>
      <c r="J2731">
        <v>2</v>
      </c>
      <c r="K2731">
        <v>2</v>
      </c>
      <c r="L2731">
        <v>2</v>
      </c>
      <c r="M2731">
        <v>2</v>
      </c>
      <c r="N2731">
        <v>2</v>
      </c>
      <c r="O2731">
        <v>1</v>
      </c>
      <c r="P2731">
        <v>20</v>
      </c>
      <c r="Q2731">
        <v>1</v>
      </c>
      <c r="R2731" t="str">
        <f t="shared" si="212"/>
        <v>Married</v>
      </c>
      <c r="S2731">
        <v>4</v>
      </c>
      <c r="T2731">
        <v>1</v>
      </c>
      <c r="U2731" t="str">
        <f t="shared" si="213"/>
        <v>Male</v>
      </c>
      <c r="V2731">
        <v>55000</v>
      </c>
      <c r="W2731">
        <v>55000</v>
      </c>
      <c r="X2731">
        <v>5</v>
      </c>
      <c r="Y2731">
        <f t="shared" si="214"/>
        <v>5</v>
      </c>
    </row>
    <row r="2732" spans="1:25" x14ac:dyDescent="0.25">
      <c r="A2732">
        <v>1254695</v>
      </c>
      <c r="B2732">
        <v>49</v>
      </c>
      <c r="C2732" t="str">
        <f t="shared" si="210"/>
        <v>UT</v>
      </c>
      <c r="D2732">
        <v>100</v>
      </c>
      <c r="E2732">
        <v>21</v>
      </c>
      <c r="F2732" t="str">
        <f t="shared" si="211"/>
        <v>adult</v>
      </c>
      <c r="G2732">
        <v>1</v>
      </c>
      <c r="H2732">
        <v>1</v>
      </c>
      <c r="I2732">
        <v>2</v>
      </c>
      <c r="J2732">
        <v>2</v>
      </c>
      <c r="K2732">
        <v>2</v>
      </c>
      <c r="L2732">
        <v>2</v>
      </c>
      <c r="M2732">
        <v>2</v>
      </c>
      <c r="N2732">
        <v>2</v>
      </c>
      <c r="O2732">
        <v>1</v>
      </c>
      <c r="Q2732">
        <v>5</v>
      </c>
      <c r="R2732" t="str">
        <f t="shared" si="212"/>
        <v>NeverMarriedORUnder15</v>
      </c>
      <c r="S2732">
        <v>4</v>
      </c>
      <c r="T2732">
        <v>1</v>
      </c>
      <c r="U2732" t="str">
        <f t="shared" si="213"/>
        <v>Male</v>
      </c>
      <c r="V2732">
        <v>0</v>
      </c>
      <c r="W2732">
        <v>0</v>
      </c>
      <c r="X2732">
        <v>49</v>
      </c>
      <c r="Y2732" t="str">
        <f t="shared" si="214"/>
        <v>UT</v>
      </c>
    </row>
    <row r="2733" spans="1:25" x14ac:dyDescent="0.25">
      <c r="A2733">
        <v>536452</v>
      </c>
      <c r="B2733">
        <v>38</v>
      </c>
      <c r="C2733" t="str">
        <f t="shared" si="210"/>
        <v>ND</v>
      </c>
      <c r="D2733">
        <v>79</v>
      </c>
      <c r="E2733">
        <v>50</v>
      </c>
      <c r="F2733" t="str">
        <f t="shared" si="211"/>
        <v>adult</v>
      </c>
      <c r="G2733">
        <v>1</v>
      </c>
      <c r="H2733">
        <v>1</v>
      </c>
      <c r="I2733">
        <v>2</v>
      </c>
      <c r="J2733">
        <v>2</v>
      </c>
      <c r="K2733">
        <v>2</v>
      </c>
      <c r="L2733">
        <v>2</v>
      </c>
      <c r="M2733">
        <v>2</v>
      </c>
      <c r="N2733">
        <v>2</v>
      </c>
      <c r="O2733">
        <v>1</v>
      </c>
      <c r="Q2733">
        <v>5</v>
      </c>
      <c r="R2733" t="str">
        <f t="shared" si="212"/>
        <v>NeverMarriedORUnder15</v>
      </c>
      <c r="S2733">
        <v>4</v>
      </c>
      <c r="T2733">
        <v>1</v>
      </c>
      <c r="U2733" t="str">
        <f t="shared" si="213"/>
        <v>Male</v>
      </c>
      <c r="V2733">
        <v>60000</v>
      </c>
      <c r="W2733">
        <v>63000</v>
      </c>
      <c r="X2733">
        <v>27</v>
      </c>
      <c r="Y2733">
        <f t="shared" si="214"/>
        <v>27</v>
      </c>
    </row>
    <row r="2734" spans="1:25" x14ac:dyDescent="0.25">
      <c r="A2734">
        <v>1257248</v>
      </c>
      <c r="B2734">
        <v>49</v>
      </c>
      <c r="C2734" t="str">
        <f t="shared" si="210"/>
        <v>UT</v>
      </c>
      <c r="D2734">
        <v>98</v>
      </c>
      <c r="E2734">
        <v>16</v>
      </c>
      <c r="F2734" t="str">
        <f t="shared" si="211"/>
        <v>child</v>
      </c>
      <c r="G2734">
        <v>1</v>
      </c>
      <c r="H2734">
        <v>1</v>
      </c>
      <c r="I2734">
        <v>2</v>
      </c>
      <c r="J2734">
        <v>2</v>
      </c>
      <c r="K2734">
        <v>2</v>
      </c>
      <c r="L2734">
        <v>2</v>
      </c>
      <c r="M2734">
        <v>2</v>
      </c>
      <c r="N2734">
        <v>2</v>
      </c>
      <c r="O2734">
        <v>1</v>
      </c>
      <c r="Q2734">
        <v>5</v>
      </c>
      <c r="R2734" t="str">
        <f t="shared" si="212"/>
        <v>NeverMarriedORUnder15</v>
      </c>
      <c r="T2734">
        <v>1</v>
      </c>
      <c r="U2734" t="str">
        <f t="shared" si="213"/>
        <v>Male</v>
      </c>
      <c r="V2734">
        <v>0</v>
      </c>
      <c r="W2734">
        <v>0</v>
      </c>
      <c r="X2734">
        <v>49</v>
      </c>
      <c r="Y2734" t="str">
        <f t="shared" si="214"/>
        <v>UT</v>
      </c>
    </row>
    <row r="2735" spans="1:25" x14ac:dyDescent="0.25">
      <c r="A2735">
        <v>712050</v>
      </c>
      <c r="B2735">
        <v>41</v>
      </c>
      <c r="C2735" t="str">
        <f t="shared" si="210"/>
        <v>OR</v>
      </c>
      <c r="D2735">
        <v>53</v>
      </c>
      <c r="E2735">
        <v>72</v>
      </c>
      <c r="F2735" t="str">
        <f t="shared" si="211"/>
        <v>adult</v>
      </c>
      <c r="G2735">
        <v>1</v>
      </c>
      <c r="H2735">
        <v>1</v>
      </c>
      <c r="I2735">
        <v>2</v>
      </c>
      <c r="J2735">
        <v>1</v>
      </c>
      <c r="K2735">
        <v>2</v>
      </c>
      <c r="L2735">
        <v>2</v>
      </c>
      <c r="M2735">
        <v>2</v>
      </c>
      <c r="N2735">
        <v>2</v>
      </c>
      <c r="O2735">
        <v>1</v>
      </c>
      <c r="Q2735">
        <v>1</v>
      </c>
      <c r="R2735" t="str">
        <f t="shared" si="212"/>
        <v>Married</v>
      </c>
      <c r="S2735">
        <v>4</v>
      </c>
      <c r="T2735">
        <v>1</v>
      </c>
      <c r="U2735" t="str">
        <f t="shared" si="213"/>
        <v>Male</v>
      </c>
      <c r="V2735">
        <v>0</v>
      </c>
      <c r="W2735">
        <v>31000</v>
      </c>
      <c r="X2735">
        <v>53</v>
      </c>
      <c r="Y2735" t="str">
        <f t="shared" si="214"/>
        <v>WA</v>
      </c>
    </row>
    <row r="2736" spans="1:25" x14ac:dyDescent="0.25">
      <c r="A2736">
        <v>1256826</v>
      </c>
      <c r="B2736">
        <v>49</v>
      </c>
      <c r="C2736" t="str">
        <f t="shared" si="210"/>
        <v>UT</v>
      </c>
      <c r="D2736">
        <v>62</v>
      </c>
      <c r="E2736">
        <v>30</v>
      </c>
      <c r="F2736" t="str">
        <f t="shared" si="211"/>
        <v>adult</v>
      </c>
      <c r="G2736">
        <v>1</v>
      </c>
      <c r="H2736">
        <v>2</v>
      </c>
      <c r="I2736">
        <v>2</v>
      </c>
      <c r="J2736">
        <v>2</v>
      </c>
      <c r="K2736">
        <v>1</v>
      </c>
      <c r="L2736">
        <v>2</v>
      </c>
      <c r="M2736">
        <v>2</v>
      </c>
      <c r="N2736">
        <v>2</v>
      </c>
      <c r="O2736">
        <v>1</v>
      </c>
      <c r="Q2736">
        <v>5</v>
      </c>
      <c r="R2736" t="str">
        <f t="shared" si="212"/>
        <v>NeverMarriedORUnder15</v>
      </c>
      <c r="S2736">
        <v>4</v>
      </c>
      <c r="T2736">
        <v>1</v>
      </c>
      <c r="U2736" t="str">
        <f t="shared" si="213"/>
        <v>Male</v>
      </c>
      <c r="V2736">
        <v>0</v>
      </c>
      <c r="W2736">
        <v>0</v>
      </c>
      <c r="X2736">
        <v>49</v>
      </c>
      <c r="Y2736" t="str">
        <f t="shared" si="214"/>
        <v>UT</v>
      </c>
    </row>
    <row r="2737" spans="1:25" x14ac:dyDescent="0.25">
      <c r="A2737">
        <v>716972</v>
      </c>
      <c r="B2737">
        <v>41</v>
      </c>
      <c r="C2737" t="str">
        <f t="shared" si="210"/>
        <v>OR</v>
      </c>
      <c r="D2737">
        <v>369</v>
      </c>
      <c r="E2737">
        <v>54</v>
      </c>
      <c r="F2737" t="str">
        <f t="shared" si="211"/>
        <v>adult</v>
      </c>
      <c r="G2737">
        <v>1</v>
      </c>
      <c r="H2737">
        <v>1</v>
      </c>
      <c r="I2737">
        <v>2</v>
      </c>
      <c r="J2737">
        <v>2</v>
      </c>
      <c r="K2737">
        <v>2</v>
      </c>
      <c r="L2737">
        <v>1</v>
      </c>
      <c r="M2737">
        <v>2</v>
      </c>
      <c r="N2737">
        <v>2</v>
      </c>
      <c r="O2737">
        <v>1</v>
      </c>
      <c r="P2737">
        <v>5</v>
      </c>
      <c r="Q2737">
        <v>1</v>
      </c>
      <c r="R2737" t="str">
        <f t="shared" si="212"/>
        <v>Married</v>
      </c>
      <c r="S2737">
        <v>2</v>
      </c>
      <c r="T2737">
        <v>1</v>
      </c>
      <c r="U2737" t="str">
        <f t="shared" si="213"/>
        <v>Male</v>
      </c>
      <c r="V2737">
        <v>50000</v>
      </c>
      <c r="W2737">
        <v>71600</v>
      </c>
      <c r="X2737">
        <v>21</v>
      </c>
      <c r="Y2737">
        <f t="shared" si="214"/>
        <v>21</v>
      </c>
    </row>
    <row r="2738" spans="1:25" x14ac:dyDescent="0.25">
      <c r="A2738">
        <v>1368777</v>
      </c>
      <c r="B2738">
        <v>53</v>
      </c>
      <c r="C2738" t="str">
        <f t="shared" si="210"/>
        <v>WA</v>
      </c>
      <c r="D2738">
        <v>87</v>
      </c>
      <c r="E2738">
        <v>14</v>
      </c>
      <c r="F2738" t="str">
        <f t="shared" si="211"/>
        <v>child</v>
      </c>
      <c r="G2738">
        <v>1</v>
      </c>
      <c r="H2738">
        <v>1</v>
      </c>
      <c r="I2738">
        <v>2</v>
      </c>
      <c r="J2738">
        <v>2</v>
      </c>
      <c r="K2738">
        <v>2</v>
      </c>
      <c r="L2738">
        <v>2</v>
      </c>
      <c r="M2738">
        <v>2</v>
      </c>
      <c r="N2738">
        <v>2</v>
      </c>
      <c r="O2738">
        <v>1</v>
      </c>
      <c r="Q2738">
        <v>5</v>
      </c>
      <c r="R2738" t="str">
        <f t="shared" si="212"/>
        <v>NeverMarriedORUnder15</v>
      </c>
      <c r="T2738">
        <v>1</v>
      </c>
      <c r="U2738" t="str">
        <f t="shared" si="213"/>
        <v>Male</v>
      </c>
      <c r="X2738">
        <v>53</v>
      </c>
      <c r="Y2738" t="str">
        <f t="shared" si="214"/>
        <v>WA</v>
      </c>
    </row>
    <row r="2739" spans="1:25" x14ac:dyDescent="0.25">
      <c r="A2739">
        <v>1372127</v>
      </c>
      <c r="B2739">
        <v>53</v>
      </c>
      <c r="C2739" t="str">
        <f t="shared" si="210"/>
        <v>WA</v>
      </c>
      <c r="D2739">
        <v>15</v>
      </c>
      <c r="E2739">
        <v>83</v>
      </c>
      <c r="F2739" t="str">
        <f t="shared" si="211"/>
        <v>adult</v>
      </c>
      <c r="G2739">
        <v>1</v>
      </c>
      <c r="H2739">
        <v>2</v>
      </c>
      <c r="I2739">
        <v>2</v>
      </c>
      <c r="J2739">
        <v>1</v>
      </c>
      <c r="K2739">
        <v>2</v>
      </c>
      <c r="L2739">
        <v>2</v>
      </c>
      <c r="M2739">
        <v>2</v>
      </c>
      <c r="N2739">
        <v>2</v>
      </c>
      <c r="O2739">
        <v>1</v>
      </c>
      <c r="Q2739">
        <v>1</v>
      </c>
      <c r="R2739" t="str">
        <f t="shared" si="212"/>
        <v>Married</v>
      </c>
      <c r="S2739">
        <v>3</v>
      </c>
      <c r="T2739">
        <v>1</v>
      </c>
      <c r="U2739" t="str">
        <f t="shared" si="213"/>
        <v>Male</v>
      </c>
      <c r="V2739">
        <v>0</v>
      </c>
      <c r="W2739">
        <v>18000</v>
      </c>
      <c r="X2739">
        <v>53</v>
      </c>
      <c r="Y2739" t="str">
        <f t="shared" si="214"/>
        <v>WA</v>
      </c>
    </row>
    <row r="2740" spans="1:25" x14ac:dyDescent="0.25">
      <c r="A2740">
        <v>68560</v>
      </c>
      <c r="B2740">
        <v>30</v>
      </c>
      <c r="C2740" t="str">
        <f t="shared" si="210"/>
        <v>MT</v>
      </c>
      <c r="D2740">
        <v>20</v>
      </c>
      <c r="E2740">
        <v>36</v>
      </c>
      <c r="F2740" t="str">
        <f t="shared" si="211"/>
        <v>adult</v>
      </c>
      <c r="G2740">
        <v>1</v>
      </c>
      <c r="H2740">
        <v>1</v>
      </c>
      <c r="I2740">
        <v>2</v>
      </c>
      <c r="J2740">
        <v>2</v>
      </c>
      <c r="K2740">
        <v>2</v>
      </c>
      <c r="L2740">
        <v>2</v>
      </c>
      <c r="M2740">
        <v>2</v>
      </c>
      <c r="N2740">
        <v>2</v>
      </c>
      <c r="O2740">
        <v>1</v>
      </c>
      <c r="P2740">
        <v>45</v>
      </c>
      <c r="Q2740">
        <v>3</v>
      </c>
      <c r="R2740" t="str">
        <f t="shared" si="212"/>
        <v>Divorced</v>
      </c>
      <c r="S2740">
        <v>4</v>
      </c>
      <c r="T2740">
        <v>2</v>
      </c>
      <c r="U2740" t="str">
        <f t="shared" si="213"/>
        <v>Female</v>
      </c>
      <c r="V2740">
        <v>40000</v>
      </c>
      <c r="W2740">
        <v>40000</v>
      </c>
      <c r="X2740">
        <v>41</v>
      </c>
      <c r="Y2740" t="str">
        <f t="shared" si="214"/>
        <v>OR</v>
      </c>
    </row>
    <row r="2741" spans="1:25" x14ac:dyDescent="0.25">
      <c r="A2741">
        <v>66565</v>
      </c>
      <c r="B2741">
        <v>30</v>
      </c>
      <c r="C2741" t="str">
        <f t="shared" si="210"/>
        <v>MT</v>
      </c>
      <c r="D2741">
        <v>613</v>
      </c>
      <c r="E2741">
        <v>36</v>
      </c>
      <c r="F2741" t="str">
        <f t="shared" si="211"/>
        <v>adult</v>
      </c>
      <c r="G2741">
        <v>1</v>
      </c>
      <c r="H2741">
        <v>2</v>
      </c>
      <c r="I2741">
        <v>2</v>
      </c>
      <c r="J2741">
        <v>2</v>
      </c>
      <c r="K2741">
        <v>2</v>
      </c>
      <c r="L2741">
        <v>2</v>
      </c>
      <c r="M2741">
        <v>2</v>
      </c>
      <c r="N2741">
        <v>2</v>
      </c>
      <c r="O2741">
        <v>2</v>
      </c>
      <c r="P2741">
        <v>15</v>
      </c>
      <c r="Q2741">
        <v>3</v>
      </c>
      <c r="R2741" t="str">
        <f t="shared" si="212"/>
        <v>Divorced</v>
      </c>
      <c r="S2741">
        <v>4</v>
      </c>
      <c r="T2741">
        <v>1</v>
      </c>
      <c r="U2741" t="str">
        <f t="shared" si="213"/>
        <v>Male</v>
      </c>
      <c r="V2741">
        <v>12000</v>
      </c>
      <c r="W2741">
        <v>12000</v>
      </c>
      <c r="X2741">
        <v>30</v>
      </c>
      <c r="Y2741" t="str">
        <f t="shared" si="214"/>
        <v>MT</v>
      </c>
    </row>
    <row r="2742" spans="1:25" x14ac:dyDescent="0.25">
      <c r="A2742">
        <v>1252870</v>
      </c>
      <c r="B2742">
        <v>49</v>
      </c>
      <c r="C2742" t="str">
        <f t="shared" si="210"/>
        <v>UT</v>
      </c>
      <c r="D2742">
        <v>77</v>
      </c>
      <c r="E2742">
        <v>5</v>
      </c>
      <c r="F2742" t="str">
        <f t="shared" si="211"/>
        <v>child</v>
      </c>
      <c r="G2742">
        <v>5</v>
      </c>
      <c r="H2742">
        <v>2</v>
      </c>
      <c r="I2742">
        <v>2</v>
      </c>
      <c r="J2742">
        <v>2</v>
      </c>
      <c r="K2742">
        <v>2</v>
      </c>
      <c r="L2742">
        <v>2</v>
      </c>
      <c r="M2742">
        <v>2</v>
      </c>
      <c r="N2742">
        <v>2</v>
      </c>
      <c r="O2742">
        <v>2</v>
      </c>
      <c r="Q2742">
        <v>5</v>
      </c>
      <c r="R2742" t="str">
        <f t="shared" si="212"/>
        <v>NeverMarriedORUnder15</v>
      </c>
      <c r="T2742">
        <v>2</v>
      </c>
      <c r="U2742" t="str">
        <f t="shared" si="213"/>
        <v>Female</v>
      </c>
      <c r="X2742">
        <v>303</v>
      </c>
      <c r="Y2742">
        <f t="shared" si="214"/>
        <v>303</v>
      </c>
    </row>
    <row r="2743" spans="1:25" x14ac:dyDescent="0.25">
      <c r="A2743">
        <v>710970</v>
      </c>
      <c r="B2743">
        <v>41</v>
      </c>
      <c r="C2743" t="str">
        <f t="shared" si="210"/>
        <v>OR</v>
      </c>
      <c r="D2743">
        <v>267</v>
      </c>
      <c r="E2743">
        <v>42</v>
      </c>
      <c r="F2743" t="str">
        <f t="shared" si="211"/>
        <v>adult</v>
      </c>
      <c r="G2743">
        <v>1</v>
      </c>
      <c r="H2743">
        <v>2</v>
      </c>
      <c r="I2743">
        <v>2</v>
      </c>
      <c r="J2743">
        <v>2</v>
      </c>
      <c r="K2743">
        <v>2</v>
      </c>
      <c r="L2743">
        <v>2</v>
      </c>
      <c r="M2743">
        <v>2</v>
      </c>
      <c r="N2743">
        <v>2</v>
      </c>
      <c r="O2743">
        <v>2</v>
      </c>
      <c r="P2743">
        <v>50</v>
      </c>
      <c r="Q2743">
        <v>1</v>
      </c>
      <c r="R2743" t="str">
        <f t="shared" si="212"/>
        <v>Married</v>
      </c>
      <c r="S2743">
        <v>4</v>
      </c>
      <c r="T2743">
        <v>2</v>
      </c>
      <c r="U2743" t="str">
        <f t="shared" si="213"/>
        <v>Female</v>
      </c>
      <c r="V2743">
        <v>11600</v>
      </c>
      <c r="W2743">
        <v>11980</v>
      </c>
      <c r="X2743">
        <v>41</v>
      </c>
      <c r="Y2743" t="str">
        <f t="shared" si="214"/>
        <v>OR</v>
      </c>
    </row>
    <row r="2744" spans="1:25" x14ac:dyDescent="0.25">
      <c r="A2744">
        <v>1255784</v>
      </c>
      <c r="B2744">
        <v>49</v>
      </c>
      <c r="C2744" t="str">
        <f t="shared" si="210"/>
        <v>UT</v>
      </c>
      <c r="D2744">
        <v>73</v>
      </c>
      <c r="E2744">
        <v>31</v>
      </c>
      <c r="F2744" t="str">
        <f t="shared" si="211"/>
        <v>adult</v>
      </c>
      <c r="G2744">
        <v>1</v>
      </c>
      <c r="H2744">
        <v>2</v>
      </c>
      <c r="I2744">
        <v>1</v>
      </c>
      <c r="J2744">
        <v>2</v>
      </c>
      <c r="K2744">
        <v>2</v>
      </c>
      <c r="L2744">
        <v>2</v>
      </c>
      <c r="M2744">
        <v>2</v>
      </c>
      <c r="N2744">
        <v>2</v>
      </c>
      <c r="O2744">
        <v>1</v>
      </c>
      <c r="P2744">
        <v>6</v>
      </c>
      <c r="Q2744">
        <v>1</v>
      </c>
      <c r="R2744" t="str">
        <f t="shared" si="212"/>
        <v>Married</v>
      </c>
      <c r="S2744">
        <v>4</v>
      </c>
      <c r="T2744">
        <v>2</v>
      </c>
      <c r="U2744" t="str">
        <f t="shared" si="213"/>
        <v>Female</v>
      </c>
      <c r="V2744">
        <v>3000</v>
      </c>
      <c r="W2744">
        <v>3000</v>
      </c>
      <c r="X2744">
        <v>49</v>
      </c>
      <c r="Y2744" t="str">
        <f t="shared" si="214"/>
        <v>UT</v>
      </c>
    </row>
    <row r="2745" spans="1:25" x14ac:dyDescent="0.25">
      <c r="A2745">
        <v>720777</v>
      </c>
      <c r="B2745">
        <v>41</v>
      </c>
      <c r="C2745" t="str">
        <f t="shared" si="210"/>
        <v>OR</v>
      </c>
      <c r="D2745">
        <v>57</v>
      </c>
      <c r="E2745">
        <v>17</v>
      </c>
      <c r="F2745" t="str">
        <f t="shared" si="211"/>
        <v>child</v>
      </c>
      <c r="G2745">
        <v>1</v>
      </c>
      <c r="H2745">
        <v>1</v>
      </c>
      <c r="I2745">
        <v>2</v>
      </c>
      <c r="J2745">
        <v>2</v>
      </c>
      <c r="K2745">
        <v>2</v>
      </c>
      <c r="L2745">
        <v>2</v>
      </c>
      <c r="M2745">
        <v>2</v>
      </c>
      <c r="N2745">
        <v>2</v>
      </c>
      <c r="O2745">
        <v>1</v>
      </c>
      <c r="P2745">
        <v>9</v>
      </c>
      <c r="Q2745">
        <v>5</v>
      </c>
      <c r="R2745" t="str">
        <f t="shared" si="212"/>
        <v>NeverMarriedORUnder15</v>
      </c>
      <c r="S2745">
        <v>4</v>
      </c>
      <c r="T2745">
        <v>1</v>
      </c>
      <c r="U2745" t="str">
        <f t="shared" si="213"/>
        <v>Male</v>
      </c>
      <c r="V2745">
        <v>6300</v>
      </c>
      <c r="W2745">
        <v>6300</v>
      </c>
      <c r="X2745">
        <v>41</v>
      </c>
      <c r="Y2745" t="str">
        <f t="shared" si="214"/>
        <v>OR</v>
      </c>
    </row>
    <row r="2746" spans="1:25" x14ac:dyDescent="0.25">
      <c r="A2746">
        <v>1254011</v>
      </c>
      <c r="B2746">
        <v>49</v>
      </c>
      <c r="C2746" t="str">
        <f t="shared" si="210"/>
        <v>UT</v>
      </c>
      <c r="D2746">
        <v>72</v>
      </c>
      <c r="E2746">
        <v>13</v>
      </c>
      <c r="F2746" t="str">
        <f t="shared" si="211"/>
        <v>child</v>
      </c>
      <c r="G2746">
        <v>1</v>
      </c>
      <c r="H2746">
        <v>2</v>
      </c>
      <c r="I2746">
        <v>2</v>
      </c>
      <c r="J2746">
        <v>2</v>
      </c>
      <c r="K2746">
        <v>1</v>
      </c>
      <c r="L2746">
        <v>2</v>
      </c>
      <c r="M2746">
        <v>2</v>
      </c>
      <c r="N2746">
        <v>2</v>
      </c>
      <c r="O2746">
        <v>1</v>
      </c>
      <c r="Q2746">
        <v>5</v>
      </c>
      <c r="R2746" t="str">
        <f t="shared" si="212"/>
        <v>NeverMarriedORUnder15</v>
      </c>
      <c r="T2746">
        <v>2</v>
      </c>
      <c r="U2746" t="str">
        <f t="shared" si="213"/>
        <v>Female</v>
      </c>
      <c r="X2746">
        <v>16</v>
      </c>
      <c r="Y2746">
        <f t="shared" si="214"/>
        <v>16</v>
      </c>
    </row>
    <row r="2747" spans="1:25" x14ac:dyDescent="0.25">
      <c r="A2747">
        <v>701484</v>
      </c>
      <c r="B2747">
        <v>41</v>
      </c>
      <c r="C2747" t="str">
        <f t="shared" si="210"/>
        <v>OR</v>
      </c>
      <c r="D2747">
        <v>60</v>
      </c>
      <c r="E2747">
        <v>6</v>
      </c>
      <c r="F2747" t="str">
        <f t="shared" si="211"/>
        <v>child</v>
      </c>
      <c r="G2747">
        <v>1</v>
      </c>
      <c r="H2747">
        <v>1</v>
      </c>
      <c r="I2747">
        <v>2</v>
      </c>
      <c r="J2747">
        <v>2</v>
      </c>
      <c r="K2747">
        <v>2</v>
      </c>
      <c r="L2747">
        <v>2</v>
      </c>
      <c r="M2747">
        <v>2</v>
      </c>
      <c r="N2747">
        <v>2</v>
      </c>
      <c r="O2747">
        <v>1</v>
      </c>
      <c r="Q2747">
        <v>5</v>
      </c>
      <c r="R2747" t="str">
        <f t="shared" si="212"/>
        <v>NeverMarriedORUnder15</v>
      </c>
      <c r="T2747">
        <v>1</v>
      </c>
      <c r="U2747" t="str">
        <f t="shared" si="213"/>
        <v>Male</v>
      </c>
      <c r="X2747">
        <v>41</v>
      </c>
      <c r="Y2747" t="str">
        <f t="shared" si="214"/>
        <v>OR</v>
      </c>
    </row>
    <row r="2748" spans="1:25" x14ac:dyDescent="0.25">
      <c r="A2748">
        <v>1431685</v>
      </c>
      <c r="B2748">
        <v>53</v>
      </c>
      <c r="C2748" t="str">
        <f t="shared" si="210"/>
        <v>WA</v>
      </c>
      <c r="D2748">
        <v>90</v>
      </c>
      <c r="E2748">
        <v>22</v>
      </c>
      <c r="F2748" t="str">
        <f t="shared" si="211"/>
        <v>adult</v>
      </c>
      <c r="G2748">
        <v>1</v>
      </c>
      <c r="H2748">
        <v>2</v>
      </c>
      <c r="I2748">
        <v>2</v>
      </c>
      <c r="J2748">
        <v>2</v>
      </c>
      <c r="K2748">
        <v>2</v>
      </c>
      <c r="L2748">
        <v>2</v>
      </c>
      <c r="M2748">
        <v>2</v>
      </c>
      <c r="N2748">
        <v>2</v>
      </c>
      <c r="O2748">
        <v>2</v>
      </c>
      <c r="P2748">
        <v>10</v>
      </c>
      <c r="Q2748">
        <v>5</v>
      </c>
      <c r="R2748" t="str">
        <f t="shared" si="212"/>
        <v>NeverMarriedORUnder15</v>
      </c>
      <c r="S2748">
        <v>4</v>
      </c>
      <c r="T2748">
        <v>2</v>
      </c>
      <c r="U2748" t="str">
        <f t="shared" si="213"/>
        <v>Female</v>
      </c>
      <c r="V2748">
        <v>23000</v>
      </c>
      <c r="W2748">
        <v>23000</v>
      </c>
      <c r="X2748">
        <v>53</v>
      </c>
      <c r="Y2748" t="str">
        <f t="shared" si="214"/>
        <v>WA</v>
      </c>
    </row>
    <row r="2749" spans="1:25" x14ac:dyDescent="0.25">
      <c r="A2749">
        <v>1406131</v>
      </c>
      <c r="B2749">
        <v>53</v>
      </c>
      <c r="C2749" t="str">
        <f t="shared" si="210"/>
        <v>WA</v>
      </c>
      <c r="D2749">
        <v>124</v>
      </c>
      <c r="E2749">
        <v>38</v>
      </c>
      <c r="F2749" t="str">
        <f t="shared" si="211"/>
        <v>adult</v>
      </c>
      <c r="G2749">
        <v>1</v>
      </c>
      <c r="H2749">
        <v>1</v>
      </c>
      <c r="I2749">
        <v>2</v>
      </c>
      <c r="J2749">
        <v>2</v>
      </c>
      <c r="K2749">
        <v>2</v>
      </c>
      <c r="L2749">
        <v>2</v>
      </c>
      <c r="M2749">
        <v>2</v>
      </c>
      <c r="N2749">
        <v>2</v>
      </c>
      <c r="O2749">
        <v>1</v>
      </c>
      <c r="P2749">
        <v>45</v>
      </c>
      <c r="Q2749">
        <v>1</v>
      </c>
      <c r="R2749" t="str">
        <f t="shared" si="212"/>
        <v>Married</v>
      </c>
      <c r="S2749">
        <v>3</v>
      </c>
      <c r="T2749">
        <v>1</v>
      </c>
      <c r="U2749" t="str">
        <f t="shared" si="213"/>
        <v>Male</v>
      </c>
      <c r="V2749">
        <v>68000</v>
      </c>
      <c r="W2749">
        <v>68000</v>
      </c>
      <c r="X2749">
        <v>53</v>
      </c>
      <c r="Y2749" t="str">
        <f t="shared" si="214"/>
        <v>WA</v>
      </c>
    </row>
    <row r="2750" spans="1:25" x14ac:dyDescent="0.25">
      <c r="A2750">
        <v>1419140</v>
      </c>
      <c r="B2750">
        <v>53</v>
      </c>
      <c r="C2750" t="str">
        <f t="shared" si="210"/>
        <v>WA</v>
      </c>
      <c r="D2750">
        <v>116</v>
      </c>
      <c r="E2750">
        <v>59</v>
      </c>
      <c r="F2750" t="str">
        <f t="shared" si="211"/>
        <v>adult</v>
      </c>
      <c r="G2750">
        <v>1</v>
      </c>
      <c r="H2750">
        <v>1</v>
      </c>
      <c r="I2750">
        <v>2</v>
      </c>
      <c r="J2750">
        <v>2</v>
      </c>
      <c r="K2750">
        <v>2</v>
      </c>
      <c r="L2750">
        <v>2</v>
      </c>
      <c r="M2750">
        <v>2</v>
      </c>
      <c r="N2750">
        <v>2</v>
      </c>
      <c r="O2750">
        <v>1</v>
      </c>
      <c r="P2750">
        <v>10</v>
      </c>
      <c r="Q2750">
        <v>1</v>
      </c>
      <c r="R2750" t="str">
        <f t="shared" si="212"/>
        <v>Married</v>
      </c>
      <c r="S2750">
        <v>4</v>
      </c>
      <c r="T2750">
        <v>1</v>
      </c>
      <c r="U2750" t="str">
        <f t="shared" si="213"/>
        <v>Male</v>
      </c>
      <c r="V2750">
        <v>39000</v>
      </c>
      <c r="W2750">
        <v>39000</v>
      </c>
      <c r="X2750">
        <v>53</v>
      </c>
      <c r="Y2750" t="str">
        <f t="shared" si="214"/>
        <v>WA</v>
      </c>
    </row>
    <row r="2751" spans="1:25" x14ac:dyDescent="0.25">
      <c r="A2751">
        <v>1385161</v>
      </c>
      <c r="B2751">
        <v>53</v>
      </c>
      <c r="C2751" t="str">
        <f t="shared" si="210"/>
        <v>WA</v>
      </c>
      <c r="D2751">
        <v>59</v>
      </c>
      <c r="E2751">
        <v>38</v>
      </c>
      <c r="F2751" t="str">
        <f t="shared" si="211"/>
        <v>adult</v>
      </c>
      <c r="G2751">
        <v>1</v>
      </c>
      <c r="H2751">
        <v>1</v>
      </c>
      <c r="I2751">
        <v>1</v>
      </c>
      <c r="J2751">
        <v>2</v>
      </c>
      <c r="K2751">
        <v>2</v>
      </c>
      <c r="L2751">
        <v>2</v>
      </c>
      <c r="M2751">
        <v>2</v>
      </c>
      <c r="N2751">
        <v>2</v>
      </c>
      <c r="O2751">
        <v>1</v>
      </c>
      <c r="P2751">
        <v>5</v>
      </c>
      <c r="Q2751">
        <v>1</v>
      </c>
      <c r="R2751" t="str">
        <f t="shared" si="212"/>
        <v>Married</v>
      </c>
      <c r="S2751">
        <v>4</v>
      </c>
      <c r="T2751">
        <v>1</v>
      </c>
      <c r="U2751" t="str">
        <f t="shared" si="213"/>
        <v>Male</v>
      </c>
      <c r="V2751">
        <v>0</v>
      </c>
      <c r="W2751">
        <v>4000</v>
      </c>
      <c r="X2751">
        <v>53</v>
      </c>
      <c r="Y2751" t="str">
        <f t="shared" si="214"/>
        <v>WA</v>
      </c>
    </row>
    <row r="2752" spans="1:25" x14ac:dyDescent="0.25">
      <c r="A2752">
        <v>67691</v>
      </c>
      <c r="B2752">
        <v>30</v>
      </c>
      <c r="C2752" t="str">
        <f t="shared" si="210"/>
        <v>MT</v>
      </c>
      <c r="D2752">
        <v>175</v>
      </c>
      <c r="E2752">
        <v>49</v>
      </c>
      <c r="F2752" t="str">
        <f t="shared" si="211"/>
        <v>adult</v>
      </c>
      <c r="G2752">
        <v>1</v>
      </c>
      <c r="H2752">
        <v>2</v>
      </c>
      <c r="I2752">
        <v>2</v>
      </c>
      <c r="J2752">
        <v>2</v>
      </c>
      <c r="K2752">
        <v>2</v>
      </c>
      <c r="L2752">
        <v>2</v>
      </c>
      <c r="M2752">
        <v>2</v>
      </c>
      <c r="N2752">
        <v>2</v>
      </c>
      <c r="O2752">
        <v>2</v>
      </c>
      <c r="P2752">
        <v>3</v>
      </c>
      <c r="Q2752">
        <v>3</v>
      </c>
      <c r="R2752" t="str">
        <f t="shared" si="212"/>
        <v>Divorced</v>
      </c>
      <c r="S2752">
        <v>4</v>
      </c>
      <c r="T2752">
        <v>2</v>
      </c>
      <c r="U2752" t="str">
        <f t="shared" si="213"/>
        <v>Female</v>
      </c>
      <c r="V2752">
        <v>9600</v>
      </c>
      <c r="W2752">
        <v>15600</v>
      </c>
      <c r="X2752">
        <v>30</v>
      </c>
      <c r="Y2752" t="str">
        <f t="shared" si="214"/>
        <v>MT</v>
      </c>
    </row>
    <row r="2753" spans="1:25" x14ac:dyDescent="0.25">
      <c r="A2753">
        <v>1249366</v>
      </c>
      <c r="B2753">
        <v>49</v>
      </c>
      <c r="C2753" t="str">
        <f t="shared" si="210"/>
        <v>UT</v>
      </c>
      <c r="D2753">
        <v>44</v>
      </c>
      <c r="E2753">
        <v>48</v>
      </c>
      <c r="F2753" t="str">
        <f t="shared" si="211"/>
        <v>adult</v>
      </c>
      <c r="G2753">
        <v>1</v>
      </c>
      <c r="H2753">
        <v>2</v>
      </c>
      <c r="I2753">
        <v>1</v>
      </c>
      <c r="J2753">
        <v>2</v>
      </c>
      <c r="K2753">
        <v>2</v>
      </c>
      <c r="L2753">
        <v>2</v>
      </c>
      <c r="M2753">
        <v>2</v>
      </c>
      <c r="N2753">
        <v>2</v>
      </c>
      <c r="O2753">
        <v>1</v>
      </c>
      <c r="Q2753">
        <v>1</v>
      </c>
      <c r="R2753" t="str">
        <f t="shared" si="212"/>
        <v>Married</v>
      </c>
      <c r="S2753">
        <v>4</v>
      </c>
      <c r="T2753">
        <v>2</v>
      </c>
      <c r="U2753" t="str">
        <f t="shared" si="213"/>
        <v>Female</v>
      </c>
      <c r="V2753">
        <v>77000</v>
      </c>
      <c r="W2753">
        <v>86000</v>
      </c>
      <c r="X2753">
        <v>41</v>
      </c>
      <c r="Y2753" t="str">
        <f t="shared" si="214"/>
        <v>OR</v>
      </c>
    </row>
    <row r="2754" spans="1:25" x14ac:dyDescent="0.25">
      <c r="A2754">
        <v>727124</v>
      </c>
      <c r="B2754">
        <v>41</v>
      </c>
      <c r="C2754" t="str">
        <f t="shared" si="210"/>
        <v>OR</v>
      </c>
      <c r="D2754">
        <v>56</v>
      </c>
      <c r="E2754">
        <v>42</v>
      </c>
      <c r="F2754" t="str">
        <f t="shared" si="211"/>
        <v>adult</v>
      </c>
      <c r="G2754">
        <v>1</v>
      </c>
      <c r="H2754">
        <v>1</v>
      </c>
      <c r="I2754">
        <v>2</v>
      </c>
      <c r="J2754">
        <v>2</v>
      </c>
      <c r="K2754">
        <v>2</v>
      </c>
      <c r="L2754">
        <v>2</v>
      </c>
      <c r="M2754">
        <v>2</v>
      </c>
      <c r="N2754">
        <v>2</v>
      </c>
      <c r="O2754">
        <v>1</v>
      </c>
      <c r="Q2754">
        <v>1</v>
      </c>
      <c r="R2754" t="str">
        <f t="shared" si="212"/>
        <v>Married</v>
      </c>
      <c r="S2754">
        <v>4</v>
      </c>
      <c r="T2754">
        <v>1</v>
      </c>
      <c r="U2754" t="str">
        <f t="shared" si="213"/>
        <v>Male</v>
      </c>
      <c r="V2754">
        <v>100</v>
      </c>
      <c r="W2754">
        <v>10100</v>
      </c>
      <c r="X2754">
        <v>41</v>
      </c>
      <c r="Y2754" t="str">
        <f t="shared" si="214"/>
        <v>OR</v>
      </c>
    </row>
    <row r="2755" spans="1:25" x14ac:dyDescent="0.25">
      <c r="A2755">
        <v>1429906</v>
      </c>
      <c r="B2755">
        <v>53</v>
      </c>
      <c r="C2755" t="str">
        <f t="shared" ref="C2755:C2818" si="215">IF(B2755=30,"MT",IF(B2755=38,"ND",IF(B2755=41,"OR",IF(B2755=49,"UT",IF(B2755=53,"WA","UnknownState")))))</f>
        <v>WA</v>
      </c>
      <c r="D2755">
        <v>46</v>
      </c>
      <c r="E2755">
        <v>53</v>
      </c>
      <c r="F2755" t="str">
        <f t="shared" ref="F2755:F2818" si="216">IF(E2755&lt;18,"child","adult")</f>
        <v>adult</v>
      </c>
      <c r="G2755">
        <v>1</v>
      </c>
      <c r="H2755">
        <v>1</v>
      </c>
      <c r="I2755">
        <v>2</v>
      </c>
      <c r="J2755">
        <v>2</v>
      </c>
      <c r="K2755">
        <v>2</v>
      </c>
      <c r="L2755">
        <v>2</v>
      </c>
      <c r="M2755">
        <v>2</v>
      </c>
      <c r="N2755">
        <v>2</v>
      </c>
      <c r="O2755">
        <v>1</v>
      </c>
      <c r="P2755">
        <v>30</v>
      </c>
      <c r="Q2755">
        <v>1</v>
      </c>
      <c r="R2755" t="str">
        <f t="shared" ref="R2755:R2818" si="217">IF(Q2755=1,"Married",IF(Q2755=2,"Widowed",IF(Q2755=3,"Divorced",IF(Q2755=4,"Separated",IF(Q2755=5,"NeverMarriedORUnder15","NA")))))</f>
        <v>Married</v>
      </c>
      <c r="S2755">
        <v>4</v>
      </c>
      <c r="T2755">
        <v>1</v>
      </c>
      <c r="U2755" t="str">
        <f t="shared" ref="U2755:U2818" si="218">IF(T2755=1,"Male",IF(T2755=2,"Female","NA"))</f>
        <v>Male</v>
      </c>
      <c r="V2755">
        <v>23000</v>
      </c>
      <c r="W2755">
        <v>23000</v>
      </c>
      <c r="X2755">
        <v>38</v>
      </c>
      <c r="Y2755" t="str">
        <f t="shared" ref="Y2755:Y2818" si="219">IF(X2755=30,"MT",IF(X2755=38,"ND",IF(X2755=41,"OR",IF(X2755=49,"UT",IF(X2755=53,"WA",IF(X2755=6,"CA",X2755))))))</f>
        <v>ND</v>
      </c>
    </row>
    <row r="2756" spans="1:25" x14ac:dyDescent="0.25">
      <c r="A2756">
        <v>1275726</v>
      </c>
      <c r="B2756">
        <v>49</v>
      </c>
      <c r="C2756" t="str">
        <f t="shared" si="215"/>
        <v>UT</v>
      </c>
      <c r="D2756">
        <v>94</v>
      </c>
      <c r="E2756">
        <v>13</v>
      </c>
      <c r="F2756" t="str">
        <f t="shared" si="216"/>
        <v>child</v>
      </c>
      <c r="G2756">
        <v>1</v>
      </c>
      <c r="H2756">
        <v>1</v>
      </c>
      <c r="I2756">
        <v>2</v>
      </c>
      <c r="J2756">
        <v>2</v>
      </c>
      <c r="K2756">
        <v>2</v>
      </c>
      <c r="L2756">
        <v>2</v>
      </c>
      <c r="M2756">
        <v>2</v>
      </c>
      <c r="N2756">
        <v>2</v>
      </c>
      <c r="O2756">
        <v>1</v>
      </c>
      <c r="Q2756">
        <v>5</v>
      </c>
      <c r="R2756" t="str">
        <f t="shared" si="217"/>
        <v>NeverMarriedORUnder15</v>
      </c>
      <c r="T2756">
        <v>2</v>
      </c>
      <c r="U2756" t="str">
        <f t="shared" si="218"/>
        <v>Female</v>
      </c>
      <c r="X2756">
        <v>49</v>
      </c>
      <c r="Y2756" t="str">
        <f t="shared" si="219"/>
        <v>UT</v>
      </c>
    </row>
    <row r="2757" spans="1:25" x14ac:dyDescent="0.25">
      <c r="A2757">
        <v>64841</v>
      </c>
      <c r="B2757">
        <v>30</v>
      </c>
      <c r="C2757" t="str">
        <f t="shared" si="215"/>
        <v>MT</v>
      </c>
      <c r="D2757">
        <v>20</v>
      </c>
      <c r="E2757">
        <v>78</v>
      </c>
      <c r="F2757" t="str">
        <f t="shared" si="216"/>
        <v>adult</v>
      </c>
      <c r="G2757">
        <v>1</v>
      </c>
      <c r="H2757">
        <v>2</v>
      </c>
      <c r="I2757">
        <v>2</v>
      </c>
      <c r="J2757">
        <v>1</v>
      </c>
      <c r="K2757">
        <v>1</v>
      </c>
      <c r="L2757">
        <v>2</v>
      </c>
      <c r="M2757">
        <v>2</v>
      </c>
      <c r="N2757">
        <v>2</v>
      </c>
      <c r="O2757">
        <v>1</v>
      </c>
      <c r="Q2757">
        <v>5</v>
      </c>
      <c r="R2757" t="str">
        <f t="shared" si="217"/>
        <v>NeverMarriedORUnder15</v>
      </c>
      <c r="S2757">
        <v>4</v>
      </c>
      <c r="T2757">
        <v>2</v>
      </c>
      <c r="U2757" t="str">
        <f t="shared" si="218"/>
        <v>Female</v>
      </c>
      <c r="V2757">
        <v>0</v>
      </c>
      <c r="W2757">
        <v>6400</v>
      </c>
      <c r="X2757">
        <v>1</v>
      </c>
      <c r="Y2757">
        <f t="shared" si="219"/>
        <v>1</v>
      </c>
    </row>
    <row r="2758" spans="1:25" x14ac:dyDescent="0.25">
      <c r="A2758">
        <v>1255700</v>
      </c>
      <c r="B2758">
        <v>49</v>
      </c>
      <c r="C2758" t="str">
        <f t="shared" si="215"/>
        <v>UT</v>
      </c>
      <c r="D2758">
        <v>115</v>
      </c>
      <c r="E2758">
        <v>8</v>
      </c>
      <c r="F2758" t="str">
        <f t="shared" si="216"/>
        <v>child</v>
      </c>
      <c r="G2758">
        <v>1</v>
      </c>
      <c r="H2758">
        <v>1</v>
      </c>
      <c r="I2758">
        <v>2</v>
      </c>
      <c r="J2758">
        <v>2</v>
      </c>
      <c r="K2758">
        <v>2</v>
      </c>
      <c r="L2758">
        <v>2</v>
      </c>
      <c r="M2758">
        <v>2</v>
      </c>
      <c r="N2758">
        <v>2</v>
      </c>
      <c r="O2758">
        <v>1</v>
      </c>
      <c r="Q2758">
        <v>5</v>
      </c>
      <c r="R2758" t="str">
        <f t="shared" si="217"/>
        <v>NeverMarriedORUnder15</v>
      </c>
      <c r="T2758">
        <v>2</v>
      </c>
      <c r="U2758" t="str">
        <f t="shared" si="218"/>
        <v>Female</v>
      </c>
      <c r="X2758">
        <v>49</v>
      </c>
      <c r="Y2758" t="str">
        <f t="shared" si="219"/>
        <v>UT</v>
      </c>
    </row>
    <row r="2759" spans="1:25" x14ac:dyDescent="0.25">
      <c r="A2759">
        <v>1412675</v>
      </c>
      <c r="B2759">
        <v>53</v>
      </c>
      <c r="C2759" t="str">
        <f t="shared" si="215"/>
        <v>WA</v>
      </c>
      <c r="D2759">
        <v>51</v>
      </c>
      <c r="E2759">
        <v>46</v>
      </c>
      <c r="F2759" t="str">
        <f t="shared" si="216"/>
        <v>adult</v>
      </c>
      <c r="G2759">
        <v>1</v>
      </c>
      <c r="H2759">
        <v>2</v>
      </c>
      <c r="I2759">
        <v>1</v>
      </c>
      <c r="J2759">
        <v>2</v>
      </c>
      <c r="K2759">
        <v>2</v>
      </c>
      <c r="L2759">
        <v>2</v>
      </c>
      <c r="M2759">
        <v>2</v>
      </c>
      <c r="N2759">
        <v>2</v>
      </c>
      <c r="O2759">
        <v>1</v>
      </c>
      <c r="P2759">
        <v>5</v>
      </c>
      <c r="Q2759">
        <v>1</v>
      </c>
      <c r="R2759" t="str">
        <f t="shared" si="217"/>
        <v>Married</v>
      </c>
      <c r="S2759">
        <v>4</v>
      </c>
      <c r="T2759">
        <v>2</v>
      </c>
      <c r="U2759" t="str">
        <f t="shared" si="218"/>
        <v>Female</v>
      </c>
      <c r="V2759">
        <v>0</v>
      </c>
      <c r="W2759">
        <v>50000</v>
      </c>
      <c r="X2759">
        <v>53</v>
      </c>
      <c r="Y2759" t="str">
        <f t="shared" si="219"/>
        <v>WA</v>
      </c>
    </row>
    <row r="2760" spans="1:25" x14ac:dyDescent="0.25">
      <c r="A2760">
        <v>696371</v>
      </c>
      <c r="B2760">
        <v>41</v>
      </c>
      <c r="C2760" t="str">
        <f t="shared" si="215"/>
        <v>OR</v>
      </c>
      <c r="D2760">
        <v>62</v>
      </c>
      <c r="E2760">
        <v>80</v>
      </c>
      <c r="F2760" t="str">
        <f t="shared" si="216"/>
        <v>adult</v>
      </c>
      <c r="G2760">
        <v>1</v>
      </c>
      <c r="H2760">
        <v>2</v>
      </c>
      <c r="I2760">
        <v>1</v>
      </c>
      <c r="J2760">
        <v>1</v>
      </c>
      <c r="K2760">
        <v>2</v>
      </c>
      <c r="L2760">
        <v>2</v>
      </c>
      <c r="M2760">
        <v>2</v>
      </c>
      <c r="N2760">
        <v>2</v>
      </c>
      <c r="O2760">
        <v>1</v>
      </c>
      <c r="Q2760">
        <v>1</v>
      </c>
      <c r="R2760" t="str">
        <f t="shared" si="217"/>
        <v>Married</v>
      </c>
      <c r="S2760">
        <v>4</v>
      </c>
      <c r="T2760">
        <v>2</v>
      </c>
      <c r="U2760" t="str">
        <f t="shared" si="218"/>
        <v>Female</v>
      </c>
      <c r="V2760">
        <v>0</v>
      </c>
      <c r="W2760">
        <v>17000</v>
      </c>
      <c r="X2760">
        <v>9</v>
      </c>
      <c r="Y2760">
        <f t="shared" si="219"/>
        <v>9</v>
      </c>
    </row>
    <row r="2761" spans="1:25" x14ac:dyDescent="0.25">
      <c r="A2761">
        <v>1374608</v>
      </c>
      <c r="B2761">
        <v>53</v>
      </c>
      <c r="C2761" t="str">
        <f t="shared" si="215"/>
        <v>WA</v>
      </c>
      <c r="D2761">
        <v>134</v>
      </c>
      <c r="E2761">
        <v>87</v>
      </c>
      <c r="F2761" t="str">
        <f t="shared" si="216"/>
        <v>adult</v>
      </c>
      <c r="G2761">
        <v>1</v>
      </c>
      <c r="H2761">
        <v>2</v>
      </c>
      <c r="I2761">
        <v>1</v>
      </c>
      <c r="J2761">
        <v>1</v>
      </c>
      <c r="K2761">
        <v>2</v>
      </c>
      <c r="L2761">
        <v>2</v>
      </c>
      <c r="M2761">
        <v>1</v>
      </c>
      <c r="N2761">
        <v>2</v>
      </c>
      <c r="O2761">
        <v>1</v>
      </c>
      <c r="Q2761">
        <v>1</v>
      </c>
      <c r="R2761" t="str">
        <f t="shared" si="217"/>
        <v>Married</v>
      </c>
      <c r="S2761">
        <v>2</v>
      </c>
      <c r="T2761">
        <v>1</v>
      </c>
      <c r="U2761" t="str">
        <f t="shared" si="218"/>
        <v>Male</v>
      </c>
      <c r="V2761">
        <v>0</v>
      </c>
      <c r="W2761">
        <v>64300</v>
      </c>
      <c r="X2761">
        <v>6</v>
      </c>
      <c r="Y2761" t="str">
        <f t="shared" si="219"/>
        <v>CA</v>
      </c>
    </row>
    <row r="2762" spans="1:25" x14ac:dyDescent="0.25">
      <c r="A2762">
        <v>1377454</v>
      </c>
      <c r="B2762">
        <v>53</v>
      </c>
      <c r="C2762" t="str">
        <f t="shared" si="215"/>
        <v>WA</v>
      </c>
      <c r="D2762">
        <v>98</v>
      </c>
      <c r="E2762">
        <v>56</v>
      </c>
      <c r="F2762" t="str">
        <f t="shared" si="216"/>
        <v>adult</v>
      </c>
      <c r="G2762">
        <v>1</v>
      </c>
      <c r="H2762">
        <v>1</v>
      </c>
      <c r="I2762">
        <v>2</v>
      </c>
      <c r="J2762">
        <v>2</v>
      </c>
      <c r="K2762">
        <v>2</v>
      </c>
      <c r="L2762">
        <v>2</v>
      </c>
      <c r="M2762">
        <v>2</v>
      </c>
      <c r="N2762">
        <v>2</v>
      </c>
      <c r="O2762">
        <v>1</v>
      </c>
      <c r="P2762">
        <v>20</v>
      </c>
      <c r="Q2762">
        <v>1</v>
      </c>
      <c r="R2762" t="str">
        <f t="shared" si="217"/>
        <v>Married</v>
      </c>
      <c r="S2762">
        <v>4</v>
      </c>
      <c r="T2762">
        <v>2</v>
      </c>
      <c r="U2762" t="str">
        <f t="shared" si="218"/>
        <v>Female</v>
      </c>
      <c r="V2762">
        <v>30000</v>
      </c>
      <c r="W2762">
        <v>30000</v>
      </c>
      <c r="X2762">
        <v>53</v>
      </c>
      <c r="Y2762" t="str">
        <f t="shared" si="219"/>
        <v>WA</v>
      </c>
    </row>
    <row r="2763" spans="1:25" x14ac:dyDescent="0.25">
      <c r="A2763">
        <v>731260</v>
      </c>
      <c r="B2763">
        <v>41</v>
      </c>
      <c r="C2763" t="str">
        <f t="shared" si="215"/>
        <v>OR</v>
      </c>
      <c r="D2763">
        <v>222</v>
      </c>
      <c r="E2763">
        <v>64</v>
      </c>
      <c r="F2763" t="str">
        <f t="shared" si="216"/>
        <v>adult</v>
      </c>
      <c r="G2763">
        <v>1</v>
      </c>
      <c r="H2763">
        <v>2</v>
      </c>
      <c r="I2763">
        <v>1</v>
      </c>
      <c r="J2763">
        <v>2</v>
      </c>
      <c r="K2763">
        <v>2</v>
      </c>
      <c r="L2763">
        <v>2</v>
      </c>
      <c r="M2763">
        <v>2</v>
      </c>
      <c r="N2763">
        <v>2</v>
      </c>
      <c r="O2763">
        <v>1</v>
      </c>
      <c r="Q2763">
        <v>1</v>
      </c>
      <c r="R2763" t="str">
        <f t="shared" si="217"/>
        <v>Married</v>
      </c>
      <c r="S2763">
        <v>4</v>
      </c>
      <c r="T2763">
        <v>2</v>
      </c>
      <c r="U2763" t="str">
        <f t="shared" si="218"/>
        <v>Female</v>
      </c>
      <c r="V2763">
        <v>7000</v>
      </c>
      <c r="W2763">
        <v>7600</v>
      </c>
      <c r="X2763">
        <v>38</v>
      </c>
      <c r="Y2763" t="str">
        <f t="shared" si="219"/>
        <v>ND</v>
      </c>
    </row>
    <row r="2764" spans="1:25" x14ac:dyDescent="0.25">
      <c r="A2764">
        <v>1390653</v>
      </c>
      <c r="B2764">
        <v>53</v>
      </c>
      <c r="C2764" t="str">
        <f t="shared" si="215"/>
        <v>WA</v>
      </c>
      <c r="D2764">
        <v>86</v>
      </c>
      <c r="E2764">
        <v>40</v>
      </c>
      <c r="F2764" t="str">
        <f t="shared" si="216"/>
        <v>adult</v>
      </c>
      <c r="G2764">
        <v>5</v>
      </c>
      <c r="H2764">
        <v>2</v>
      </c>
      <c r="I2764">
        <v>2</v>
      </c>
      <c r="J2764">
        <v>2</v>
      </c>
      <c r="K2764">
        <v>2</v>
      </c>
      <c r="L2764">
        <v>2</v>
      </c>
      <c r="M2764">
        <v>2</v>
      </c>
      <c r="N2764">
        <v>2</v>
      </c>
      <c r="O2764">
        <v>2</v>
      </c>
      <c r="P2764">
        <v>30</v>
      </c>
      <c r="Q2764">
        <v>5</v>
      </c>
      <c r="R2764" t="str">
        <f t="shared" si="217"/>
        <v>NeverMarriedORUnder15</v>
      </c>
      <c r="S2764">
        <v>4</v>
      </c>
      <c r="T2764">
        <v>1</v>
      </c>
      <c r="U2764" t="str">
        <f t="shared" si="218"/>
        <v>Male</v>
      </c>
      <c r="V2764">
        <v>15000</v>
      </c>
      <c r="W2764">
        <v>15000</v>
      </c>
      <c r="X2764">
        <v>303</v>
      </c>
      <c r="Y2764">
        <f t="shared" si="219"/>
        <v>303</v>
      </c>
    </row>
    <row r="2765" spans="1:25" x14ac:dyDescent="0.25">
      <c r="A2765">
        <v>1390250</v>
      </c>
      <c r="B2765">
        <v>53</v>
      </c>
      <c r="C2765" t="str">
        <f t="shared" si="215"/>
        <v>WA</v>
      </c>
      <c r="D2765">
        <v>75</v>
      </c>
      <c r="E2765">
        <v>21</v>
      </c>
      <c r="F2765" t="str">
        <f t="shared" si="216"/>
        <v>adult</v>
      </c>
      <c r="G2765">
        <v>1</v>
      </c>
      <c r="H2765">
        <v>1</v>
      </c>
      <c r="I2765">
        <v>2</v>
      </c>
      <c r="J2765">
        <v>2</v>
      </c>
      <c r="K2765">
        <v>2</v>
      </c>
      <c r="L2765">
        <v>2</v>
      </c>
      <c r="M2765">
        <v>2</v>
      </c>
      <c r="N2765">
        <v>2</v>
      </c>
      <c r="O2765">
        <v>1</v>
      </c>
      <c r="P2765">
        <v>30</v>
      </c>
      <c r="Q2765">
        <v>1</v>
      </c>
      <c r="R2765" t="str">
        <f t="shared" si="217"/>
        <v>Married</v>
      </c>
      <c r="S2765">
        <v>4</v>
      </c>
      <c r="T2765">
        <v>1</v>
      </c>
      <c r="U2765" t="str">
        <f t="shared" si="218"/>
        <v>Male</v>
      </c>
      <c r="V2765">
        <v>35000</v>
      </c>
      <c r="W2765">
        <v>35000</v>
      </c>
      <c r="X2765">
        <v>53</v>
      </c>
      <c r="Y2765" t="str">
        <f t="shared" si="219"/>
        <v>WA</v>
      </c>
    </row>
    <row r="2766" spans="1:25" x14ac:dyDescent="0.25">
      <c r="A2766">
        <v>1416998</v>
      </c>
      <c r="B2766">
        <v>53</v>
      </c>
      <c r="C2766" t="str">
        <f t="shared" si="215"/>
        <v>WA</v>
      </c>
      <c r="D2766">
        <v>88</v>
      </c>
      <c r="E2766">
        <v>34</v>
      </c>
      <c r="F2766" t="str">
        <f t="shared" si="216"/>
        <v>adult</v>
      </c>
      <c r="G2766">
        <v>5</v>
      </c>
      <c r="H2766">
        <v>1</v>
      </c>
      <c r="I2766">
        <v>2</v>
      </c>
      <c r="J2766">
        <v>2</v>
      </c>
      <c r="K2766">
        <v>2</v>
      </c>
      <c r="L2766">
        <v>2</v>
      </c>
      <c r="M2766">
        <v>2</v>
      </c>
      <c r="N2766">
        <v>2</v>
      </c>
      <c r="O2766">
        <v>1</v>
      </c>
      <c r="Q2766">
        <v>1</v>
      </c>
      <c r="R2766" t="str">
        <f t="shared" si="217"/>
        <v>Married</v>
      </c>
      <c r="S2766">
        <v>4</v>
      </c>
      <c r="T2766">
        <v>2</v>
      </c>
      <c r="U2766" t="str">
        <f t="shared" si="218"/>
        <v>Female</v>
      </c>
      <c r="V2766">
        <v>0</v>
      </c>
      <c r="W2766">
        <v>0</v>
      </c>
      <c r="X2766">
        <v>301</v>
      </c>
      <c r="Y2766">
        <f t="shared" si="219"/>
        <v>301</v>
      </c>
    </row>
    <row r="2767" spans="1:25" x14ac:dyDescent="0.25">
      <c r="A2767">
        <v>1250606</v>
      </c>
      <c r="B2767">
        <v>49</v>
      </c>
      <c r="C2767" t="str">
        <f t="shared" si="215"/>
        <v>UT</v>
      </c>
      <c r="D2767">
        <v>73</v>
      </c>
      <c r="E2767">
        <v>41</v>
      </c>
      <c r="F2767" t="str">
        <f t="shared" si="216"/>
        <v>adult</v>
      </c>
      <c r="G2767">
        <v>1</v>
      </c>
      <c r="H2767">
        <v>2</v>
      </c>
      <c r="I2767">
        <v>2</v>
      </c>
      <c r="J2767">
        <v>2</v>
      </c>
      <c r="K2767">
        <v>2</v>
      </c>
      <c r="L2767">
        <v>2</v>
      </c>
      <c r="M2767">
        <v>2</v>
      </c>
      <c r="N2767">
        <v>2</v>
      </c>
      <c r="O2767">
        <v>2</v>
      </c>
      <c r="Q2767">
        <v>5</v>
      </c>
      <c r="R2767" t="str">
        <f t="shared" si="217"/>
        <v>NeverMarriedORUnder15</v>
      </c>
      <c r="S2767">
        <v>4</v>
      </c>
      <c r="T2767">
        <v>2</v>
      </c>
      <c r="U2767" t="str">
        <f t="shared" si="218"/>
        <v>Female</v>
      </c>
      <c r="V2767">
        <v>15000</v>
      </c>
      <c r="W2767">
        <v>15000</v>
      </c>
      <c r="X2767">
        <v>27</v>
      </c>
      <c r="Y2767">
        <f t="shared" si="219"/>
        <v>27</v>
      </c>
    </row>
    <row r="2768" spans="1:25" x14ac:dyDescent="0.25">
      <c r="A2768">
        <v>63545</v>
      </c>
      <c r="B2768">
        <v>30</v>
      </c>
      <c r="C2768" t="str">
        <f t="shared" si="215"/>
        <v>MT</v>
      </c>
      <c r="D2768">
        <v>19</v>
      </c>
      <c r="E2768">
        <v>56</v>
      </c>
      <c r="F2768" t="str">
        <f t="shared" si="216"/>
        <v>adult</v>
      </c>
      <c r="G2768">
        <v>1</v>
      </c>
      <c r="H2768">
        <v>1</v>
      </c>
      <c r="I2768">
        <v>2</v>
      </c>
      <c r="J2768">
        <v>2</v>
      </c>
      <c r="K2768">
        <v>2</v>
      </c>
      <c r="L2768">
        <v>2</v>
      </c>
      <c r="M2768">
        <v>2</v>
      </c>
      <c r="N2768">
        <v>2</v>
      </c>
      <c r="O2768">
        <v>1</v>
      </c>
      <c r="P2768">
        <v>25</v>
      </c>
      <c r="Q2768">
        <v>1</v>
      </c>
      <c r="R2768" t="str">
        <f t="shared" si="217"/>
        <v>Married</v>
      </c>
      <c r="S2768">
        <v>4</v>
      </c>
      <c r="T2768">
        <v>2</v>
      </c>
      <c r="U2768" t="str">
        <f t="shared" si="218"/>
        <v>Female</v>
      </c>
      <c r="V2768">
        <v>24000</v>
      </c>
      <c r="W2768">
        <v>24000</v>
      </c>
      <c r="X2768">
        <v>30</v>
      </c>
      <c r="Y2768" t="str">
        <f t="shared" si="219"/>
        <v>MT</v>
      </c>
    </row>
    <row r="2769" spans="1:25" x14ac:dyDescent="0.25">
      <c r="A2769">
        <v>1411331</v>
      </c>
      <c r="B2769">
        <v>53</v>
      </c>
      <c r="C2769" t="str">
        <f t="shared" si="215"/>
        <v>WA</v>
      </c>
      <c r="D2769">
        <v>34</v>
      </c>
      <c r="E2769">
        <v>62</v>
      </c>
      <c r="F2769" t="str">
        <f t="shared" si="216"/>
        <v>adult</v>
      </c>
      <c r="G2769">
        <v>1</v>
      </c>
      <c r="H2769">
        <v>1</v>
      </c>
      <c r="I2769">
        <v>1</v>
      </c>
      <c r="J2769">
        <v>2</v>
      </c>
      <c r="K2769">
        <v>2</v>
      </c>
      <c r="L2769">
        <v>2</v>
      </c>
      <c r="M2769">
        <v>2</v>
      </c>
      <c r="N2769">
        <v>2</v>
      </c>
      <c r="O2769">
        <v>1</v>
      </c>
      <c r="P2769">
        <v>60</v>
      </c>
      <c r="Q2769">
        <v>1</v>
      </c>
      <c r="R2769" t="str">
        <f t="shared" si="217"/>
        <v>Married</v>
      </c>
      <c r="S2769">
        <v>4</v>
      </c>
      <c r="T2769">
        <v>2</v>
      </c>
      <c r="U2769" t="str">
        <f t="shared" si="218"/>
        <v>Female</v>
      </c>
      <c r="V2769">
        <v>27400</v>
      </c>
      <c r="W2769">
        <v>27400</v>
      </c>
      <c r="X2769">
        <v>53</v>
      </c>
      <c r="Y2769" t="str">
        <f t="shared" si="219"/>
        <v>WA</v>
      </c>
    </row>
    <row r="2770" spans="1:25" x14ac:dyDescent="0.25">
      <c r="A2770">
        <v>720418</v>
      </c>
      <c r="B2770">
        <v>41</v>
      </c>
      <c r="C2770" t="str">
        <f t="shared" si="215"/>
        <v>OR</v>
      </c>
      <c r="D2770">
        <v>29</v>
      </c>
      <c r="E2770">
        <v>1</v>
      </c>
      <c r="F2770" t="str">
        <f t="shared" si="216"/>
        <v>child</v>
      </c>
      <c r="G2770">
        <v>1</v>
      </c>
      <c r="H2770">
        <v>1</v>
      </c>
      <c r="I2770">
        <v>2</v>
      </c>
      <c r="J2770">
        <v>2</v>
      </c>
      <c r="K2770">
        <v>2</v>
      </c>
      <c r="L2770">
        <v>2</v>
      </c>
      <c r="M2770">
        <v>2</v>
      </c>
      <c r="N2770">
        <v>1</v>
      </c>
      <c r="O2770">
        <v>1</v>
      </c>
      <c r="Q2770">
        <v>5</v>
      </c>
      <c r="R2770" t="str">
        <f t="shared" si="217"/>
        <v>NeverMarriedORUnder15</v>
      </c>
      <c r="T2770">
        <v>1</v>
      </c>
      <c r="U2770" t="str">
        <f t="shared" si="218"/>
        <v>Male</v>
      </c>
      <c r="X2770">
        <v>41</v>
      </c>
      <c r="Y2770" t="str">
        <f t="shared" si="219"/>
        <v>OR</v>
      </c>
    </row>
    <row r="2771" spans="1:25" x14ac:dyDescent="0.25">
      <c r="A2771">
        <v>63189</v>
      </c>
      <c r="B2771">
        <v>30</v>
      </c>
      <c r="C2771" t="str">
        <f t="shared" si="215"/>
        <v>MT</v>
      </c>
      <c r="D2771">
        <v>425</v>
      </c>
      <c r="E2771">
        <v>53</v>
      </c>
      <c r="F2771" t="str">
        <f t="shared" si="216"/>
        <v>adult</v>
      </c>
      <c r="G2771">
        <v>1</v>
      </c>
      <c r="H2771">
        <v>1</v>
      </c>
      <c r="I2771">
        <v>2</v>
      </c>
      <c r="J2771">
        <v>2</v>
      </c>
      <c r="K2771">
        <v>2</v>
      </c>
      <c r="L2771">
        <v>2</v>
      </c>
      <c r="M2771">
        <v>2</v>
      </c>
      <c r="N2771">
        <v>2</v>
      </c>
      <c r="O2771">
        <v>1</v>
      </c>
      <c r="Q2771">
        <v>3</v>
      </c>
      <c r="R2771" t="str">
        <f t="shared" si="217"/>
        <v>Divorced</v>
      </c>
      <c r="S2771">
        <v>4</v>
      </c>
      <c r="T2771">
        <v>2</v>
      </c>
      <c r="U2771" t="str">
        <f t="shared" si="218"/>
        <v>Female</v>
      </c>
      <c r="V2771">
        <v>29000</v>
      </c>
      <c r="W2771">
        <v>29500</v>
      </c>
      <c r="X2771">
        <v>41</v>
      </c>
      <c r="Y2771" t="str">
        <f t="shared" si="219"/>
        <v>OR</v>
      </c>
    </row>
    <row r="2772" spans="1:25" x14ac:dyDescent="0.25">
      <c r="A2772">
        <v>724184</v>
      </c>
      <c r="B2772">
        <v>41</v>
      </c>
      <c r="C2772" t="str">
        <f t="shared" si="215"/>
        <v>OR</v>
      </c>
      <c r="D2772">
        <v>106</v>
      </c>
      <c r="E2772">
        <v>70</v>
      </c>
      <c r="F2772" t="str">
        <f t="shared" si="216"/>
        <v>adult</v>
      </c>
      <c r="G2772">
        <v>1</v>
      </c>
      <c r="H2772">
        <v>2</v>
      </c>
      <c r="I2772">
        <v>2</v>
      </c>
      <c r="J2772">
        <v>1</v>
      </c>
      <c r="K2772">
        <v>2</v>
      </c>
      <c r="L2772">
        <v>2</v>
      </c>
      <c r="M2772">
        <v>2</v>
      </c>
      <c r="N2772">
        <v>2</v>
      </c>
      <c r="O2772">
        <v>1</v>
      </c>
      <c r="Q2772">
        <v>2</v>
      </c>
      <c r="R2772" t="str">
        <f t="shared" si="217"/>
        <v>Widowed</v>
      </c>
      <c r="S2772">
        <v>2</v>
      </c>
      <c r="T2772">
        <v>1</v>
      </c>
      <c r="U2772" t="str">
        <f t="shared" si="218"/>
        <v>Male</v>
      </c>
      <c r="V2772">
        <v>0</v>
      </c>
      <c r="W2772">
        <v>18500</v>
      </c>
      <c r="X2772">
        <v>16</v>
      </c>
      <c r="Y2772">
        <f t="shared" si="219"/>
        <v>16</v>
      </c>
    </row>
    <row r="2773" spans="1:25" x14ac:dyDescent="0.25">
      <c r="A2773">
        <v>1413775</v>
      </c>
      <c r="B2773">
        <v>53</v>
      </c>
      <c r="C2773" t="str">
        <f t="shared" si="215"/>
        <v>WA</v>
      </c>
      <c r="D2773">
        <v>110</v>
      </c>
      <c r="E2773">
        <v>0</v>
      </c>
      <c r="F2773" t="str">
        <f t="shared" si="216"/>
        <v>child</v>
      </c>
      <c r="G2773">
        <v>1</v>
      </c>
      <c r="H2773">
        <v>1</v>
      </c>
      <c r="I2773">
        <v>2</v>
      </c>
      <c r="J2773">
        <v>2</v>
      </c>
      <c r="K2773">
        <v>2</v>
      </c>
      <c r="L2773">
        <v>2</v>
      </c>
      <c r="M2773">
        <v>2</v>
      </c>
      <c r="N2773">
        <v>2</v>
      </c>
      <c r="O2773">
        <v>1</v>
      </c>
      <c r="Q2773">
        <v>5</v>
      </c>
      <c r="R2773" t="str">
        <f t="shared" si="217"/>
        <v>NeverMarriedORUnder15</v>
      </c>
      <c r="T2773">
        <v>2</v>
      </c>
      <c r="U2773" t="str">
        <f t="shared" si="218"/>
        <v>Female</v>
      </c>
      <c r="X2773">
        <v>26</v>
      </c>
      <c r="Y2773">
        <f t="shared" si="219"/>
        <v>26</v>
      </c>
    </row>
    <row r="2774" spans="1:25" x14ac:dyDescent="0.25">
      <c r="A2774">
        <v>1424718</v>
      </c>
      <c r="B2774">
        <v>53</v>
      </c>
      <c r="C2774" t="str">
        <f t="shared" si="215"/>
        <v>WA</v>
      </c>
      <c r="D2774">
        <v>174</v>
      </c>
      <c r="E2774">
        <v>15</v>
      </c>
      <c r="F2774" t="str">
        <f t="shared" si="216"/>
        <v>child</v>
      </c>
      <c r="G2774">
        <v>1</v>
      </c>
      <c r="H2774">
        <v>1</v>
      </c>
      <c r="I2774">
        <v>2</v>
      </c>
      <c r="J2774">
        <v>2</v>
      </c>
      <c r="K2774">
        <v>2</v>
      </c>
      <c r="L2774">
        <v>2</v>
      </c>
      <c r="M2774">
        <v>2</v>
      </c>
      <c r="N2774">
        <v>2</v>
      </c>
      <c r="O2774">
        <v>1</v>
      </c>
      <c r="Q2774">
        <v>5</v>
      </c>
      <c r="R2774" t="str">
        <f t="shared" si="217"/>
        <v>NeverMarriedORUnder15</v>
      </c>
      <c r="T2774">
        <v>1</v>
      </c>
      <c r="U2774" t="str">
        <f t="shared" si="218"/>
        <v>Male</v>
      </c>
      <c r="V2774">
        <v>0</v>
      </c>
      <c r="W2774">
        <v>0</v>
      </c>
      <c r="X2774">
        <v>6</v>
      </c>
      <c r="Y2774" t="str">
        <f t="shared" si="219"/>
        <v>CA</v>
      </c>
    </row>
    <row r="2775" spans="1:25" x14ac:dyDescent="0.25">
      <c r="A2775">
        <v>1407470</v>
      </c>
      <c r="B2775">
        <v>53</v>
      </c>
      <c r="C2775" t="str">
        <f t="shared" si="215"/>
        <v>WA</v>
      </c>
      <c r="D2775">
        <v>9</v>
      </c>
      <c r="E2775">
        <v>17</v>
      </c>
      <c r="F2775" t="str">
        <f t="shared" si="216"/>
        <v>child</v>
      </c>
      <c r="G2775">
        <v>1</v>
      </c>
      <c r="H2775">
        <v>1</v>
      </c>
      <c r="I2775">
        <v>2</v>
      </c>
      <c r="J2775">
        <v>2</v>
      </c>
      <c r="K2775">
        <v>2</v>
      </c>
      <c r="L2775">
        <v>2</v>
      </c>
      <c r="M2775">
        <v>2</v>
      </c>
      <c r="N2775">
        <v>2</v>
      </c>
      <c r="O2775">
        <v>1</v>
      </c>
      <c r="Q2775">
        <v>5</v>
      </c>
      <c r="R2775" t="str">
        <f t="shared" si="217"/>
        <v>NeverMarriedORUnder15</v>
      </c>
      <c r="S2775">
        <v>4</v>
      </c>
      <c r="T2775">
        <v>2</v>
      </c>
      <c r="U2775" t="str">
        <f t="shared" si="218"/>
        <v>Female</v>
      </c>
      <c r="V2775">
        <v>0</v>
      </c>
      <c r="W2775">
        <v>0</v>
      </c>
      <c r="X2775">
        <v>53</v>
      </c>
      <c r="Y2775" t="str">
        <f t="shared" si="219"/>
        <v>WA</v>
      </c>
    </row>
    <row r="2776" spans="1:25" x14ac:dyDescent="0.25">
      <c r="A2776">
        <v>1407407</v>
      </c>
      <c r="B2776">
        <v>53</v>
      </c>
      <c r="C2776" t="str">
        <f t="shared" si="215"/>
        <v>WA</v>
      </c>
      <c r="D2776">
        <v>119</v>
      </c>
      <c r="E2776">
        <v>20</v>
      </c>
      <c r="F2776" t="str">
        <f t="shared" si="216"/>
        <v>adult</v>
      </c>
      <c r="G2776">
        <v>1</v>
      </c>
      <c r="H2776">
        <v>2</v>
      </c>
      <c r="I2776">
        <v>2</v>
      </c>
      <c r="J2776">
        <v>2</v>
      </c>
      <c r="K2776">
        <v>2</v>
      </c>
      <c r="L2776">
        <v>2</v>
      </c>
      <c r="M2776">
        <v>2</v>
      </c>
      <c r="N2776">
        <v>2</v>
      </c>
      <c r="O2776">
        <v>2</v>
      </c>
      <c r="P2776">
        <v>20</v>
      </c>
      <c r="Q2776">
        <v>5</v>
      </c>
      <c r="R2776" t="str">
        <f t="shared" si="217"/>
        <v>NeverMarriedORUnder15</v>
      </c>
      <c r="S2776">
        <v>4</v>
      </c>
      <c r="T2776">
        <v>2</v>
      </c>
      <c r="U2776" t="str">
        <f t="shared" si="218"/>
        <v>Female</v>
      </c>
      <c r="V2776">
        <v>14400</v>
      </c>
      <c r="W2776">
        <v>14400</v>
      </c>
      <c r="X2776">
        <v>53</v>
      </c>
      <c r="Y2776" t="str">
        <f t="shared" si="219"/>
        <v>WA</v>
      </c>
    </row>
    <row r="2777" spans="1:25" x14ac:dyDescent="0.25">
      <c r="A2777">
        <v>1425669</v>
      </c>
      <c r="B2777">
        <v>53</v>
      </c>
      <c r="C2777" t="str">
        <f t="shared" si="215"/>
        <v>WA</v>
      </c>
      <c r="D2777">
        <v>160</v>
      </c>
      <c r="E2777">
        <v>49</v>
      </c>
      <c r="F2777" t="str">
        <f t="shared" si="216"/>
        <v>adult</v>
      </c>
      <c r="G2777">
        <v>1</v>
      </c>
      <c r="H2777">
        <v>1</v>
      </c>
      <c r="I2777">
        <v>1</v>
      </c>
      <c r="J2777">
        <v>2</v>
      </c>
      <c r="K2777">
        <v>2</v>
      </c>
      <c r="L2777">
        <v>2</v>
      </c>
      <c r="M2777">
        <v>2</v>
      </c>
      <c r="N2777">
        <v>2</v>
      </c>
      <c r="O2777">
        <v>1</v>
      </c>
      <c r="P2777">
        <v>15</v>
      </c>
      <c r="Q2777">
        <v>1</v>
      </c>
      <c r="R2777" t="str">
        <f t="shared" si="217"/>
        <v>Married</v>
      </c>
      <c r="S2777">
        <v>4</v>
      </c>
      <c r="T2777">
        <v>1</v>
      </c>
      <c r="U2777" t="str">
        <f t="shared" si="218"/>
        <v>Male</v>
      </c>
      <c r="V2777">
        <v>70000</v>
      </c>
      <c r="W2777">
        <v>70004</v>
      </c>
      <c r="X2777">
        <v>53</v>
      </c>
      <c r="Y2777" t="str">
        <f t="shared" si="219"/>
        <v>WA</v>
      </c>
    </row>
    <row r="2778" spans="1:25" x14ac:dyDescent="0.25">
      <c r="A2778">
        <v>699822</v>
      </c>
      <c r="B2778">
        <v>41</v>
      </c>
      <c r="C2778" t="str">
        <f t="shared" si="215"/>
        <v>OR</v>
      </c>
      <c r="D2778">
        <v>25</v>
      </c>
      <c r="E2778">
        <v>45</v>
      </c>
      <c r="F2778" t="str">
        <f t="shared" si="216"/>
        <v>adult</v>
      </c>
      <c r="G2778">
        <v>1</v>
      </c>
      <c r="H2778">
        <v>2</v>
      </c>
      <c r="I2778">
        <v>2</v>
      </c>
      <c r="J2778">
        <v>2</v>
      </c>
      <c r="K2778">
        <v>2</v>
      </c>
      <c r="L2778">
        <v>2</v>
      </c>
      <c r="M2778">
        <v>2</v>
      </c>
      <c r="N2778">
        <v>2</v>
      </c>
      <c r="O2778">
        <v>2</v>
      </c>
      <c r="Q2778">
        <v>5</v>
      </c>
      <c r="R2778" t="str">
        <f t="shared" si="217"/>
        <v>NeverMarriedORUnder15</v>
      </c>
      <c r="S2778">
        <v>4</v>
      </c>
      <c r="T2778">
        <v>1</v>
      </c>
      <c r="U2778" t="str">
        <f t="shared" si="218"/>
        <v>Male</v>
      </c>
      <c r="V2778">
        <v>7000</v>
      </c>
      <c r="W2778">
        <v>7000</v>
      </c>
      <c r="X2778">
        <v>41</v>
      </c>
      <c r="Y2778" t="str">
        <f t="shared" si="219"/>
        <v>OR</v>
      </c>
    </row>
    <row r="2779" spans="1:25" x14ac:dyDescent="0.25">
      <c r="A2779">
        <v>734774</v>
      </c>
      <c r="B2779">
        <v>41</v>
      </c>
      <c r="C2779" t="str">
        <f t="shared" si="215"/>
        <v>OR</v>
      </c>
      <c r="D2779">
        <v>80</v>
      </c>
      <c r="E2779">
        <v>18</v>
      </c>
      <c r="F2779" t="str">
        <f t="shared" si="216"/>
        <v>adult</v>
      </c>
      <c r="G2779">
        <v>1</v>
      </c>
      <c r="H2779">
        <v>1</v>
      </c>
      <c r="I2779">
        <v>2</v>
      </c>
      <c r="J2779">
        <v>2</v>
      </c>
      <c r="K2779">
        <v>2</v>
      </c>
      <c r="L2779">
        <v>2</v>
      </c>
      <c r="M2779">
        <v>2</v>
      </c>
      <c r="N2779">
        <v>2</v>
      </c>
      <c r="O2779">
        <v>1</v>
      </c>
      <c r="P2779">
        <v>15</v>
      </c>
      <c r="Q2779">
        <v>5</v>
      </c>
      <c r="R2779" t="str">
        <f t="shared" si="217"/>
        <v>NeverMarriedORUnder15</v>
      </c>
      <c r="S2779">
        <v>4</v>
      </c>
      <c r="T2779">
        <v>1</v>
      </c>
      <c r="U2779" t="str">
        <f t="shared" si="218"/>
        <v>Male</v>
      </c>
      <c r="V2779">
        <v>1200</v>
      </c>
      <c r="W2779">
        <v>1200</v>
      </c>
      <c r="X2779">
        <v>53</v>
      </c>
      <c r="Y2779" t="str">
        <f t="shared" si="219"/>
        <v>WA</v>
      </c>
    </row>
    <row r="2780" spans="1:25" x14ac:dyDescent="0.25">
      <c r="A2780">
        <v>70894</v>
      </c>
      <c r="B2780">
        <v>30</v>
      </c>
      <c r="C2780" t="str">
        <f t="shared" si="215"/>
        <v>MT</v>
      </c>
      <c r="D2780">
        <v>86</v>
      </c>
      <c r="E2780">
        <v>46</v>
      </c>
      <c r="F2780" t="str">
        <f t="shared" si="216"/>
        <v>adult</v>
      </c>
      <c r="G2780">
        <v>3</v>
      </c>
      <c r="H2780">
        <v>1</v>
      </c>
      <c r="I2780">
        <v>2</v>
      </c>
      <c r="J2780">
        <v>2</v>
      </c>
      <c r="K2780">
        <v>2</v>
      </c>
      <c r="L2780">
        <v>1</v>
      </c>
      <c r="M2780">
        <v>1</v>
      </c>
      <c r="N2780">
        <v>2</v>
      </c>
      <c r="O2780">
        <v>1</v>
      </c>
      <c r="P2780">
        <v>3</v>
      </c>
      <c r="Q2780">
        <v>1</v>
      </c>
      <c r="R2780" t="str">
        <f t="shared" si="217"/>
        <v>Married</v>
      </c>
      <c r="S2780">
        <v>2</v>
      </c>
      <c r="T2780">
        <v>1</v>
      </c>
      <c r="U2780" t="str">
        <f t="shared" si="218"/>
        <v>Male</v>
      </c>
      <c r="V2780">
        <v>30000</v>
      </c>
      <c r="W2780">
        <v>54000</v>
      </c>
      <c r="X2780">
        <v>233</v>
      </c>
      <c r="Y2780">
        <f t="shared" si="219"/>
        <v>233</v>
      </c>
    </row>
    <row r="2781" spans="1:25" x14ac:dyDescent="0.25">
      <c r="A2781">
        <v>1406644</v>
      </c>
      <c r="B2781">
        <v>53</v>
      </c>
      <c r="C2781" t="str">
        <f t="shared" si="215"/>
        <v>WA</v>
      </c>
      <c r="D2781">
        <v>62</v>
      </c>
      <c r="E2781">
        <v>59</v>
      </c>
      <c r="F2781" t="str">
        <f t="shared" si="216"/>
        <v>adult</v>
      </c>
      <c r="G2781">
        <v>4</v>
      </c>
      <c r="H2781">
        <v>2</v>
      </c>
      <c r="I2781">
        <v>2</v>
      </c>
      <c r="J2781">
        <v>2</v>
      </c>
      <c r="K2781">
        <v>2</v>
      </c>
      <c r="L2781">
        <v>1</v>
      </c>
      <c r="M2781">
        <v>2</v>
      </c>
      <c r="N2781">
        <v>2</v>
      </c>
      <c r="O2781">
        <v>1</v>
      </c>
      <c r="P2781">
        <v>15</v>
      </c>
      <c r="Q2781">
        <v>1</v>
      </c>
      <c r="R2781" t="str">
        <f t="shared" si="217"/>
        <v>Married</v>
      </c>
      <c r="S2781">
        <v>4</v>
      </c>
      <c r="T2781">
        <v>2</v>
      </c>
      <c r="U2781" t="str">
        <f t="shared" si="218"/>
        <v>Female</v>
      </c>
      <c r="V2781">
        <v>36400</v>
      </c>
      <c r="W2781">
        <v>36400</v>
      </c>
      <c r="X2781">
        <v>233</v>
      </c>
      <c r="Y2781">
        <f t="shared" si="219"/>
        <v>233</v>
      </c>
    </row>
    <row r="2782" spans="1:25" x14ac:dyDescent="0.25">
      <c r="A2782">
        <v>1405985</v>
      </c>
      <c r="B2782">
        <v>53</v>
      </c>
      <c r="C2782" t="str">
        <f t="shared" si="215"/>
        <v>WA</v>
      </c>
      <c r="D2782">
        <v>77</v>
      </c>
      <c r="E2782">
        <v>70</v>
      </c>
      <c r="F2782" t="str">
        <f t="shared" si="216"/>
        <v>adult</v>
      </c>
      <c r="G2782">
        <v>1</v>
      </c>
      <c r="H2782">
        <v>1</v>
      </c>
      <c r="I2782">
        <v>2</v>
      </c>
      <c r="J2782">
        <v>1</v>
      </c>
      <c r="K2782">
        <v>2</v>
      </c>
      <c r="L2782">
        <v>2</v>
      </c>
      <c r="M2782">
        <v>2</v>
      </c>
      <c r="N2782">
        <v>2</v>
      </c>
      <c r="O2782">
        <v>1</v>
      </c>
      <c r="Q2782">
        <v>1</v>
      </c>
      <c r="R2782" t="str">
        <f t="shared" si="217"/>
        <v>Married</v>
      </c>
      <c r="S2782">
        <v>2</v>
      </c>
      <c r="T2782">
        <v>1</v>
      </c>
      <c r="U2782" t="str">
        <f t="shared" si="218"/>
        <v>Male</v>
      </c>
      <c r="V2782">
        <v>0</v>
      </c>
      <c r="W2782">
        <v>34300</v>
      </c>
      <c r="X2782">
        <v>53</v>
      </c>
      <c r="Y2782" t="str">
        <f t="shared" si="219"/>
        <v>WA</v>
      </c>
    </row>
    <row r="2783" spans="1:25" x14ac:dyDescent="0.25">
      <c r="A2783">
        <v>1427637</v>
      </c>
      <c r="B2783">
        <v>53</v>
      </c>
      <c r="C2783" t="str">
        <f t="shared" si="215"/>
        <v>WA</v>
      </c>
      <c r="D2783">
        <v>161</v>
      </c>
      <c r="E2783">
        <v>70</v>
      </c>
      <c r="F2783" t="str">
        <f t="shared" si="216"/>
        <v>adult</v>
      </c>
      <c r="G2783">
        <v>1</v>
      </c>
      <c r="H2783">
        <v>2</v>
      </c>
      <c r="I2783">
        <v>1</v>
      </c>
      <c r="J2783">
        <v>1</v>
      </c>
      <c r="K2783">
        <v>2</v>
      </c>
      <c r="L2783">
        <v>2</v>
      </c>
      <c r="M2783">
        <v>2</v>
      </c>
      <c r="N2783">
        <v>2</v>
      </c>
      <c r="O2783">
        <v>1</v>
      </c>
      <c r="Q2783">
        <v>1</v>
      </c>
      <c r="R2783" t="str">
        <f t="shared" si="217"/>
        <v>Married</v>
      </c>
      <c r="S2783">
        <v>4</v>
      </c>
      <c r="T2783">
        <v>2</v>
      </c>
      <c r="U2783" t="str">
        <f t="shared" si="218"/>
        <v>Female</v>
      </c>
      <c r="V2783">
        <v>0</v>
      </c>
      <c r="W2783">
        <v>2410</v>
      </c>
      <c r="X2783">
        <v>41</v>
      </c>
      <c r="Y2783" t="str">
        <f t="shared" si="219"/>
        <v>OR</v>
      </c>
    </row>
    <row r="2784" spans="1:25" x14ac:dyDescent="0.25">
      <c r="A2784">
        <v>1384738</v>
      </c>
      <c r="B2784">
        <v>53</v>
      </c>
      <c r="C2784" t="str">
        <f t="shared" si="215"/>
        <v>WA</v>
      </c>
      <c r="D2784">
        <v>55</v>
      </c>
      <c r="E2784">
        <v>83</v>
      </c>
      <c r="F2784" t="str">
        <f t="shared" si="216"/>
        <v>adult</v>
      </c>
      <c r="G2784">
        <v>1</v>
      </c>
      <c r="H2784">
        <v>1</v>
      </c>
      <c r="I2784">
        <v>1</v>
      </c>
      <c r="J2784">
        <v>1</v>
      </c>
      <c r="K2784">
        <v>2</v>
      </c>
      <c r="L2784">
        <v>2</v>
      </c>
      <c r="M2784">
        <v>1</v>
      </c>
      <c r="N2784">
        <v>2</v>
      </c>
      <c r="O2784">
        <v>1</v>
      </c>
      <c r="Q2784">
        <v>1</v>
      </c>
      <c r="R2784" t="str">
        <f t="shared" si="217"/>
        <v>Married</v>
      </c>
      <c r="S2784">
        <v>2</v>
      </c>
      <c r="T2784">
        <v>1</v>
      </c>
      <c r="U2784" t="str">
        <f t="shared" si="218"/>
        <v>Male</v>
      </c>
      <c r="V2784">
        <v>0</v>
      </c>
      <c r="W2784">
        <v>9004</v>
      </c>
      <c r="X2784">
        <v>53</v>
      </c>
      <c r="Y2784" t="str">
        <f t="shared" si="219"/>
        <v>WA</v>
      </c>
    </row>
    <row r="2785" spans="1:25" x14ac:dyDescent="0.25">
      <c r="A2785">
        <v>1428056</v>
      </c>
      <c r="B2785">
        <v>53</v>
      </c>
      <c r="C2785" t="str">
        <f t="shared" si="215"/>
        <v>WA</v>
      </c>
      <c r="D2785">
        <v>117</v>
      </c>
      <c r="E2785">
        <v>0</v>
      </c>
      <c r="F2785" t="str">
        <f t="shared" si="216"/>
        <v>child</v>
      </c>
      <c r="G2785">
        <v>1</v>
      </c>
      <c r="H2785">
        <v>2</v>
      </c>
      <c r="I2785">
        <v>2</v>
      </c>
      <c r="J2785">
        <v>2</v>
      </c>
      <c r="K2785">
        <v>1</v>
      </c>
      <c r="L2785">
        <v>2</v>
      </c>
      <c r="M2785">
        <v>2</v>
      </c>
      <c r="N2785">
        <v>2</v>
      </c>
      <c r="O2785">
        <v>1</v>
      </c>
      <c r="Q2785">
        <v>5</v>
      </c>
      <c r="R2785" t="str">
        <f t="shared" si="217"/>
        <v>NeverMarriedORUnder15</v>
      </c>
      <c r="T2785">
        <v>1</v>
      </c>
      <c r="U2785" t="str">
        <f t="shared" si="218"/>
        <v>Male</v>
      </c>
      <c r="X2785">
        <v>53</v>
      </c>
      <c r="Y2785" t="str">
        <f t="shared" si="219"/>
        <v>WA</v>
      </c>
    </row>
    <row r="2786" spans="1:25" x14ac:dyDescent="0.25">
      <c r="A2786">
        <v>1429558</v>
      </c>
      <c r="B2786">
        <v>53</v>
      </c>
      <c r="C2786" t="str">
        <f t="shared" si="215"/>
        <v>WA</v>
      </c>
      <c r="D2786">
        <v>102</v>
      </c>
      <c r="E2786">
        <v>60</v>
      </c>
      <c r="F2786" t="str">
        <f t="shared" si="216"/>
        <v>adult</v>
      </c>
      <c r="G2786">
        <v>1</v>
      </c>
      <c r="H2786">
        <v>1</v>
      </c>
      <c r="I2786">
        <v>2</v>
      </c>
      <c r="J2786">
        <v>2</v>
      </c>
      <c r="K2786">
        <v>2</v>
      </c>
      <c r="L2786">
        <v>2</v>
      </c>
      <c r="M2786">
        <v>2</v>
      </c>
      <c r="N2786">
        <v>2</v>
      </c>
      <c r="O2786">
        <v>1</v>
      </c>
      <c r="Q2786">
        <v>1</v>
      </c>
      <c r="R2786" t="str">
        <f t="shared" si="217"/>
        <v>Married</v>
      </c>
      <c r="S2786">
        <v>4</v>
      </c>
      <c r="T2786">
        <v>2</v>
      </c>
      <c r="U2786" t="str">
        <f t="shared" si="218"/>
        <v>Female</v>
      </c>
      <c r="V2786">
        <v>0</v>
      </c>
      <c r="W2786">
        <v>10200</v>
      </c>
      <c r="X2786">
        <v>27</v>
      </c>
      <c r="Y2786">
        <f t="shared" si="219"/>
        <v>27</v>
      </c>
    </row>
    <row r="2787" spans="1:25" x14ac:dyDescent="0.25">
      <c r="A2787">
        <v>733278</v>
      </c>
      <c r="B2787">
        <v>41</v>
      </c>
      <c r="C2787" t="str">
        <f t="shared" si="215"/>
        <v>OR</v>
      </c>
      <c r="D2787">
        <v>144</v>
      </c>
      <c r="E2787">
        <v>32</v>
      </c>
      <c r="F2787" t="str">
        <f t="shared" si="216"/>
        <v>adult</v>
      </c>
      <c r="G2787">
        <v>1</v>
      </c>
      <c r="H2787">
        <v>1</v>
      </c>
      <c r="I2787">
        <v>2</v>
      </c>
      <c r="J2787">
        <v>2</v>
      </c>
      <c r="K2787">
        <v>2</v>
      </c>
      <c r="L2787">
        <v>2</v>
      </c>
      <c r="M2787">
        <v>2</v>
      </c>
      <c r="N2787">
        <v>2</v>
      </c>
      <c r="O2787">
        <v>1</v>
      </c>
      <c r="Q2787">
        <v>1</v>
      </c>
      <c r="R2787" t="str">
        <f t="shared" si="217"/>
        <v>Married</v>
      </c>
      <c r="S2787">
        <v>4</v>
      </c>
      <c r="T2787">
        <v>2</v>
      </c>
      <c r="U2787" t="str">
        <f t="shared" si="218"/>
        <v>Female</v>
      </c>
      <c r="V2787">
        <v>0</v>
      </c>
      <c r="W2787">
        <v>0</v>
      </c>
      <c r="X2787">
        <v>41</v>
      </c>
      <c r="Y2787" t="str">
        <f t="shared" si="219"/>
        <v>OR</v>
      </c>
    </row>
    <row r="2788" spans="1:25" x14ac:dyDescent="0.25">
      <c r="A2788">
        <v>1250004</v>
      </c>
      <c r="B2788">
        <v>49</v>
      </c>
      <c r="C2788" t="str">
        <f t="shared" si="215"/>
        <v>UT</v>
      </c>
      <c r="D2788">
        <v>73</v>
      </c>
      <c r="E2788">
        <v>44</v>
      </c>
      <c r="F2788" t="str">
        <f t="shared" si="216"/>
        <v>adult</v>
      </c>
      <c r="G2788">
        <v>1</v>
      </c>
      <c r="H2788">
        <v>1</v>
      </c>
      <c r="I2788">
        <v>2</v>
      </c>
      <c r="J2788">
        <v>2</v>
      </c>
      <c r="K2788">
        <v>2</v>
      </c>
      <c r="L2788">
        <v>2</v>
      </c>
      <c r="M2788">
        <v>2</v>
      </c>
      <c r="N2788">
        <v>2</v>
      </c>
      <c r="O2788">
        <v>1</v>
      </c>
      <c r="P2788">
        <v>8</v>
      </c>
      <c r="Q2788">
        <v>1</v>
      </c>
      <c r="R2788" t="str">
        <f t="shared" si="217"/>
        <v>Married</v>
      </c>
      <c r="S2788">
        <v>4</v>
      </c>
      <c r="T2788">
        <v>1</v>
      </c>
      <c r="U2788" t="str">
        <f t="shared" si="218"/>
        <v>Male</v>
      </c>
      <c r="V2788">
        <v>168000</v>
      </c>
      <c r="W2788">
        <v>214900</v>
      </c>
      <c r="X2788">
        <v>19</v>
      </c>
      <c r="Y2788">
        <f t="shared" si="219"/>
        <v>19</v>
      </c>
    </row>
    <row r="2789" spans="1:25" x14ac:dyDescent="0.25">
      <c r="A2789">
        <v>1433176</v>
      </c>
      <c r="B2789">
        <v>53</v>
      </c>
      <c r="C2789" t="str">
        <f t="shared" si="215"/>
        <v>WA</v>
      </c>
      <c r="D2789">
        <v>70</v>
      </c>
      <c r="E2789">
        <v>12</v>
      </c>
      <c r="F2789" t="str">
        <f t="shared" si="216"/>
        <v>child</v>
      </c>
      <c r="G2789">
        <v>1</v>
      </c>
      <c r="H2789">
        <v>2</v>
      </c>
      <c r="I2789">
        <v>1</v>
      </c>
      <c r="J2789">
        <v>2</v>
      </c>
      <c r="K2789">
        <v>2</v>
      </c>
      <c r="L2789">
        <v>2</v>
      </c>
      <c r="M2789">
        <v>2</v>
      </c>
      <c r="N2789">
        <v>2</v>
      </c>
      <c r="O2789">
        <v>1</v>
      </c>
      <c r="Q2789">
        <v>5</v>
      </c>
      <c r="R2789" t="str">
        <f t="shared" si="217"/>
        <v>NeverMarriedORUnder15</v>
      </c>
      <c r="T2789">
        <v>2</v>
      </c>
      <c r="U2789" t="str">
        <f t="shared" si="218"/>
        <v>Female</v>
      </c>
      <c r="X2789">
        <v>53</v>
      </c>
      <c r="Y2789" t="str">
        <f t="shared" si="219"/>
        <v>WA</v>
      </c>
    </row>
    <row r="2790" spans="1:25" x14ac:dyDescent="0.25">
      <c r="A2790">
        <v>1431595</v>
      </c>
      <c r="B2790">
        <v>53</v>
      </c>
      <c r="C2790" t="str">
        <f t="shared" si="215"/>
        <v>WA</v>
      </c>
      <c r="D2790">
        <v>61</v>
      </c>
      <c r="E2790">
        <v>52</v>
      </c>
      <c r="F2790" t="str">
        <f t="shared" si="216"/>
        <v>adult</v>
      </c>
      <c r="G2790">
        <v>1</v>
      </c>
      <c r="H2790">
        <v>1</v>
      </c>
      <c r="I2790">
        <v>2</v>
      </c>
      <c r="J2790">
        <v>2</v>
      </c>
      <c r="K2790">
        <v>2</v>
      </c>
      <c r="L2790">
        <v>2</v>
      </c>
      <c r="M2790">
        <v>2</v>
      </c>
      <c r="N2790">
        <v>2</v>
      </c>
      <c r="O2790">
        <v>1</v>
      </c>
      <c r="P2790">
        <v>15</v>
      </c>
      <c r="Q2790">
        <v>3</v>
      </c>
      <c r="R2790" t="str">
        <f t="shared" si="217"/>
        <v>Divorced</v>
      </c>
      <c r="S2790">
        <v>4</v>
      </c>
      <c r="T2790">
        <v>2</v>
      </c>
      <c r="U2790" t="str">
        <f t="shared" si="218"/>
        <v>Female</v>
      </c>
      <c r="V2790">
        <v>40000</v>
      </c>
      <c r="W2790">
        <v>40000</v>
      </c>
      <c r="X2790">
        <v>53</v>
      </c>
      <c r="Y2790" t="str">
        <f t="shared" si="219"/>
        <v>WA</v>
      </c>
    </row>
    <row r="2791" spans="1:25" x14ac:dyDescent="0.25">
      <c r="A2791">
        <v>1410590</v>
      </c>
      <c r="B2791">
        <v>53</v>
      </c>
      <c r="C2791" t="str">
        <f t="shared" si="215"/>
        <v>WA</v>
      </c>
      <c r="D2791">
        <v>120</v>
      </c>
      <c r="E2791">
        <v>10</v>
      </c>
      <c r="F2791" t="str">
        <f t="shared" si="216"/>
        <v>child</v>
      </c>
      <c r="G2791">
        <v>1</v>
      </c>
      <c r="H2791">
        <v>1</v>
      </c>
      <c r="I2791">
        <v>2</v>
      </c>
      <c r="J2791">
        <v>2</v>
      </c>
      <c r="K2791">
        <v>2</v>
      </c>
      <c r="L2791">
        <v>2</v>
      </c>
      <c r="M2791">
        <v>2</v>
      </c>
      <c r="N2791">
        <v>2</v>
      </c>
      <c r="O2791">
        <v>1</v>
      </c>
      <c r="Q2791">
        <v>5</v>
      </c>
      <c r="R2791" t="str">
        <f t="shared" si="217"/>
        <v>NeverMarriedORUnder15</v>
      </c>
      <c r="T2791">
        <v>1</v>
      </c>
      <c r="U2791" t="str">
        <f t="shared" si="218"/>
        <v>Male</v>
      </c>
      <c r="X2791">
        <v>29</v>
      </c>
      <c r="Y2791">
        <f t="shared" si="219"/>
        <v>29</v>
      </c>
    </row>
    <row r="2792" spans="1:25" x14ac:dyDescent="0.25">
      <c r="A2792">
        <v>1276104</v>
      </c>
      <c r="B2792">
        <v>49</v>
      </c>
      <c r="C2792" t="str">
        <f t="shared" si="215"/>
        <v>UT</v>
      </c>
      <c r="D2792">
        <v>113</v>
      </c>
      <c r="E2792">
        <v>28</v>
      </c>
      <c r="F2792" t="str">
        <f t="shared" si="216"/>
        <v>adult</v>
      </c>
      <c r="G2792">
        <v>1</v>
      </c>
      <c r="H2792">
        <v>2</v>
      </c>
      <c r="I2792">
        <v>2</v>
      </c>
      <c r="J2792">
        <v>2</v>
      </c>
      <c r="K2792">
        <v>2</v>
      </c>
      <c r="L2792">
        <v>2</v>
      </c>
      <c r="M2792">
        <v>2</v>
      </c>
      <c r="N2792">
        <v>2</v>
      </c>
      <c r="O2792">
        <v>2</v>
      </c>
      <c r="Q2792">
        <v>5</v>
      </c>
      <c r="R2792" t="str">
        <f t="shared" si="217"/>
        <v>NeverMarriedORUnder15</v>
      </c>
      <c r="S2792">
        <v>4</v>
      </c>
      <c r="T2792">
        <v>1</v>
      </c>
      <c r="U2792" t="str">
        <f t="shared" si="218"/>
        <v>Male</v>
      </c>
      <c r="V2792">
        <v>0</v>
      </c>
      <c r="W2792">
        <v>0</v>
      </c>
      <c r="X2792">
        <v>49</v>
      </c>
      <c r="Y2792" t="str">
        <f t="shared" si="219"/>
        <v>UT</v>
      </c>
    </row>
    <row r="2793" spans="1:25" x14ac:dyDescent="0.25">
      <c r="A2793">
        <v>1404384</v>
      </c>
      <c r="B2793">
        <v>53</v>
      </c>
      <c r="C2793" t="str">
        <f t="shared" si="215"/>
        <v>WA</v>
      </c>
      <c r="D2793">
        <v>62</v>
      </c>
      <c r="E2793">
        <v>62</v>
      </c>
      <c r="F2793" t="str">
        <f t="shared" si="216"/>
        <v>adult</v>
      </c>
      <c r="G2793">
        <v>1</v>
      </c>
      <c r="H2793">
        <v>1</v>
      </c>
      <c r="I2793">
        <v>2</v>
      </c>
      <c r="J2793">
        <v>2</v>
      </c>
      <c r="K2793">
        <v>2</v>
      </c>
      <c r="L2793">
        <v>2</v>
      </c>
      <c r="M2793">
        <v>2</v>
      </c>
      <c r="N2793">
        <v>2</v>
      </c>
      <c r="O2793">
        <v>1</v>
      </c>
      <c r="P2793">
        <v>30</v>
      </c>
      <c r="Q2793">
        <v>1</v>
      </c>
      <c r="R2793" t="str">
        <f t="shared" si="217"/>
        <v>Married</v>
      </c>
      <c r="S2793">
        <v>4</v>
      </c>
      <c r="T2793">
        <v>2</v>
      </c>
      <c r="U2793" t="str">
        <f t="shared" si="218"/>
        <v>Female</v>
      </c>
      <c r="V2793">
        <v>50000</v>
      </c>
      <c r="W2793">
        <v>50000</v>
      </c>
      <c r="X2793">
        <v>4</v>
      </c>
      <c r="Y2793">
        <f t="shared" si="219"/>
        <v>4</v>
      </c>
    </row>
    <row r="2794" spans="1:25" x14ac:dyDescent="0.25">
      <c r="A2794">
        <v>1430328</v>
      </c>
      <c r="B2794">
        <v>53</v>
      </c>
      <c r="C2794" t="str">
        <f t="shared" si="215"/>
        <v>WA</v>
      </c>
      <c r="D2794">
        <v>64</v>
      </c>
      <c r="E2794">
        <v>38</v>
      </c>
      <c r="F2794" t="str">
        <f t="shared" si="216"/>
        <v>adult</v>
      </c>
      <c r="G2794">
        <v>1</v>
      </c>
      <c r="H2794">
        <v>1</v>
      </c>
      <c r="I2794">
        <v>1</v>
      </c>
      <c r="J2794">
        <v>2</v>
      </c>
      <c r="K2794">
        <v>2</v>
      </c>
      <c r="L2794">
        <v>2</v>
      </c>
      <c r="M2794">
        <v>2</v>
      </c>
      <c r="N2794">
        <v>2</v>
      </c>
      <c r="O2794">
        <v>1</v>
      </c>
      <c r="P2794">
        <v>25</v>
      </c>
      <c r="Q2794">
        <v>1</v>
      </c>
      <c r="R2794" t="str">
        <f t="shared" si="217"/>
        <v>Married</v>
      </c>
      <c r="S2794">
        <v>4</v>
      </c>
      <c r="T2794">
        <v>2</v>
      </c>
      <c r="U2794" t="str">
        <f t="shared" si="218"/>
        <v>Female</v>
      </c>
      <c r="V2794">
        <v>8000</v>
      </c>
      <c r="W2794">
        <v>8000</v>
      </c>
      <c r="X2794">
        <v>8</v>
      </c>
      <c r="Y2794">
        <f t="shared" si="219"/>
        <v>8</v>
      </c>
    </row>
    <row r="2795" spans="1:25" x14ac:dyDescent="0.25">
      <c r="A2795">
        <v>733717</v>
      </c>
      <c r="B2795">
        <v>41</v>
      </c>
      <c r="C2795" t="str">
        <f t="shared" si="215"/>
        <v>OR</v>
      </c>
      <c r="D2795">
        <v>216</v>
      </c>
      <c r="E2795">
        <v>50</v>
      </c>
      <c r="F2795" t="str">
        <f t="shared" si="216"/>
        <v>adult</v>
      </c>
      <c r="G2795">
        <v>1</v>
      </c>
      <c r="H2795">
        <v>2</v>
      </c>
      <c r="I2795">
        <v>2</v>
      </c>
      <c r="J2795">
        <v>2</v>
      </c>
      <c r="K2795">
        <v>1</v>
      </c>
      <c r="L2795">
        <v>2</v>
      </c>
      <c r="M2795">
        <v>2</v>
      </c>
      <c r="N2795">
        <v>2</v>
      </c>
      <c r="O2795">
        <v>1</v>
      </c>
      <c r="Q2795">
        <v>4</v>
      </c>
      <c r="R2795" t="str">
        <f t="shared" si="217"/>
        <v>Separated</v>
      </c>
      <c r="S2795">
        <v>4</v>
      </c>
      <c r="T2795">
        <v>1</v>
      </c>
      <c r="U2795" t="str">
        <f t="shared" si="218"/>
        <v>Male</v>
      </c>
      <c r="V2795">
        <v>0</v>
      </c>
      <c r="W2795">
        <v>1200</v>
      </c>
      <c r="X2795">
        <v>41</v>
      </c>
      <c r="Y2795" t="str">
        <f t="shared" si="219"/>
        <v>OR</v>
      </c>
    </row>
    <row r="2796" spans="1:25" x14ac:dyDescent="0.25">
      <c r="A2796">
        <v>1434794</v>
      </c>
      <c r="B2796">
        <v>53</v>
      </c>
      <c r="C2796" t="str">
        <f t="shared" si="215"/>
        <v>WA</v>
      </c>
      <c r="D2796">
        <v>22</v>
      </c>
      <c r="E2796">
        <v>44</v>
      </c>
      <c r="F2796" t="str">
        <f t="shared" si="216"/>
        <v>adult</v>
      </c>
      <c r="G2796">
        <v>1</v>
      </c>
      <c r="H2796">
        <v>1</v>
      </c>
      <c r="I2796">
        <v>2</v>
      </c>
      <c r="J2796">
        <v>2</v>
      </c>
      <c r="K2796">
        <v>2</v>
      </c>
      <c r="L2796">
        <v>2</v>
      </c>
      <c r="M2796">
        <v>2</v>
      </c>
      <c r="N2796">
        <v>2</v>
      </c>
      <c r="O2796">
        <v>1</v>
      </c>
      <c r="P2796">
        <v>25</v>
      </c>
      <c r="Q2796">
        <v>1</v>
      </c>
      <c r="R2796" t="str">
        <f t="shared" si="217"/>
        <v>Married</v>
      </c>
      <c r="S2796">
        <v>4</v>
      </c>
      <c r="T2796">
        <v>2</v>
      </c>
      <c r="U2796" t="str">
        <f t="shared" si="218"/>
        <v>Female</v>
      </c>
      <c r="V2796">
        <v>5000</v>
      </c>
      <c r="W2796">
        <v>5000</v>
      </c>
      <c r="X2796">
        <v>53</v>
      </c>
      <c r="Y2796" t="str">
        <f t="shared" si="219"/>
        <v>WA</v>
      </c>
    </row>
    <row r="2797" spans="1:25" x14ac:dyDescent="0.25">
      <c r="A2797">
        <v>712989</v>
      </c>
      <c r="B2797">
        <v>41</v>
      </c>
      <c r="C2797" t="str">
        <f t="shared" si="215"/>
        <v>OR</v>
      </c>
      <c r="D2797">
        <v>76</v>
      </c>
      <c r="E2797">
        <v>44</v>
      </c>
      <c r="F2797" t="str">
        <f t="shared" si="216"/>
        <v>adult</v>
      </c>
      <c r="G2797">
        <v>1</v>
      </c>
      <c r="H2797">
        <v>1</v>
      </c>
      <c r="I2797">
        <v>2</v>
      </c>
      <c r="J2797">
        <v>2</v>
      </c>
      <c r="K2797">
        <v>2</v>
      </c>
      <c r="L2797">
        <v>2</v>
      </c>
      <c r="M2797">
        <v>2</v>
      </c>
      <c r="N2797">
        <v>2</v>
      </c>
      <c r="O2797">
        <v>1</v>
      </c>
      <c r="P2797">
        <v>30</v>
      </c>
      <c r="Q2797">
        <v>1</v>
      </c>
      <c r="R2797" t="str">
        <f t="shared" si="217"/>
        <v>Married</v>
      </c>
      <c r="S2797">
        <v>4</v>
      </c>
      <c r="T2797">
        <v>1</v>
      </c>
      <c r="U2797" t="str">
        <f t="shared" si="218"/>
        <v>Male</v>
      </c>
      <c r="V2797">
        <v>100000</v>
      </c>
      <c r="W2797">
        <v>100000</v>
      </c>
      <c r="X2797">
        <v>13</v>
      </c>
      <c r="Y2797">
        <f t="shared" si="219"/>
        <v>13</v>
      </c>
    </row>
    <row r="2798" spans="1:25" x14ac:dyDescent="0.25">
      <c r="A2798">
        <v>1389896</v>
      </c>
      <c r="B2798">
        <v>53</v>
      </c>
      <c r="C2798" t="str">
        <f t="shared" si="215"/>
        <v>WA</v>
      </c>
      <c r="D2798">
        <v>76</v>
      </c>
      <c r="E2798">
        <v>5</v>
      </c>
      <c r="F2798" t="str">
        <f t="shared" si="216"/>
        <v>child</v>
      </c>
      <c r="G2798">
        <v>1</v>
      </c>
      <c r="H2798">
        <v>2</v>
      </c>
      <c r="I2798">
        <v>1</v>
      </c>
      <c r="J2798">
        <v>2</v>
      </c>
      <c r="K2798">
        <v>2</v>
      </c>
      <c r="L2798">
        <v>2</v>
      </c>
      <c r="M2798">
        <v>2</v>
      </c>
      <c r="N2798">
        <v>2</v>
      </c>
      <c r="O2798">
        <v>1</v>
      </c>
      <c r="Q2798">
        <v>5</v>
      </c>
      <c r="R2798" t="str">
        <f t="shared" si="217"/>
        <v>NeverMarriedORUnder15</v>
      </c>
      <c r="T2798">
        <v>2</v>
      </c>
      <c r="U2798" t="str">
        <f t="shared" si="218"/>
        <v>Female</v>
      </c>
      <c r="X2798">
        <v>53</v>
      </c>
      <c r="Y2798" t="str">
        <f t="shared" si="219"/>
        <v>WA</v>
      </c>
    </row>
    <row r="2799" spans="1:25" x14ac:dyDescent="0.25">
      <c r="A2799">
        <v>706894</v>
      </c>
      <c r="B2799">
        <v>41</v>
      </c>
      <c r="C2799" t="str">
        <f t="shared" si="215"/>
        <v>OR</v>
      </c>
      <c r="D2799">
        <v>69</v>
      </c>
      <c r="E2799">
        <v>58</v>
      </c>
      <c r="F2799" t="str">
        <f t="shared" si="216"/>
        <v>adult</v>
      </c>
      <c r="G2799">
        <v>1</v>
      </c>
      <c r="H2799">
        <v>1</v>
      </c>
      <c r="I2799">
        <v>2</v>
      </c>
      <c r="J2799">
        <v>2</v>
      </c>
      <c r="K2799">
        <v>2</v>
      </c>
      <c r="L2799">
        <v>2</v>
      </c>
      <c r="M2799">
        <v>2</v>
      </c>
      <c r="N2799">
        <v>2</v>
      </c>
      <c r="O2799">
        <v>1</v>
      </c>
      <c r="P2799">
        <v>20</v>
      </c>
      <c r="Q2799">
        <v>1</v>
      </c>
      <c r="R2799" t="str">
        <f t="shared" si="217"/>
        <v>Married</v>
      </c>
      <c r="S2799">
        <v>4</v>
      </c>
      <c r="T2799">
        <v>2</v>
      </c>
      <c r="U2799" t="str">
        <f t="shared" si="218"/>
        <v>Female</v>
      </c>
      <c r="V2799">
        <v>56000</v>
      </c>
      <c r="W2799">
        <v>49950</v>
      </c>
      <c r="X2799">
        <v>41</v>
      </c>
      <c r="Y2799" t="str">
        <f t="shared" si="219"/>
        <v>OR</v>
      </c>
    </row>
    <row r="2800" spans="1:25" x14ac:dyDescent="0.25">
      <c r="A2800">
        <v>1256617</v>
      </c>
      <c r="B2800">
        <v>49</v>
      </c>
      <c r="C2800" t="str">
        <f t="shared" si="215"/>
        <v>UT</v>
      </c>
      <c r="D2800">
        <v>88</v>
      </c>
      <c r="E2800">
        <v>40</v>
      </c>
      <c r="F2800" t="str">
        <f t="shared" si="216"/>
        <v>adult</v>
      </c>
      <c r="G2800">
        <v>1</v>
      </c>
      <c r="H2800">
        <v>2</v>
      </c>
      <c r="I2800">
        <v>2</v>
      </c>
      <c r="J2800">
        <v>2</v>
      </c>
      <c r="K2800">
        <v>1</v>
      </c>
      <c r="L2800">
        <v>2</v>
      </c>
      <c r="M2800">
        <v>2</v>
      </c>
      <c r="N2800">
        <v>2</v>
      </c>
      <c r="O2800">
        <v>1</v>
      </c>
      <c r="P2800">
        <v>10</v>
      </c>
      <c r="Q2800">
        <v>1</v>
      </c>
      <c r="R2800" t="str">
        <f t="shared" si="217"/>
        <v>Married</v>
      </c>
      <c r="S2800">
        <v>4</v>
      </c>
      <c r="T2800">
        <v>2</v>
      </c>
      <c r="U2800" t="str">
        <f t="shared" si="218"/>
        <v>Female</v>
      </c>
      <c r="V2800">
        <v>10200</v>
      </c>
      <c r="W2800">
        <v>10200</v>
      </c>
      <c r="X2800">
        <v>49</v>
      </c>
      <c r="Y2800" t="str">
        <f t="shared" si="219"/>
        <v>UT</v>
      </c>
    </row>
    <row r="2801" spans="1:25" x14ac:dyDescent="0.25">
      <c r="A2801">
        <v>699645</v>
      </c>
      <c r="B2801">
        <v>41</v>
      </c>
      <c r="C2801" t="str">
        <f t="shared" si="215"/>
        <v>OR</v>
      </c>
      <c r="D2801">
        <v>46</v>
      </c>
      <c r="E2801">
        <v>52</v>
      </c>
      <c r="F2801" t="str">
        <f t="shared" si="216"/>
        <v>adult</v>
      </c>
      <c r="G2801">
        <v>1</v>
      </c>
      <c r="H2801">
        <v>2</v>
      </c>
      <c r="I2801">
        <v>2</v>
      </c>
      <c r="J2801">
        <v>2</v>
      </c>
      <c r="K2801">
        <v>2</v>
      </c>
      <c r="L2801">
        <v>2</v>
      </c>
      <c r="M2801">
        <v>2</v>
      </c>
      <c r="N2801">
        <v>2</v>
      </c>
      <c r="O2801">
        <v>2</v>
      </c>
      <c r="P2801">
        <v>10</v>
      </c>
      <c r="Q2801">
        <v>1</v>
      </c>
      <c r="R2801" t="str">
        <f t="shared" si="217"/>
        <v>Married</v>
      </c>
      <c r="S2801">
        <v>4</v>
      </c>
      <c r="T2801">
        <v>1</v>
      </c>
      <c r="U2801" t="str">
        <f t="shared" si="218"/>
        <v>Male</v>
      </c>
      <c r="V2801">
        <v>18000</v>
      </c>
      <c r="W2801">
        <v>19000</v>
      </c>
      <c r="X2801">
        <v>8</v>
      </c>
      <c r="Y2801">
        <f t="shared" si="219"/>
        <v>8</v>
      </c>
    </row>
    <row r="2802" spans="1:25" x14ac:dyDescent="0.25">
      <c r="A2802">
        <v>1258898</v>
      </c>
      <c r="B2802">
        <v>49</v>
      </c>
      <c r="C2802" t="str">
        <f t="shared" si="215"/>
        <v>UT</v>
      </c>
      <c r="D2802">
        <v>69</v>
      </c>
      <c r="E2802">
        <v>55</v>
      </c>
      <c r="F2802" t="str">
        <f t="shared" si="216"/>
        <v>adult</v>
      </c>
      <c r="G2802">
        <v>1</v>
      </c>
      <c r="H2802">
        <v>2</v>
      </c>
      <c r="I2802">
        <v>2</v>
      </c>
      <c r="J2802">
        <v>2</v>
      </c>
      <c r="K2802">
        <v>1</v>
      </c>
      <c r="L2802">
        <v>2</v>
      </c>
      <c r="M2802">
        <v>2</v>
      </c>
      <c r="N2802">
        <v>2</v>
      </c>
      <c r="O2802">
        <v>1</v>
      </c>
      <c r="Q2802">
        <v>1</v>
      </c>
      <c r="R2802" t="str">
        <f t="shared" si="217"/>
        <v>Married</v>
      </c>
      <c r="S2802">
        <v>4</v>
      </c>
      <c r="T2802">
        <v>2</v>
      </c>
      <c r="U2802" t="str">
        <f t="shared" si="218"/>
        <v>Female</v>
      </c>
      <c r="V2802">
        <v>0</v>
      </c>
      <c r="W2802">
        <v>3670</v>
      </c>
      <c r="X2802">
        <v>6</v>
      </c>
      <c r="Y2802" t="str">
        <f t="shared" si="219"/>
        <v>CA</v>
      </c>
    </row>
    <row r="2803" spans="1:25" x14ac:dyDescent="0.25">
      <c r="A2803">
        <v>1428977</v>
      </c>
      <c r="B2803">
        <v>53</v>
      </c>
      <c r="C2803" t="str">
        <f t="shared" si="215"/>
        <v>WA</v>
      </c>
      <c r="D2803">
        <v>86</v>
      </c>
      <c r="E2803">
        <v>50</v>
      </c>
      <c r="F2803" t="str">
        <f t="shared" si="216"/>
        <v>adult</v>
      </c>
      <c r="G2803">
        <v>1</v>
      </c>
      <c r="H2803">
        <v>1</v>
      </c>
      <c r="I2803">
        <v>1</v>
      </c>
      <c r="J2803">
        <v>2</v>
      </c>
      <c r="K2803">
        <v>2</v>
      </c>
      <c r="L2803">
        <v>2</v>
      </c>
      <c r="M2803">
        <v>2</v>
      </c>
      <c r="N2803">
        <v>2</v>
      </c>
      <c r="O2803">
        <v>1</v>
      </c>
      <c r="P2803">
        <v>30</v>
      </c>
      <c r="Q2803">
        <v>5</v>
      </c>
      <c r="R2803" t="str">
        <f t="shared" si="217"/>
        <v>NeverMarriedORUnder15</v>
      </c>
      <c r="S2803">
        <v>4</v>
      </c>
      <c r="T2803">
        <v>2</v>
      </c>
      <c r="U2803" t="str">
        <f t="shared" si="218"/>
        <v>Female</v>
      </c>
      <c r="V2803">
        <v>158000</v>
      </c>
      <c r="W2803">
        <v>158000</v>
      </c>
      <c r="X2803">
        <v>30</v>
      </c>
      <c r="Y2803" t="str">
        <f t="shared" si="219"/>
        <v>MT</v>
      </c>
    </row>
    <row r="2804" spans="1:25" x14ac:dyDescent="0.25">
      <c r="A2804">
        <v>1422337</v>
      </c>
      <c r="B2804">
        <v>53</v>
      </c>
      <c r="C2804" t="str">
        <f t="shared" si="215"/>
        <v>WA</v>
      </c>
      <c r="D2804">
        <v>46</v>
      </c>
      <c r="E2804">
        <v>94</v>
      </c>
      <c r="F2804" t="str">
        <f t="shared" si="216"/>
        <v>adult</v>
      </c>
      <c r="G2804">
        <v>4</v>
      </c>
      <c r="H2804">
        <v>2</v>
      </c>
      <c r="I2804">
        <v>1</v>
      </c>
      <c r="J2804">
        <v>1</v>
      </c>
      <c r="K2804">
        <v>2</v>
      </c>
      <c r="L2804">
        <v>2</v>
      </c>
      <c r="M2804">
        <v>2</v>
      </c>
      <c r="N2804">
        <v>2</v>
      </c>
      <c r="O2804">
        <v>1</v>
      </c>
      <c r="Q2804">
        <v>2</v>
      </c>
      <c r="R2804" t="str">
        <f t="shared" si="217"/>
        <v>Widowed</v>
      </c>
      <c r="S2804">
        <v>4</v>
      </c>
      <c r="T2804">
        <v>2</v>
      </c>
      <c r="U2804" t="str">
        <f t="shared" si="218"/>
        <v>Female</v>
      </c>
      <c r="V2804">
        <v>0</v>
      </c>
      <c r="W2804">
        <v>22200</v>
      </c>
      <c r="X2804">
        <v>116</v>
      </c>
      <c r="Y2804">
        <f t="shared" si="219"/>
        <v>116</v>
      </c>
    </row>
    <row r="2805" spans="1:25" x14ac:dyDescent="0.25">
      <c r="A2805">
        <v>1249720</v>
      </c>
      <c r="B2805">
        <v>49</v>
      </c>
      <c r="C2805" t="str">
        <f t="shared" si="215"/>
        <v>UT</v>
      </c>
      <c r="D2805">
        <v>164</v>
      </c>
      <c r="E2805">
        <v>31</v>
      </c>
      <c r="F2805" t="str">
        <f t="shared" si="216"/>
        <v>adult</v>
      </c>
      <c r="G2805">
        <v>1</v>
      </c>
      <c r="H2805">
        <v>1</v>
      </c>
      <c r="I2805">
        <v>2</v>
      </c>
      <c r="J2805">
        <v>2</v>
      </c>
      <c r="K2805">
        <v>2</v>
      </c>
      <c r="L2805">
        <v>2</v>
      </c>
      <c r="M2805">
        <v>2</v>
      </c>
      <c r="N2805">
        <v>2</v>
      </c>
      <c r="O2805">
        <v>1</v>
      </c>
      <c r="P2805">
        <v>30</v>
      </c>
      <c r="Q2805">
        <v>3</v>
      </c>
      <c r="R2805" t="str">
        <f t="shared" si="217"/>
        <v>Divorced</v>
      </c>
      <c r="S2805">
        <v>4</v>
      </c>
      <c r="T2805">
        <v>1</v>
      </c>
      <c r="U2805" t="str">
        <f t="shared" si="218"/>
        <v>Male</v>
      </c>
      <c r="V2805">
        <v>20000</v>
      </c>
      <c r="W2805">
        <v>20000</v>
      </c>
      <c r="X2805">
        <v>49</v>
      </c>
      <c r="Y2805" t="str">
        <f t="shared" si="219"/>
        <v>UT</v>
      </c>
    </row>
    <row r="2806" spans="1:25" x14ac:dyDescent="0.25">
      <c r="A2806">
        <v>1385493</v>
      </c>
      <c r="B2806">
        <v>53</v>
      </c>
      <c r="C2806" t="str">
        <f t="shared" si="215"/>
        <v>WA</v>
      </c>
      <c r="D2806">
        <v>105</v>
      </c>
      <c r="E2806">
        <v>66</v>
      </c>
      <c r="F2806" t="str">
        <f t="shared" si="216"/>
        <v>adult</v>
      </c>
      <c r="G2806">
        <v>1</v>
      </c>
      <c r="H2806">
        <v>1</v>
      </c>
      <c r="I2806">
        <v>2</v>
      </c>
      <c r="J2806">
        <v>1</v>
      </c>
      <c r="K2806">
        <v>2</v>
      </c>
      <c r="L2806">
        <v>2</v>
      </c>
      <c r="M2806">
        <v>2</v>
      </c>
      <c r="N2806">
        <v>2</v>
      </c>
      <c r="O2806">
        <v>1</v>
      </c>
      <c r="Q2806">
        <v>1</v>
      </c>
      <c r="R2806" t="str">
        <f t="shared" si="217"/>
        <v>Married</v>
      </c>
      <c r="S2806">
        <v>2</v>
      </c>
      <c r="T2806">
        <v>2</v>
      </c>
      <c r="U2806" t="str">
        <f t="shared" si="218"/>
        <v>Female</v>
      </c>
      <c r="V2806">
        <v>0</v>
      </c>
      <c r="W2806">
        <v>8500</v>
      </c>
      <c r="X2806">
        <v>29</v>
      </c>
      <c r="Y2806">
        <f t="shared" si="219"/>
        <v>29</v>
      </c>
    </row>
    <row r="2807" spans="1:25" x14ac:dyDescent="0.25">
      <c r="A2807">
        <v>1409454</v>
      </c>
      <c r="B2807">
        <v>53</v>
      </c>
      <c r="C2807" t="str">
        <f t="shared" si="215"/>
        <v>WA</v>
      </c>
      <c r="D2807">
        <v>57</v>
      </c>
      <c r="E2807">
        <v>69</v>
      </c>
      <c r="F2807" t="str">
        <f t="shared" si="216"/>
        <v>adult</v>
      </c>
      <c r="G2807">
        <v>1</v>
      </c>
      <c r="H2807">
        <v>2</v>
      </c>
      <c r="I2807">
        <v>2</v>
      </c>
      <c r="J2807">
        <v>1</v>
      </c>
      <c r="K2807">
        <v>2</v>
      </c>
      <c r="L2807">
        <v>2</v>
      </c>
      <c r="M2807">
        <v>1</v>
      </c>
      <c r="N2807">
        <v>2</v>
      </c>
      <c r="O2807">
        <v>1</v>
      </c>
      <c r="Q2807">
        <v>1</v>
      </c>
      <c r="R2807" t="str">
        <f t="shared" si="217"/>
        <v>Married</v>
      </c>
      <c r="S2807">
        <v>2</v>
      </c>
      <c r="T2807">
        <v>1</v>
      </c>
      <c r="U2807" t="str">
        <f t="shared" si="218"/>
        <v>Male</v>
      </c>
      <c r="V2807">
        <v>105000</v>
      </c>
      <c r="W2807">
        <v>186004</v>
      </c>
      <c r="X2807">
        <v>29</v>
      </c>
      <c r="Y2807">
        <f t="shared" si="219"/>
        <v>29</v>
      </c>
    </row>
    <row r="2808" spans="1:25" x14ac:dyDescent="0.25">
      <c r="A2808">
        <v>707487</v>
      </c>
      <c r="B2808">
        <v>41</v>
      </c>
      <c r="C2808" t="str">
        <f t="shared" si="215"/>
        <v>OR</v>
      </c>
      <c r="D2808">
        <v>179</v>
      </c>
      <c r="E2808">
        <v>27</v>
      </c>
      <c r="F2808" t="str">
        <f t="shared" si="216"/>
        <v>adult</v>
      </c>
      <c r="G2808">
        <v>1</v>
      </c>
      <c r="H2808">
        <v>1</v>
      </c>
      <c r="I2808">
        <v>2</v>
      </c>
      <c r="J2808">
        <v>2</v>
      </c>
      <c r="K2808">
        <v>2</v>
      </c>
      <c r="L2808">
        <v>2</v>
      </c>
      <c r="M2808">
        <v>2</v>
      </c>
      <c r="N2808">
        <v>2</v>
      </c>
      <c r="O2808">
        <v>1</v>
      </c>
      <c r="Q2808">
        <v>5</v>
      </c>
      <c r="R2808" t="str">
        <f t="shared" si="217"/>
        <v>NeverMarriedORUnder15</v>
      </c>
      <c r="S2808">
        <v>4</v>
      </c>
      <c r="T2808">
        <v>2</v>
      </c>
      <c r="U2808" t="str">
        <f t="shared" si="218"/>
        <v>Female</v>
      </c>
      <c r="V2808">
        <v>45500</v>
      </c>
      <c r="W2808">
        <v>45500</v>
      </c>
      <c r="X2808">
        <v>49</v>
      </c>
      <c r="Y2808" t="str">
        <f t="shared" si="219"/>
        <v>UT</v>
      </c>
    </row>
    <row r="2809" spans="1:25" x14ac:dyDescent="0.25">
      <c r="A2809">
        <v>1402183</v>
      </c>
      <c r="B2809">
        <v>53</v>
      </c>
      <c r="C2809" t="str">
        <f t="shared" si="215"/>
        <v>WA</v>
      </c>
      <c r="D2809">
        <v>53</v>
      </c>
      <c r="E2809">
        <v>72</v>
      </c>
      <c r="F2809" t="str">
        <f t="shared" si="216"/>
        <v>adult</v>
      </c>
      <c r="G2809">
        <v>1</v>
      </c>
      <c r="H2809">
        <v>2</v>
      </c>
      <c r="I2809">
        <v>2</v>
      </c>
      <c r="J2809">
        <v>1</v>
      </c>
      <c r="K2809">
        <v>2</v>
      </c>
      <c r="L2809">
        <v>2</v>
      </c>
      <c r="M2809">
        <v>2</v>
      </c>
      <c r="N2809">
        <v>2</v>
      </c>
      <c r="O2809">
        <v>1</v>
      </c>
      <c r="Q2809">
        <v>1</v>
      </c>
      <c r="R2809" t="str">
        <f t="shared" si="217"/>
        <v>Married</v>
      </c>
      <c r="S2809">
        <v>4</v>
      </c>
      <c r="T2809">
        <v>2</v>
      </c>
      <c r="U2809" t="str">
        <f t="shared" si="218"/>
        <v>Female</v>
      </c>
      <c r="V2809">
        <v>0</v>
      </c>
      <c r="W2809">
        <v>8700</v>
      </c>
      <c r="X2809">
        <v>53</v>
      </c>
      <c r="Y2809" t="str">
        <f t="shared" si="219"/>
        <v>WA</v>
      </c>
    </row>
    <row r="2810" spans="1:25" x14ac:dyDescent="0.25">
      <c r="A2810">
        <v>699141</v>
      </c>
      <c r="B2810">
        <v>41</v>
      </c>
      <c r="C2810" t="str">
        <f t="shared" si="215"/>
        <v>OR</v>
      </c>
      <c r="D2810">
        <v>62</v>
      </c>
      <c r="E2810">
        <v>64</v>
      </c>
      <c r="F2810" t="str">
        <f t="shared" si="216"/>
        <v>adult</v>
      </c>
      <c r="G2810">
        <v>4</v>
      </c>
      <c r="H2810">
        <v>2</v>
      </c>
      <c r="I2810">
        <v>2</v>
      </c>
      <c r="J2810">
        <v>1</v>
      </c>
      <c r="K2810">
        <v>2</v>
      </c>
      <c r="L2810">
        <v>2</v>
      </c>
      <c r="M2810">
        <v>2</v>
      </c>
      <c r="N2810">
        <v>2</v>
      </c>
      <c r="O2810">
        <v>1</v>
      </c>
      <c r="Q2810">
        <v>2</v>
      </c>
      <c r="R2810" t="str">
        <f t="shared" si="217"/>
        <v>Widowed</v>
      </c>
      <c r="S2810">
        <v>4</v>
      </c>
      <c r="T2810">
        <v>2</v>
      </c>
      <c r="U2810" t="str">
        <f t="shared" si="218"/>
        <v>Female</v>
      </c>
      <c r="V2810">
        <v>0</v>
      </c>
      <c r="W2810">
        <v>12200</v>
      </c>
      <c r="X2810">
        <v>233</v>
      </c>
      <c r="Y2810">
        <f t="shared" si="219"/>
        <v>233</v>
      </c>
    </row>
    <row r="2811" spans="1:25" x14ac:dyDescent="0.25">
      <c r="A2811">
        <v>1391774</v>
      </c>
      <c r="B2811">
        <v>53</v>
      </c>
      <c r="C2811" t="str">
        <f t="shared" si="215"/>
        <v>WA</v>
      </c>
      <c r="D2811">
        <v>18</v>
      </c>
      <c r="E2811">
        <v>6</v>
      </c>
      <c r="F2811" t="str">
        <f t="shared" si="216"/>
        <v>child</v>
      </c>
      <c r="G2811">
        <v>1</v>
      </c>
      <c r="H2811">
        <v>2</v>
      </c>
      <c r="I2811">
        <v>2</v>
      </c>
      <c r="J2811">
        <v>2</v>
      </c>
      <c r="K2811">
        <v>1</v>
      </c>
      <c r="L2811">
        <v>2</v>
      </c>
      <c r="M2811">
        <v>2</v>
      </c>
      <c r="N2811">
        <v>2</v>
      </c>
      <c r="O2811">
        <v>1</v>
      </c>
      <c r="Q2811">
        <v>5</v>
      </c>
      <c r="R2811" t="str">
        <f t="shared" si="217"/>
        <v>NeverMarriedORUnder15</v>
      </c>
      <c r="T2811">
        <v>1</v>
      </c>
      <c r="U2811" t="str">
        <f t="shared" si="218"/>
        <v>Male</v>
      </c>
      <c r="X2811">
        <v>53</v>
      </c>
      <c r="Y2811" t="str">
        <f t="shared" si="219"/>
        <v>WA</v>
      </c>
    </row>
    <row r="2812" spans="1:25" x14ac:dyDescent="0.25">
      <c r="A2812">
        <v>1254763</v>
      </c>
      <c r="B2812">
        <v>49</v>
      </c>
      <c r="C2812" t="str">
        <f t="shared" si="215"/>
        <v>UT</v>
      </c>
      <c r="D2812">
        <v>62</v>
      </c>
      <c r="E2812">
        <v>19</v>
      </c>
      <c r="F2812" t="str">
        <f t="shared" si="216"/>
        <v>adult</v>
      </c>
      <c r="G2812">
        <v>1</v>
      </c>
      <c r="H2812">
        <v>1</v>
      </c>
      <c r="I2812">
        <v>2</v>
      </c>
      <c r="J2812">
        <v>2</v>
      </c>
      <c r="K2812">
        <v>2</v>
      </c>
      <c r="L2812">
        <v>2</v>
      </c>
      <c r="M2812">
        <v>2</v>
      </c>
      <c r="N2812">
        <v>2</v>
      </c>
      <c r="O2812">
        <v>1</v>
      </c>
      <c r="P2812">
        <v>10</v>
      </c>
      <c r="Q2812">
        <v>5</v>
      </c>
      <c r="R2812" t="str">
        <f t="shared" si="217"/>
        <v>NeverMarriedORUnder15</v>
      </c>
      <c r="S2812">
        <v>4</v>
      </c>
      <c r="T2812">
        <v>2</v>
      </c>
      <c r="U2812" t="str">
        <f t="shared" si="218"/>
        <v>Female</v>
      </c>
      <c r="V2812">
        <v>5000</v>
      </c>
      <c r="W2812">
        <v>5000</v>
      </c>
      <c r="X2812">
        <v>49</v>
      </c>
      <c r="Y2812" t="str">
        <f t="shared" si="219"/>
        <v>UT</v>
      </c>
    </row>
    <row r="2813" spans="1:25" x14ac:dyDescent="0.25">
      <c r="A2813">
        <v>700788</v>
      </c>
      <c r="B2813">
        <v>41</v>
      </c>
      <c r="C2813" t="str">
        <f t="shared" si="215"/>
        <v>OR</v>
      </c>
      <c r="D2813">
        <v>129</v>
      </c>
      <c r="E2813">
        <v>19</v>
      </c>
      <c r="F2813" t="str">
        <f t="shared" si="216"/>
        <v>adult</v>
      </c>
      <c r="G2813">
        <v>1</v>
      </c>
      <c r="H2813">
        <v>2</v>
      </c>
      <c r="I2813">
        <v>1</v>
      </c>
      <c r="J2813">
        <v>2</v>
      </c>
      <c r="K2813">
        <v>2</v>
      </c>
      <c r="L2813">
        <v>2</v>
      </c>
      <c r="M2813">
        <v>2</v>
      </c>
      <c r="N2813">
        <v>2</v>
      </c>
      <c r="O2813">
        <v>1</v>
      </c>
      <c r="Q2813">
        <v>5</v>
      </c>
      <c r="R2813" t="str">
        <f t="shared" si="217"/>
        <v>NeverMarriedORUnder15</v>
      </c>
      <c r="S2813">
        <v>4</v>
      </c>
      <c r="T2813">
        <v>2</v>
      </c>
      <c r="U2813" t="str">
        <f t="shared" si="218"/>
        <v>Female</v>
      </c>
      <c r="V2813">
        <v>0</v>
      </c>
      <c r="W2813">
        <v>0</v>
      </c>
      <c r="X2813">
        <v>41</v>
      </c>
      <c r="Y2813" t="str">
        <f t="shared" si="219"/>
        <v>OR</v>
      </c>
    </row>
    <row r="2814" spans="1:25" x14ac:dyDescent="0.25">
      <c r="A2814">
        <v>68817</v>
      </c>
      <c r="B2814">
        <v>30</v>
      </c>
      <c r="C2814" t="str">
        <f t="shared" si="215"/>
        <v>MT</v>
      </c>
      <c r="D2814">
        <v>26</v>
      </c>
      <c r="E2814">
        <v>54</v>
      </c>
      <c r="F2814" t="str">
        <f t="shared" si="216"/>
        <v>adult</v>
      </c>
      <c r="G2814">
        <v>1</v>
      </c>
      <c r="H2814">
        <v>2</v>
      </c>
      <c r="I2814">
        <v>2</v>
      </c>
      <c r="J2814">
        <v>2</v>
      </c>
      <c r="K2814">
        <v>1</v>
      </c>
      <c r="L2814">
        <v>2</v>
      </c>
      <c r="M2814">
        <v>2</v>
      </c>
      <c r="N2814">
        <v>2</v>
      </c>
      <c r="O2814">
        <v>1</v>
      </c>
      <c r="P2814">
        <v>15</v>
      </c>
      <c r="Q2814">
        <v>4</v>
      </c>
      <c r="R2814" t="str">
        <f t="shared" si="217"/>
        <v>Separated</v>
      </c>
      <c r="S2814">
        <v>4</v>
      </c>
      <c r="T2814">
        <v>1</v>
      </c>
      <c r="U2814" t="str">
        <f t="shared" si="218"/>
        <v>Male</v>
      </c>
      <c r="V2814">
        <v>4000</v>
      </c>
      <c r="W2814">
        <v>6000</v>
      </c>
      <c r="X2814">
        <v>6</v>
      </c>
      <c r="Y2814" t="str">
        <f t="shared" si="219"/>
        <v>CA</v>
      </c>
    </row>
    <row r="2815" spans="1:25" x14ac:dyDescent="0.25">
      <c r="A2815">
        <v>726215</v>
      </c>
      <c r="B2815">
        <v>41</v>
      </c>
      <c r="C2815" t="str">
        <f t="shared" si="215"/>
        <v>OR</v>
      </c>
      <c r="D2815">
        <v>348</v>
      </c>
      <c r="E2815">
        <v>55</v>
      </c>
      <c r="F2815" t="str">
        <f t="shared" si="216"/>
        <v>adult</v>
      </c>
      <c r="G2815">
        <v>1</v>
      </c>
      <c r="H2815">
        <v>1</v>
      </c>
      <c r="I2815">
        <v>2</v>
      </c>
      <c r="J2815">
        <v>2</v>
      </c>
      <c r="K2815">
        <v>2</v>
      </c>
      <c r="L2815">
        <v>2</v>
      </c>
      <c r="M2815">
        <v>2</v>
      </c>
      <c r="N2815">
        <v>2</v>
      </c>
      <c r="O2815">
        <v>1</v>
      </c>
      <c r="P2815">
        <v>10</v>
      </c>
      <c r="Q2815">
        <v>3</v>
      </c>
      <c r="R2815" t="str">
        <f t="shared" si="217"/>
        <v>Divorced</v>
      </c>
      <c r="S2815">
        <v>4</v>
      </c>
      <c r="T2815">
        <v>1</v>
      </c>
      <c r="U2815" t="str">
        <f t="shared" si="218"/>
        <v>Male</v>
      </c>
      <c r="V2815">
        <v>48000</v>
      </c>
      <c r="W2815">
        <v>48000</v>
      </c>
      <c r="X2815">
        <v>41</v>
      </c>
      <c r="Y2815" t="str">
        <f t="shared" si="219"/>
        <v>OR</v>
      </c>
    </row>
    <row r="2816" spans="1:25" x14ac:dyDescent="0.25">
      <c r="A2816">
        <v>709190</v>
      </c>
      <c r="B2816">
        <v>41</v>
      </c>
      <c r="C2816" t="str">
        <f t="shared" si="215"/>
        <v>OR</v>
      </c>
      <c r="D2816">
        <v>70</v>
      </c>
      <c r="E2816">
        <v>19</v>
      </c>
      <c r="F2816" t="str">
        <f t="shared" si="216"/>
        <v>adult</v>
      </c>
      <c r="G2816">
        <v>1</v>
      </c>
      <c r="H2816">
        <v>1</v>
      </c>
      <c r="I2816">
        <v>2</v>
      </c>
      <c r="J2816">
        <v>2</v>
      </c>
      <c r="K2816">
        <v>2</v>
      </c>
      <c r="L2816">
        <v>2</v>
      </c>
      <c r="M2816">
        <v>2</v>
      </c>
      <c r="N2816">
        <v>2</v>
      </c>
      <c r="O2816">
        <v>1</v>
      </c>
      <c r="P2816">
        <v>45</v>
      </c>
      <c r="Q2816">
        <v>5</v>
      </c>
      <c r="R2816" t="str">
        <f t="shared" si="217"/>
        <v>NeverMarriedORUnder15</v>
      </c>
      <c r="S2816">
        <v>4</v>
      </c>
      <c r="T2816">
        <v>2</v>
      </c>
      <c r="U2816" t="str">
        <f t="shared" si="218"/>
        <v>Female</v>
      </c>
      <c r="V2816">
        <v>5100</v>
      </c>
      <c r="W2816">
        <v>7700</v>
      </c>
      <c r="X2816">
        <v>6</v>
      </c>
      <c r="Y2816" t="str">
        <f t="shared" si="219"/>
        <v>CA</v>
      </c>
    </row>
    <row r="2817" spans="1:25" x14ac:dyDescent="0.25">
      <c r="A2817">
        <v>1371943</v>
      </c>
      <c r="B2817">
        <v>53</v>
      </c>
      <c r="C2817" t="str">
        <f t="shared" si="215"/>
        <v>WA</v>
      </c>
      <c r="D2817">
        <v>62</v>
      </c>
      <c r="E2817">
        <v>17</v>
      </c>
      <c r="F2817" t="str">
        <f t="shared" si="216"/>
        <v>child</v>
      </c>
      <c r="G2817">
        <v>5</v>
      </c>
      <c r="H2817">
        <v>2</v>
      </c>
      <c r="I2817">
        <v>2</v>
      </c>
      <c r="J2817">
        <v>2</v>
      </c>
      <c r="K2817">
        <v>2</v>
      </c>
      <c r="L2817">
        <v>2</v>
      </c>
      <c r="M2817">
        <v>2</v>
      </c>
      <c r="N2817">
        <v>2</v>
      </c>
      <c r="O2817">
        <v>2</v>
      </c>
      <c r="Q2817">
        <v>5</v>
      </c>
      <c r="R2817" t="str">
        <f t="shared" si="217"/>
        <v>NeverMarriedORUnder15</v>
      </c>
      <c r="S2817">
        <v>4</v>
      </c>
      <c r="T2817">
        <v>2</v>
      </c>
      <c r="U2817" t="str">
        <f t="shared" si="218"/>
        <v>Female</v>
      </c>
      <c r="V2817">
        <v>0</v>
      </c>
      <c r="W2817">
        <v>0</v>
      </c>
      <c r="X2817">
        <v>247</v>
      </c>
      <c r="Y2817">
        <f t="shared" si="219"/>
        <v>247</v>
      </c>
    </row>
    <row r="2818" spans="1:25" x14ac:dyDescent="0.25">
      <c r="A2818">
        <v>1392740</v>
      </c>
      <c r="B2818">
        <v>53</v>
      </c>
      <c r="C2818" t="str">
        <f t="shared" si="215"/>
        <v>WA</v>
      </c>
      <c r="D2818">
        <v>31</v>
      </c>
      <c r="E2818">
        <v>48</v>
      </c>
      <c r="F2818" t="str">
        <f t="shared" si="216"/>
        <v>adult</v>
      </c>
      <c r="G2818">
        <v>1</v>
      </c>
      <c r="H2818">
        <v>2</v>
      </c>
      <c r="I2818">
        <v>2</v>
      </c>
      <c r="J2818">
        <v>2</v>
      </c>
      <c r="K2818">
        <v>2</v>
      </c>
      <c r="L2818">
        <v>2</v>
      </c>
      <c r="M2818">
        <v>2</v>
      </c>
      <c r="N2818">
        <v>2</v>
      </c>
      <c r="O2818">
        <v>2</v>
      </c>
      <c r="Q2818">
        <v>2</v>
      </c>
      <c r="R2818" t="str">
        <f t="shared" si="217"/>
        <v>Widowed</v>
      </c>
      <c r="S2818">
        <v>4</v>
      </c>
      <c r="T2818">
        <v>1</v>
      </c>
      <c r="U2818" t="str">
        <f t="shared" si="218"/>
        <v>Male</v>
      </c>
      <c r="V2818">
        <v>0</v>
      </c>
      <c r="W2818">
        <v>0</v>
      </c>
      <c r="X2818">
        <v>48</v>
      </c>
      <c r="Y2818">
        <f t="shared" si="219"/>
        <v>48</v>
      </c>
    </row>
    <row r="2819" spans="1:25" x14ac:dyDescent="0.25">
      <c r="A2819">
        <v>1397137</v>
      </c>
      <c r="B2819">
        <v>53</v>
      </c>
      <c r="C2819" t="str">
        <f t="shared" ref="C2819:C2882" si="220">IF(B2819=30,"MT",IF(B2819=38,"ND",IF(B2819=41,"OR",IF(B2819=49,"UT",IF(B2819=53,"WA","UnknownState")))))</f>
        <v>WA</v>
      </c>
      <c r="D2819">
        <v>295</v>
      </c>
      <c r="E2819">
        <v>56</v>
      </c>
      <c r="F2819" t="str">
        <f t="shared" ref="F2819:F2882" si="221">IF(E2819&lt;18,"child","adult")</f>
        <v>adult</v>
      </c>
      <c r="G2819">
        <v>1</v>
      </c>
      <c r="H2819">
        <v>2</v>
      </c>
      <c r="I2819">
        <v>2</v>
      </c>
      <c r="J2819">
        <v>2</v>
      </c>
      <c r="K2819">
        <v>2</v>
      </c>
      <c r="L2819">
        <v>2</v>
      </c>
      <c r="M2819">
        <v>2</v>
      </c>
      <c r="N2819">
        <v>2</v>
      </c>
      <c r="O2819">
        <v>2</v>
      </c>
      <c r="P2819">
        <v>20</v>
      </c>
      <c r="Q2819">
        <v>1</v>
      </c>
      <c r="R2819" t="str">
        <f t="shared" ref="R2819:R2882" si="222">IF(Q2819=1,"Married",IF(Q2819=2,"Widowed",IF(Q2819=3,"Divorced",IF(Q2819=4,"Separated",IF(Q2819=5,"NeverMarriedORUnder15","NA")))))</f>
        <v>Married</v>
      </c>
      <c r="S2819">
        <v>4</v>
      </c>
      <c r="T2819">
        <v>2</v>
      </c>
      <c r="U2819" t="str">
        <f t="shared" ref="U2819:U2882" si="223">IF(T2819=1,"Male",IF(T2819=2,"Female","NA"))</f>
        <v>Female</v>
      </c>
      <c r="V2819">
        <v>62000</v>
      </c>
      <c r="W2819">
        <v>62000</v>
      </c>
      <c r="X2819">
        <v>53</v>
      </c>
      <c r="Y2819" t="str">
        <f t="shared" ref="Y2819:Y2882" si="224">IF(X2819=30,"MT",IF(X2819=38,"ND",IF(X2819=41,"OR",IF(X2819=49,"UT",IF(X2819=53,"WA",IF(X2819=6,"CA",X2819))))))</f>
        <v>WA</v>
      </c>
    </row>
    <row r="2820" spans="1:25" x14ac:dyDescent="0.25">
      <c r="A2820">
        <v>1399378</v>
      </c>
      <c r="B2820">
        <v>53</v>
      </c>
      <c r="C2820" t="str">
        <f t="shared" si="220"/>
        <v>WA</v>
      </c>
      <c r="D2820">
        <v>26</v>
      </c>
      <c r="E2820">
        <v>62</v>
      </c>
      <c r="F2820" t="str">
        <f t="shared" si="221"/>
        <v>adult</v>
      </c>
      <c r="G2820">
        <v>1</v>
      </c>
      <c r="H2820">
        <v>1</v>
      </c>
      <c r="I2820">
        <v>2</v>
      </c>
      <c r="J2820">
        <v>2</v>
      </c>
      <c r="K2820">
        <v>2</v>
      </c>
      <c r="L2820">
        <v>2</v>
      </c>
      <c r="M2820">
        <v>2</v>
      </c>
      <c r="N2820">
        <v>2</v>
      </c>
      <c r="O2820">
        <v>1</v>
      </c>
      <c r="P2820">
        <v>30</v>
      </c>
      <c r="Q2820">
        <v>1</v>
      </c>
      <c r="R2820" t="str">
        <f t="shared" si="222"/>
        <v>Married</v>
      </c>
      <c r="S2820">
        <v>4</v>
      </c>
      <c r="T2820">
        <v>1</v>
      </c>
      <c r="U2820" t="str">
        <f t="shared" si="223"/>
        <v>Male</v>
      </c>
      <c r="V2820">
        <v>90000</v>
      </c>
      <c r="W2820">
        <v>90000</v>
      </c>
      <c r="X2820">
        <v>6</v>
      </c>
      <c r="Y2820" t="str">
        <f t="shared" si="224"/>
        <v>CA</v>
      </c>
    </row>
    <row r="2821" spans="1:25" x14ac:dyDescent="0.25">
      <c r="A2821">
        <v>1394615</v>
      </c>
      <c r="B2821">
        <v>53</v>
      </c>
      <c r="C2821" t="str">
        <f t="shared" si="220"/>
        <v>WA</v>
      </c>
      <c r="D2821">
        <v>68</v>
      </c>
      <c r="E2821">
        <v>82</v>
      </c>
      <c r="F2821" t="str">
        <f t="shared" si="221"/>
        <v>adult</v>
      </c>
      <c r="G2821">
        <v>1</v>
      </c>
      <c r="H2821">
        <v>1</v>
      </c>
      <c r="I2821">
        <v>2</v>
      </c>
      <c r="J2821">
        <v>1</v>
      </c>
      <c r="K2821">
        <v>1</v>
      </c>
      <c r="L2821">
        <v>2</v>
      </c>
      <c r="M2821">
        <v>2</v>
      </c>
      <c r="N2821">
        <v>2</v>
      </c>
      <c r="O2821">
        <v>1</v>
      </c>
      <c r="Q2821">
        <v>1</v>
      </c>
      <c r="R2821" t="str">
        <f t="shared" si="222"/>
        <v>Married</v>
      </c>
      <c r="S2821">
        <v>2</v>
      </c>
      <c r="T2821">
        <v>1</v>
      </c>
      <c r="U2821" t="str">
        <f t="shared" si="223"/>
        <v>Male</v>
      </c>
      <c r="V2821">
        <v>0</v>
      </c>
      <c r="W2821">
        <v>28000</v>
      </c>
      <c r="X2821">
        <v>53</v>
      </c>
      <c r="Y2821" t="str">
        <f t="shared" si="224"/>
        <v>WA</v>
      </c>
    </row>
    <row r="2822" spans="1:25" x14ac:dyDescent="0.25">
      <c r="A2822">
        <v>720296</v>
      </c>
      <c r="B2822">
        <v>41</v>
      </c>
      <c r="C2822" t="str">
        <f t="shared" si="220"/>
        <v>OR</v>
      </c>
      <c r="D2822">
        <v>59</v>
      </c>
      <c r="E2822">
        <v>28</v>
      </c>
      <c r="F2822" t="str">
        <f t="shared" si="221"/>
        <v>adult</v>
      </c>
      <c r="G2822">
        <v>5</v>
      </c>
      <c r="H2822">
        <v>1</v>
      </c>
      <c r="I2822">
        <v>2</v>
      </c>
      <c r="J2822">
        <v>2</v>
      </c>
      <c r="K2822">
        <v>2</v>
      </c>
      <c r="L2822">
        <v>2</v>
      </c>
      <c r="M2822">
        <v>2</v>
      </c>
      <c r="N2822">
        <v>2</v>
      </c>
      <c r="O2822">
        <v>1</v>
      </c>
      <c r="Q2822">
        <v>1</v>
      </c>
      <c r="R2822" t="str">
        <f t="shared" si="222"/>
        <v>Married</v>
      </c>
      <c r="S2822">
        <v>4</v>
      </c>
      <c r="T2822">
        <v>2</v>
      </c>
      <c r="U2822" t="str">
        <f t="shared" si="223"/>
        <v>Female</v>
      </c>
      <c r="V2822">
        <v>0</v>
      </c>
      <c r="W2822">
        <v>0</v>
      </c>
      <c r="X2822">
        <v>210</v>
      </c>
      <c r="Y2822">
        <f t="shared" si="224"/>
        <v>210</v>
      </c>
    </row>
    <row r="2823" spans="1:25" x14ac:dyDescent="0.25">
      <c r="A2823">
        <v>699347</v>
      </c>
      <c r="B2823">
        <v>41</v>
      </c>
      <c r="C2823" t="str">
        <f t="shared" si="220"/>
        <v>OR</v>
      </c>
      <c r="D2823">
        <v>31</v>
      </c>
      <c r="E2823">
        <v>61</v>
      </c>
      <c r="F2823" t="str">
        <f t="shared" si="221"/>
        <v>adult</v>
      </c>
      <c r="G2823">
        <v>1</v>
      </c>
      <c r="H2823">
        <v>2</v>
      </c>
      <c r="I2823">
        <v>1</v>
      </c>
      <c r="J2823">
        <v>2</v>
      </c>
      <c r="K2823">
        <v>2</v>
      </c>
      <c r="L2823">
        <v>2</v>
      </c>
      <c r="M2823">
        <v>2</v>
      </c>
      <c r="N2823">
        <v>2</v>
      </c>
      <c r="O2823">
        <v>1</v>
      </c>
      <c r="Q2823">
        <v>5</v>
      </c>
      <c r="R2823" t="str">
        <f t="shared" si="222"/>
        <v>NeverMarriedORUnder15</v>
      </c>
      <c r="S2823">
        <v>4</v>
      </c>
      <c r="T2823">
        <v>2</v>
      </c>
      <c r="U2823" t="str">
        <f t="shared" si="223"/>
        <v>Female</v>
      </c>
      <c r="V2823">
        <v>0</v>
      </c>
      <c r="W2823">
        <v>51000</v>
      </c>
      <c r="X2823">
        <v>11</v>
      </c>
      <c r="Y2823">
        <f t="shared" si="224"/>
        <v>11</v>
      </c>
    </row>
    <row r="2824" spans="1:25" x14ac:dyDescent="0.25">
      <c r="A2824">
        <v>1415824</v>
      </c>
      <c r="B2824">
        <v>53</v>
      </c>
      <c r="C2824" t="str">
        <f t="shared" si="220"/>
        <v>WA</v>
      </c>
      <c r="D2824">
        <v>145</v>
      </c>
      <c r="E2824">
        <v>50</v>
      </c>
      <c r="F2824" t="str">
        <f t="shared" si="221"/>
        <v>adult</v>
      </c>
      <c r="G2824">
        <v>1</v>
      </c>
      <c r="H2824">
        <v>1</v>
      </c>
      <c r="I2824">
        <v>2</v>
      </c>
      <c r="J2824">
        <v>2</v>
      </c>
      <c r="K2824">
        <v>2</v>
      </c>
      <c r="L2824">
        <v>2</v>
      </c>
      <c r="M2824">
        <v>2</v>
      </c>
      <c r="N2824">
        <v>2</v>
      </c>
      <c r="O2824">
        <v>1</v>
      </c>
      <c r="P2824">
        <v>35</v>
      </c>
      <c r="Q2824">
        <v>3</v>
      </c>
      <c r="R2824" t="str">
        <f t="shared" si="222"/>
        <v>Divorced</v>
      </c>
      <c r="S2824">
        <v>4</v>
      </c>
      <c r="T2824">
        <v>2</v>
      </c>
      <c r="U2824" t="str">
        <f t="shared" si="223"/>
        <v>Female</v>
      </c>
      <c r="V2824">
        <v>40000</v>
      </c>
      <c r="W2824">
        <v>47000</v>
      </c>
      <c r="X2824">
        <v>53</v>
      </c>
      <c r="Y2824" t="str">
        <f t="shared" si="224"/>
        <v>WA</v>
      </c>
    </row>
    <row r="2825" spans="1:25" x14ac:dyDescent="0.25">
      <c r="A2825">
        <v>1393979</v>
      </c>
      <c r="B2825">
        <v>53</v>
      </c>
      <c r="C2825" t="str">
        <f t="shared" si="220"/>
        <v>WA</v>
      </c>
      <c r="D2825">
        <v>356</v>
      </c>
      <c r="E2825">
        <v>31</v>
      </c>
      <c r="F2825" t="str">
        <f t="shared" si="221"/>
        <v>adult</v>
      </c>
      <c r="G2825">
        <v>1</v>
      </c>
      <c r="H2825">
        <v>1</v>
      </c>
      <c r="I2825">
        <v>2</v>
      </c>
      <c r="J2825">
        <v>2</v>
      </c>
      <c r="K2825">
        <v>2</v>
      </c>
      <c r="L2825">
        <v>2</v>
      </c>
      <c r="M2825">
        <v>2</v>
      </c>
      <c r="N2825">
        <v>2</v>
      </c>
      <c r="O2825">
        <v>1</v>
      </c>
      <c r="P2825">
        <v>20</v>
      </c>
      <c r="Q2825">
        <v>1</v>
      </c>
      <c r="R2825" t="str">
        <f t="shared" si="222"/>
        <v>Married</v>
      </c>
      <c r="S2825">
        <v>4</v>
      </c>
      <c r="T2825">
        <v>2</v>
      </c>
      <c r="U2825" t="str">
        <f t="shared" si="223"/>
        <v>Female</v>
      </c>
      <c r="V2825">
        <v>59000</v>
      </c>
      <c r="W2825">
        <v>59000</v>
      </c>
      <c r="X2825">
        <v>16</v>
      </c>
      <c r="Y2825">
        <f t="shared" si="224"/>
        <v>16</v>
      </c>
    </row>
    <row r="2826" spans="1:25" x14ac:dyDescent="0.25">
      <c r="A2826">
        <v>721174</v>
      </c>
      <c r="B2826">
        <v>41</v>
      </c>
      <c r="C2826" t="str">
        <f t="shared" si="220"/>
        <v>OR</v>
      </c>
      <c r="D2826">
        <v>66</v>
      </c>
      <c r="E2826">
        <v>67</v>
      </c>
      <c r="F2826" t="str">
        <f t="shared" si="221"/>
        <v>adult</v>
      </c>
      <c r="G2826">
        <v>1</v>
      </c>
      <c r="H2826">
        <v>2</v>
      </c>
      <c r="I2826">
        <v>1</v>
      </c>
      <c r="J2826">
        <v>1</v>
      </c>
      <c r="K2826">
        <v>2</v>
      </c>
      <c r="L2826">
        <v>2</v>
      </c>
      <c r="M2826">
        <v>2</v>
      </c>
      <c r="N2826">
        <v>2</v>
      </c>
      <c r="O2826">
        <v>1</v>
      </c>
      <c r="Q2826">
        <v>2</v>
      </c>
      <c r="R2826" t="str">
        <f t="shared" si="222"/>
        <v>Widowed</v>
      </c>
      <c r="S2826">
        <v>4</v>
      </c>
      <c r="T2826">
        <v>2</v>
      </c>
      <c r="U2826" t="str">
        <f t="shared" si="223"/>
        <v>Female</v>
      </c>
      <c r="V2826">
        <v>0</v>
      </c>
      <c r="W2826">
        <v>51000</v>
      </c>
      <c r="X2826">
        <v>6</v>
      </c>
      <c r="Y2826" t="str">
        <f t="shared" si="224"/>
        <v>CA</v>
      </c>
    </row>
    <row r="2827" spans="1:25" x14ac:dyDescent="0.25">
      <c r="A2827">
        <v>731483</v>
      </c>
      <c r="B2827">
        <v>41</v>
      </c>
      <c r="C2827" t="str">
        <f t="shared" si="220"/>
        <v>OR</v>
      </c>
      <c r="D2827">
        <v>65</v>
      </c>
      <c r="E2827">
        <v>23</v>
      </c>
      <c r="F2827" t="str">
        <f t="shared" si="221"/>
        <v>adult</v>
      </c>
      <c r="G2827">
        <v>1</v>
      </c>
      <c r="H2827">
        <v>1</v>
      </c>
      <c r="I2827">
        <v>2</v>
      </c>
      <c r="J2827">
        <v>2</v>
      </c>
      <c r="K2827">
        <v>2</v>
      </c>
      <c r="L2827">
        <v>2</v>
      </c>
      <c r="M2827">
        <v>2</v>
      </c>
      <c r="N2827">
        <v>2</v>
      </c>
      <c r="O2827">
        <v>1</v>
      </c>
      <c r="P2827">
        <v>20</v>
      </c>
      <c r="Q2827">
        <v>5</v>
      </c>
      <c r="R2827" t="str">
        <f t="shared" si="222"/>
        <v>NeverMarriedORUnder15</v>
      </c>
      <c r="S2827">
        <v>4</v>
      </c>
      <c r="T2827">
        <v>2</v>
      </c>
      <c r="U2827" t="str">
        <f t="shared" si="223"/>
        <v>Female</v>
      </c>
      <c r="V2827">
        <v>9600</v>
      </c>
      <c r="W2827">
        <v>9600</v>
      </c>
      <c r="X2827">
        <v>53</v>
      </c>
      <c r="Y2827" t="str">
        <f t="shared" si="224"/>
        <v>WA</v>
      </c>
    </row>
    <row r="2828" spans="1:25" x14ac:dyDescent="0.25">
      <c r="A2828">
        <v>1398383</v>
      </c>
      <c r="B2828">
        <v>53</v>
      </c>
      <c r="C2828" t="str">
        <f t="shared" si="220"/>
        <v>WA</v>
      </c>
      <c r="D2828">
        <v>108</v>
      </c>
      <c r="E2828">
        <v>6</v>
      </c>
      <c r="F2828" t="str">
        <f t="shared" si="221"/>
        <v>child</v>
      </c>
      <c r="G2828">
        <v>1</v>
      </c>
      <c r="H2828">
        <v>2</v>
      </c>
      <c r="I2828">
        <v>2</v>
      </c>
      <c r="J2828">
        <v>2</v>
      </c>
      <c r="K2828">
        <v>2</v>
      </c>
      <c r="L2828">
        <v>2</v>
      </c>
      <c r="M2828">
        <v>1</v>
      </c>
      <c r="N2828">
        <v>2</v>
      </c>
      <c r="O2828">
        <v>1</v>
      </c>
      <c r="Q2828">
        <v>5</v>
      </c>
      <c r="R2828" t="str">
        <f t="shared" si="222"/>
        <v>NeverMarriedORUnder15</v>
      </c>
      <c r="T2828">
        <v>1</v>
      </c>
      <c r="U2828" t="str">
        <f t="shared" si="223"/>
        <v>Male</v>
      </c>
      <c r="X2828">
        <v>53</v>
      </c>
      <c r="Y2828" t="str">
        <f t="shared" si="224"/>
        <v>WA</v>
      </c>
    </row>
    <row r="2829" spans="1:25" x14ac:dyDescent="0.25">
      <c r="A2829">
        <v>533053</v>
      </c>
      <c r="B2829">
        <v>38</v>
      </c>
      <c r="C2829" t="str">
        <f t="shared" si="220"/>
        <v>ND</v>
      </c>
      <c r="D2829">
        <v>21</v>
      </c>
      <c r="E2829">
        <v>70</v>
      </c>
      <c r="F2829" t="str">
        <f t="shared" si="221"/>
        <v>adult</v>
      </c>
      <c r="G2829">
        <v>1</v>
      </c>
      <c r="H2829">
        <v>2</v>
      </c>
      <c r="I2829">
        <v>1</v>
      </c>
      <c r="J2829">
        <v>1</v>
      </c>
      <c r="K2829">
        <v>2</v>
      </c>
      <c r="L2829">
        <v>2</v>
      </c>
      <c r="M2829">
        <v>2</v>
      </c>
      <c r="N2829">
        <v>2</v>
      </c>
      <c r="O2829">
        <v>1</v>
      </c>
      <c r="Q2829">
        <v>1</v>
      </c>
      <c r="R2829" t="str">
        <f t="shared" si="222"/>
        <v>Married</v>
      </c>
      <c r="S2829">
        <v>4</v>
      </c>
      <c r="T2829">
        <v>2</v>
      </c>
      <c r="U2829" t="str">
        <f t="shared" si="223"/>
        <v>Female</v>
      </c>
      <c r="V2829">
        <v>0</v>
      </c>
      <c r="W2829">
        <v>13200</v>
      </c>
      <c r="X2829">
        <v>38</v>
      </c>
      <c r="Y2829" t="str">
        <f t="shared" si="224"/>
        <v>ND</v>
      </c>
    </row>
    <row r="2830" spans="1:25" x14ac:dyDescent="0.25">
      <c r="A2830">
        <v>716443</v>
      </c>
      <c r="B2830">
        <v>41</v>
      </c>
      <c r="C2830" t="str">
        <f t="shared" si="220"/>
        <v>OR</v>
      </c>
      <c r="D2830">
        <v>52</v>
      </c>
      <c r="E2830">
        <v>65</v>
      </c>
      <c r="F2830" t="str">
        <f t="shared" si="221"/>
        <v>adult</v>
      </c>
      <c r="G2830">
        <v>1</v>
      </c>
      <c r="H2830">
        <v>2</v>
      </c>
      <c r="I2830">
        <v>2</v>
      </c>
      <c r="J2830">
        <v>1</v>
      </c>
      <c r="K2830">
        <v>2</v>
      </c>
      <c r="L2830">
        <v>2</v>
      </c>
      <c r="M2830">
        <v>2</v>
      </c>
      <c r="N2830">
        <v>2</v>
      </c>
      <c r="O2830">
        <v>1</v>
      </c>
      <c r="Q2830">
        <v>1</v>
      </c>
      <c r="R2830" t="str">
        <f t="shared" si="222"/>
        <v>Married</v>
      </c>
      <c r="S2830">
        <v>4</v>
      </c>
      <c r="T2830">
        <v>2</v>
      </c>
      <c r="U2830" t="str">
        <f t="shared" si="223"/>
        <v>Female</v>
      </c>
      <c r="V2830">
        <v>0</v>
      </c>
      <c r="W2830">
        <v>22100</v>
      </c>
      <c r="X2830">
        <v>42</v>
      </c>
      <c r="Y2830">
        <f t="shared" si="224"/>
        <v>42</v>
      </c>
    </row>
    <row r="2831" spans="1:25" x14ac:dyDescent="0.25">
      <c r="A2831">
        <v>701817</v>
      </c>
      <c r="B2831">
        <v>41</v>
      </c>
      <c r="C2831" t="str">
        <f t="shared" si="220"/>
        <v>OR</v>
      </c>
      <c r="D2831">
        <v>43</v>
      </c>
      <c r="E2831">
        <v>72</v>
      </c>
      <c r="F2831" t="str">
        <f t="shared" si="221"/>
        <v>adult</v>
      </c>
      <c r="G2831">
        <v>1</v>
      </c>
      <c r="H2831">
        <v>2</v>
      </c>
      <c r="I2831">
        <v>2</v>
      </c>
      <c r="J2831">
        <v>1</v>
      </c>
      <c r="K2831">
        <v>1</v>
      </c>
      <c r="L2831">
        <v>2</v>
      </c>
      <c r="M2831">
        <v>2</v>
      </c>
      <c r="N2831">
        <v>2</v>
      </c>
      <c r="O2831">
        <v>1</v>
      </c>
      <c r="Q2831">
        <v>1</v>
      </c>
      <c r="R2831" t="str">
        <f t="shared" si="222"/>
        <v>Married</v>
      </c>
      <c r="S2831">
        <v>4</v>
      </c>
      <c r="T2831">
        <v>2</v>
      </c>
      <c r="U2831" t="str">
        <f t="shared" si="223"/>
        <v>Female</v>
      </c>
      <c r="V2831">
        <v>0</v>
      </c>
      <c r="W2831">
        <v>6600</v>
      </c>
      <c r="X2831">
        <v>31</v>
      </c>
      <c r="Y2831">
        <f t="shared" si="224"/>
        <v>31</v>
      </c>
    </row>
    <row r="2832" spans="1:25" x14ac:dyDescent="0.25">
      <c r="A2832">
        <v>1401322</v>
      </c>
      <c r="B2832">
        <v>53</v>
      </c>
      <c r="C2832" t="str">
        <f t="shared" si="220"/>
        <v>WA</v>
      </c>
      <c r="D2832">
        <v>170</v>
      </c>
      <c r="E2832">
        <v>62</v>
      </c>
      <c r="F2832" t="str">
        <f t="shared" si="221"/>
        <v>adult</v>
      </c>
      <c r="G2832">
        <v>4</v>
      </c>
      <c r="H2832">
        <v>2</v>
      </c>
      <c r="I2832">
        <v>2</v>
      </c>
      <c r="J2832">
        <v>2</v>
      </c>
      <c r="K2832">
        <v>1</v>
      </c>
      <c r="L2832">
        <v>2</v>
      </c>
      <c r="M2832">
        <v>2</v>
      </c>
      <c r="N2832">
        <v>2</v>
      </c>
      <c r="O2832">
        <v>1</v>
      </c>
      <c r="Q2832">
        <v>5</v>
      </c>
      <c r="R2832" t="str">
        <f t="shared" si="222"/>
        <v>NeverMarriedORUnder15</v>
      </c>
      <c r="S2832">
        <v>4</v>
      </c>
      <c r="T2832">
        <v>1</v>
      </c>
      <c r="U2832" t="str">
        <f t="shared" si="223"/>
        <v>Male</v>
      </c>
      <c r="V2832">
        <v>0</v>
      </c>
      <c r="W2832">
        <v>9300</v>
      </c>
      <c r="X2832">
        <v>215</v>
      </c>
      <c r="Y2832">
        <f t="shared" si="224"/>
        <v>215</v>
      </c>
    </row>
    <row r="2833" spans="1:25" x14ac:dyDescent="0.25">
      <c r="A2833">
        <v>1402201</v>
      </c>
      <c r="B2833">
        <v>53</v>
      </c>
      <c r="C2833" t="str">
        <f t="shared" si="220"/>
        <v>WA</v>
      </c>
      <c r="D2833">
        <v>125</v>
      </c>
      <c r="E2833">
        <v>88</v>
      </c>
      <c r="F2833" t="str">
        <f t="shared" si="221"/>
        <v>adult</v>
      </c>
      <c r="G2833">
        <v>1</v>
      </c>
      <c r="H2833">
        <v>1</v>
      </c>
      <c r="I2833">
        <v>2</v>
      </c>
      <c r="J2833">
        <v>1</v>
      </c>
      <c r="K2833">
        <v>2</v>
      </c>
      <c r="L2833">
        <v>2</v>
      </c>
      <c r="M2833">
        <v>2</v>
      </c>
      <c r="N2833">
        <v>2</v>
      </c>
      <c r="O2833">
        <v>1</v>
      </c>
      <c r="Q2833">
        <v>1</v>
      </c>
      <c r="R2833" t="str">
        <f t="shared" si="222"/>
        <v>Married</v>
      </c>
      <c r="S2833">
        <v>2</v>
      </c>
      <c r="T2833">
        <v>1</v>
      </c>
      <c r="U2833" t="str">
        <f t="shared" si="223"/>
        <v>Male</v>
      </c>
      <c r="V2833">
        <v>0</v>
      </c>
      <c r="W2833">
        <v>50000</v>
      </c>
      <c r="X2833">
        <v>53</v>
      </c>
      <c r="Y2833" t="str">
        <f t="shared" si="224"/>
        <v>WA</v>
      </c>
    </row>
    <row r="2834" spans="1:25" x14ac:dyDescent="0.25">
      <c r="A2834">
        <v>731289</v>
      </c>
      <c r="B2834">
        <v>41</v>
      </c>
      <c r="C2834" t="str">
        <f t="shared" si="220"/>
        <v>OR</v>
      </c>
      <c r="D2834">
        <v>66</v>
      </c>
      <c r="E2834">
        <v>61</v>
      </c>
      <c r="F2834" t="str">
        <f t="shared" si="221"/>
        <v>adult</v>
      </c>
      <c r="G2834">
        <v>5</v>
      </c>
      <c r="H2834">
        <v>2</v>
      </c>
      <c r="I2834">
        <v>2</v>
      </c>
      <c r="J2834">
        <v>2</v>
      </c>
      <c r="K2834">
        <v>2</v>
      </c>
      <c r="L2834">
        <v>2</v>
      </c>
      <c r="M2834">
        <v>2</v>
      </c>
      <c r="N2834">
        <v>2</v>
      </c>
      <c r="O2834">
        <v>2</v>
      </c>
      <c r="P2834">
        <v>30</v>
      </c>
      <c r="Q2834">
        <v>2</v>
      </c>
      <c r="R2834" t="str">
        <f t="shared" si="222"/>
        <v>Widowed</v>
      </c>
      <c r="S2834">
        <v>4</v>
      </c>
      <c r="T2834">
        <v>2</v>
      </c>
      <c r="U2834" t="str">
        <f t="shared" si="223"/>
        <v>Female</v>
      </c>
      <c r="V2834">
        <v>10700</v>
      </c>
      <c r="W2834">
        <v>10700</v>
      </c>
      <c r="X2834">
        <v>207</v>
      </c>
      <c r="Y2834">
        <f t="shared" si="224"/>
        <v>207</v>
      </c>
    </row>
    <row r="2835" spans="1:25" x14ac:dyDescent="0.25">
      <c r="A2835">
        <v>730983</v>
      </c>
      <c r="B2835">
        <v>41</v>
      </c>
      <c r="C2835" t="str">
        <f t="shared" si="220"/>
        <v>OR</v>
      </c>
      <c r="D2835">
        <v>35</v>
      </c>
      <c r="E2835">
        <v>50</v>
      </c>
      <c r="F2835" t="str">
        <f t="shared" si="221"/>
        <v>adult</v>
      </c>
      <c r="G2835">
        <v>1</v>
      </c>
      <c r="H2835">
        <v>1</v>
      </c>
      <c r="I2835">
        <v>2</v>
      </c>
      <c r="J2835">
        <v>2</v>
      </c>
      <c r="K2835">
        <v>2</v>
      </c>
      <c r="L2835">
        <v>2</v>
      </c>
      <c r="M2835">
        <v>2</v>
      </c>
      <c r="N2835">
        <v>2</v>
      </c>
      <c r="O2835">
        <v>1</v>
      </c>
      <c r="P2835">
        <v>22</v>
      </c>
      <c r="Q2835">
        <v>1</v>
      </c>
      <c r="R2835" t="str">
        <f t="shared" si="222"/>
        <v>Married</v>
      </c>
      <c r="S2835">
        <v>4</v>
      </c>
      <c r="T2835">
        <v>1</v>
      </c>
      <c r="U2835" t="str">
        <f t="shared" si="223"/>
        <v>Male</v>
      </c>
      <c r="V2835">
        <v>90000</v>
      </c>
      <c r="W2835">
        <v>90000</v>
      </c>
      <c r="X2835">
        <v>53</v>
      </c>
      <c r="Y2835" t="str">
        <f t="shared" si="224"/>
        <v>WA</v>
      </c>
    </row>
    <row r="2836" spans="1:25" x14ac:dyDescent="0.25">
      <c r="A2836">
        <v>63972</v>
      </c>
      <c r="B2836">
        <v>30</v>
      </c>
      <c r="C2836" t="str">
        <f t="shared" si="220"/>
        <v>MT</v>
      </c>
      <c r="D2836">
        <v>43</v>
      </c>
      <c r="E2836">
        <v>61</v>
      </c>
      <c r="F2836" t="str">
        <f t="shared" si="221"/>
        <v>adult</v>
      </c>
      <c r="G2836">
        <v>1</v>
      </c>
      <c r="H2836">
        <v>2</v>
      </c>
      <c r="I2836">
        <v>2</v>
      </c>
      <c r="J2836">
        <v>2</v>
      </c>
      <c r="K2836">
        <v>2</v>
      </c>
      <c r="L2836">
        <v>2</v>
      </c>
      <c r="M2836">
        <v>2</v>
      </c>
      <c r="N2836">
        <v>2</v>
      </c>
      <c r="O2836">
        <v>2</v>
      </c>
      <c r="P2836">
        <v>7</v>
      </c>
      <c r="Q2836">
        <v>1</v>
      </c>
      <c r="R2836" t="str">
        <f t="shared" si="222"/>
        <v>Married</v>
      </c>
      <c r="S2836">
        <v>4</v>
      </c>
      <c r="T2836">
        <v>2</v>
      </c>
      <c r="U2836" t="str">
        <f t="shared" si="223"/>
        <v>Female</v>
      </c>
      <c r="V2836">
        <v>11300</v>
      </c>
      <c r="W2836">
        <v>18000</v>
      </c>
      <c r="X2836">
        <v>30</v>
      </c>
      <c r="Y2836" t="str">
        <f t="shared" si="224"/>
        <v>MT</v>
      </c>
    </row>
    <row r="2837" spans="1:25" x14ac:dyDescent="0.25">
      <c r="A2837">
        <v>706067</v>
      </c>
      <c r="B2837">
        <v>41</v>
      </c>
      <c r="C2837" t="str">
        <f t="shared" si="220"/>
        <v>OR</v>
      </c>
      <c r="D2837">
        <v>60</v>
      </c>
      <c r="E2837">
        <v>81</v>
      </c>
      <c r="F2837" t="str">
        <f t="shared" si="221"/>
        <v>adult</v>
      </c>
      <c r="G2837">
        <v>1</v>
      </c>
      <c r="H2837">
        <v>2</v>
      </c>
      <c r="I2837">
        <v>1</v>
      </c>
      <c r="J2837">
        <v>1</v>
      </c>
      <c r="K2837">
        <v>1</v>
      </c>
      <c r="L2837">
        <v>2</v>
      </c>
      <c r="M2837">
        <v>2</v>
      </c>
      <c r="N2837">
        <v>2</v>
      </c>
      <c r="O2837">
        <v>1</v>
      </c>
      <c r="Q2837">
        <v>3</v>
      </c>
      <c r="R2837" t="str">
        <f t="shared" si="222"/>
        <v>Divorced</v>
      </c>
      <c r="S2837">
        <v>2</v>
      </c>
      <c r="T2837">
        <v>1</v>
      </c>
      <c r="U2837" t="str">
        <f t="shared" si="223"/>
        <v>Male</v>
      </c>
      <c r="V2837">
        <v>0</v>
      </c>
      <c r="W2837">
        <v>13700</v>
      </c>
      <c r="X2837">
        <v>39</v>
      </c>
      <c r="Y2837">
        <f t="shared" si="224"/>
        <v>39</v>
      </c>
    </row>
    <row r="2838" spans="1:25" x14ac:dyDescent="0.25">
      <c r="A2838">
        <v>717174</v>
      </c>
      <c r="B2838">
        <v>41</v>
      </c>
      <c r="C2838" t="str">
        <f t="shared" si="220"/>
        <v>OR</v>
      </c>
      <c r="D2838">
        <v>100</v>
      </c>
      <c r="E2838">
        <v>52</v>
      </c>
      <c r="F2838" t="str">
        <f t="shared" si="221"/>
        <v>adult</v>
      </c>
      <c r="G2838">
        <v>1</v>
      </c>
      <c r="H2838">
        <v>1</v>
      </c>
      <c r="I2838">
        <v>2</v>
      </c>
      <c r="J2838">
        <v>2</v>
      </c>
      <c r="K2838">
        <v>2</v>
      </c>
      <c r="L2838">
        <v>2</v>
      </c>
      <c r="M2838">
        <v>2</v>
      </c>
      <c r="N2838">
        <v>2</v>
      </c>
      <c r="O2838">
        <v>1</v>
      </c>
      <c r="P2838">
        <v>10</v>
      </c>
      <c r="Q2838">
        <v>1</v>
      </c>
      <c r="R2838" t="str">
        <f t="shared" si="222"/>
        <v>Married</v>
      </c>
      <c r="S2838">
        <v>4</v>
      </c>
      <c r="T2838">
        <v>1</v>
      </c>
      <c r="U2838" t="str">
        <f t="shared" si="223"/>
        <v>Male</v>
      </c>
      <c r="V2838">
        <v>46000</v>
      </c>
      <c r="W2838">
        <v>46000</v>
      </c>
      <c r="X2838">
        <v>6</v>
      </c>
      <c r="Y2838" t="str">
        <f t="shared" si="224"/>
        <v>CA</v>
      </c>
    </row>
    <row r="2839" spans="1:25" x14ac:dyDescent="0.25">
      <c r="A2839">
        <v>1416704</v>
      </c>
      <c r="B2839">
        <v>53</v>
      </c>
      <c r="C2839" t="str">
        <f t="shared" si="220"/>
        <v>WA</v>
      </c>
      <c r="D2839">
        <v>47</v>
      </c>
      <c r="E2839">
        <v>55</v>
      </c>
      <c r="F2839" t="str">
        <f t="shared" si="221"/>
        <v>adult</v>
      </c>
      <c r="G2839">
        <v>1</v>
      </c>
      <c r="H2839">
        <v>1</v>
      </c>
      <c r="I2839">
        <v>2</v>
      </c>
      <c r="J2839">
        <v>2</v>
      </c>
      <c r="K2839">
        <v>2</v>
      </c>
      <c r="L2839">
        <v>2</v>
      </c>
      <c r="M2839">
        <v>2</v>
      </c>
      <c r="N2839">
        <v>2</v>
      </c>
      <c r="O2839">
        <v>1</v>
      </c>
      <c r="P2839">
        <v>40</v>
      </c>
      <c r="Q2839">
        <v>1</v>
      </c>
      <c r="R2839" t="str">
        <f t="shared" si="222"/>
        <v>Married</v>
      </c>
      <c r="S2839">
        <v>4</v>
      </c>
      <c r="T2839">
        <v>1</v>
      </c>
      <c r="U2839" t="str">
        <f t="shared" si="223"/>
        <v>Male</v>
      </c>
      <c r="V2839">
        <v>147000</v>
      </c>
      <c r="W2839">
        <v>202000</v>
      </c>
      <c r="X2839">
        <v>6</v>
      </c>
      <c r="Y2839" t="str">
        <f t="shared" si="224"/>
        <v>CA</v>
      </c>
    </row>
    <row r="2840" spans="1:25" x14ac:dyDescent="0.25">
      <c r="A2840">
        <v>1389470</v>
      </c>
      <c r="B2840">
        <v>53</v>
      </c>
      <c r="C2840" t="str">
        <f t="shared" si="220"/>
        <v>WA</v>
      </c>
      <c r="D2840">
        <v>23</v>
      </c>
      <c r="E2840">
        <v>60</v>
      </c>
      <c r="F2840" t="str">
        <f t="shared" si="221"/>
        <v>adult</v>
      </c>
      <c r="G2840">
        <v>1</v>
      </c>
      <c r="H2840">
        <v>1</v>
      </c>
      <c r="I2840">
        <v>2</v>
      </c>
      <c r="J2840">
        <v>2</v>
      </c>
      <c r="K2840">
        <v>2</v>
      </c>
      <c r="L2840">
        <v>2</v>
      </c>
      <c r="M2840">
        <v>2</v>
      </c>
      <c r="N2840">
        <v>2</v>
      </c>
      <c r="O2840">
        <v>1</v>
      </c>
      <c r="P2840">
        <v>45</v>
      </c>
      <c r="Q2840">
        <v>1</v>
      </c>
      <c r="R2840" t="str">
        <f t="shared" si="222"/>
        <v>Married</v>
      </c>
      <c r="S2840">
        <v>4</v>
      </c>
      <c r="T2840">
        <v>2</v>
      </c>
      <c r="U2840" t="str">
        <f t="shared" si="223"/>
        <v>Female</v>
      </c>
      <c r="V2840">
        <v>40000</v>
      </c>
      <c r="W2840">
        <v>40000</v>
      </c>
      <c r="X2840">
        <v>53</v>
      </c>
      <c r="Y2840" t="str">
        <f t="shared" si="224"/>
        <v>WA</v>
      </c>
    </row>
    <row r="2841" spans="1:25" x14ac:dyDescent="0.25">
      <c r="A2841">
        <v>728504</v>
      </c>
      <c r="B2841">
        <v>41</v>
      </c>
      <c r="C2841" t="str">
        <f t="shared" si="220"/>
        <v>OR</v>
      </c>
      <c r="D2841">
        <v>72</v>
      </c>
      <c r="E2841">
        <v>69</v>
      </c>
      <c r="F2841" t="str">
        <f t="shared" si="221"/>
        <v>adult</v>
      </c>
      <c r="G2841">
        <v>1</v>
      </c>
      <c r="H2841">
        <v>1</v>
      </c>
      <c r="I2841">
        <v>1</v>
      </c>
      <c r="J2841">
        <v>1</v>
      </c>
      <c r="K2841">
        <v>2</v>
      </c>
      <c r="L2841">
        <v>2</v>
      </c>
      <c r="M2841">
        <v>2</v>
      </c>
      <c r="N2841">
        <v>2</v>
      </c>
      <c r="O2841">
        <v>1</v>
      </c>
      <c r="Q2841">
        <v>2</v>
      </c>
      <c r="R2841" t="str">
        <f t="shared" si="222"/>
        <v>Widowed</v>
      </c>
      <c r="S2841">
        <v>4</v>
      </c>
      <c r="T2841">
        <v>2</v>
      </c>
      <c r="U2841" t="str">
        <f t="shared" si="223"/>
        <v>Female</v>
      </c>
      <c r="V2841">
        <v>0</v>
      </c>
      <c r="W2841">
        <v>17200</v>
      </c>
      <c r="X2841">
        <v>38</v>
      </c>
      <c r="Y2841" t="str">
        <f t="shared" si="224"/>
        <v>ND</v>
      </c>
    </row>
    <row r="2842" spans="1:25" x14ac:dyDescent="0.25">
      <c r="A2842">
        <v>720996</v>
      </c>
      <c r="B2842">
        <v>41</v>
      </c>
      <c r="C2842" t="str">
        <f t="shared" si="220"/>
        <v>OR</v>
      </c>
      <c r="D2842">
        <v>40</v>
      </c>
      <c r="E2842">
        <v>38</v>
      </c>
      <c r="F2842" t="str">
        <f t="shared" si="221"/>
        <v>adult</v>
      </c>
      <c r="G2842">
        <v>1</v>
      </c>
      <c r="H2842">
        <v>2</v>
      </c>
      <c r="I2842">
        <v>1</v>
      </c>
      <c r="J2842">
        <v>2</v>
      </c>
      <c r="K2842">
        <v>2</v>
      </c>
      <c r="L2842">
        <v>2</v>
      </c>
      <c r="M2842">
        <v>2</v>
      </c>
      <c r="N2842">
        <v>2</v>
      </c>
      <c r="O2842">
        <v>1</v>
      </c>
      <c r="P2842">
        <v>10</v>
      </c>
      <c r="Q2842">
        <v>1</v>
      </c>
      <c r="R2842" t="str">
        <f t="shared" si="222"/>
        <v>Married</v>
      </c>
      <c r="S2842">
        <v>4</v>
      </c>
      <c r="T2842">
        <v>1</v>
      </c>
      <c r="U2842" t="str">
        <f t="shared" si="223"/>
        <v>Male</v>
      </c>
      <c r="V2842">
        <v>355000</v>
      </c>
      <c r="W2842">
        <v>356000</v>
      </c>
      <c r="X2842">
        <v>41</v>
      </c>
      <c r="Y2842" t="str">
        <f t="shared" si="224"/>
        <v>OR</v>
      </c>
    </row>
    <row r="2843" spans="1:25" x14ac:dyDescent="0.25">
      <c r="A2843">
        <v>1426610</v>
      </c>
      <c r="B2843">
        <v>53</v>
      </c>
      <c r="C2843" t="str">
        <f t="shared" si="220"/>
        <v>WA</v>
      </c>
      <c r="D2843">
        <v>64</v>
      </c>
      <c r="E2843">
        <v>13</v>
      </c>
      <c r="F2843" t="str">
        <f t="shared" si="221"/>
        <v>child</v>
      </c>
      <c r="G2843">
        <v>5</v>
      </c>
      <c r="H2843">
        <v>2</v>
      </c>
      <c r="I2843">
        <v>2</v>
      </c>
      <c r="J2843">
        <v>2</v>
      </c>
      <c r="K2843">
        <v>1</v>
      </c>
      <c r="L2843">
        <v>2</v>
      </c>
      <c r="M2843">
        <v>2</v>
      </c>
      <c r="N2843">
        <v>2</v>
      </c>
      <c r="O2843">
        <v>1</v>
      </c>
      <c r="Q2843">
        <v>5</v>
      </c>
      <c r="R2843" t="str">
        <f t="shared" si="222"/>
        <v>NeverMarriedORUnder15</v>
      </c>
      <c r="T2843">
        <v>2</v>
      </c>
      <c r="U2843" t="str">
        <f t="shared" si="223"/>
        <v>Female</v>
      </c>
      <c r="X2843">
        <v>303</v>
      </c>
      <c r="Y2843">
        <f t="shared" si="224"/>
        <v>303</v>
      </c>
    </row>
    <row r="2844" spans="1:25" x14ac:dyDescent="0.25">
      <c r="A2844">
        <v>1433695</v>
      </c>
      <c r="B2844">
        <v>53</v>
      </c>
      <c r="C2844" t="str">
        <f t="shared" si="220"/>
        <v>WA</v>
      </c>
      <c r="D2844">
        <v>56</v>
      </c>
      <c r="E2844">
        <v>9</v>
      </c>
      <c r="F2844" t="str">
        <f t="shared" si="221"/>
        <v>child</v>
      </c>
      <c r="G2844">
        <v>1</v>
      </c>
      <c r="H2844">
        <v>1</v>
      </c>
      <c r="I2844">
        <v>2</v>
      </c>
      <c r="J2844">
        <v>2</v>
      </c>
      <c r="K2844">
        <v>2</v>
      </c>
      <c r="L2844">
        <v>2</v>
      </c>
      <c r="M2844">
        <v>2</v>
      </c>
      <c r="N2844">
        <v>2</v>
      </c>
      <c r="O2844">
        <v>1</v>
      </c>
      <c r="Q2844">
        <v>5</v>
      </c>
      <c r="R2844" t="str">
        <f t="shared" si="222"/>
        <v>NeverMarriedORUnder15</v>
      </c>
      <c r="T2844">
        <v>2</v>
      </c>
      <c r="U2844" t="str">
        <f t="shared" si="223"/>
        <v>Female</v>
      </c>
      <c r="X2844">
        <v>41</v>
      </c>
      <c r="Y2844" t="str">
        <f t="shared" si="224"/>
        <v>OR</v>
      </c>
    </row>
    <row r="2845" spans="1:25" x14ac:dyDescent="0.25">
      <c r="A2845">
        <v>725254</v>
      </c>
      <c r="B2845">
        <v>41</v>
      </c>
      <c r="C2845" t="str">
        <f t="shared" si="220"/>
        <v>OR</v>
      </c>
      <c r="D2845">
        <v>183</v>
      </c>
      <c r="E2845">
        <v>61</v>
      </c>
      <c r="F2845" t="str">
        <f t="shared" si="221"/>
        <v>adult</v>
      </c>
      <c r="G2845">
        <v>1</v>
      </c>
      <c r="H2845">
        <v>2</v>
      </c>
      <c r="I2845">
        <v>2</v>
      </c>
      <c r="J2845">
        <v>2</v>
      </c>
      <c r="K2845">
        <v>2</v>
      </c>
      <c r="L2845">
        <v>2</v>
      </c>
      <c r="M2845">
        <v>2</v>
      </c>
      <c r="N2845">
        <v>2</v>
      </c>
      <c r="O2845">
        <v>2</v>
      </c>
      <c r="P2845">
        <v>60</v>
      </c>
      <c r="Q2845">
        <v>1</v>
      </c>
      <c r="R2845" t="str">
        <f t="shared" si="222"/>
        <v>Married</v>
      </c>
      <c r="S2845">
        <v>4</v>
      </c>
      <c r="T2845">
        <v>1</v>
      </c>
      <c r="U2845" t="str">
        <f t="shared" si="223"/>
        <v>Male</v>
      </c>
      <c r="V2845">
        <v>2000</v>
      </c>
      <c r="W2845">
        <v>2000</v>
      </c>
      <c r="X2845">
        <v>41</v>
      </c>
      <c r="Y2845" t="str">
        <f t="shared" si="224"/>
        <v>OR</v>
      </c>
    </row>
    <row r="2846" spans="1:25" x14ac:dyDescent="0.25">
      <c r="A2846">
        <v>1258474</v>
      </c>
      <c r="B2846">
        <v>49</v>
      </c>
      <c r="C2846" t="str">
        <f t="shared" si="220"/>
        <v>UT</v>
      </c>
      <c r="D2846">
        <v>74</v>
      </c>
      <c r="E2846">
        <v>18</v>
      </c>
      <c r="F2846" t="str">
        <f t="shared" si="221"/>
        <v>adult</v>
      </c>
      <c r="G2846">
        <v>1</v>
      </c>
      <c r="H2846">
        <v>2</v>
      </c>
      <c r="I2846">
        <v>2</v>
      </c>
      <c r="J2846">
        <v>2</v>
      </c>
      <c r="K2846">
        <v>1</v>
      </c>
      <c r="L2846">
        <v>2</v>
      </c>
      <c r="M2846">
        <v>2</v>
      </c>
      <c r="N2846">
        <v>2</v>
      </c>
      <c r="O2846">
        <v>1</v>
      </c>
      <c r="Q2846">
        <v>5</v>
      </c>
      <c r="R2846" t="str">
        <f t="shared" si="222"/>
        <v>NeverMarriedORUnder15</v>
      </c>
      <c r="S2846">
        <v>4</v>
      </c>
      <c r="T2846">
        <v>1</v>
      </c>
      <c r="U2846" t="str">
        <f t="shared" si="223"/>
        <v>Male</v>
      </c>
      <c r="V2846">
        <v>0</v>
      </c>
      <c r="W2846">
        <v>0</v>
      </c>
      <c r="X2846">
        <v>53</v>
      </c>
      <c r="Y2846" t="str">
        <f t="shared" si="224"/>
        <v>WA</v>
      </c>
    </row>
    <row r="2847" spans="1:25" x14ac:dyDescent="0.25">
      <c r="A2847">
        <v>1264651</v>
      </c>
      <c r="B2847">
        <v>49</v>
      </c>
      <c r="C2847" t="str">
        <f t="shared" si="220"/>
        <v>UT</v>
      </c>
      <c r="D2847">
        <v>99</v>
      </c>
      <c r="E2847">
        <v>2</v>
      </c>
      <c r="F2847" t="str">
        <f t="shared" si="221"/>
        <v>child</v>
      </c>
      <c r="G2847">
        <v>1</v>
      </c>
      <c r="H2847">
        <v>1</v>
      </c>
      <c r="I2847">
        <v>2</v>
      </c>
      <c r="J2847">
        <v>2</v>
      </c>
      <c r="K2847">
        <v>2</v>
      </c>
      <c r="L2847">
        <v>2</v>
      </c>
      <c r="M2847">
        <v>2</v>
      </c>
      <c r="N2847">
        <v>2</v>
      </c>
      <c r="O2847">
        <v>1</v>
      </c>
      <c r="Q2847">
        <v>5</v>
      </c>
      <c r="R2847" t="str">
        <f t="shared" si="222"/>
        <v>NeverMarriedORUnder15</v>
      </c>
      <c r="T2847">
        <v>2</v>
      </c>
      <c r="U2847" t="str">
        <f t="shared" si="223"/>
        <v>Female</v>
      </c>
      <c r="X2847">
        <v>49</v>
      </c>
      <c r="Y2847" t="str">
        <f t="shared" si="224"/>
        <v>UT</v>
      </c>
    </row>
    <row r="2848" spans="1:25" x14ac:dyDescent="0.25">
      <c r="A2848">
        <v>70726</v>
      </c>
      <c r="B2848">
        <v>30</v>
      </c>
      <c r="C2848" t="str">
        <f t="shared" si="220"/>
        <v>MT</v>
      </c>
      <c r="D2848">
        <v>46</v>
      </c>
      <c r="E2848">
        <v>10</v>
      </c>
      <c r="F2848" t="str">
        <f t="shared" si="221"/>
        <v>child</v>
      </c>
      <c r="G2848">
        <v>1</v>
      </c>
      <c r="H2848">
        <v>2</v>
      </c>
      <c r="I2848">
        <v>2</v>
      </c>
      <c r="J2848">
        <v>2</v>
      </c>
      <c r="K2848">
        <v>2</v>
      </c>
      <c r="L2848">
        <v>2</v>
      </c>
      <c r="M2848">
        <v>2</v>
      </c>
      <c r="N2848">
        <v>1</v>
      </c>
      <c r="O2848">
        <v>2</v>
      </c>
      <c r="Q2848">
        <v>5</v>
      </c>
      <c r="R2848" t="str">
        <f t="shared" si="222"/>
        <v>NeverMarriedORUnder15</v>
      </c>
      <c r="T2848">
        <v>1</v>
      </c>
      <c r="U2848" t="str">
        <f t="shared" si="223"/>
        <v>Male</v>
      </c>
      <c r="X2848">
        <v>30</v>
      </c>
      <c r="Y2848" t="str">
        <f t="shared" si="224"/>
        <v>MT</v>
      </c>
    </row>
    <row r="2849" spans="1:25" x14ac:dyDescent="0.25">
      <c r="A2849">
        <v>1433053</v>
      </c>
      <c r="B2849">
        <v>53</v>
      </c>
      <c r="C2849" t="str">
        <f t="shared" si="220"/>
        <v>WA</v>
      </c>
      <c r="D2849">
        <v>18</v>
      </c>
      <c r="E2849">
        <v>64</v>
      </c>
      <c r="F2849" t="str">
        <f t="shared" si="221"/>
        <v>adult</v>
      </c>
      <c r="G2849">
        <v>1</v>
      </c>
      <c r="H2849">
        <v>1</v>
      </c>
      <c r="I2849">
        <v>2</v>
      </c>
      <c r="J2849">
        <v>2</v>
      </c>
      <c r="K2849">
        <v>2</v>
      </c>
      <c r="L2849">
        <v>2</v>
      </c>
      <c r="M2849">
        <v>2</v>
      </c>
      <c r="N2849">
        <v>2</v>
      </c>
      <c r="O2849">
        <v>1</v>
      </c>
      <c r="Q2849">
        <v>1</v>
      </c>
      <c r="R2849" t="str">
        <f t="shared" si="222"/>
        <v>Married</v>
      </c>
      <c r="S2849">
        <v>4</v>
      </c>
      <c r="T2849">
        <v>2</v>
      </c>
      <c r="U2849" t="str">
        <f t="shared" si="223"/>
        <v>Female</v>
      </c>
      <c r="V2849">
        <v>0</v>
      </c>
      <c r="W2849">
        <v>15000</v>
      </c>
      <c r="X2849">
        <v>26</v>
      </c>
      <c r="Y2849">
        <f t="shared" si="224"/>
        <v>26</v>
      </c>
    </row>
    <row r="2850" spans="1:25" x14ac:dyDescent="0.25">
      <c r="A2850">
        <v>725224</v>
      </c>
      <c r="B2850">
        <v>41</v>
      </c>
      <c r="C2850" t="str">
        <f t="shared" si="220"/>
        <v>OR</v>
      </c>
      <c r="D2850">
        <v>72</v>
      </c>
      <c r="E2850">
        <v>46</v>
      </c>
      <c r="F2850" t="str">
        <f t="shared" si="221"/>
        <v>adult</v>
      </c>
      <c r="G2850">
        <v>1</v>
      </c>
      <c r="H2850">
        <v>1</v>
      </c>
      <c r="I2850">
        <v>2</v>
      </c>
      <c r="J2850">
        <v>2</v>
      </c>
      <c r="K2850">
        <v>2</v>
      </c>
      <c r="L2850">
        <v>2</v>
      </c>
      <c r="M2850">
        <v>2</v>
      </c>
      <c r="N2850">
        <v>2</v>
      </c>
      <c r="O2850">
        <v>1</v>
      </c>
      <c r="P2850">
        <v>8</v>
      </c>
      <c r="Q2850">
        <v>1</v>
      </c>
      <c r="R2850" t="str">
        <f t="shared" si="222"/>
        <v>Married</v>
      </c>
      <c r="S2850">
        <v>4</v>
      </c>
      <c r="T2850">
        <v>2</v>
      </c>
      <c r="U2850" t="str">
        <f t="shared" si="223"/>
        <v>Female</v>
      </c>
      <c r="V2850">
        <v>115000</v>
      </c>
      <c r="W2850">
        <v>115000</v>
      </c>
      <c r="X2850">
        <v>6</v>
      </c>
      <c r="Y2850" t="str">
        <f t="shared" si="224"/>
        <v>CA</v>
      </c>
    </row>
    <row r="2851" spans="1:25" x14ac:dyDescent="0.25">
      <c r="A2851">
        <v>536128</v>
      </c>
      <c r="B2851">
        <v>38</v>
      </c>
      <c r="C2851" t="str">
        <f t="shared" si="220"/>
        <v>ND</v>
      </c>
      <c r="D2851">
        <v>132</v>
      </c>
      <c r="E2851">
        <v>22</v>
      </c>
      <c r="F2851" t="str">
        <f t="shared" si="221"/>
        <v>adult</v>
      </c>
      <c r="G2851">
        <v>1</v>
      </c>
      <c r="H2851">
        <v>2</v>
      </c>
      <c r="I2851">
        <v>1</v>
      </c>
      <c r="J2851">
        <v>2</v>
      </c>
      <c r="K2851">
        <v>2</v>
      </c>
      <c r="L2851">
        <v>2</v>
      </c>
      <c r="M2851">
        <v>2</v>
      </c>
      <c r="N2851">
        <v>2</v>
      </c>
      <c r="O2851">
        <v>1</v>
      </c>
      <c r="P2851">
        <v>5</v>
      </c>
      <c r="Q2851">
        <v>5</v>
      </c>
      <c r="R2851" t="str">
        <f t="shared" si="222"/>
        <v>NeverMarriedORUnder15</v>
      </c>
      <c r="S2851">
        <v>4</v>
      </c>
      <c r="T2851">
        <v>1</v>
      </c>
      <c r="U2851" t="str">
        <f t="shared" si="223"/>
        <v>Male</v>
      </c>
      <c r="V2851">
        <v>15000</v>
      </c>
      <c r="W2851">
        <v>15000</v>
      </c>
      <c r="X2851">
        <v>27</v>
      </c>
      <c r="Y2851">
        <f t="shared" si="224"/>
        <v>27</v>
      </c>
    </row>
    <row r="2852" spans="1:25" x14ac:dyDescent="0.25">
      <c r="A2852">
        <v>1389002</v>
      </c>
      <c r="B2852">
        <v>53</v>
      </c>
      <c r="C2852" t="str">
        <f t="shared" si="220"/>
        <v>WA</v>
      </c>
      <c r="D2852">
        <v>125</v>
      </c>
      <c r="E2852">
        <v>46</v>
      </c>
      <c r="F2852" t="str">
        <f t="shared" si="221"/>
        <v>adult</v>
      </c>
      <c r="G2852">
        <v>4</v>
      </c>
      <c r="H2852">
        <v>1</v>
      </c>
      <c r="I2852">
        <v>2</v>
      </c>
      <c r="J2852">
        <v>2</v>
      </c>
      <c r="K2852">
        <v>2</v>
      </c>
      <c r="L2852">
        <v>2</v>
      </c>
      <c r="M2852">
        <v>2</v>
      </c>
      <c r="N2852">
        <v>2</v>
      </c>
      <c r="O2852">
        <v>1</v>
      </c>
      <c r="P2852">
        <v>65</v>
      </c>
      <c r="Q2852">
        <v>1</v>
      </c>
      <c r="R2852" t="str">
        <f t="shared" si="222"/>
        <v>Married</v>
      </c>
      <c r="S2852">
        <v>4</v>
      </c>
      <c r="T2852">
        <v>2</v>
      </c>
      <c r="U2852" t="str">
        <f t="shared" si="223"/>
        <v>Female</v>
      </c>
      <c r="V2852">
        <v>54000</v>
      </c>
      <c r="W2852">
        <v>54000</v>
      </c>
      <c r="X2852">
        <v>301</v>
      </c>
      <c r="Y2852">
        <f t="shared" si="224"/>
        <v>301</v>
      </c>
    </row>
    <row r="2853" spans="1:25" x14ac:dyDescent="0.25">
      <c r="A2853">
        <v>1419293</v>
      </c>
      <c r="B2853">
        <v>53</v>
      </c>
      <c r="C2853" t="str">
        <f t="shared" si="220"/>
        <v>WA</v>
      </c>
      <c r="D2853">
        <v>75</v>
      </c>
      <c r="E2853">
        <v>56</v>
      </c>
      <c r="F2853" t="str">
        <f t="shared" si="221"/>
        <v>adult</v>
      </c>
      <c r="G2853">
        <v>1</v>
      </c>
      <c r="H2853">
        <v>2</v>
      </c>
      <c r="I2853">
        <v>1</v>
      </c>
      <c r="J2853">
        <v>2</v>
      </c>
      <c r="K2853">
        <v>2</v>
      </c>
      <c r="L2853">
        <v>2</v>
      </c>
      <c r="M2853">
        <v>2</v>
      </c>
      <c r="N2853">
        <v>2</v>
      </c>
      <c r="O2853">
        <v>1</v>
      </c>
      <c r="P2853">
        <v>20</v>
      </c>
      <c r="Q2853">
        <v>1</v>
      </c>
      <c r="R2853" t="str">
        <f t="shared" si="222"/>
        <v>Married</v>
      </c>
      <c r="S2853">
        <v>4</v>
      </c>
      <c r="T2853">
        <v>1</v>
      </c>
      <c r="U2853" t="str">
        <f t="shared" si="223"/>
        <v>Male</v>
      </c>
      <c r="V2853">
        <v>24000</v>
      </c>
      <c r="W2853">
        <v>66000</v>
      </c>
      <c r="X2853">
        <v>30</v>
      </c>
      <c r="Y2853" t="str">
        <f t="shared" si="224"/>
        <v>MT</v>
      </c>
    </row>
    <row r="2854" spans="1:25" x14ac:dyDescent="0.25">
      <c r="A2854">
        <v>728644</v>
      </c>
      <c r="B2854">
        <v>41</v>
      </c>
      <c r="C2854" t="str">
        <f t="shared" si="220"/>
        <v>OR</v>
      </c>
      <c r="D2854">
        <v>70</v>
      </c>
      <c r="E2854">
        <v>47</v>
      </c>
      <c r="F2854" t="str">
        <f t="shared" si="221"/>
        <v>adult</v>
      </c>
      <c r="G2854">
        <v>1</v>
      </c>
      <c r="H2854">
        <v>1</v>
      </c>
      <c r="I2854">
        <v>2</v>
      </c>
      <c r="J2854">
        <v>2</v>
      </c>
      <c r="K2854">
        <v>2</v>
      </c>
      <c r="L2854">
        <v>2</v>
      </c>
      <c r="M2854">
        <v>2</v>
      </c>
      <c r="N2854">
        <v>2</v>
      </c>
      <c r="O2854">
        <v>1</v>
      </c>
      <c r="Q2854">
        <v>1</v>
      </c>
      <c r="R2854" t="str">
        <f t="shared" si="222"/>
        <v>Married</v>
      </c>
      <c r="S2854">
        <v>4</v>
      </c>
      <c r="T2854">
        <v>1</v>
      </c>
      <c r="U2854" t="str">
        <f t="shared" si="223"/>
        <v>Male</v>
      </c>
      <c r="V2854">
        <v>3000</v>
      </c>
      <c r="W2854">
        <v>10000</v>
      </c>
      <c r="X2854">
        <v>6</v>
      </c>
      <c r="Y2854" t="str">
        <f t="shared" si="224"/>
        <v>CA</v>
      </c>
    </row>
    <row r="2855" spans="1:25" x14ac:dyDescent="0.25">
      <c r="A2855">
        <v>1249306</v>
      </c>
      <c r="B2855">
        <v>49</v>
      </c>
      <c r="C2855" t="str">
        <f t="shared" si="220"/>
        <v>UT</v>
      </c>
      <c r="D2855">
        <v>121</v>
      </c>
      <c r="E2855">
        <v>10</v>
      </c>
      <c r="F2855" t="str">
        <f t="shared" si="221"/>
        <v>child</v>
      </c>
      <c r="G2855">
        <v>1</v>
      </c>
      <c r="H2855">
        <v>2</v>
      </c>
      <c r="I2855">
        <v>1</v>
      </c>
      <c r="J2855">
        <v>2</v>
      </c>
      <c r="K2855">
        <v>2</v>
      </c>
      <c r="L2855">
        <v>2</v>
      </c>
      <c r="M2855">
        <v>2</v>
      </c>
      <c r="N2855">
        <v>2</v>
      </c>
      <c r="O2855">
        <v>1</v>
      </c>
      <c r="Q2855">
        <v>5</v>
      </c>
      <c r="R2855" t="str">
        <f t="shared" si="222"/>
        <v>NeverMarriedORUnder15</v>
      </c>
      <c r="T2855">
        <v>2</v>
      </c>
      <c r="U2855" t="str">
        <f t="shared" si="223"/>
        <v>Female</v>
      </c>
      <c r="X2855">
        <v>56</v>
      </c>
      <c r="Y2855">
        <f t="shared" si="224"/>
        <v>56</v>
      </c>
    </row>
    <row r="2856" spans="1:25" x14ac:dyDescent="0.25">
      <c r="A2856">
        <v>1431170</v>
      </c>
      <c r="B2856">
        <v>53</v>
      </c>
      <c r="C2856" t="str">
        <f t="shared" si="220"/>
        <v>WA</v>
      </c>
      <c r="D2856">
        <v>136</v>
      </c>
      <c r="E2856">
        <v>77</v>
      </c>
      <c r="F2856" t="str">
        <f t="shared" si="221"/>
        <v>adult</v>
      </c>
      <c r="G2856">
        <v>1</v>
      </c>
      <c r="H2856">
        <v>2</v>
      </c>
      <c r="I2856">
        <v>2</v>
      </c>
      <c r="J2856">
        <v>1</v>
      </c>
      <c r="K2856">
        <v>2</v>
      </c>
      <c r="L2856">
        <v>2</v>
      </c>
      <c r="M2856">
        <v>2</v>
      </c>
      <c r="N2856">
        <v>2</v>
      </c>
      <c r="O2856">
        <v>1</v>
      </c>
      <c r="Q2856">
        <v>1</v>
      </c>
      <c r="R2856" t="str">
        <f t="shared" si="222"/>
        <v>Married</v>
      </c>
      <c r="S2856">
        <v>4</v>
      </c>
      <c r="T2856">
        <v>1</v>
      </c>
      <c r="U2856" t="str">
        <f t="shared" si="223"/>
        <v>Male</v>
      </c>
      <c r="V2856">
        <v>0</v>
      </c>
      <c r="W2856">
        <v>42500</v>
      </c>
      <c r="X2856">
        <v>53</v>
      </c>
      <c r="Y2856" t="str">
        <f t="shared" si="224"/>
        <v>WA</v>
      </c>
    </row>
    <row r="2857" spans="1:25" x14ac:dyDescent="0.25">
      <c r="A2857">
        <v>728984</v>
      </c>
      <c r="B2857">
        <v>41</v>
      </c>
      <c r="C2857" t="str">
        <f t="shared" si="220"/>
        <v>OR</v>
      </c>
      <c r="D2857">
        <v>73</v>
      </c>
      <c r="E2857">
        <v>16</v>
      </c>
      <c r="F2857" t="str">
        <f t="shared" si="221"/>
        <v>child</v>
      </c>
      <c r="G2857">
        <v>1</v>
      </c>
      <c r="H2857">
        <v>1</v>
      </c>
      <c r="I2857">
        <v>2</v>
      </c>
      <c r="J2857">
        <v>2</v>
      </c>
      <c r="K2857">
        <v>2</v>
      </c>
      <c r="L2857">
        <v>2</v>
      </c>
      <c r="M2857">
        <v>2</v>
      </c>
      <c r="N2857">
        <v>2</v>
      </c>
      <c r="O2857">
        <v>1</v>
      </c>
      <c r="Q2857">
        <v>5</v>
      </c>
      <c r="R2857" t="str">
        <f t="shared" si="222"/>
        <v>NeverMarriedORUnder15</v>
      </c>
      <c r="T2857">
        <v>1</v>
      </c>
      <c r="U2857" t="str">
        <f t="shared" si="223"/>
        <v>Male</v>
      </c>
      <c r="V2857">
        <v>0</v>
      </c>
      <c r="W2857">
        <v>0</v>
      </c>
      <c r="X2857">
        <v>41</v>
      </c>
      <c r="Y2857" t="str">
        <f t="shared" si="224"/>
        <v>OR</v>
      </c>
    </row>
    <row r="2858" spans="1:25" x14ac:dyDescent="0.25">
      <c r="A2858">
        <v>701659</v>
      </c>
      <c r="B2858">
        <v>41</v>
      </c>
      <c r="C2858" t="str">
        <f t="shared" si="220"/>
        <v>OR</v>
      </c>
      <c r="D2858">
        <v>77</v>
      </c>
      <c r="E2858">
        <v>14</v>
      </c>
      <c r="F2858" t="str">
        <f t="shared" si="221"/>
        <v>child</v>
      </c>
      <c r="G2858">
        <v>1</v>
      </c>
      <c r="H2858">
        <v>1</v>
      </c>
      <c r="I2858">
        <v>2</v>
      </c>
      <c r="J2858">
        <v>2</v>
      </c>
      <c r="K2858">
        <v>2</v>
      </c>
      <c r="L2858">
        <v>2</v>
      </c>
      <c r="M2858">
        <v>2</v>
      </c>
      <c r="N2858">
        <v>2</v>
      </c>
      <c r="O2858">
        <v>1</v>
      </c>
      <c r="Q2858">
        <v>5</v>
      </c>
      <c r="R2858" t="str">
        <f t="shared" si="222"/>
        <v>NeverMarriedORUnder15</v>
      </c>
      <c r="T2858">
        <v>1</v>
      </c>
      <c r="U2858" t="str">
        <f t="shared" si="223"/>
        <v>Male</v>
      </c>
      <c r="X2858">
        <v>41</v>
      </c>
      <c r="Y2858" t="str">
        <f t="shared" si="224"/>
        <v>OR</v>
      </c>
    </row>
    <row r="2859" spans="1:25" x14ac:dyDescent="0.25">
      <c r="A2859">
        <v>1376533</v>
      </c>
      <c r="B2859">
        <v>53</v>
      </c>
      <c r="C2859" t="str">
        <f t="shared" si="220"/>
        <v>WA</v>
      </c>
      <c r="D2859">
        <v>132</v>
      </c>
      <c r="E2859">
        <v>61</v>
      </c>
      <c r="F2859" t="str">
        <f t="shared" si="221"/>
        <v>adult</v>
      </c>
      <c r="G2859">
        <v>1</v>
      </c>
      <c r="H2859">
        <v>1</v>
      </c>
      <c r="I2859">
        <v>2</v>
      </c>
      <c r="J2859">
        <v>2</v>
      </c>
      <c r="K2859">
        <v>2</v>
      </c>
      <c r="L2859">
        <v>2</v>
      </c>
      <c r="M2859">
        <v>2</v>
      </c>
      <c r="N2859">
        <v>2</v>
      </c>
      <c r="O2859">
        <v>1</v>
      </c>
      <c r="Q2859">
        <v>1</v>
      </c>
      <c r="R2859" t="str">
        <f t="shared" si="222"/>
        <v>Married</v>
      </c>
      <c r="S2859">
        <v>4</v>
      </c>
      <c r="T2859">
        <v>1</v>
      </c>
      <c r="U2859" t="str">
        <f t="shared" si="223"/>
        <v>Male</v>
      </c>
      <c r="V2859">
        <v>0</v>
      </c>
      <c r="W2859">
        <v>55030</v>
      </c>
      <c r="X2859">
        <v>37</v>
      </c>
      <c r="Y2859">
        <f t="shared" si="224"/>
        <v>37</v>
      </c>
    </row>
    <row r="2860" spans="1:25" x14ac:dyDescent="0.25">
      <c r="A2860">
        <v>64172</v>
      </c>
      <c r="B2860">
        <v>30</v>
      </c>
      <c r="C2860" t="str">
        <f t="shared" si="220"/>
        <v>MT</v>
      </c>
      <c r="D2860">
        <v>33</v>
      </c>
      <c r="E2860">
        <v>76</v>
      </c>
      <c r="F2860" t="str">
        <f t="shared" si="221"/>
        <v>adult</v>
      </c>
      <c r="G2860">
        <v>1</v>
      </c>
      <c r="H2860">
        <v>2</v>
      </c>
      <c r="I2860">
        <v>1</v>
      </c>
      <c r="J2860">
        <v>1</v>
      </c>
      <c r="K2860">
        <v>2</v>
      </c>
      <c r="L2860">
        <v>2</v>
      </c>
      <c r="M2860">
        <v>2</v>
      </c>
      <c r="N2860">
        <v>2</v>
      </c>
      <c r="O2860">
        <v>1</v>
      </c>
      <c r="Q2860">
        <v>2</v>
      </c>
      <c r="R2860" t="str">
        <f t="shared" si="222"/>
        <v>Widowed</v>
      </c>
      <c r="S2860">
        <v>4</v>
      </c>
      <c r="T2860">
        <v>2</v>
      </c>
      <c r="U2860" t="str">
        <f t="shared" si="223"/>
        <v>Female</v>
      </c>
      <c r="V2860">
        <v>3000</v>
      </c>
      <c r="W2860">
        <v>17400</v>
      </c>
      <c r="X2860">
        <v>30</v>
      </c>
      <c r="Y2860" t="str">
        <f t="shared" si="224"/>
        <v>MT</v>
      </c>
    </row>
    <row r="2861" spans="1:25" x14ac:dyDescent="0.25">
      <c r="A2861">
        <v>1415085</v>
      </c>
      <c r="B2861">
        <v>53</v>
      </c>
      <c r="C2861" t="str">
        <f t="shared" si="220"/>
        <v>WA</v>
      </c>
      <c r="D2861">
        <v>60</v>
      </c>
      <c r="E2861">
        <v>45</v>
      </c>
      <c r="F2861" t="str">
        <f t="shared" si="221"/>
        <v>adult</v>
      </c>
      <c r="G2861">
        <v>1</v>
      </c>
      <c r="H2861">
        <v>1</v>
      </c>
      <c r="I2861">
        <v>2</v>
      </c>
      <c r="J2861">
        <v>2</v>
      </c>
      <c r="K2861">
        <v>2</v>
      </c>
      <c r="L2861">
        <v>2</v>
      </c>
      <c r="M2861">
        <v>2</v>
      </c>
      <c r="N2861">
        <v>2</v>
      </c>
      <c r="O2861">
        <v>1</v>
      </c>
      <c r="P2861">
        <v>30</v>
      </c>
      <c r="Q2861">
        <v>1</v>
      </c>
      <c r="R2861" t="str">
        <f t="shared" si="222"/>
        <v>Married</v>
      </c>
      <c r="S2861">
        <v>4</v>
      </c>
      <c r="T2861">
        <v>1</v>
      </c>
      <c r="U2861" t="str">
        <f t="shared" si="223"/>
        <v>Male</v>
      </c>
      <c r="V2861">
        <v>52000</v>
      </c>
      <c r="W2861">
        <v>52000</v>
      </c>
      <c r="X2861">
        <v>41</v>
      </c>
      <c r="Y2861" t="str">
        <f t="shared" si="224"/>
        <v>OR</v>
      </c>
    </row>
    <row r="2862" spans="1:25" x14ac:dyDescent="0.25">
      <c r="A2862">
        <v>713663</v>
      </c>
      <c r="B2862">
        <v>41</v>
      </c>
      <c r="C2862" t="str">
        <f t="shared" si="220"/>
        <v>OR</v>
      </c>
      <c r="D2862">
        <v>95</v>
      </c>
      <c r="E2862">
        <v>42</v>
      </c>
      <c r="F2862" t="str">
        <f t="shared" si="221"/>
        <v>adult</v>
      </c>
      <c r="G2862">
        <v>1</v>
      </c>
      <c r="H2862">
        <v>2</v>
      </c>
      <c r="I2862">
        <v>2</v>
      </c>
      <c r="J2862">
        <v>2</v>
      </c>
      <c r="K2862">
        <v>1</v>
      </c>
      <c r="L2862">
        <v>2</v>
      </c>
      <c r="M2862">
        <v>2</v>
      </c>
      <c r="N2862">
        <v>2</v>
      </c>
      <c r="O2862">
        <v>1</v>
      </c>
      <c r="P2862">
        <v>15</v>
      </c>
      <c r="Q2862">
        <v>3</v>
      </c>
      <c r="R2862" t="str">
        <f t="shared" si="222"/>
        <v>Divorced</v>
      </c>
      <c r="S2862">
        <v>4</v>
      </c>
      <c r="T2862">
        <v>2</v>
      </c>
      <c r="U2862" t="str">
        <f t="shared" si="223"/>
        <v>Female</v>
      </c>
      <c r="V2862">
        <v>21000</v>
      </c>
      <c r="W2862">
        <v>24600</v>
      </c>
      <c r="X2862">
        <v>16</v>
      </c>
      <c r="Y2862">
        <f t="shared" si="224"/>
        <v>16</v>
      </c>
    </row>
    <row r="2863" spans="1:25" x14ac:dyDescent="0.25">
      <c r="A2863">
        <v>1250037</v>
      </c>
      <c r="B2863">
        <v>49</v>
      </c>
      <c r="C2863" t="str">
        <f t="shared" si="220"/>
        <v>UT</v>
      </c>
      <c r="D2863">
        <v>324</v>
      </c>
      <c r="E2863">
        <v>8</v>
      </c>
      <c r="F2863" t="str">
        <f t="shared" si="221"/>
        <v>child</v>
      </c>
      <c r="G2863">
        <v>1</v>
      </c>
      <c r="H2863">
        <v>1</v>
      </c>
      <c r="I2863">
        <v>2</v>
      </c>
      <c r="J2863">
        <v>2</v>
      </c>
      <c r="K2863">
        <v>2</v>
      </c>
      <c r="L2863">
        <v>2</v>
      </c>
      <c r="M2863">
        <v>2</v>
      </c>
      <c r="N2863">
        <v>2</v>
      </c>
      <c r="O2863">
        <v>1</v>
      </c>
      <c r="Q2863">
        <v>5</v>
      </c>
      <c r="R2863" t="str">
        <f t="shared" si="222"/>
        <v>NeverMarriedORUnder15</v>
      </c>
      <c r="T2863">
        <v>2</v>
      </c>
      <c r="U2863" t="str">
        <f t="shared" si="223"/>
        <v>Female</v>
      </c>
      <c r="X2863">
        <v>49</v>
      </c>
      <c r="Y2863" t="str">
        <f t="shared" si="224"/>
        <v>UT</v>
      </c>
    </row>
    <row r="2864" spans="1:25" x14ac:dyDescent="0.25">
      <c r="A2864">
        <v>1276218</v>
      </c>
      <c r="B2864">
        <v>49</v>
      </c>
      <c r="C2864" t="str">
        <f t="shared" si="220"/>
        <v>UT</v>
      </c>
      <c r="D2864">
        <v>111</v>
      </c>
      <c r="E2864">
        <v>73</v>
      </c>
      <c r="F2864" t="str">
        <f t="shared" si="221"/>
        <v>adult</v>
      </c>
      <c r="G2864">
        <v>1</v>
      </c>
      <c r="H2864">
        <v>1</v>
      </c>
      <c r="I2864">
        <v>2</v>
      </c>
      <c r="J2864">
        <v>2</v>
      </c>
      <c r="K2864">
        <v>2</v>
      </c>
      <c r="L2864">
        <v>2</v>
      </c>
      <c r="M2864">
        <v>2</v>
      </c>
      <c r="N2864">
        <v>2</v>
      </c>
      <c r="O2864">
        <v>1</v>
      </c>
      <c r="Q2864">
        <v>1</v>
      </c>
      <c r="R2864" t="str">
        <f t="shared" si="222"/>
        <v>Married</v>
      </c>
      <c r="S2864">
        <v>4</v>
      </c>
      <c r="T2864">
        <v>1</v>
      </c>
      <c r="U2864" t="str">
        <f t="shared" si="223"/>
        <v>Male</v>
      </c>
      <c r="V2864">
        <v>0</v>
      </c>
      <c r="W2864">
        <v>263000</v>
      </c>
      <c r="X2864">
        <v>49</v>
      </c>
      <c r="Y2864" t="str">
        <f t="shared" si="224"/>
        <v>UT</v>
      </c>
    </row>
    <row r="2865" spans="1:25" x14ac:dyDescent="0.25">
      <c r="A2865">
        <v>700980</v>
      </c>
      <c r="B2865">
        <v>41</v>
      </c>
      <c r="C2865" t="str">
        <f t="shared" si="220"/>
        <v>OR</v>
      </c>
      <c r="D2865">
        <v>64</v>
      </c>
      <c r="E2865">
        <v>48</v>
      </c>
      <c r="F2865" t="str">
        <f t="shared" si="221"/>
        <v>adult</v>
      </c>
      <c r="G2865">
        <v>3</v>
      </c>
      <c r="H2865">
        <v>1</v>
      </c>
      <c r="I2865">
        <v>2</v>
      </c>
      <c r="J2865">
        <v>2</v>
      </c>
      <c r="K2865">
        <v>2</v>
      </c>
      <c r="L2865">
        <v>2</v>
      </c>
      <c r="M2865">
        <v>2</v>
      </c>
      <c r="N2865">
        <v>2</v>
      </c>
      <c r="O2865">
        <v>1</v>
      </c>
      <c r="Q2865">
        <v>1</v>
      </c>
      <c r="R2865" t="str">
        <f t="shared" si="222"/>
        <v>Married</v>
      </c>
      <c r="S2865">
        <v>4</v>
      </c>
      <c r="T2865">
        <v>1</v>
      </c>
      <c r="U2865" t="str">
        <f t="shared" si="223"/>
        <v>Male</v>
      </c>
      <c r="V2865">
        <v>0</v>
      </c>
      <c r="W2865">
        <v>12000</v>
      </c>
      <c r="X2865">
        <v>106</v>
      </c>
      <c r="Y2865">
        <f t="shared" si="224"/>
        <v>106</v>
      </c>
    </row>
    <row r="2866" spans="1:25" x14ac:dyDescent="0.25">
      <c r="A2866">
        <v>533041</v>
      </c>
      <c r="B2866">
        <v>38</v>
      </c>
      <c r="C2866" t="str">
        <f t="shared" si="220"/>
        <v>ND</v>
      </c>
      <c r="D2866">
        <v>33</v>
      </c>
      <c r="E2866">
        <v>12</v>
      </c>
      <c r="F2866" t="str">
        <f t="shared" si="221"/>
        <v>child</v>
      </c>
      <c r="G2866">
        <v>1</v>
      </c>
      <c r="H2866">
        <v>1</v>
      </c>
      <c r="I2866">
        <v>2</v>
      </c>
      <c r="J2866">
        <v>2</v>
      </c>
      <c r="K2866">
        <v>2</v>
      </c>
      <c r="L2866">
        <v>2</v>
      </c>
      <c r="M2866">
        <v>2</v>
      </c>
      <c r="N2866">
        <v>2</v>
      </c>
      <c r="O2866">
        <v>1</v>
      </c>
      <c r="Q2866">
        <v>5</v>
      </c>
      <c r="R2866" t="str">
        <f t="shared" si="222"/>
        <v>NeverMarriedORUnder15</v>
      </c>
      <c r="T2866">
        <v>1</v>
      </c>
      <c r="U2866" t="str">
        <f t="shared" si="223"/>
        <v>Male</v>
      </c>
      <c r="X2866">
        <v>38</v>
      </c>
      <c r="Y2866" t="str">
        <f t="shared" si="224"/>
        <v>ND</v>
      </c>
    </row>
    <row r="2867" spans="1:25" x14ac:dyDescent="0.25">
      <c r="A2867">
        <v>1266459</v>
      </c>
      <c r="B2867">
        <v>49</v>
      </c>
      <c r="C2867" t="str">
        <f t="shared" si="220"/>
        <v>UT</v>
      </c>
      <c r="D2867">
        <v>73</v>
      </c>
      <c r="E2867">
        <v>13</v>
      </c>
      <c r="F2867" t="str">
        <f t="shared" si="221"/>
        <v>child</v>
      </c>
      <c r="G2867">
        <v>1</v>
      </c>
      <c r="H2867">
        <v>1</v>
      </c>
      <c r="I2867">
        <v>2</v>
      </c>
      <c r="J2867">
        <v>2</v>
      </c>
      <c r="K2867">
        <v>2</v>
      </c>
      <c r="L2867">
        <v>2</v>
      </c>
      <c r="M2867">
        <v>2</v>
      </c>
      <c r="N2867">
        <v>2</v>
      </c>
      <c r="O2867">
        <v>1</v>
      </c>
      <c r="Q2867">
        <v>5</v>
      </c>
      <c r="R2867" t="str">
        <f t="shared" si="222"/>
        <v>NeverMarriedORUnder15</v>
      </c>
      <c r="T2867">
        <v>2</v>
      </c>
      <c r="U2867" t="str">
        <f t="shared" si="223"/>
        <v>Female</v>
      </c>
      <c r="X2867">
        <v>49</v>
      </c>
      <c r="Y2867" t="str">
        <f t="shared" si="224"/>
        <v>UT</v>
      </c>
    </row>
    <row r="2868" spans="1:25" x14ac:dyDescent="0.25">
      <c r="A2868">
        <v>1433106</v>
      </c>
      <c r="B2868">
        <v>53</v>
      </c>
      <c r="C2868" t="str">
        <f t="shared" si="220"/>
        <v>WA</v>
      </c>
      <c r="D2868">
        <v>82</v>
      </c>
      <c r="E2868">
        <v>61</v>
      </c>
      <c r="F2868" t="str">
        <f t="shared" si="221"/>
        <v>adult</v>
      </c>
      <c r="G2868">
        <v>1</v>
      </c>
      <c r="H2868">
        <v>2</v>
      </c>
      <c r="I2868">
        <v>2</v>
      </c>
      <c r="J2868">
        <v>2</v>
      </c>
      <c r="K2868">
        <v>2</v>
      </c>
      <c r="L2868">
        <v>2</v>
      </c>
      <c r="M2868">
        <v>2</v>
      </c>
      <c r="N2868">
        <v>2</v>
      </c>
      <c r="O2868">
        <v>2</v>
      </c>
      <c r="P2868">
        <v>45</v>
      </c>
      <c r="Q2868">
        <v>2</v>
      </c>
      <c r="R2868" t="str">
        <f t="shared" si="222"/>
        <v>Widowed</v>
      </c>
      <c r="S2868">
        <v>2</v>
      </c>
      <c r="T2868">
        <v>1</v>
      </c>
      <c r="U2868" t="str">
        <f t="shared" si="223"/>
        <v>Male</v>
      </c>
      <c r="V2868">
        <v>45000</v>
      </c>
      <c r="W2868">
        <v>45000</v>
      </c>
      <c r="X2868">
        <v>6</v>
      </c>
      <c r="Y2868" t="str">
        <f t="shared" si="224"/>
        <v>CA</v>
      </c>
    </row>
    <row r="2869" spans="1:25" x14ac:dyDescent="0.25">
      <c r="A2869">
        <v>1392857</v>
      </c>
      <c r="B2869">
        <v>53</v>
      </c>
      <c r="C2869" t="str">
        <f t="shared" si="220"/>
        <v>WA</v>
      </c>
      <c r="D2869">
        <v>109</v>
      </c>
      <c r="E2869">
        <v>51</v>
      </c>
      <c r="F2869" t="str">
        <f t="shared" si="221"/>
        <v>adult</v>
      </c>
      <c r="G2869">
        <v>1</v>
      </c>
      <c r="H2869">
        <v>1</v>
      </c>
      <c r="I2869">
        <v>2</v>
      </c>
      <c r="J2869">
        <v>2</v>
      </c>
      <c r="K2869">
        <v>2</v>
      </c>
      <c r="L2869">
        <v>2</v>
      </c>
      <c r="M2869">
        <v>2</v>
      </c>
      <c r="N2869">
        <v>2</v>
      </c>
      <c r="O2869">
        <v>1</v>
      </c>
      <c r="P2869">
        <v>45</v>
      </c>
      <c r="Q2869">
        <v>1</v>
      </c>
      <c r="R2869" t="str">
        <f t="shared" si="222"/>
        <v>Married</v>
      </c>
      <c r="S2869">
        <v>4</v>
      </c>
      <c r="T2869">
        <v>1</v>
      </c>
      <c r="U2869" t="str">
        <f t="shared" si="223"/>
        <v>Male</v>
      </c>
      <c r="V2869">
        <v>50000</v>
      </c>
      <c r="W2869">
        <v>50000</v>
      </c>
      <c r="X2869">
        <v>53</v>
      </c>
      <c r="Y2869" t="str">
        <f t="shared" si="224"/>
        <v>WA</v>
      </c>
    </row>
    <row r="2870" spans="1:25" x14ac:dyDescent="0.25">
      <c r="A2870">
        <v>1369197</v>
      </c>
      <c r="B2870">
        <v>53</v>
      </c>
      <c r="C2870" t="str">
        <f t="shared" si="220"/>
        <v>WA</v>
      </c>
      <c r="D2870">
        <v>141</v>
      </c>
      <c r="E2870">
        <v>40</v>
      </c>
      <c r="F2870" t="str">
        <f t="shared" si="221"/>
        <v>adult</v>
      </c>
      <c r="G2870">
        <v>1</v>
      </c>
      <c r="H2870">
        <v>1</v>
      </c>
      <c r="I2870">
        <v>2</v>
      </c>
      <c r="J2870">
        <v>2</v>
      </c>
      <c r="K2870">
        <v>2</v>
      </c>
      <c r="L2870">
        <v>2</v>
      </c>
      <c r="M2870">
        <v>2</v>
      </c>
      <c r="N2870">
        <v>2</v>
      </c>
      <c r="O2870">
        <v>1</v>
      </c>
      <c r="P2870">
        <v>20</v>
      </c>
      <c r="Q2870">
        <v>1</v>
      </c>
      <c r="R2870" t="str">
        <f t="shared" si="222"/>
        <v>Married</v>
      </c>
      <c r="S2870">
        <v>4</v>
      </c>
      <c r="T2870">
        <v>2</v>
      </c>
      <c r="U2870" t="str">
        <f t="shared" si="223"/>
        <v>Female</v>
      </c>
      <c r="V2870">
        <v>14000</v>
      </c>
      <c r="W2870">
        <v>14000</v>
      </c>
      <c r="X2870">
        <v>40</v>
      </c>
      <c r="Y2870">
        <f t="shared" si="224"/>
        <v>40</v>
      </c>
    </row>
    <row r="2871" spans="1:25" x14ac:dyDescent="0.25">
      <c r="A2871">
        <v>707048</v>
      </c>
      <c r="B2871">
        <v>41</v>
      </c>
      <c r="C2871" t="str">
        <f t="shared" si="220"/>
        <v>OR</v>
      </c>
      <c r="D2871">
        <v>65</v>
      </c>
      <c r="E2871">
        <v>15</v>
      </c>
      <c r="F2871" t="str">
        <f t="shared" si="221"/>
        <v>child</v>
      </c>
      <c r="G2871">
        <v>1</v>
      </c>
      <c r="H2871">
        <v>2</v>
      </c>
      <c r="I2871">
        <v>2</v>
      </c>
      <c r="J2871">
        <v>2</v>
      </c>
      <c r="K2871">
        <v>1</v>
      </c>
      <c r="L2871">
        <v>2</v>
      </c>
      <c r="M2871">
        <v>2</v>
      </c>
      <c r="N2871">
        <v>2</v>
      </c>
      <c r="O2871">
        <v>1</v>
      </c>
      <c r="Q2871">
        <v>5</v>
      </c>
      <c r="R2871" t="str">
        <f t="shared" si="222"/>
        <v>NeverMarriedORUnder15</v>
      </c>
      <c r="T2871">
        <v>1</v>
      </c>
      <c r="U2871" t="str">
        <f t="shared" si="223"/>
        <v>Male</v>
      </c>
      <c r="V2871">
        <v>0</v>
      </c>
      <c r="W2871">
        <v>0</v>
      </c>
      <c r="X2871">
        <v>41</v>
      </c>
      <c r="Y2871" t="str">
        <f t="shared" si="224"/>
        <v>OR</v>
      </c>
    </row>
    <row r="2872" spans="1:25" x14ac:dyDescent="0.25">
      <c r="A2872">
        <v>1382424</v>
      </c>
      <c r="B2872">
        <v>53</v>
      </c>
      <c r="C2872" t="str">
        <f t="shared" si="220"/>
        <v>WA</v>
      </c>
      <c r="D2872">
        <v>62</v>
      </c>
      <c r="E2872">
        <v>55</v>
      </c>
      <c r="F2872" t="str">
        <f t="shared" si="221"/>
        <v>adult</v>
      </c>
      <c r="G2872">
        <v>1</v>
      </c>
      <c r="H2872">
        <v>2</v>
      </c>
      <c r="I2872">
        <v>1</v>
      </c>
      <c r="J2872">
        <v>2</v>
      </c>
      <c r="K2872">
        <v>2</v>
      </c>
      <c r="L2872">
        <v>2</v>
      </c>
      <c r="M2872">
        <v>2</v>
      </c>
      <c r="N2872">
        <v>2</v>
      </c>
      <c r="O2872">
        <v>1</v>
      </c>
      <c r="P2872">
        <v>30</v>
      </c>
      <c r="Q2872">
        <v>3</v>
      </c>
      <c r="R2872" t="str">
        <f t="shared" si="222"/>
        <v>Divorced</v>
      </c>
      <c r="S2872">
        <v>4</v>
      </c>
      <c r="T2872">
        <v>2</v>
      </c>
      <c r="U2872" t="str">
        <f t="shared" si="223"/>
        <v>Female</v>
      </c>
      <c r="V2872">
        <v>0</v>
      </c>
      <c r="W2872">
        <v>73000</v>
      </c>
      <c r="X2872">
        <v>53</v>
      </c>
      <c r="Y2872" t="str">
        <f t="shared" si="224"/>
        <v>WA</v>
      </c>
    </row>
    <row r="2873" spans="1:25" x14ac:dyDescent="0.25">
      <c r="A2873">
        <v>1387895</v>
      </c>
      <c r="B2873">
        <v>53</v>
      </c>
      <c r="C2873" t="str">
        <f t="shared" si="220"/>
        <v>WA</v>
      </c>
      <c r="D2873">
        <v>25</v>
      </c>
      <c r="E2873">
        <v>59</v>
      </c>
      <c r="F2873" t="str">
        <f t="shared" si="221"/>
        <v>adult</v>
      </c>
      <c r="G2873">
        <v>1</v>
      </c>
      <c r="H2873">
        <v>2</v>
      </c>
      <c r="I2873">
        <v>2</v>
      </c>
      <c r="J2873">
        <v>2</v>
      </c>
      <c r="K2873">
        <v>2</v>
      </c>
      <c r="L2873">
        <v>2</v>
      </c>
      <c r="M2873">
        <v>2</v>
      </c>
      <c r="N2873">
        <v>1</v>
      </c>
      <c r="O2873">
        <v>2</v>
      </c>
      <c r="P2873">
        <v>25</v>
      </c>
      <c r="Q2873">
        <v>1</v>
      </c>
      <c r="R2873" t="str">
        <f t="shared" si="222"/>
        <v>Married</v>
      </c>
      <c r="S2873">
        <v>4</v>
      </c>
      <c r="T2873">
        <v>2</v>
      </c>
      <c r="U2873" t="str">
        <f t="shared" si="223"/>
        <v>Female</v>
      </c>
      <c r="V2873">
        <v>45000</v>
      </c>
      <c r="W2873">
        <v>45000</v>
      </c>
      <c r="X2873">
        <v>53</v>
      </c>
      <c r="Y2873" t="str">
        <f t="shared" si="224"/>
        <v>WA</v>
      </c>
    </row>
    <row r="2874" spans="1:25" x14ac:dyDescent="0.25">
      <c r="A2874">
        <v>719082</v>
      </c>
      <c r="B2874">
        <v>41</v>
      </c>
      <c r="C2874" t="str">
        <f t="shared" si="220"/>
        <v>OR</v>
      </c>
      <c r="D2874">
        <v>172</v>
      </c>
      <c r="E2874">
        <v>80</v>
      </c>
      <c r="F2874" t="str">
        <f t="shared" si="221"/>
        <v>adult</v>
      </c>
      <c r="G2874">
        <v>1</v>
      </c>
      <c r="H2874">
        <v>2</v>
      </c>
      <c r="I2874">
        <v>1</v>
      </c>
      <c r="J2874">
        <v>1</v>
      </c>
      <c r="K2874">
        <v>2</v>
      </c>
      <c r="L2874">
        <v>2</v>
      </c>
      <c r="M2874">
        <v>2</v>
      </c>
      <c r="N2874">
        <v>2</v>
      </c>
      <c r="O2874">
        <v>1</v>
      </c>
      <c r="Q2874">
        <v>1</v>
      </c>
      <c r="R2874" t="str">
        <f t="shared" si="222"/>
        <v>Married</v>
      </c>
      <c r="S2874">
        <v>4</v>
      </c>
      <c r="T2874">
        <v>2</v>
      </c>
      <c r="U2874" t="str">
        <f t="shared" si="223"/>
        <v>Female</v>
      </c>
      <c r="V2874">
        <v>0</v>
      </c>
      <c r="W2874">
        <v>33800</v>
      </c>
      <c r="X2874">
        <v>39</v>
      </c>
      <c r="Y2874">
        <f t="shared" si="224"/>
        <v>39</v>
      </c>
    </row>
    <row r="2875" spans="1:25" x14ac:dyDescent="0.25">
      <c r="A2875">
        <v>1398528</v>
      </c>
      <c r="B2875">
        <v>53</v>
      </c>
      <c r="C2875" t="str">
        <f t="shared" si="220"/>
        <v>WA</v>
      </c>
      <c r="D2875">
        <v>99</v>
      </c>
      <c r="E2875">
        <v>94</v>
      </c>
      <c r="F2875" t="str">
        <f t="shared" si="221"/>
        <v>adult</v>
      </c>
      <c r="G2875">
        <v>1</v>
      </c>
      <c r="H2875">
        <v>2</v>
      </c>
      <c r="I2875">
        <v>2</v>
      </c>
      <c r="J2875">
        <v>1</v>
      </c>
      <c r="K2875">
        <v>2</v>
      </c>
      <c r="L2875">
        <v>1</v>
      </c>
      <c r="M2875">
        <v>2</v>
      </c>
      <c r="N2875">
        <v>2</v>
      </c>
      <c r="O2875">
        <v>1</v>
      </c>
      <c r="Q2875">
        <v>2</v>
      </c>
      <c r="R2875" t="str">
        <f t="shared" si="222"/>
        <v>Widowed</v>
      </c>
      <c r="S2875">
        <v>4</v>
      </c>
      <c r="T2875">
        <v>2</v>
      </c>
      <c r="U2875" t="str">
        <f t="shared" si="223"/>
        <v>Female</v>
      </c>
      <c r="V2875">
        <v>0</v>
      </c>
      <c r="W2875">
        <v>35500</v>
      </c>
      <c r="X2875">
        <v>53</v>
      </c>
      <c r="Y2875" t="str">
        <f t="shared" si="224"/>
        <v>WA</v>
      </c>
    </row>
    <row r="2876" spans="1:25" x14ac:dyDescent="0.25">
      <c r="A2876">
        <v>1268261</v>
      </c>
      <c r="B2876">
        <v>49</v>
      </c>
      <c r="C2876" t="str">
        <f t="shared" si="220"/>
        <v>UT</v>
      </c>
      <c r="D2876">
        <v>90</v>
      </c>
      <c r="E2876">
        <v>12</v>
      </c>
      <c r="F2876" t="str">
        <f t="shared" si="221"/>
        <v>child</v>
      </c>
      <c r="G2876">
        <v>1</v>
      </c>
      <c r="H2876">
        <v>1</v>
      </c>
      <c r="I2876">
        <v>2</v>
      </c>
      <c r="J2876">
        <v>2</v>
      </c>
      <c r="K2876">
        <v>2</v>
      </c>
      <c r="L2876">
        <v>2</v>
      </c>
      <c r="M2876">
        <v>2</v>
      </c>
      <c r="N2876">
        <v>2</v>
      </c>
      <c r="O2876">
        <v>1</v>
      </c>
      <c r="Q2876">
        <v>5</v>
      </c>
      <c r="R2876" t="str">
        <f t="shared" si="222"/>
        <v>NeverMarriedORUnder15</v>
      </c>
      <c r="T2876">
        <v>1</v>
      </c>
      <c r="U2876" t="str">
        <f t="shared" si="223"/>
        <v>Male</v>
      </c>
      <c r="X2876">
        <v>48</v>
      </c>
      <c r="Y2876">
        <f t="shared" si="224"/>
        <v>48</v>
      </c>
    </row>
    <row r="2877" spans="1:25" x14ac:dyDescent="0.25">
      <c r="A2877">
        <v>709178</v>
      </c>
      <c r="B2877">
        <v>41</v>
      </c>
      <c r="C2877" t="str">
        <f t="shared" si="220"/>
        <v>OR</v>
      </c>
      <c r="D2877">
        <v>74</v>
      </c>
      <c r="E2877">
        <v>60</v>
      </c>
      <c r="F2877" t="str">
        <f t="shared" si="221"/>
        <v>adult</v>
      </c>
      <c r="G2877">
        <v>1</v>
      </c>
      <c r="H2877">
        <v>2</v>
      </c>
      <c r="I2877">
        <v>1</v>
      </c>
      <c r="J2877">
        <v>2</v>
      </c>
      <c r="K2877">
        <v>2</v>
      </c>
      <c r="L2877">
        <v>2</v>
      </c>
      <c r="M2877">
        <v>2</v>
      </c>
      <c r="N2877">
        <v>2</v>
      </c>
      <c r="O2877">
        <v>1</v>
      </c>
      <c r="P2877">
        <v>10</v>
      </c>
      <c r="Q2877">
        <v>1</v>
      </c>
      <c r="R2877" t="str">
        <f t="shared" si="222"/>
        <v>Married</v>
      </c>
      <c r="S2877">
        <v>4</v>
      </c>
      <c r="T2877">
        <v>1</v>
      </c>
      <c r="U2877" t="str">
        <f t="shared" si="223"/>
        <v>Male</v>
      </c>
      <c r="V2877">
        <v>12500</v>
      </c>
      <c r="W2877">
        <v>37500</v>
      </c>
      <c r="X2877">
        <v>41</v>
      </c>
      <c r="Y2877" t="str">
        <f t="shared" si="224"/>
        <v>OR</v>
      </c>
    </row>
    <row r="2878" spans="1:25" x14ac:dyDescent="0.25">
      <c r="A2878">
        <v>710366</v>
      </c>
      <c r="B2878">
        <v>41</v>
      </c>
      <c r="C2878" t="str">
        <f t="shared" si="220"/>
        <v>OR</v>
      </c>
      <c r="D2878">
        <v>112</v>
      </c>
      <c r="E2878">
        <v>12</v>
      </c>
      <c r="F2878" t="str">
        <f t="shared" si="221"/>
        <v>child</v>
      </c>
      <c r="G2878">
        <v>1</v>
      </c>
      <c r="H2878">
        <v>2</v>
      </c>
      <c r="I2878">
        <v>2</v>
      </c>
      <c r="J2878">
        <v>2</v>
      </c>
      <c r="K2878">
        <v>1</v>
      </c>
      <c r="L2878">
        <v>2</v>
      </c>
      <c r="M2878">
        <v>2</v>
      </c>
      <c r="N2878">
        <v>2</v>
      </c>
      <c r="O2878">
        <v>1</v>
      </c>
      <c r="Q2878">
        <v>5</v>
      </c>
      <c r="R2878" t="str">
        <f t="shared" si="222"/>
        <v>NeverMarriedORUnder15</v>
      </c>
      <c r="T2878">
        <v>1</v>
      </c>
      <c r="U2878" t="str">
        <f t="shared" si="223"/>
        <v>Male</v>
      </c>
      <c r="X2878">
        <v>41</v>
      </c>
      <c r="Y2878" t="str">
        <f t="shared" si="224"/>
        <v>OR</v>
      </c>
    </row>
    <row r="2879" spans="1:25" x14ac:dyDescent="0.25">
      <c r="A2879">
        <v>539367</v>
      </c>
      <c r="B2879">
        <v>38</v>
      </c>
      <c r="C2879" t="str">
        <f t="shared" si="220"/>
        <v>ND</v>
      </c>
      <c r="D2879">
        <v>348</v>
      </c>
      <c r="E2879">
        <v>22</v>
      </c>
      <c r="F2879" t="str">
        <f t="shared" si="221"/>
        <v>adult</v>
      </c>
      <c r="G2879">
        <v>1</v>
      </c>
      <c r="H2879">
        <v>2</v>
      </c>
      <c r="I2879">
        <v>2</v>
      </c>
      <c r="J2879">
        <v>2</v>
      </c>
      <c r="K2879">
        <v>2</v>
      </c>
      <c r="L2879">
        <v>1</v>
      </c>
      <c r="M2879">
        <v>2</v>
      </c>
      <c r="N2879">
        <v>2</v>
      </c>
      <c r="O2879">
        <v>1</v>
      </c>
      <c r="P2879">
        <v>15</v>
      </c>
      <c r="Q2879">
        <v>5</v>
      </c>
      <c r="R2879" t="str">
        <f t="shared" si="222"/>
        <v>NeverMarriedORUnder15</v>
      </c>
      <c r="S2879">
        <v>1</v>
      </c>
      <c r="T2879">
        <v>1</v>
      </c>
      <c r="U2879" t="str">
        <f t="shared" si="223"/>
        <v>Male</v>
      </c>
      <c r="V2879">
        <v>25000</v>
      </c>
      <c r="W2879">
        <v>25000</v>
      </c>
      <c r="X2879">
        <v>42</v>
      </c>
      <c r="Y2879">
        <f t="shared" si="224"/>
        <v>42</v>
      </c>
    </row>
    <row r="2880" spans="1:25" x14ac:dyDescent="0.25">
      <c r="A2880">
        <v>1427263</v>
      </c>
      <c r="B2880">
        <v>53</v>
      </c>
      <c r="C2880" t="str">
        <f t="shared" si="220"/>
        <v>WA</v>
      </c>
      <c r="D2880">
        <v>66</v>
      </c>
      <c r="E2880">
        <v>39</v>
      </c>
      <c r="F2880" t="str">
        <f t="shared" si="221"/>
        <v>adult</v>
      </c>
      <c r="G2880">
        <v>1</v>
      </c>
      <c r="H2880">
        <v>1</v>
      </c>
      <c r="I2880">
        <v>2</v>
      </c>
      <c r="J2880">
        <v>2</v>
      </c>
      <c r="K2880">
        <v>2</v>
      </c>
      <c r="L2880">
        <v>2</v>
      </c>
      <c r="M2880">
        <v>2</v>
      </c>
      <c r="N2880">
        <v>2</v>
      </c>
      <c r="O2880">
        <v>1</v>
      </c>
      <c r="Q2880">
        <v>1</v>
      </c>
      <c r="R2880" t="str">
        <f t="shared" si="222"/>
        <v>Married</v>
      </c>
      <c r="S2880">
        <v>4</v>
      </c>
      <c r="T2880">
        <v>2</v>
      </c>
      <c r="U2880" t="str">
        <f t="shared" si="223"/>
        <v>Female</v>
      </c>
      <c r="V2880">
        <v>64000</v>
      </c>
      <c r="W2880">
        <v>64000</v>
      </c>
      <c r="X2880">
        <v>53</v>
      </c>
      <c r="Y2880" t="str">
        <f t="shared" si="224"/>
        <v>WA</v>
      </c>
    </row>
    <row r="2881" spans="1:25" x14ac:dyDescent="0.25">
      <c r="A2881">
        <v>731522</v>
      </c>
      <c r="B2881">
        <v>41</v>
      </c>
      <c r="C2881" t="str">
        <f t="shared" si="220"/>
        <v>OR</v>
      </c>
      <c r="D2881">
        <v>58</v>
      </c>
      <c r="E2881">
        <v>65</v>
      </c>
      <c r="F2881" t="str">
        <f t="shared" si="221"/>
        <v>adult</v>
      </c>
      <c r="G2881">
        <v>1</v>
      </c>
      <c r="H2881">
        <v>2</v>
      </c>
      <c r="I2881">
        <v>2</v>
      </c>
      <c r="J2881">
        <v>1</v>
      </c>
      <c r="K2881">
        <v>2</v>
      </c>
      <c r="L2881">
        <v>2</v>
      </c>
      <c r="M2881">
        <v>1</v>
      </c>
      <c r="N2881">
        <v>2</v>
      </c>
      <c r="O2881">
        <v>1</v>
      </c>
      <c r="Q2881">
        <v>3</v>
      </c>
      <c r="R2881" t="str">
        <f t="shared" si="222"/>
        <v>Divorced</v>
      </c>
      <c r="S2881">
        <v>2</v>
      </c>
      <c r="T2881">
        <v>1</v>
      </c>
      <c r="U2881" t="str">
        <f t="shared" si="223"/>
        <v>Male</v>
      </c>
      <c r="V2881">
        <v>0</v>
      </c>
      <c r="W2881">
        <v>33300</v>
      </c>
      <c r="X2881">
        <v>41</v>
      </c>
      <c r="Y2881" t="str">
        <f t="shared" si="224"/>
        <v>OR</v>
      </c>
    </row>
    <row r="2882" spans="1:25" x14ac:dyDescent="0.25">
      <c r="A2882">
        <v>1428544</v>
      </c>
      <c r="B2882">
        <v>53</v>
      </c>
      <c r="C2882" t="str">
        <f t="shared" si="220"/>
        <v>WA</v>
      </c>
      <c r="D2882">
        <v>105</v>
      </c>
      <c r="E2882">
        <v>50</v>
      </c>
      <c r="F2882" t="str">
        <f t="shared" si="221"/>
        <v>adult</v>
      </c>
      <c r="G2882">
        <v>1</v>
      </c>
      <c r="H2882">
        <v>1</v>
      </c>
      <c r="I2882">
        <v>2</v>
      </c>
      <c r="J2882">
        <v>2</v>
      </c>
      <c r="K2882">
        <v>2</v>
      </c>
      <c r="L2882">
        <v>2</v>
      </c>
      <c r="M2882">
        <v>2</v>
      </c>
      <c r="N2882">
        <v>2</v>
      </c>
      <c r="O2882">
        <v>1</v>
      </c>
      <c r="P2882">
        <v>25</v>
      </c>
      <c r="Q2882">
        <v>1</v>
      </c>
      <c r="R2882" t="str">
        <f t="shared" si="222"/>
        <v>Married</v>
      </c>
      <c r="S2882">
        <v>4</v>
      </c>
      <c r="T2882">
        <v>1</v>
      </c>
      <c r="U2882" t="str">
        <f t="shared" si="223"/>
        <v>Male</v>
      </c>
      <c r="V2882">
        <v>79000</v>
      </c>
      <c r="W2882">
        <v>79100</v>
      </c>
      <c r="X2882">
        <v>53</v>
      </c>
      <c r="Y2882" t="str">
        <f t="shared" si="224"/>
        <v>WA</v>
      </c>
    </row>
    <row r="2883" spans="1:25" x14ac:dyDescent="0.25">
      <c r="A2883">
        <v>537068</v>
      </c>
      <c r="B2883">
        <v>38</v>
      </c>
      <c r="C2883" t="str">
        <f t="shared" ref="C2883:C2946" si="225">IF(B2883=30,"MT",IF(B2883=38,"ND",IF(B2883=41,"OR",IF(B2883=49,"UT",IF(B2883=53,"WA","UnknownState")))))</f>
        <v>ND</v>
      </c>
      <c r="D2883">
        <v>80</v>
      </c>
      <c r="E2883">
        <v>51</v>
      </c>
      <c r="F2883" t="str">
        <f t="shared" ref="F2883:F2946" si="226">IF(E2883&lt;18,"child","adult")</f>
        <v>adult</v>
      </c>
      <c r="G2883">
        <v>1</v>
      </c>
      <c r="H2883">
        <v>1</v>
      </c>
      <c r="I2883">
        <v>1</v>
      </c>
      <c r="J2883">
        <v>2</v>
      </c>
      <c r="K2883">
        <v>2</v>
      </c>
      <c r="L2883">
        <v>2</v>
      </c>
      <c r="M2883">
        <v>2</v>
      </c>
      <c r="N2883">
        <v>2</v>
      </c>
      <c r="O2883">
        <v>1</v>
      </c>
      <c r="P2883">
        <v>15</v>
      </c>
      <c r="Q2883">
        <v>1</v>
      </c>
      <c r="R2883" t="str">
        <f t="shared" ref="R2883:R2946" si="227">IF(Q2883=1,"Married",IF(Q2883=2,"Widowed",IF(Q2883=3,"Divorced",IF(Q2883=4,"Separated",IF(Q2883=5,"NeverMarriedORUnder15","NA")))))</f>
        <v>Married</v>
      </c>
      <c r="S2883">
        <v>4</v>
      </c>
      <c r="T2883">
        <v>1</v>
      </c>
      <c r="U2883" t="str">
        <f t="shared" ref="U2883:U2946" si="228">IF(T2883=1,"Male",IF(T2883=2,"Female","NA"))</f>
        <v>Male</v>
      </c>
      <c r="V2883">
        <v>56000</v>
      </c>
      <c r="W2883">
        <v>56000</v>
      </c>
      <c r="X2883">
        <v>27</v>
      </c>
      <c r="Y2883">
        <f t="shared" ref="Y2883:Y2946" si="229">IF(X2883=30,"MT",IF(X2883=38,"ND",IF(X2883=41,"OR",IF(X2883=49,"UT",IF(X2883=53,"WA",IF(X2883=6,"CA",X2883))))))</f>
        <v>27</v>
      </c>
    </row>
    <row r="2884" spans="1:25" x14ac:dyDescent="0.25">
      <c r="A2884">
        <v>1372445</v>
      </c>
      <c r="B2884">
        <v>53</v>
      </c>
      <c r="C2884" t="str">
        <f t="shared" si="225"/>
        <v>WA</v>
      </c>
      <c r="D2884">
        <v>83</v>
      </c>
      <c r="E2884">
        <v>13</v>
      </c>
      <c r="F2884" t="str">
        <f t="shared" si="226"/>
        <v>child</v>
      </c>
      <c r="G2884">
        <v>1</v>
      </c>
      <c r="H2884">
        <v>1</v>
      </c>
      <c r="I2884">
        <v>2</v>
      </c>
      <c r="J2884">
        <v>2</v>
      </c>
      <c r="K2884">
        <v>2</v>
      </c>
      <c r="L2884">
        <v>2</v>
      </c>
      <c r="M2884">
        <v>2</v>
      </c>
      <c r="N2884">
        <v>2</v>
      </c>
      <c r="O2884">
        <v>1</v>
      </c>
      <c r="Q2884">
        <v>5</v>
      </c>
      <c r="R2884" t="str">
        <f t="shared" si="227"/>
        <v>NeverMarriedORUnder15</v>
      </c>
      <c r="T2884">
        <v>2</v>
      </c>
      <c r="U2884" t="str">
        <f t="shared" si="228"/>
        <v>Female</v>
      </c>
      <c r="X2884">
        <v>53</v>
      </c>
      <c r="Y2884" t="str">
        <f t="shared" si="229"/>
        <v>WA</v>
      </c>
    </row>
    <row r="2885" spans="1:25" x14ac:dyDescent="0.25">
      <c r="A2885">
        <v>1431351</v>
      </c>
      <c r="B2885">
        <v>53</v>
      </c>
      <c r="C2885" t="str">
        <f t="shared" si="225"/>
        <v>WA</v>
      </c>
      <c r="D2885">
        <v>135</v>
      </c>
      <c r="E2885">
        <v>42</v>
      </c>
      <c r="F2885" t="str">
        <f t="shared" si="226"/>
        <v>adult</v>
      </c>
      <c r="G2885">
        <v>5</v>
      </c>
      <c r="H2885">
        <v>1</v>
      </c>
      <c r="I2885">
        <v>2</v>
      </c>
      <c r="J2885">
        <v>2</v>
      </c>
      <c r="K2885">
        <v>2</v>
      </c>
      <c r="L2885">
        <v>2</v>
      </c>
      <c r="M2885">
        <v>2</v>
      </c>
      <c r="N2885">
        <v>2</v>
      </c>
      <c r="O2885">
        <v>1</v>
      </c>
      <c r="P2885">
        <v>10</v>
      </c>
      <c r="Q2885">
        <v>1</v>
      </c>
      <c r="R2885" t="str">
        <f t="shared" si="227"/>
        <v>Married</v>
      </c>
      <c r="S2885">
        <v>4</v>
      </c>
      <c r="T2885">
        <v>1</v>
      </c>
      <c r="U2885" t="str">
        <f t="shared" si="228"/>
        <v>Male</v>
      </c>
      <c r="V2885">
        <v>72000</v>
      </c>
      <c r="W2885">
        <v>72000</v>
      </c>
      <c r="X2885">
        <v>312</v>
      </c>
      <c r="Y2885">
        <f t="shared" si="229"/>
        <v>312</v>
      </c>
    </row>
    <row r="2886" spans="1:25" x14ac:dyDescent="0.25">
      <c r="A2886">
        <v>538430</v>
      </c>
      <c r="B2886">
        <v>38</v>
      </c>
      <c r="C2886" t="str">
        <f t="shared" si="225"/>
        <v>ND</v>
      </c>
      <c r="D2886">
        <v>39</v>
      </c>
      <c r="E2886">
        <v>35</v>
      </c>
      <c r="F2886" t="str">
        <f t="shared" si="226"/>
        <v>adult</v>
      </c>
      <c r="G2886">
        <v>1</v>
      </c>
      <c r="H2886">
        <v>1</v>
      </c>
      <c r="I2886">
        <v>1</v>
      </c>
      <c r="J2886">
        <v>2</v>
      </c>
      <c r="K2886">
        <v>2</v>
      </c>
      <c r="L2886">
        <v>2</v>
      </c>
      <c r="M2886">
        <v>2</v>
      </c>
      <c r="N2886">
        <v>2</v>
      </c>
      <c r="O2886">
        <v>1</v>
      </c>
      <c r="P2886">
        <v>1</v>
      </c>
      <c r="Q2886">
        <v>1</v>
      </c>
      <c r="R2886" t="str">
        <f t="shared" si="227"/>
        <v>Married</v>
      </c>
      <c r="S2886">
        <v>4</v>
      </c>
      <c r="T2886">
        <v>2</v>
      </c>
      <c r="U2886" t="str">
        <f t="shared" si="228"/>
        <v>Female</v>
      </c>
      <c r="V2886">
        <v>42000</v>
      </c>
      <c r="W2886">
        <v>42000</v>
      </c>
      <c r="X2886">
        <v>38</v>
      </c>
      <c r="Y2886" t="str">
        <f t="shared" si="229"/>
        <v>ND</v>
      </c>
    </row>
    <row r="2887" spans="1:25" x14ac:dyDescent="0.25">
      <c r="A2887">
        <v>63127</v>
      </c>
      <c r="B2887">
        <v>30</v>
      </c>
      <c r="C2887" t="str">
        <f t="shared" si="225"/>
        <v>MT</v>
      </c>
      <c r="D2887">
        <v>126</v>
      </c>
      <c r="E2887">
        <v>41</v>
      </c>
      <c r="F2887" t="str">
        <f t="shared" si="226"/>
        <v>adult</v>
      </c>
      <c r="G2887">
        <v>1</v>
      </c>
      <c r="H2887">
        <v>1</v>
      </c>
      <c r="I2887">
        <v>2</v>
      </c>
      <c r="J2887">
        <v>2</v>
      </c>
      <c r="K2887">
        <v>2</v>
      </c>
      <c r="L2887">
        <v>2</v>
      </c>
      <c r="M2887">
        <v>2</v>
      </c>
      <c r="N2887">
        <v>2</v>
      </c>
      <c r="O2887">
        <v>1</v>
      </c>
      <c r="P2887">
        <v>15</v>
      </c>
      <c r="Q2887">
        <v>1</v>
      </c>
      <c r="R2887" t="str">
        <f t="shared" si="227"/>
        <v>Married</v>
      </c>
      <c r="S2887">
        <v>4</v>
      </c>
      <c r="T2887">
        <v>2</v>
      </c>
      <c r="U2887" t="str">
        <f t="shared" si="228"/>
        <v>Female</v>
      </c>
      <c r="V2887">
        <v>0</v>
      </c>
      <c r="W2887">
        <v>71700</v>
      </c>
      <c r="X2887">
        <v>34</v>
      </c>
      <c r="Y2887">
        <f t="shared" si="229"/>
        <v>34</v>
      </c>
    </row>
    <row r="2888" spans="1:25" x14ac:dyDescent="0.25">
      <c r="A2888">
        <v>1261658</v>
      </c>
      <c r="B2888">
        <v>49</v>
      </c>
      <c r="C2888" t="str">
        <f t="shared" si="225"/>
        <v>UT</v>
      </c>
      <c r="D2888">
        <v>75</v>
      </c>
      <c r="E2888">
        <v>84</v>
      </c>
      <c r="F2888" t="str">
        <f t="shared" si="226"/>
        <v>adult</v>
      </c>
      <c r="G2888">
        <v>1</v>
      </c>
      <c r="H2888">
        <v>2</v>
      </c>
      <c r="I2888">
        <v>1</v>
      </c>
      <c r="J2888">
        <v>1</v>
      </c>
      <c r="K2888">
        <v>2</v>
      </c>
      <c r="L2888">
        <v>2</v>
      </c>
      <c r="M2888">
        <v>2</v>
      </c>
      <c r="N2888">
        <v>2</v>
      </c>
      <c r="O2888">
        <v>1</v>
      </c>
      <c r="Q2888">
        <v>1</v>
      </c>
      <c r="R2888" t="str">
        <f t="shared" si="227"/>
        <v>Married</v>
      </c>
      <c r="S2888">
        <v>2</v>
      </c>
      <c r="T2888">
        <v>1</v>
      </c>
      <c r="U2888" t="str">
        <f t="shared" si="228"/>
        <v>Male</v>
      </c>
      <c r="V2888">
        <v>0</v>
      </c>
      <c r="W2888">
        <v>23600</v>
      </c>
      <c r="X2888">
        <v>17</v>
      </c>
      <c r="Y2888">
        <f t="shared" si="229"/>
        <v>17</v>
      </c>
    </row>
    <row r="2889" spans="1:25" x14ac:dyDescent="0.25">
      <c r="A2889">
        <v>536780</v>
      </c>
      <c r="B2889">
        <v>38</v>
      </c>
      <c r="C2889" t="str">
        <f t="shared" si="225"/>
        <v>ND</v>
      </c>
      <c r="D2889">
        <v>39</v>
      </c>
      <c r="E2889">
        <v>5</v>
      </c>
      <c r="F2889" t="str">
        <f t="shared" si="226"/>
        <v>child</v>
      </c>
      <c r="G2889">
        <v>1</v>
      </c>
      <c r="H2889">
        <v>2</v>
      </c>
      <c r="I2889">
        <v>2</v>
      </c>
      <c r="J2889">
        <v>2</v>
      </c>
      <c r="K2889">
        <v>1</v>
      </c>
      <c r="L2889">
        <v>2</v>
      </c>
      <c r="M2889">
        <v>2</v>
      </c>
      <c r="N2889">
        <v>1</v>
      </c>
      <c r="O2889">
        <v>1</v>
      </c>
      <c r="Q2889">
        <v>5</v>
      </c>
      <c r="R2889" t="str">
        <f t="shared" si="227"/>
        <v>NeverMarriedORUnder15</v>
      </c>
      <c r="T2889">
        <v>2</v>
      </c>
      <c r="U2889" t="str">
        <f t="shared" si="228"/>
        <v>Female</v>
      </c>
      <c r="X2889">
        <v>38</v>
      </c>
      <c r="Y2889" t="str">
        <f t="shared" si="229"/>
        <v>ND</v>
      </c>
    </row>
    <row r="2890" spans="1:25" x14ac:dyDescent="0.25">
      <c r="A2890">
        <v>62430</v>
      </c>
      <c r="B2890">
        <v>30</v>
      </c>
      <c r="C2890" t="str">
        <f t="shared" si="225"/>
        <v>MT</v>
      </c>
      <c r="D2890">
        <v>152</v>
      </c>
      <c r="E2890">
        <v>21</v>
      </c>
      <c r="F2890" t="str">
        <f t="shared" si="226"/>
        <v>adult</v>
      </c>
      <c r="G2890">
        <v>1</v>
      </c>
      <c r="H2890">
        <v>2</v>
      </c>
      <c r="I2890">
        <v>1</v>
      </c>
      <c r="J2890">
        <v>2</v>
      </c>
      <c r="K2890">
        <v>2</v>
      </c>
      <c r="L2890">
        <v>2</v>
      </c>
      <c r="M2890">
        <v>2</v>
      </c>
      <c r="N2890">
        <v>2</v>
      </c>
      <c r="O2890">
        <v>1</v>
      </c>
      <c r="P2890">
        <v>40</v>
      </c>
      <c r="Q2890">
        <v>5</v>
      </c>
      <c r="R2890" t="str">
        <f t="shared" si="227"/>
        <v>NeverMarriedORUnder15</v>
      </c>
      <c r="S2890">
        <v>4</v>
      </c>
      <c r="T2890">
        <v>1</v>
      </c>
      <c r="U2890" t="str">
        <f t="shared" si="228"/>
        <v>Male</v>
      </c>
      <c r="V2890">
        <v>25000</v>
      </c>
      <c r="W2890">
        <v>25000</v>
      </c>
      <c r="X2890">
        <v>41</v>
      </c>
      <c r="Y2890" t="str">
        <f t="shared" si="229"/>
        <v>OR</v>
      </c>
    </row>
    <row r="2891" spans="1:25" x14ac:dyDescent="0.25">
      <c r="A2891">
        <v>1423354</v>
      </c>
      <c r="B2891">
        <v>53</v>
      </c>
      <c r="C2891" t="str">
        <f t="shared" si="225"/>
        <v>WA</v>
      </c>
      <c r="D2891">
        <v>23</v>
      </c>
      <c r="E2891">
        <v>26</v>
      </c>
      <c r="F2891" t="str">
        <f t="shared" si="226"/>
        <v>adult</v>
      </c>
      <c r="G2891">
        <v>1</v>
      </c>
      <c r="H2891">
        <v>1</v>
      </c>
      <c r="I2891">
        <v>2</v>
      </c>
      <c r="J2891">
        <v>2</v>
      </c>
      <c r="K2891">
        <v>1</v>
      </c>
      <c r="L2891">
        <v>2</v>
      </c>
      <c r="M2891">
        <v>2</v>
      </c>
      <c r="N2891">
        <v>2</v>
      </c>
      <c r="O2891">
        <v>1</v>
      </c>
      <c r="P2891">
        <v>2</v>
      </c>
      <c r="Q2891">
        <v>1</v>
      </c>
      <c r="R2891" t="str">
        <f t="shared" si="227"/>
        <v>Married</v>
      </c>
      <c r="S2891">
        <v>4</v>
      </c>
      <c r="T2891">
        <v>2</v>
      </c>
      <c r="U2891" t="str">
        <f t="shared" si="228"/>
        <v>Female</v>
      </c>
      <c r="V2891">
        <v>32000</v>
      </c>
      <c r="W2891">
        <v>41000</v>
      </c>
      <c r="X2891">
        <v>53</v>
      </c>
      <c r="Y2891" t="str">
        <f t="shared" si="229"/>
        <v>WA</v>
      </c>
    </row>
    <row r="2892" spans="1:25" x14ac:dyDescent="0.25">
      <c r="A2892">
        <v>1269642</v>
      </c>
      <c r="B2892">
        <v>49</v>
      </c>
      <c r="C2892" t="str">
        <f t="shared" si="225"/>
        <v>UT</v>
      </c>
      <c r="D2892">
        <v>66</v>
      </c>
      <c r="E2892">
        <v>55</v>
      </c>
      <c r="F2892" t="str">
        <f t="shared" si="226"/>
        <v>adult</v>
      </c>
      <c r="G2892">
        <v>1</v>
      </c>
      <c r="H2892">
        <v>1</v>
      </c>
      <c r="I2892">
        <v>2</v>
      </c>
      <c r="J2892">
        <v>2</v>
      </c>
      <c r="K2892">
        <v>2</v>
      </c>
      <c r="L2892">
        <v>2</v>
      </c>
      <c r="M2892">
        <v>2</v>
      </c>
      <c r="N2892">
        <v>2</v>
      </c>
      <c r="O2892">
        <v>1</v>
      </c>
      <c r="P2892">
        <v>15</v>
      </c>
      <c r="Q2892">
        <v>1</v>
      </c>
      <c r="R2892" t="str">
        <f t="shared" si="227"/>
        <v>Married</v>
      </c>
      <c r="S2892">
        <v>4</v>
      </c>
      <c r="T2892">
        <v>1</v>
      </c>
      <c r="U2892" t="str">
        <f t="shared" si="228"/>
        <v>Male</v>
      </c>
      <c r="V2892">
        <v>10000</v>
      </c>
      <c r="W2892">
        <v>14000</v>
      </c>
      <c r="X2892">
        <v>42</v>
      </c>
      <c r="Y2892">
        <f t="shared" si="229"/>
        <v>42</v>
      </c>
    </row>
    <row r="2893" spans="1:25" x14ac:dyDescent="0.25">
      <c r="A2893">
        <v>1426579</v>
      </c>
      <c r="B2893">
        <v>53</v>
      </c>
      <c r="C2893" t="str">
        <f t="shared" si="225"/>
        <v>WA</v>
      </c>
      <c r="D2893">
        <v>17</v>
      </c>
      <c r="E2893">
        <v>52</v>
      </c>
      <c r="F2893" t="str">
        <f t="shared" si="226"/>
        <v>adult</v>
      </c>
      <c r="G2893">
        <v>1</v>
      </c>
      <c r="H2893">
        <v>2</v>
      </c>
      <c r="I2893">
        <v>2</v>
      </c>
      <c r="J2893">
        <v>2</v>
      </c>
      <c r="K2893">
        <v>1</v>
      </c>
      <c r="L2893">
        <v>2</v>
      </c>
      <c r="M2893">
        <v>2</v>
      </c>
      <c r="N2893">
        <v>2</v>
      </c>
      <c r="O2893">
        <v>1</v>
      </c>
      <c r="Q2893">
        <v>2</v>
      </c>
      <c r="R2893" t="str">
        <f t="shared" si="227"/>
        <v>Widowed</v>
      </c>
      <c r="S2893">
        <v>4</v>
      </c>
      <c r="T2893">
        <v>2</v>
      </c>
      <c r="U2893" t="str">
        <f t="shared" si="228"/>
        <v>Female</v>
      </c>
      <c r="V2893">
        <v>0</v>
      </c>
      <c r="W2893">
        <v>7000</v>
      </c>
      <c r="X2893">
        <v>12</v>
      </c>
      <c r="Y2893">
        <f t="shared" si="229"/>
        <v>12</v>
      </c>
    </row>
    <row r="2894" spans="1:25" x14ac:dyDescent="0.25">
      <c r="A2894">
        <v>733608</v>
      </c>
      <c r="B2894">
        <v>41</v>
      </c>
      <c r="C2894" t="str">
        <f t="shared" si="225"/>
        <v>OR</v>
      </c>
      <c r="D2894">
        <v>10</v>
      </c>
      <c r="E2894">
        <v>49</v>
      </c>
      <c r="F2894" t="str">
        <f t="shared" si="226"/>
        <v>adult</v>
      </c>
      <c r="G2894">
        <v>1</v>
      </c>
      <c r="H2894">
        <v>2</v>
      </c>
      <c r="I2894">
        <v>2</v>
      </c>
      <c r="J2894">
        <v>2</v>
      </c>
      <c r="K2894">
        <v>2</v>
      </c>
      <c r="L2894">
        <v>2</v>
      </c>
      <c r="M2894">
        <v>2</v>
      </c>
      <c r="N2894">
        <v>2</v>
      </c>
      <c r="O2894">
        <v>2</v>
      </c>
      <c r="Q2894">
        <v>1</v>
      </c>
      <c r="R2894" t="str">
        <f t="shared" si="227"/>
        <v>Married</v>
      </c>
      <c r="S2894">
        <v>4</v>
      </c>
      <c r="T2894">
        <v>2</v>
      </c>
      <c r="U2894" t="str">
        <f t="shared" si="228"/>
        <v>Female</v>
      </c>
      <c r="V2894">
        <v>0</v>
      </c>
      <c r="W2894">
        <v>0</v>
      </c>
      <c r="X2894">
        <v>53</v>
      </c>
      <c r="Y2894" t="str">
        <f t="shared" si="229"/>
        <v>WA</v>
      </c>
    </row>
    <row r="2895" spans="1:25" x14ac:dyDescent="0.25">
      <c r="A2895">
        <v>713500</v>
      </c>
      <c r="B2895">
        <v>41</v>
      </c>
      <c r="C2895" t="str">
        <f t="shared" si="225"/>
        <v>OR</v>
      </c>
      <c r="D2895">
        <v>488</v>
      </c>
      <c r="E2895">
        <v>43</v>
      </c>
      <c r="F2895" t="str">
        <f t="shared" si="226"/>
        <v>adult</v>
      </c>
      <c r="G2895">
        <v>1</v>
      </c>
      <c r="H2895">
        <v>1</v>
      </c>
      <c r="I2895">
        <v>2</v>
      </c>
      <c r="J2895">
        <v>2</v>
      </c>
      <c r="K2895">
        <v>2</v>
      </c>
      <c r="L2895">
        <v>2</v>
      </c>
      <c r="M2895">
        <v>2</v>
      </c>
      <c r="N2895">
        <v>2</v>
      </c>
      <c r="O2895">
        <v>1</v>
      </c>
      <c r="P2895">
        <v>7</v>
      </c>
      <c r="Q2895">
        <v>3</v>
      </c>
      <c r="R2895" t="str">
        <f t="shared" si="227"/>
        <v>Divorced</v>
      </c>
      <c r="S2895">
        <v>4</v>
      </c>
      <c r="T2895">
        <v>2</v>
      </c>
      <c r="U2895" t="str">
        <f t="shared" si="228"/>
        <v>Female</v>
      </c>
      <c r="V2895">
        <v>13700</v>
      </c>
      <c r="W2895">
        <v>21100</v>
      </c>
      <c r="X2895">
        <v>6</v>
      </c>
      <c r="Y2895" t="str">
        <f t="shared" si="229"/>
        <v>CA</v>
      </c>
    </row>
    <row r="2896" spans="1:25" x14ac:dyDescent="0.25">
      <c r="A2896">
        <v>1368643</v>
      </c>
      <c r="B2896">
        <v>53</v>
      </c>
      <c r="C2896" t="str">
        <f t="shared" si="225"/>
        <v>WA</v>
      </c>
      <c r="D2896">
        <v>130</v>
      </c>
      <c r="E2896">
        <v>76</v>
      </c>
      <c r="F2896" t="str">
        <f t="shared" si="226"/>
        <v>adult</v>
      </c>
      <c r="G2896">
        <v>1</v>
      </c>
      <c r="H2896">
        <v>2</v>
      </c>
      <c r="I2896">
        <v>2</v>
      </c>
      <c r="J2896">
        <v>1</v>
      </c>
      <c r="K2896">
        <v>1</v>
      </c>
      <c r="L2896">
        <v>2</v>
      </c>
      <c r="M2896">
        <v>2</v>
      </c>
      <c r="N2896">
        <v>2</v>
      </c>
      <c r="O2896">
        <v>1</v>
      </c>
      <c r="Q2896">
        <v>2</v>
      </c>
      <c r="R2896" t="str">
        <f t="shared" si="227"/>
        <v>Widowed</v>
      </c>
      <c r="S2896">
        <v>4</v>
      </c>
      <c r="T2896">
        <v>2</v>
      </c>
      <c r="U2896" t="str">
        <f t="shared" si="228"/>
        <v>Female</v>
      </c>
      <c r="V2896">
        <v>0</v>
      </c>
      <c r="W2896">
        <v>10500</v>
      </c>
      <c r="X2896">
        <v>22</v>
      </c>
      <c r="Y2896">
        <f t="shared" si="229"/>
        <v>22</v>
      </c>
    </row>
    <row r="2897" spans="1:25" x14ac:dyDescent="0.25">
      <c r="A2897">
        <v>65630</v>
      </c>
      <c r="B2897">
        <v>30</v>
      </c>
      <c r="C2897" t="str">
        <f t="shared" si="225"/>
        <v>MT</v>
      </c>
      <c r="D2897">
        <v>86</v>
      </c>
      <c r="E2897">
        <v>46</v>
      </c>
      <c r="F2897" t="str">
        <f t="shared" si="226"/>
        <v>adult</v>
      </c>
      <c r="G2897">
        <v>1</v>
      </c>
      <c r="H2897">
        <v>1</v>
      </c>
      <c r="I2897">
        <v>2</v>
      </c>
      <c r="J2897">
        <v>2</v>
      </c>
      <c r="K2897">
        <v>2</v>
      </c>
      <c r="L2897">
        <v>2</v>
      </c>
      <c r="M2897">
        <v>2</v>
      </c>
      <c r="N2897">
        <v>2</v>
      </c>
      <c r="O2897">
        <v>1</v>
      </c>
      <c r="P2897">
        <v>20</v>
      </c>
      <c r="Q2897">
        <v>1</v>
      </c>
      <c r="R2897" t="str">
        <f t="shared" si="227"/>
        <v>Married</v>
      </c>
      <c r="S2897">
        <v>4</v>
      </c>
      <c r="T2897">
        <v>2</v>
      </c>
      <c r="U2897" t="str">
        <f t="shared" si="228"/>
        <v>Female</v>
      </c>
      <c r="V2897">
        <v>8800</v>
      </c>
      <c r="W2897">
        <v>8800</v>
      </c>
      <c r="X2897">
        <v>21</v>
      </c>
      <c r="Y2897">
        <f t="shared" si="229"/>
        <v>21</v>
      </c>
    </row>
    <row r="2898" spans="1:25" x14ac:dyDescent="0.25">
      <c r="A2898">
        <v>1386037</v>
      </c>
      <c r="B2898">
        <v>53</v>
      </c>
      <c r="C2898" t="str">
        <f t="shared" si="225"/>
        <v>WA</v>
      </c>
      <c r="D2898">
        <v>133</v>
      </c>
      <c r="E2898">
        <v>46</v>
      </c>
      <c r="F2898" t="str">
        <f t="shared" si="226"/>
        <v>adult</v>
      </c>
      <c r="G2898">
        <v>1</v>
      </c>
      <c r="H2898">
        <v>1</v>
      </c>
      <c r="I2898">
        <v>2</v>
      </c>
      <c r="J2898">
        <v>2</v>
      </c>
      <c r="K2898">
        <v>2</v>
      </c>
      <c r="L2898">
        <v>2</v>
      </c>
      <c r="M2898">
        <v>2</v>
      </c>
      <c r="N2898">
        <v>2</v>
      </c>
      <c r="O2898">
        <v>1</v>
      </c>
      <c r="P2898">
        <v>60</v>
      </c>
      <c r="Q2898">
        <v>1</v>
      </c>
      <c r="R2898" t="str">
        <f t="shared" si="227"/>
        <v>Married</v>
      </c>
      <c r="S2898">
        <v>4</v>
      </c>
      <c r="T2898">
        <v>1</v>
      </c>
      <c r="U2898" t="str">
        <f t="shared" si="228"/>
        <v>Male</v>
      </c>
      <c r="V2898">
        <v>95000</v>
      </c>
      <c r="W2898">
        <v>95000</v>
      </c>
      <c r="X2898">
        <v>8</v>
      </c>
      <c r="Y2898">
        <f t="shared" si="229"/>
        <v>8</v>
      </c>
    </row>
    <row r="2899" spans="1:25" x14ac:dyDescent="0.25">
      <c r="A2899">
        <v>1260632</v>
      </c>
      <c r="B2899">
        <v>49</v>
      </c>
      <c r="C2899" t="str">
        <f t="shared" si="225"/>
        <v>UT</v>
      </c>
      <c r="D2899">
        <v>48</v>
      </c>
      <c r="E2899">
        <v>28</v>
      </c>
      <c r="F2899" t="str">
        <f t="shared" si="226"/>
        <v>adult</v>
      </c>
      <c r="G2899">
        <v>1</v>
      </c>
      <c r="H2899">
        <v>2</v>
      </c>
      <c r="I2899">
        <v>2</v>
      </c>
      <c r="J2899">
        <v>2</v>
      </c>
      <c r="K2899">
        <v>2</v>
      </c>
      <c r="L2899">
        <v>2</v>
      </c>
      <c r="M2899">
        <v>2</v>
      </c>
      <c r="N2899">
        <v>2</v>
      </c>
      <c r="O2899">
        <v>2</v>
      </c>
      <c r="Q2899">
        <v>1</v>
      </c>
      <c r="R2899" t="str">
        <f t="shared" si="227"/>
        <v>Married</v>
      </c>
      <c r="S2899">
        <v>4</v>
      </c>
      <c r="T2899">
        <v>1</v>
      </c>
      <c r="U2899" t="str">
        <f t="shared" si="228"/>
        <v>Male</v>
      </c>
      <c r="V2899">
        <v>0</v>
      </c>
      <c r="W2899">
        <v>4000</v>
      </c>
      <c r="X2899">
        <v>49</v>
      </c>
      <c r="Y2899" t="str">
        <f t="shared" si="229"/>
        <v>UT</v>
      </c>
    </row>
    <row r="2900" spans="1:25" x14ac:dyDescent="0.25">
      <c r="A2900">
        <v>70120</v>
      </c>
      <c r="B2900">
        <v>30</v>
      </c>
      <c r="C2900" t="str">
        <f t="shared" si="225"/>
        <v>MT</v>
      </c>
      <c r="D2900">
        <v>15</v>
      </c>
      <c r="E2900">
        <v>66</v>
      </c>
      <c r="F2900" t="str">
        <f t="shared" si="226"/>
        <v>adult</v>
      </c>
      <c r="G2900">
        <v>1</v>
      </c>
      <c r="H2900">
        <v>1</v>
      </c>
      <c r="I2900">
        <v>1</v>
      </c>
      <c r="J2900">
        <v>1</v>
      </c>
      <c r="K2900">
        <v>2</v>
      </c>
      <c r="L2900">
        <v>2</v>
      </c>
      <c r="M2900">
        <v>2</v>
      </c>
      <c r="N2900">
        <v>2</v>
      </c>
      <c r="O2900">
        <v>1</v>
      </c>
      <c r="Q2900">
        <v>1</v>
      </c>
      <c r="R2900" t="str">
        <f t="shared" si="227"/>
        <v>Married</v>
      </c>
      <c r="S2900">
        <v>4</v>
      </c>
      <c r="T2900">
        <v>1</v>
      </c>
      <c r="U2900" t="str">
        <f t="shared" si="228"/>
        <v>Male</v>
      </c>
      <c r="V2900">
        <v>0</v>
      </c>
      <c r="W2900">
        <v>43700</v>
      </c>
      <c r="X2900">
        <v>38</v>
      </c>
      <c r="Y2900" t="str">
        <f t="shared" si="229"/>
        <v>ND</v>
      </c>
    </row>
    <row r="2901" spans="1:25" x14ac:dyDescent="0.25">
      <c r="A2901">
        <v>1260451</v>
      </c>
      <c r="B2901">
        <v>49</v>
      </c>
      <c r="C2901" t="str">
        <f t="shared" si="225"/>
        <v>UT</v>
      </c>
      <c r="D2901">
        <v>93</v>
      </c>
      <c r="E2901">
        <v>91</v>
      </c>
      <c r="F2901" t="str">
        <f t="shared" si="226"/>
        <v>adult</v>
      </c>
      <c r="G2901">
        <v>1</v>
      </c>
      <c r="H2901">
        <v>2</v>
      </c>
      <c r="I2901">
        <v>1</v>
      </c>
      <c r="J2901">
        <v>1</v>
      </c>
      <c r="K2901">
        <v>2</v>
      </c>
      <c r="L2901">
        <v>2</v>
      </c>
      <c r="M2901">
        <v>2</v>
      </c>
      <c r="N2901">
        <v>2</v>
      </c>
      <c r="O2901">
        <v>1</v>
      </c>
      <c r="Q2901">
        <v>5</v>
      </c>
      <c r="R2901" t="str">
        <f t="shared" si="227"/>
        <v>NeverMarriedORUnder15</v>
      </c>
      <c r="S2901">
        <v>2</v>
      </c>
      <c r="T2901">
        <v>2</v>
      </c>
      <c r="U2901" t="str">
        <f t="shared" si="228"/>
        <v>Female</v>
      </c>
      <c r="V2901">
        <v>0</v>
      </c>
      <c r="W2901">
        <v>30800</v>
      </c>
      <c r="X2901">
        <v>16</v>
      </c>
      <c r="Y2901">
        <f t="shared" si="229"/>
        <v>16</v>
      </c>
    </row>
    <row r="2902" spans="1:25" x14ac:dyDescent="0.25">
      <c r="A2902">
        <v>1249227</v>
      </c>
      <c r="B2902">
        <v>49</v>
      </c>
      <c r="C2902" t="str">
        <f t="shared" si="225"/>
        <v>UT</v>
      </c>
      <c r="D2902">
        <v>19</v>
      </c>
      <c r="E2902">
        <v>34</v>
      </c>
      <c r="F2902" t="str">
        <f t="shared" si="226"/>
        <v>adult</v>
      </c>
      <c r="G2902">
        <v>1</v>
      </c>
      <c r="H2902">
        <v>1</v>
      </c>
      <c r="I2902">
        <v>2</v>
      </c>
      <c r="J2902">
        <v>2</v>
      </c>
      <c r="K2902">
        <v>2</v>
      </c>
      <c r="L2902">
        <v>2</v>
      </c>
      <c r="M2902">
        <v>2</v>
      </c>
      <c r="N2902">
        <v>2</v>
      </c>
      <c r="O2902">
        <v>1</v>
      </c>
      <c r="Q2902">
        <v>1</v>
      </c>
      <c r="R2902" t="str">
        <f t="shared" si="227"/>
        <v>Married</v>
      </c>
      <c r="S2902">
        <v>4</v>
      </c>
      <c r="T2902">
        <v>2</v>
      </c>
      <c r="U2902" t="str">
        <f t="shared" si="228"/>
        <v>Female</v>
      </c>
      <c r="V2902">
        <v>2100</v>
      </c>
      <c r="W2902">
        <v>2100</v>
      </c>
      <c r="X2902">
        <v>49</v>
      </c>
      <c r="Y2902" t="str">
        <f t="shared" si="229"/>
        <v>UT</v>
      </c>
    </row>
    <row r="2903" spans="1:25" x14ac:dyDescent="0.25">
      <c r="A2903">
        <v>1266246</v>
      </c>
      <c r="B2903">
        <v>49</v>
      </c>
      <c r="C2903" t="str">
        <f t="shared" si="225"/>
        <v>UT</v>
      </c>
      <c r="D2903">
        <v>101</v>
      </c>
      <c r="E2903">
        <v>1</v>
      </c>
      <c r="F2903" t="str">
        <f t="shared" si="226"/>
        <v>child</v>
      </c>
      <c r="G2903">
        <v>1</v>
      </c>
      <c r="H2903">
        <v>2</v>
      </c>
      <c r="I2903">
        <v>2</v>
      </c>
      <c r="J2903">
        <v>2</v>
      </c>
      <c r="K2903">
        <v>1</v>
      </c>
      <c r="L2903">
        <v>2</v>
      </c>
      <c r="M2903">
        <v>2</v>
      </c>
      <c r="N2903">
        <v>2</v>
      </c>
      <c r="O2903">
        <v>1</v>
      </c>
      <c r="Q2903">
        <v>5</v>
      </c>
      <c r="R2903" t="str">
        <f t="shared" si="227"/>
        <v>NeverMarriedORUnder15</v>
      </c>
      <c r="T2903">
        <v>2</v>
      </c>
      <c r="U2903" t="str">
        <f t="shared" si="228"/>
        <v>Female</v>
      </c>
      <c r="X2903">
        <v>49</v>
      </c>
      <c r="Y2903" t="str">
        <f t="shared" si="229"/>
        <v>UT</v>
      </c>
    </row>
    <row r="2904" spans="1:25" x14ac:dyDescent="0.25">
      <c r="A2904">
        <v>699390</v>
      </c>
      <c r="B2904">
        <v>41</v>
      </c>
      <c r="C2904" t="str">
        <f t="shared" si="225"/>
        <v>OR</v>
      </c>
      <c r="D2904">
        <v>114</v>
      </c>
      <c r="E2904">
        <v>82</v>
      </c>
      <c r="F2904" t="str">
        <f t="shared" si="226"/>
        <v>adult</v>
      </c>
      <c r="G2904">
        <v>1</v>
      </c>
      <c r="H2904">
        <v>2</v>
      </c>
      <c r="I2904">
        <v>2</v>
      </c>
      <c r="J2904">
        <v>1</v>
      </c>
      <c r="K2904">
        <v>2</v>
      </c>
      <c r="L2904">
        <v>1</v>
      </c>
      <c r="M2904">
        <v>2</v>
      </c>
      <c r="N2904">
        <v>2</v>
      </c>
      <c r="O2904">
        <v>1</v>
      </c>
      <c r="Q2904">
        <v>1</v>
      </c>
      <c r="R2904" t="str">
        <f t="shared" si="227"/>
        <v>Married</v>
      </c>
      <c r="S2904">
        <v>2</v>
      </c>
      <c r="T2904">
        <v>1</v>
      </c>
      <c r="U2904" t="str">
        <f t="shared" si="228"/>
        <v>Male</v>
      </c>
      <c r="V2904">
        <v>0</v>
      </c>
      <c r="W2904">
        <v>25600</v>
      </c>
      <c r="X2904">
        <v>6</v>
      </c>
      <c r="Y2904" t="str">
        <f t="shared" si="229"/>
        <v>CA</v>
      </c>
    </row>
    <row r="2905" spans="1:25" x14ac:dyDescent="0.25">
      <c r="A2905">
        <v>1409208</v>
      </c>
      <c r="B2905">
        <v>53</v>
      </c>
      <c r="C2905" t="str">
        <f t="shared" si="225"/>
        <v>WA</v>
      </c>
      <c r="D2905">
        <v>82</v>
      </c>
      <c r="E2905">
        <v>16</v>
      </c>
      <c r="F2905" t="str">
        <f t="shared" si="226"/>
        <v>child</v>
      </c>
      <c r="G2905">
        <v>1</v>
      </c>
      <c r="H2905">
        <v>1</v>
      </c>
      <c r="I2905">
        <v>2</v>
      </c>
      <c r="J2905">
        <v>2</v>
      </c>
      <c r="K2905">
        <v>2</v>
      </c>
      <c r="L2905">
        <v>2</v>
      </c>
      <c r="M2905">
        <v>2</v>
      </c>
      <c r="N2905">
        <v>2</v>
      </c>
      <c r="O2905">
        <v>1</v>
      </c>
      <c r="P2905">
        <v>10</v>
      </c>
      <c r="Q2905">
        <v>5</v>
      </c>
      <c r="R2905" t="str">
        <f t="shared" si="227"/>
        <v>NeverMarriedORUnder15</v>
      </c>
      <c r="T2905">
        <v>1</v>
      </c>
      <c r="U2905" t="str">
        <f t="shared" si="228"/>
        <v>Male</v>
      </c>
      <c r="V2905">
        <v>1800</v>
      </c>
      <c r="W2905">
        <v>1800</v>
      </c>
      <c r="X2905">
        <v>53</v>
      </c>
      <c r="Y2905" t="str">
        <f t="shared" si="229"/>
        <v>WA</v>
      </c>
    </row>
    <row r="2906" spans="1:25" x14ac:dyDescent="0.25">
      <c r="A2906">
        <v>539702</v>
      </c>
      <c r="B2906">
        <v>38</v>
      </c>
      <c r="C2906" t="str">
        <f t="shared" si="225"/>
        <v>ND</v>
      </c>
      <c r="D2906">
        <v>26</v>
      </c>
      <c r="E2906">
        <v>68</v>
      </c>
      <c r="F2906" t="str">
        <f t="shared" si="226"/>
        <v>adult</v>
      </c>
      <c r="G2906">
        <v>1</v>
      </c>
      <c r="H2906">
        <v>1</v>
      </c>
      <c r="I2906">
        <v>1</v>
      </c>
      <c r="J2906">
        <v>1</v>
      </c>
      <c r="K2906">
        <v>2</v>
      </c>
      <c r="L2906">
        <v>2</v>
      </c>
      <c r="M2906">
        <v>2</v>
      </c>
      <c r="N2906">
        <v>2</v>
      </c>
      <c r="O2906">
        <v>1</v>
      </c>
      <c r="P2906">
        <v>20</v>
      </c>
      <c r="Q2906">
        <v>1</v>
      </c>
      <c r="R2906" t="str">
        <f t="shared" si="227"/>
        <v>Married</v>
      </c>
      <c r="S2906">
        <v>3</v>
      </c>
      <c r="T2906">
        <v>1</v>
      </c>
      <c r="U2906" t="str">
        <f t="shared" si="228"/>
        <v>Male</v>
      </c>
      <c r="V2906">
        <v>41000</v>
      </c>
      <c r="W2906">
        <v>62100</v>
      </c>
      <c r="X2906">
        <v>38</v>
      </c>
      <c r="Y2906" t="str">
        <f t="shared" si="229"/>
        <v>ND</v>
      </c>
    </row>
    <row r="2907" spans="1:25" x14ac:dyDescent="0.25">
      <c r="A2907">
        <v>1272558</v>
      </c>
      <c r="B2907">
        <v>49</v>
      </c>
      <c r="C2907" t="str">
        <f t="shared" si="225"/>
        <v>UT</v>
      </c>
      <c r="D2907">
        <v>116</v>
      </c>
      <c r="E2907">
        <v>55</v>
      </c>
      <c r="F2907" t="str">
        <f t="shared" si="226"/>
        <v>adult</v>
      </c>
      <c r="G2907">
        <v>1</v>
      </c>
      <c r="H2907">
        <v>1</v>
      </c>
      <c r="I2907">
        <v>2</v>
      </c>
      <c r="J2907">
        <v>2</v>
      </c>
      <c r="K2907">
        <v>2</v>
      </c>
      <c r="L2907">
        <v>2</v>
      </c>
      <c r="M2907">
        <v>2</v>
      </c>
      <c r="N2907">
        <v>2</v>
      </c>
      <c r="O2907">
        <v>1</v>
      </c>
      <c r="Q2907">
        <v>1</v>
      </c>
      <c r="R2907" t="str">
        <f t="shared" si="227"/>
        <v>Married</v>
      </c>
      <c r="S2907">
        <v>4</v>
      </c>
      <c r="T2907">
        <v>1</v>
      </c>
      <c r="U2907" t="str">
        <f t="shared" si="228"/>
        <v>Male</v>
      </c>
      <c r="V2907">
        <v>20000</v>
      </c>
      <c r="W2907">
        <v>74500</v>
      </c>
      <c r="X2907">
        <v>49</v>
      </c>
      <c r="Y2907" t="str">
        <f t="shared" si="229"/>
        <v>UT</v>
      </c>
    </row>
    <row r="2908" spans="1:25" x14ac:dyDescent="0.25">
      <c r="A2908">
        <v>66580</v>
      </c>
      <c r="B2908">
        <v>30</v>
      </c>
      <c r="C2908" t="str">
        <f t="shared" si="225"/>
        <v>MT</v>
      </c>
      <c r="D2908">
        <v>32</v>
      </c>
      <c r="E2908">
        <v>70</v>
      </c>
      <c r="F2908" t="str">
        <f t="shared" si="226"/>
        <v>adult</v>
      </c>
      <c r="G2908">
        <v>1</v>
      </c>
      <c r="H2908">
        <v>1</v>
      </c>
      <c r="I2908">
        <v>1</v>
      </c>
      <c r="J2908">
        <v>1</v>
      </c>
      <c r="K2908">
        <v>2</v>
      </c>
      <c r="L2908">
        <v>2</v>
      </c>
      <c r="M2908">
        <v>2</v>
      </c>
      <c r="N2908">
        <v>2</v>
      </c>
      <c r="O2908">
        <v>1</v>
      </c>
      <c r="Q2908">
        <v>1</v>
      </c>
      <c r="R2908" t="str">
        <f t="shared" si="227"/>
        <v>Married</v>
      </c>
      <c r="S2908">
        <v>4</v>
      </c>
      <c r="T2908">
        <v>1</v>
      </c>
      <c r="U2908" t="str">
        <f t="shared" si="228"/>
        <v>Male</v>
      </c>
      <c r="V2908">
        <v>0</v>
      </c>
      <c r="W2908">
        <v>12000</v>
      </c>
      <c r="X2908">
        <v>42</v>
      </c>
      <c r="Y2908">
        <f t="shared" si="229"/>
        <v>42</v>
      </c>
    </row>
    <row r="2909" spans="1:25" x14ac:dyDescent="0.25">
      <c r="A2909">
        <v>713036</v>
      </c>
      <c r="B2909">
        <v>41</v>
      </c>
      <c r="C2909" t="str">
        <f t="shared" si="225"/>
        <v>OR</v>
      </c>
      <c r="D2909">
        <v>163</v>
      </c>
      <c r="E2909">
        <v>66</v>
      </c>
      <c r="F2909" t="str">
        <f t="shared" si="226"/>
        <v>adult</v>
      </c>
      <c r="G2909">
        <v>4</v>
      </c>
      <c r="H2909">
        <v>2</v>
      </c>
      <c r="I2909">
        <v>2</v>
      </c>
      <c r="J2909">
        <v>1</v>
      </c>
      <c r="K2909">
        <v>2</v>
      </c>
      <c r="L2909">
        <v>2</v>
      </c>
      <c r="M2909">
        <v>2</v>
      </c>
      <c r="N2909">
        <v>2</v>
      </c>
      <c r="O2909">
        <v>1</v>
      </c>
      <c r="Q2909">
        <v>1</v>
      </c>
      <c r="R2909" t="str">
        <f t="shared" si="227"/>
        <v>Married</v>
      </c>
      <c r="S2909">
        <v>4</v>
      </c>
      <c r="T2909">
        <v>1</v>
      </c>
      <c r="U2909" t="str">
        <f t="shared" si="228"/>
        <v>Male</v>
      </c>
      <c r="V2909">
        <v>0</v>
      </c>
      <c r="W2909">
        <v>8500</v>
      </c>
      <c r="X2909">
        <v>303</v>
      </c>
      <c r="Y2909">
        <f t="shared" si="229"/>
        <v>303</v>
      </c>
    </row>
    <row r="2910" spans="1:25" x14ac:dyDescent="0.25">
      <c r="A2910">
        <v>1424353</v>
      </c>
      <c r="B2910">
        <v>53</v>
      </c>
      <c r="C2910" t="str">
        <f t="shared" si="225"/>
        <v>WA</v>
      </c>
      <c r="D2910">
        <v>134</v>
      </c>
      <c r="E2910">
        <v>46</v>
      </c>
      <c r="F2910" t="str">
        <f t="shared" si="226"/>
        <v>adult</v>
      </c>
      <c r="G2910">
        <v>3</v>
      </c>
      <c r="H2910">
        <v>1</v>
      </c>
      <c r="I2910">
        <v>2</v>
      </c>
      <c r="J2910">
        <v>2</v>
      </c>
      <c r="K2910">
        <v>2</v>
      </c>
      <c r="L2910">
        <v>2</v>
      </c>
      <c r="M2910">
        <v>2</v>
      </c>
      <c r="N2910">
        <v>2</v>
      </c>
      <c r="O2910">
        <v>1</v>
      </c>
      <c r="P2910">
        <v>7</v>
      </c>
      <c r="Q2910">
        <v>3</v>
      </c>
      <c r="R2910" t="str">
        <f t="shared" si="227"/>
        <v>Divorced</v>
      </c>
      <c r="S2910">
        <v>2</v>
      </c>
      <c r="T2910">
        <v>2</v>
      </c>
      <c r="U2910" t="str">
        <f t="shared" si="228"/>
        <v>Female</v>
      </c>
      <c r="V2910">
        <v>35000</v>
      </c>
      <c r="W2910">
        <v>35000</v>
      </c>
      <c r="X2910">
        <v>110</v>
      </c>
      <c r="Y2910">
        <f t="shared" si="229"/>
        <v>110</v>
      </c>
    </row>
    <row r="2911" spans="1:25" x14ac:dyDescent="0.25">
      <c r="A2911">
        <v>1250809</v>
      </c>
      <c r="B2911">
        <v>49</v>
      </c>
      <c r="C2911" t="str">
        <f t="shared" si="225"/>
        <v>UT</v>
      </c>
      <c r="D2911">
        <v>93</v>
      </c>
      <c r="E2911">
        <v>7</v>
      </c>
      <c r="F2911" t="str">
        <f t="shared" si="226"/>
        <v>child</v>
      </c>
      <c r="G2911">
        <v>1</v>
      </c>
      <c r="H2911">
        <v>1</v>
      </c>
      <c r="I2911">
        <v>2</v>
      </c>
      <c r="J2911">
        <v>2</v>
      </c>
      <c r="K2911">
        <v>2</v>
      </c>
      <c r="L2911">
        <v>2</v>
      </c>
      <c r="M2911">
        <v>2</v>
      </c>
      <c r="N2911">
        <v>2</v>
      </c>
      <c r="O2911">
        <v>1</v>
      </c>
      <c r="Q2911">
        <v>5</v>
      </c>
      <c r="R2911" t="str">
        <f t="shared" si="227"/>
        <v>NeverMarriedORUnder15</v>
      </c>
      <c r="T2911">
        <v>2</v>
      </c>
      <c r="U2911" t="str">
        <f t="shared" si="228"/>
        <v>Female</v>
      </c>
      <c r="X2911">
        <v>49</v>
      </c>
      <c r="Y2911" t="str">
        <f t="shared" si="229"/>
        <v>UT</v>
      </c>
    </row>
    <row r="2912" spans="1:25" x14ac:dyDescent="0.25">
      <c r="A2912">
        <v>1387444</v>
      </c>
      <c r="B2912">
        <v>53</v>
      </c>
      <c r="C2912" t="str">
        <f t="shared" si="225"/>
        <v>WA</v>
      </c>
      <c r="D2912">
        <v>21</v>
      </c>
      <c r="E2912">
        <v>27</v>
      </c>
      <c r="F2912" t="str">
        <f t="shared" si="226"/>
        <v>adult</v>
      </c>
      <c r="G2912">
        <v>1</v>
      </c>
      <c r="H2912">
        <v>2</v>
      </c>
      <c r="I2912">
        <v>2</v>
      </c>
      <c r="J2912">
        <v>2</v>
      </c>
      <c r="K2912">
        <v>2</v>
      </c>
      <c r="L2912">
        <v>2</v>
      </c>
      <c r="M2912">
        <v>2</v>
      </c>
      <c r="N2912">
        <v>2</v>
      </c>
      <c r="O2912">
        <v>2</v>
      </c>
      <c r="Q2912">
        <v>1</v>
      </c>
      <c r="R2912" t="str">
        <f t="shared" si="227"/>
        <v>Married</v>
      </c>
      <c r="S2912">
        <v>4</v>
      </c>
      <c r="T2912">
        <v>1</v>
      </c>
      <c r="U2912" t="str">
        <f t="shared" si="228"/>
        <v>Male</v>
      </c>
      <c r="V2912">
        <v>17000</v>
      </c>
      <c r="W2912">
        <v>19600</v>
      </c>
      <c r="X2912">
        <v>41</v>
      </c>
      <c r="Y2912" t="str">
        <f t="shared" si="229"/>
        <v>OR</v>
      </c>
    </row>
    <row r="2913" spans="1:25" x14ac:dyDescent="0.25">
      <c r="A2913">
        <v>62299</v>
      </c>
      <c r="B2913">
        <v>30</v>
      </c>
      <c r="C2913" t="str">
        <f t="shared" si="225"/>
        <v>MT</v>
      </c>
      <c r="D2913">
        <v>366</v>
      </c>
      <c r="E2913">
        <v>28</v>
      </c>
      <c r="F2913" t="str">
        <f t="shared" si="226"/>
        <v>adult</v>
      </c>
      <c r="G2913">
        <v>1</v>
      </c>
      <c r="H2913">
        <v>2</v>
      </c>
      <c r="I2913">
        <v>2</v>
      </c>
      <c r="J2913">
        <v>2</v>
      </c>
      <c r="K2913">
        <v>2</v>
      </c>
      <c r="L2913">
        <v>2</v>
      </c>
      <c r="M2913">
        <v>2</v>
      </c>
      <c r="N2913">
        <v>2</v>
      </c>
      <c r="O2913">
        <v>2</v>
      </c>
      <c r="Q2913">
        <v>5</v>
      </c>
      <c r="R2913" t="str">
        <f t="shared" si="227"/>
        <v>NeverMarriedORUnder15</v>
      </c>
      <c r="S2913">
        <v>4</v>
      </c>
      <c r="T2913">
        <v>1</v>
      </c>
      <c r="U2913" t="str">
        <f t="shared" si="228"/>
        <v>Male</v>
      </c>
      <c r="V2913">
        <v>12000</v>
      </c>
      <c r="W2913">
        <v>12000</v>
      </c>
      <c r="X2913">
        <v>30</v>
      </c>
      <c r="Y2913" t="str">
        <f t="shared" si="229"/>
        <v>MT</v>
      </c>
    </row>
    <row r="2914" spans="1:25" x14ac:dyDescent="0.25">
      <c r="A2914">
        <v>720879</v>
      </c>
      <c r="B2914">
        <v>41</v>
      </c>
      <c r="C2914" t="str">
        <f t="shared" si="225"/>
        <v>OR</v>
      </c>
      <c r="D2914">
        <v>42</v>
      </c>
      <c r="E2914">
        <v>61</v>
      </c>
      <c r="F2914" t="str">
        <f t="shared" si="226"/>
        <v>adult</v>
      </c>
      <c r="G2914">
        <v>1</v>
      </c>
      <c r="H2914">
        <v>1</v>
      </c>
      <c r="I2914">
        <v>2</v>
      </c>
      <c r="J2914">
        <v>2</v>
      </c>
      <c r="K2914">
        <v>2</v>
      </c>
      <c r="L2914">
        <v>2</v>
      </c>
      <c r="M2914">
        <v>2</v>
      </c>
      <c r="N2914">
        <v>2</v>
      </c>
      <c r="O2914">
        <v>1</v>
      </c>
      <c r="P2914">
        <v>15</v>
      </c>
      <c r="Q2914">
        <v>1</v>
      </c>
      <c r="R2914" t="str">
        <f t="shared" si="227"/>
        <v>Married</v>
      </c>
      <c r="S2914">
        <v>4</v>
      </c>
      <c r="T2914">
        <v>2</v>
      </c>
      <c r="U2914" t="str">
        <f t="shared" si="228"/>
        <v>Female</v>
      </c>
      <c r="V2914">
        <v>24000</v>
      </c>
      <c r="W2914">
        <v>24000</v>
      </c>
      <c r="X2914">
        <v>41</v>
      </c>
      <c r="Y2914" t="str">
        <f t="shared" si="229"/>
        <v>OR</v>
      </c>
    </row>
    <row r="2915" spans="1:25" x14ac:dyDescent="0.25">
      <c r="A2915">
        <v>1428979</v>
      </c>
      <c r="B2915">
        <v>53</v>
      </c>
      <c r="C2915" t="str">
        <f t="shared" si="225"/>
        <v>WA</v>
      </c>
      <c r="D2915">
        <v>62</v>
      </c>
      <c r="E2915">
        <v>58</v>
      </c>
      <c r="F2915" t="str">
        <f t="shared" si="226"/>
        <v>adult</v>
      </c>
      <c r="G2915">
        <v>1</v>
      </c>
      <c r="H2915">
        <v>2</v>
      </c>
      <c r="I2915">
        <v>2</v>
      </c>
      <c r="J2915">
        <v>1</v>
      </c>
      <c r="K2915">
        <v>1</v>
      </c>
      <c r="L2915">
        <v>2</v>
      </c>
      <c r="M2915">
        <v>2</v>
      </c>
      <c r="N2915">
        <v>2</v>
      </c>
      <c r="O2915">
        <v>1</v>
      </c>
      <c r="Q2915">
        <v>2</v>
      </c>
      <c r="R2915" t="str">
        <f t="shared" si="227"/>
        <v>Widowed</v>
      </c>
      <c r="S2915">
        <v>4</v>
      </c>
      <c r="T2915">
        <v>2</v>
      </c>
      <c r="U2915" t="str">
        <f t="shared" si="228"/>
        <v>Female</v>
      </c>
      <c r="V2915">
        <v>0</v>
      </c>
      <c r="W2915">
        <v>12500</v>
      </c>
      <c r="X2915">
        <v>41</v>
      </c>
      <c r="Y2915" t="str">
        <f t="shared" si="229"/>
        <v>OR</v>
      </c>
    </row>
    <row r="2916" spans="1:25" x14ac:dyDescent="0.25">
      <c r="A2916">
        <v>1256699</v>
      </c>
      <c r="B2916">
        <v>49</v>
      </c>
      <c r="C2916" t="str">
        <f t="shared" si="225"/>
        <v>UT</v>
      </c>
      <c r="D2916">
        <v>90</v>
      </c>
      <c r="E2916">
        <v>25</v>
      </c>
      <c r="F2916" t="str">
        <f t="shared" si="226"/>
        <v>adult</v>
      </c>
      <c r="G2916">
        <v>1</v>
      </c>
      <c r="H2916">
        <v>1</v>
      </c>
      <c r="I2916">
        <v>2</v>
      </c>
      <c r="J2916">
        <v>2</v>
      </c>
      <c r="K2916">
        <v>2</v>
      </c>
      <c r="L2916">
        <v>2</v>
      </c>
      <c r="M2916">
        <v>2</v>
      </c>
      <c r="N2916">
        <v>2</v>
      </c>
      <c r="O2916">
        <v>1</v>
      </c>
      <c r="Q2916">
        <v>5</v>
      </c>
      <c r="R2916" t="str">
        <f t="shared" si="227"/>
        <v>NeverMarriedORUnder15</v>
      </c>
      <c r="S2916">
        <v>4</v>
      </c>
      <c r="T2916">
        <v>1</v>
      </c>
      <c r="U2916" t="str">
        <f t="shared" si="228"/>
        <v>Male</v>
      </c>
      <c r="V2916">
        <v>0</v>
      </c>
      <c r="W2916">
        <v>0</v>
      </c>
      <c r="X2916">
        <v>6</v>
      </c>
      <c r="Y2916" t="str">
        <f t="shared" si="229"/>
        <v>CA</v>
      </c>
    </row>
    <row r="2917" spans="1:25" x14ac:dyDescent="0.25">
      <c r="A2917">
        <v>1380014</v>
      </c>
      <c r="B2917">
        <v>53</v>
      </c>
      <c r="C2917" t="str">
        <f t="shared" si="225"/>
        <v>WA</v>
      </c>
      <c r="D2917">
        <v>92</v>
      </c>
      <c r="E2917">
        <v>16</v>
      </c>
      <c r="F2917" t="str">
        <f t="shared" si="226"/>
        <v>child</v>
      </c>
      <c r="G2917">
        <v>3</v>
      </c>
      <c r="H2917">
        <v>1</v>
      </c>
      <c r="I2917">
        <v>2</v>
      </c>
      <c r="J2917">
        <v>2</v>
      </c>
      <c r="K2917">
        <v>2</v>
      </c>
      <c r="L2917">
        <v>2</v>
      </c>
      <c r="M2917">
        <v>2</v>
      </c>
      <c r="N2917">
        <v>2</v>
      </c>
      <c r="O2917">
        <v>1</v>
      </c>
      <c r="Q2917">
        <v>5</v>
      </c>
      <c r="R2917" t="str">
        <f t="shared" si="227"/>
        <v>NeverMarriedORUnder15</v>
      </c>
      <c r="T2917">
        <v>1</v>
      </c>
      <c r="U2917" t="str">
        <f t="shared" si="228"/>
        <v>Male</v>
      </c>
      <c r="V2917">
        <v>0</v>
      </c>
      <c r="W2917">
        <v>0</v>
      </c>
      <c r="X2917">
        <v>233</v>
      </c>
      <c r="Y2917">
        <f t="shared" si="229"/>
        <v>233</v>
      </c>
    </row>
    <row r="2918" spans="1:25" x14ac:dyDescent="0.25">
      <c r="A2918">
        <v>70843</v>
      </c>
      <c r="B2918">
        <v>30</v>
      </c>
      <c r="C2918" t="str">
        <f t="shared" si="225"/>
        <v>MT</v>
      </c>
      <c r="D2918">
        <v>141</v>
      </c>
      <c r="E2918">
        <v>12</v>
      </c>
      <c r="F2918" t="str">
        <f t="shared" si="226"/>
        <v>child</v>
      </c>
      <c r="G2918">
        <v>1</v>
      </c>
      <c r="H2918">
        <v>2</v>
      </c>
      <c r="I2918">
        <v>2</v>
      </c>
      <c r="J2918">
        <v>2</v>
      </c>
      <c r="K2918">
        <v>1</v>
      </c>
      <c r="L2918">
        <v>2</v>
      </c>
      <c r="M2918">
        <v>2</v>
      </c>
      <c r="N2918">
        <v>2</v>
      </c>
      <c r="O2918">
        <v>1</v>
      </c>
      <c r="Q2918">
        <v>5</v>
      </c>
      <c r="R2918" t="str">
        <f t="shared" si="227"/>
        <v>NeverMarriedORUnder15</v>
      </c>
      <c r="T2918">
        <v>2</v>
      </c>
      <c r="U2918" t="str">
        <f t="shared" si="228"/>
        <v>Female</v>
      </c>
      <c r="X2918">
        <v>30</v>
      </c>
      <c r="Y2918" t="str">
        <f t="shared" si="229"/>
        <v>MT</v>
      </c>
    </row>
    <row r="2919" spans="1:25" x14ac:dyDescent="0.25">
      <c r="A2919">
        <v>714937</v>
      </c>
      <c r="B2919">
        <v>41</v>
      </c>
      <c r="C2919" t="str">
        <f t="shared" si="225"/>
        <v>OR</v>
      </c>
      <c r="D2919">
        <v>115</v>
      </c>
      <c r="E2919">
        <v>32</v>
      </c>
      <c r="F2919" t="str">
        <f t="shared" si="226"/>
        <v>adult</v>
      </c>
      <c r="G2919">
        <v>4</v>
      </c>
      <c r="H2919">
        <v>2</v>
      </c>
      <c r="I2919">
        <v>1</v>
      </c>
      <c r="J2919">
        <v>2</v>
      </c>
      <c r="K2919">
        <v>2</v>
      </c>
      <c r="L2919">
        <v>2</v>
      </c>
      <c r="M2919">
        <v>2</v>
      </c>
      <c r="N2919">
        <v>2</v>
      </c>
      <c r="O2919">
        <v>1</v>
      </c>
      <c r="P2919">
        <v>15</v>
      </c>
      <c r="Q2919">
        <v>1</v>
      </c>
      <c r="R2919" t="str">
        <f t="shared" si="227"/>
        <v>Married</v>
      </c>
      <c r="S2919">
        <v>4</v>
      </c>
      <c r="T2919">
        <v>2</v>
      </c>
      <c r="U2919" t="str">
        <f t="shared" si="228"/>
        <v>Female</v>
      </c>
      <c r="V2919">
        <v>1500</v>
      </c>
      <c r="W2919">
        <v>1500</v>
      </c>
      <c r="X2919">
        <v>207</v>
      </c>
      <c r="Y2919">
        <f t="shared" si="229"/>
        <v>207</v>
      </c>
    </row>
    <row r="2920" spans="1:25" x14ac:dyDescent="0.25">
      <c r="A2920">
        <v>723837</v>
      </c>
      <c r="B2920">
        <v>41</v>
      </c>
      <c r="C2920" t="str">
        <f t="shared" si="225"/>
        <v>OR</v>
      </c>
      <c r="D2920">
        <v>114</v>
      </c>
      <c r="E2920">
        <v>18</v>
      </c>
      <c r="F2920" t="str">
        <f t="shared" si="226"/>
        <v>adult</v>
      </c>
      <c r="G2920">
        <v>1</v>
      </c>
      <c r="H2920">
        <v>2</v>
      </c>
      <c r="I2920">
        <v>1</v>
      </c>
      <c r="J2920">
        <v>2</v>
      </c>
      <c r="K2920">
        <v>1</v>
      </c>
      <c r="L2920">
        <v>2</v>
      </c>
      <c r="M2920">
        <v>2</v>
      </c>
      <c r="N2920">
        <v>2</v>
      </c>
      <c r="O2920">
        <v>1</v>
      </c>
      <c r="Q2920">
        <v>5</v>
      </c>
      <c r="R2920" t="str">
        <f t="shared" si="227"/>
        <v>NeverMarriedORUnder15</v>
      </c>
      <c r="S2920">
        <v>4</v>
      </c>
      <c r="T2920">
        <v>2</v>
      </c>
      <c r="U2920" t="str">
        <f t="shared" si="228"/>
        <v>Female</v>
      </c>
      <c r="V2920">
        <v>40</v>
      </c>
      <c r="W2920">
        <v>40</v>
      </c>
      <c r="X2920">
        <v>41</v>
      </c>
      <c r="Y2920" t="str">
        <f t="shared" si="229"/>
        <v>OR</v>
      </c>
    </row>
    <row r="2921" spans="1:25" x14ac:dyDescent="0.25">
      <c r="A2921">
        <v>1401655</v>
      </c>
      <c r="B2921">
        <v>53</v>
      </c>
      <c r="C2921" t="str">
        <f t="shared" si="225"/>
        <v>WA</v>
      </c>
      <c r="D2921">
        <v>46</v>
      </c>
      <c r="E2921">
        <v>76</v>
      </c>
      <c r="F2921" t="str">
        <f t="shared" si="226"/>
        <v>adult</v>
      </c>
      <c r="G2921">
        <v>1</v>
      </c>
      <c r="H2921">
        <v>2</v>
      </c>
      <c r="I2921">
        <v>1</v>
      </c>
      <c r="J2921">
        <v>1</v>
      </c>
      <c r="K2921">
        <v>2</v>
      </c>
      <c r="L2921">
        <v>2</v>
      </c>
      <c r="M2921">
        <v>2</v>
      </c>
      <c r="N2921">
        <v>2</v>
      </c>
      <c r="O2921">
        <v>1</v>
      </c>
      <c r="Q2921">
        <v>2</v>
      </c>
      <c r="R2921" t="str">
        <f t="shared" si="227"/>
        <v>Widowed</v>
      </c>
      <c r="S2921">
        <v>4</v>
      </c>
      <c r="T2921">
        <v>2</v>
      </c>
      <c r="U2921" t="str">
        <f t="shared" si="228"/>
        <v>Female</v>
      </c>
      <c r="V2921">
        <v>0</v>
      </c>
      <c r="W2921">
        <v>49900</v>
      </c>
      <c r="X2921">
        <v>6</v>
      </c>
      <c r="Y2921" t="str">
        <f t="shared" si="229"/>
        <v>CA</v>
      </c>
    </row>
    <row r="2922" spans="1:25" x14ac:dyDescent="0.25">
      <c r="A2922">
        <v>710831</v>
      </c>
      <c r="B2922">
        <v>41</v>
      </c>
      <c r="C2922" t="str">
        <f t="shared" si="225"/>
        <v>OR</v>
      </c>
      <c r="D2922">
        <v>63</v>
      </c>
      <c r="E2922">
        <v>28</v>
      </c>
      <c r="F2922" t="str">
        <f t="shared" si="226"/>
        <v>adult</v>
      </c>
      <c r="G2922">
        <v>1</v>
      </c>
      <c r="H2922">
        <v>2</v>
      </c>
      <c r="I2922">
        <v>2</v>
      </c>
      <c r="J2922">
        <v>2</v>
      </c>
      <c r="K2922">
        <v>1</v>
      </c>
      <c r="L2922">
        <v>2</v>
      </c>
      <c r="M2922">
        <v>2</v>
      </c>
      <c r="N2922">
        <v>2</v>
      </c>
      <c r="O2922">
        <v>1</v>
      </c>
      <c r="Q2922">
        <v>1</v>
      </c>
      <c r="R2922" t="str">
        <f t="shared" si="227"/>
        <v>Married</v>
      </c>
      <c r="S2922">
        <v>4</v>
      </c>
      <c r="T2922">
        <v>1</v>
      </c>
      <c r="U2922" t="str">
        <f t="shared" si="228"/>
        <v>Male</v>
      </c>
      <c r="V2922">
        <v>0</v>
      </c>
      <c r="W2922">
        <v>630</v>
      </c>
      <c r="X2922">
        <v>41</v>
      </c>
      <c r="Y2922" t="str">
        <f t="shared" si="229"/>
        <v>OR</v>
      </c>
    </row>
    <row r="2923" spans="1:25" x14ac:dyDescent="0.25">
      <c r="A2923">
        <v>734255</v>
      </c>
      <c r="B2923">
        <v>41</v>
      </c>
      <c r="C2923" t="str">
        <f t="shared" si="225"/>
        <v>OR</v>
      </c>
      <c r="D2923">
        <v>56</v>
      </c>
      <c r="E2923">
        <v>23</v>
      </c>
      <c r="F2923" t="str">
        <f t="shared" si="226"/>
        <v>adult</v>
      </c>
      <c r="G2923">
        <v>1</v>
      </c>
      <c r="H2923">
        <v>1</v>
      </c>
      <c r="I2923">
        <v>2</v>
      </c>
      <c r="J2923">
        <v>2</v>
      </c>
      <c r="K2923">
        <v>2</v>
      </c>
      <c r="L2923">
        <v>2</v>
      </c>
      <c r="M2923">
        <v>2</v>
      </c>
      <c r="N2923">
        <v>2</v>
      </c>
      <c r="O2923">
        <v>1</v>
      </c>
      <c r="Q2923">
        <v>5</v>
      </c>
      <c r="R2923" t="str">
        <f t="shared" si="227"/>
        <v>NeverMarriedORUnder15</v>
      </c>
      <c r="S2923">
        <v>4</v>
      </c>
      <c r="T2923">
        <v>2</v>
      </c>
      <c r="U2923" t="str">
        <f t="shared" si="228"/>
        <v>Female</v>
      </c>
      <c r="V2923">
        <v>0</v>
      </c>
      <c r="W2923">
        <v>0</v>
      </c>
      <c r="X2923">
        <v>41</v>
      </c>
      <c r="Y2923" t="str">
        <f t="shared" si="229"/>
        <v>OR</v>
      </c>
    </row>
    <row r="2924" spans="1:25" x14ac:dyDescent="0.25">
      <c r="A2924">
        <v>1419003</v>
      </c>
      <c r="B2924">
        <v>53</v>
      </c>
      <c r="C2924" t="str">
        <f t="shared" si="225"/>
        <v>WA</v>
      </c>
      <c r="D2924">
        <v>259</v>
      </c>
      <c r="E2924">
        <v>11</v>
      </c>
      <c r="F2924" t="str">
        <f t="shared" si="226"/>
        <v>child</v>
      </c>
      <c r="G2924">
        <v>1</v>
      </c>
      <c r="H2924">
        <v>1</v>
      </c>
      <c r="I2924">
        <v>2</v>
      </c>
      <c r="J2924">
        <v>2</v>
      </c>
      <c r="K2924">
        <v>2</v>
      </c>
      <c r="L2924">
        <v>2</v>
      </c>
      <c r="M2924">
        <v>2</v>
      </c>
      <c r="N2924">
        <v>2</v>
      </c>
      <c r="O2924">
        <v>1</v>
      </c>
      <c r="Q2924">
        <v>5</v>
      </c>
      <c r="R2924" t="str">
        <f t="shared" si="227"/>
        <v>NeverMarriedORUnder15</v>
      </c>
      <c r="T2924">
        <v>1</v>
      </c>
      <c r="U2924" t="str">
        <f t="shared" si="228"/>
        <v>Male</v>
      </c>
      <c r="X2924">
        <v>53</v>
      </c>
      <c r="Y2924" t="str">
        <f t="shared" si="229"/>
        <v>WA</v>
      </c>
    </row>
    <row r="2925" spans="1:25" x14ac:dyDescent="0.25">
      <c r="A2925">
        <v>734125</v>
      </c>
      <c r="B2925">
        <v>41</v>
      </c>
      <c r="C2925" t="str">
        <f t="shared" si="225"/>
        <v>OR</v>
      </c>
      <c r="D2925">
        <v>69</v>
      </c>
      <c r="E2925">
        <v>84</v>
      </c>
      <c r="F2925" t="str">
        <f t="shared" si="226"/>
        <v>adult</v>
      </c>
      <c r="G2925">
        <v>1</v>
      </c>
      <c r="H2925">
        <v>2</v>
      </c>
      <c r="I2925">
        <v>1</v>
      </c>
      <c r="J2925">
        <v>1</v>
      </c>
      <c r="K2925">
        <v>2</v>
      </c>
      <c r="L2925">
        <v>2</v>
      </c>
      <c r="M2925">
        <v>2</v>
      </c>
      <c r="N2925">
        <v>2</v>
      </c>
      <c r="O2925">
        <v>1</v>
      </c>
      <c r="Q2925">
        <v>2</v>
      </c>
      <c r="R2925" t="str">
        <f t="shared" si="227"/>
        <v>Widowed</v>
      </c>
      <c r="S2925">
        <v>4</v>
      </c>
      <c r="T2925">
        <v>1</v>
      </c>
      <c r="U2925" t="str">
        <f t="shared" si="228"/>
        <v>Male</v>
      </c>
      <c r="V2925">
        <v>0</v>
      </c>
      <c r="W2925">
        <v>15100</v>
      </c>
      <c r="X2925">
        <v>40</v>
      </c>
      <c r="Y2925">
        <f t="shared" si="229"/>
        <v>40</v>
      </c>
    </row>
    <row r="2926" spans="1:25" x14ac:dyDescent="0.25">
      <c r="A2926">
        <v>1409543</v>
      </c>
      <c r="B2926">
        <v>53</v>
      </c>
      <c r="C2926" t="str">
        <f t="shared" si="225"/>
        <v>WA</v>
      </c>
      <c r="D2926">
        <v>49</v>
      </c>
      <c r="E2926">
        <v>33</v>
      </c>
      <c r="F2926" t="str">
        <f t="shared" si="226"/>
        <v>adult</v>
      </c>
      <c r="G2926">
        <v>1</v>
      </c>
      <c r="H2926">
        <v>1</v>
      </c>
      <c r="I2926">
        <v>2</v>
      </c>
      <c r="J2926">
        <v>2</v>
      </c>
      <c r="K2926">
        <v>2</v>
      </c>
      <c r="L2926">
        <v>2</v>
      </c>
      <c r="M2926">
        <v>2</v>
      </c>
      <c r="N2926">
        <v>2</v>
      </c>
      <c r="O2926">
        <v>1</v>
      </c>
      <c r="P2926">
        <v>8</v>
      </c>
      <c r="Q2926">
        <v>1</v>
      </c>
      <c r="R2926" t="str">
        <f t="shared" si="227"/>
        <v>Married</v>
      </c>
      <c r="S2926">
        <v>4</v>
      </c>
      <c r="T2926">
        <v>2</v>
      </c>
      <c r="U2926" t="str">
        <f t="shared" si="228"/>
        <v>Female</v>
      </c>
      <c r="V2926">
        <v>154000</v>
      </c>
      <c r="W2926">
        <v>154200</v>
      </c>
      <c r="X2926">
        <v>8</v>
      </c>
      <c r="Y2926">
        <f t="shared" si="229"/>
        <v>8</v>
      </c>
    </row>
    <row r="2927" spans="1:25" x14ac:dyDescent="0.25">
      <c r="A2927">
        <v>1428112</v>
      </c>
      <c r="B2927">
        <v>53</v>
      </c>
      <c r="C2927" t="str">
        <f t="shared" si="225"/>
        <v>WA</v>
      </c>
      <c r="D2927">
        <v>28</v>
      </c>
      <c r="E2927">
        <v>21</v>
      </c>
      <c r="F2927" t="str">
        <f t="shared" si="226"/>
        <v>adult</v>
      </c>
      <c r="G2927">
        <v>1</v>
      </c>
      <c r="H2927">
        <v>2</v>
      </c>
      <c r="I2927">
        <v>1</v>
      </c>
      <c r="J2927">
        <v>2</v>
      </c>
      <c r="K2927">
        <v>2</v>
      </c>
      <c r="L2927">
        <v>2</v>
      </c>
      <c r="M2927">
        <v>2</v>
      </c>
      <c r="N2927">
        <v>2</v>
      </c>
      <c r="O2927">
        <v>1</v>
      </c>
      <c r="P2927">
        <v>5</v>
      </c>
      <c r="Q2927">
        <v>5</v>
      </c>
      <c r="R2927" t="str">
        <f t="shared" si="227"/>
        <v>NeverMarriedORUnder15</v>
      </c>
      <c r="S2927">
        <v>4</v>
      </c>
      <c r="T2927">
        <v>1</v>
      </c>
      <c r="U2927" t="str">
        <f t="shared" si="228"/>
        <v>Male</v>
      </c>
      <c r="V2927">
        <v>1800</v>
      </c>
      <c r="W2927">
        <v>1800</v>
      </c>
      <c r="X2927">
        <v>53</v>
      </c>
      <c r="Y2927" t="str">
        <f t="shared" si="229"/>
        <v>WA</v>
      </c>
    </row>
    <row r="2928" spans="1:25" x14ac:dyDescent="0.25">
      <c r="A2928">
        <v>1424932</v>
      </c>
      <c r="B2928">
        <v>53</v>
      </c>
      <c r="C2928" t="str">
        <f t="shared" si="225"/>
        <v>WA</v>
      </c>
      <c r="D2928">
        <v>133</v>
      </c>
      <c r="E2928">
        <v>44</v>
      </c>
      <c r="F2928" t="str">
        <f t="shared" si="226"/>
        <v>adult</v>
      </c>
      <c r="G2928">
        <v>1</v>
      </c>
      <c r="H2928">
        <v>1</v>
      </c>
      <c r="I2928">
        <v>1</v>
      </c>
      <c r="J2928">
        <v>2</v>
      </c>
      <c r="K2928">
        <v>2</v>
      </c>
      <c r="L2928">
        <v>2</v>
      </c>
      <c r="M2928">
        <v>2</v>
      </c>
      <c r="N2928">
        <v>2</v>
      </c>
      <c r="O2928">
        <v>1</v>
      </c>
      <c r="P2928">
        <v>13</v>
      </c>
      <c r="Q2928">
        <v>1</v>
      </c>
      <c r="R2928" t="str">
        <f t="shared" si="227"/>
        <v>Married</v>
      </c>
      <c r="S2928">
        <v>4</v>
      </c>
      <c r="T2928">
        <v>2</v>
      </c>
      <c r="U2928" t="str">
        <f t="shared" si="228"/>
        <v>Female</v>
      </c>
      <c r="V2928">
        <v>150000</v>
      </c>
      <c r="W2928">
        <v>160000</v>
      </c>
      <c r="X2928">
        <v>30</v>
      </c>
      <c r="Y2928" t="str">
        <f t="shared" si="229"/>
        <v>MT</v>
      </c>
    </row>
    <row r="2929" spans="1:25" x14ac:dyDescent="0.25">
      <c r="A2929">
        <v>1253383</v>
      </c>
      <c r="B2929">
        <v>49</v>
      </c>
      <c r="C2929" t="str">
        <f t="shared" si="225"/>
        <v>UT</v>
      </c>
      <c r="D2929">
        <v>80</v>
      </c>
      <c r="E2929">
        <v>4</v>
      </c>
      <c r="F2929" t="str">
        <f t="shared" si="226"/>
        <v>child</v>
      </c>
      <c r="G2929">
        <v>1</v>
      </c>
      <c r="H2929">
        <v>2</v>
      </c>
      <c r="I2929">
        <v>2</v>
      </c>
      <c r="J2929">
        <v>2</v>
      </c>
      <c r="K2929">
        <v>2</v>
      </c>
      <c r="L2929">
        <v>2</v>
      </c>
      <c r="M2929">
        <v>2</v>
      </c>
      <c r="N2929">
        <v>1</v>
      </c>
      <c r="O2929">
        <v>2</v>
      </c>
      <c r="Q2929">
        <v>5</v>
      </c>
      <c r="R2929" t="str">
        <f t="shared" si="227"/>
        <v>NeverMarriedORUnder15</v>
      </c>
      <c r="T2929">
        <v>2</v>
      </c>
      <c r="U2929" t="str">
        <f t="shared" si="228"/>
        <v>Female</v>
      </c>
      <c r="X2929">
        <v>49</v>
      </c>
      <c r="Y2929" t="str">
        <f t="shared" si="229"/>
        <v>UT</v>
      </c>
    </row>
    <row r="2930" spans="1:25" x14ac:dyDescent="0.25">
      <c r="A2930">
        <v>1379395</v>
      </c>
      <c r="B2930">
        <v>53</v>
      </c>
      <c r="C2930" t="str">
        <f t="shared" si="225"/>
        <v>WA</v>
      </c>
      <c r="D2930">
        <v>115</v>
      </c>
      <c r="E2930">
        <v>56</v>
      </c>
      <c r="F2930" t="str">
        <f t="shared" si="226"/>
        <v>adult</v>
      </c>
      <c r="G2930">
        <v>1</v>
      </c>
      <c r="H2930">
        <v>1</v>
      </c>
      <c r="I2930">
        <v>2</v>
      </c>
      <c r="J2930">
        <v>2</v>
      </c>
      <c r="K2930">
        <v>2</v>
      </c>
      <c r="L2930">
        <v>2</v>
      </c>
      <c r="M2930">
        <v>2</v>
      </c>
      <c r="N2930">
        <v>2</v>
      </c>
      <c r="O2930">
        <v>1</v>
      </c>
      <c r="Q2930">
        <v>1</v>
      </c>
      <c r="R2930" t="str">
        <f t="shared" si="227"/>
        <v>Married</v>
      </c>
      <c r="S2930">
        <v>4</v>
      </c>
      <c r="T2930">
        <v>1</v>
      </c>
      <c r="U2930" t="str">
        <f t="shared" si="228"/>
        <v>Male</v>
      </c>
      <c r="V2930">
        <v>80000</v>
      </c>
      <c r="W2930">
        <v>80000</v>
      </c>
      <c r="X2930">
        <v>53</v>
      </c>
      <c r="Y2930" t="str">
        <f t="shared" si="229"/>
        <v>WA</v>
      </c>
    </row>
    <row r="2931" spans="1:25" x14ac:dyDescent="0.25">
      <c r="A2931">
        <v>1413294</v>
      </c>
      <c r="B2931">
        <v>53</v>
      </c>
      <c r="C2931" t="str">
        <f t="shared" si="225"/>
        <v>WA</v>
      </c>
      <c r="D2931">
        <v>20</v>
      </c>
      <c r="E2931">
        <v>9</v>
      </c>
      <c r="F2931" t="str">
        <f t="shared" si="226"/>
        <v>child</v>
      </c>
      <c r="G2931">
        <v>5</v>
      </c>
      <c r="H2931">
        <v>2</v>
      </c>
      <c r="I2931">
        <v>2</v>
      </c>
      <c r="J2931">
        <v>2</v>
      </c>
      <c r="K2931">
        <v>1</v>
      </c>
      <c r="L2931">
        <v>2</v>
      </c>
      <c r="M2931">
        <v>2</v>
      </c>
      <c r="N2931">
        <v>2</v>
      </c>
      <c r="O2931">
        <v>1</v>
      </c>
      <c r="Q2931">
        <v>5</v>
      </c>
      <c r="R2931" t="str">
        <f t="shared" si="227"/>
        <v>NeverMarriedORUnder15</v>
      </c>
      <c r="T2931">
        <v>1</v>
      </c>
      <c r="U2931" t="str">
        <f t="shared" si="228"/>
        <v>Male</v>
      </c>
      <c r="X2931">
        <v>164</v>
      </c>
      <c r="Y2931">
        <f t="shared" si="229"/>
        <v>164</v>
      </c>
    </row>
    <row r="2932" spans="1:25" x14ac:dyDescent="0.25">
      <c r="A2932">
        <v>1256279</v>
      </c>
      <c r="B2932">
        <v>49</v>
      </c>
      <c r="C2932" t="str">
        <f t="shared" si="225"/>
        <v>UT</v>
      </c>
      <c r="D2932">
        <v>140</v>
      </c>
      <c r="E2932">
        <v>69</v>
      </c>
      <c r="F2932" t="str">
        <f t="shared" si="226"/>
        <v>adult</v>
      </c>
      <c r="G2932">
        <v>5</v>
      </c>
      <c r="H2932">
        <v>1</v>
      </c>
      <c r="I2932">
        <v>2</v>
      </c>
      <c r="J2932">
        <v>1</v>
      </c>
      <c r="K2932">
        <v>1</v>
      </c>
      <c r="L2932">
        <v>2</v>
      </c>
      <c r="M2932">
        <v>2</v>
      </c>
      <c r="N2932">
        <v>2</v>
      </c>
      <c r="O2932">
        <v>1</v>
      </c>
      <c r="Q2932">
        <v>5</v>
      </c>
      <c r="R2932" t="str">
        <f t="shared" si="227"/>
        <v>NeverMarriedORUnder15</v>
      </c>
      <c r="S2932">
        <v>4</v>
      </c>
      <c r="T2932">
        <v>2</v>
      </c>
      <c r="U2932" t="str">
        <f t="shared" si="228"/>
        <v>Female</v>
      </c>
      <c r="V2932">
        <v>0</v>
      </c>
      <c r="W2932">
        <v>0</v>
      </c>
      <c r="X2932">
        <v>313</v>
      </c>
      <c r="Y2932">
        <f t="shared" si="229"/>
        <v>313</v>
      </c>
    </row>
    <row r="2933" spans="1:25" x14ac:dyDescent="0.25">
      <c r="A2933">
        <v>1426715</v>
      </c>
      <c r="B2933">
        <v>53</v>
      </c>
      <c r="C2933" t="str">
        <f t="shared" si="225"/>
        <v>WA</v>
      </c>
      <c r="D2933">
        <v>136</v>
      </c>
      <c r="E2933">
        <v>34</v>
      </c>
      <c r="F2933" t="str">
        <f t="shared" si="226"/>
        <v>adult</v>
      </c>
      <c r="G2933">
        <v>1</v>
      </c>
      <c r="H2933">
        <v>1</v>
      </c>
      <c r="I2933">
        <v>2</v>
      </c>
      <c r="J2933">
        <v>2</v>
      </c>
      <c r="K2933">
        <v>2</v>
      </c>
      <c r="L2933">
        <v>2</v>
      </c>
      <c r="M2933">
        <v>2</v>
      </c>
      <c r="N2933">
        <v>2</v>
      </c>
      <c r="O2933">
        <v>1</v>
      </c>
      <c r="P2933">
        <v>5</v>
      </c>
      <c r="Q2933">
        <v>5</v>
      </c>
      <c r="R2933" t="str">
        <f t="shared" si="227"/>
        <v>NeverMarriedORUnder15</v>
      </c>
      <c r="S2933">
        <v>4</v>
      </c>
      <c r="T2933">
        <v>2</v>
      </c>
      <c r="U2933" t="str">
        <f t="shared" si="228"/>
        <v>Female</v>
      </c>
      <c r="V2933">
        <v>34000</v>
      </c>
      <c r="W2933">
        <v>34000</v>
      </c>
      <c r="X2933">
        <v>53</v>
      </c>
      <c r="Y2933" t="str">
        <f t="shared" si="229"/>
        <v>WA</v>
      </c>
    </row>
    <row r="2934" spans="1:25" x14ac:dyDescent="0.25">
      <c r="A2934">
        <v>1391183</v>
      </c>
      <c r="B2934">
        <v>53</v>
      </c>
      <c r="C2934" t="str">
        <f t="shared" si="225"/>
        <v>WA</v>
      </c>
      <c r="D2934">
        <v>32</v>
      </c>
      <c r="E2934">
        <v>21</v>
      </c>
      <c r="F2934" t="str">
        <f t="shared" si="226"/>
        <v>adult</v>
      </c>
      <c r="G2934">
        <v>1</v>
      </c>
      <c r="H2934">
        <v>1</v>
      </c>
      <c r="I2934">
        <v>2</v>
      </c>
      <c r="J2934">
        <v>2</v>
      </c>
      <c r="K2934">
        <v>2</v>
      </c>
      <c r="L2934">
        <v>2</v>
      </c>
      <c r="M2934">
        <v>2</v>
      </c>
      <c r="N2934">
        <v>2</v>
      </c>
      <c r="O2934">
        <v>1</v>
      </c>
      <c r="Q2934">
        <v>5</v>
      </c>
      <c r="R2934" t="str">
        <f t="shared" si="227"/>
        <v>NeverMarriedORUnder15</v>
      </c>
      <c r="S2934">
        <v>4</v>
      </c>
      <c r="T2934">
        <v>1</v>
      </c>
      <c r="U2934" t="str">
        <f t="shared" si="228"/>
        <v>Male</v>
      </c>
      <c r="V2934">
        <v>7000</v>
      </c>
      <c r="W2934">
        <v>7000</v>
      </c>
      <c r="X2934">
        <v>53</v>
      </c>
      <c r="Y2934" t="str">
        <f t="shared" si="229"/>
        <v>WA</v>
      </c>
    </row>
    <row r="2935" spans="1:25" x14ac:dyDescent="0.25">
      <c r="A2935">
        <v>1408378</v>
      </c>
      <c r="B2935">
        <v>53</v>
      </c>
      <c r="C2935" t="str">
        <f t="shared" si="225"/>
        <v>WA</v>
      </c>
      <c r="D2935">
        <v>56</v>
      </c>
      <c r="E2935">
        <v>84</v>
      </c>
      <c r="F2935" t="str">
        <f t="shared" si="226"/>
        <v>adult</v>
      </c>
      <c r="G2935">
        <v>1</v>
      </c>
      <c r="H2935">
        <v>2</v>
      </c>
      <c r="I2935">
        <v>1</v>
      </c>
      <c r="J2935">
        <v>1</v>
      </c>
      <c r="K2935">
        <v>2</v>
      </c>
      <c r="L2935">
        <v>2</v>
      </c>
      <c r="M2935">
        <v>2</v>
      </c>
      <c r="N2935">
        <v>2</v>
      </c>
      <c r="O2935">
        <v>1</v>
      </c>
      <c r="Q2935">
        <v>1</v>
      </c>
      <c r="R2935" t="str">
        <f t="shared" si="227"/>
        <v>Married</v>
      </c>
      <c r="S2935">
        <v>4</v>
      </c>
      <c r="T2935">
        <v>1</v>
      </c>
      <c r="U2935" t="str">
        <f t="shared" si="228"/>
        <v>Male</v>
      </c>
      <c r="V2935">
        <v>0</v>
      </c>
      <c r="W2935">
        <v>50700</v>
      </c>
      <c r="X2935">
        <v>16</v>
      </c>
      <c r="Y2935">
        <f t="shared" si="229"/>
        <v>16</v>
      </c>
    </row>
    <row r="2936" spans="1:25" x14ac:dyDescent="0.25">
      <c r="A2936">
        <v>714429</v>
      </c>
      <c r="B2936">
        <v>41</v>
      </c>
      <c r="C2936" t="str">
        <f t="shared" si="225"/>
        <v>OR</v>
      </c>
      <c r="D2936">
        <v>13</v>
      </c>
      <c r="E2936">
        <v>3</v>
      </c>
      <c r="F2936" t="str">
        <f t="shared" si="226"/>
        <v>child</v>
      </c>
      <c r="G2936">
        <v>1</v>
      </c>
      <c r="H2936">
        <v>1</v>
      </c>
      <c r="I2936">
        <v>2</v>
      </c>
      <c r="J2936">
        <v>2</v>
      </c>
      <c r="K2936">
        <v>2</v>
      </c>
      <c r="L2936">
        <v>2</v>
      </c>
      <c r="M2936">
        <v>2</v>
      </c>
      <c r="N2936">
        <v>2</v>
      </c>
      <c r="O2936">
        <v>1</v>
      </c>
      <c r="Q2936">
        <v>5</v>
      </c>
      <c r="R2936" t="str">
        <f t="shared" si="227"/>
        <v>NeverMarriedORUnder15</v>
      </c>
      <c r="T2936">
        <v>2</v>
      </c>
      <c r="U2936" t="str">
        <f t="shared" si="228"/>
        <v>Female</v>
      </c>
      <c r="X2936">
        <v>41</v>
      </c>
      <c r="Y2936" t="str">
        <f t="shared" si="229"/>
        <v>OR</v>
      </c>
    </row>
    <row r="2937" spans="1:25" x14ac:dyDescent="0.25">
      <c r="A2937">
        <v>1414131</v>
      </c>
      <c r="B2937">
        <v>53</v>
      </c>
      <c r="C2937" t="str">
        <f t="shared" si="225"/>
        <v>WA</v>
      </c>
      <c r="D2937">
        <v>145</v>
      </c>
      <c r="E2937">
        <v>45</v>
      </c>
      <c r="F2937" t="str">
        <f t="shared" si="226"/>
        <v>adult</v>
      </c>
      <c r="G2937">
        <v>1</v>
      </c>
      <c r="H2937">
        <v>1</v>
      </c>
      <c r="I2937">
        <v>2</v>
      </c>
      <c r="J2937">
        <v>2</v>
      </c>
      <c r="K2937">
        <v>2</v>
      </c>
      <c r="L2937">
        <v>2</v>
      </c>
      <c r="M2937">
        <v>2</v>
      </c>
      <c r="N2937">
        <v>2</v>
      </c>
      <c r="O2937">
        <v>1</v>
      </c>
      <c r="P2937">
        <v>30</v>
      </c>
      <c r="Q2937">
        <v>1</v>
      </c>
      <c r="R2937" t="str">
        <f t="shared" si="227"/>
        <v>Married</v>
      </c>
      <c r="S2937">
        <v>4</v>
      </c>
      <c r="T2937">
        <v>1</v>
      </c>
      <c r="U2937" t="str">
        <f t="shared" si="228"/>
        <v>Male</v>
      </c>
      <c r="V2937">
        <v>120000</v>
      </c>
      <c r="W2937">
        <v>123000</v>
      </c>
      <c r="X2937">
        <v>26</v>
      </c>
      <c r="Y2937">
        <f t="shared" si="229"/>
        <v>26</v>
      </c>
    </row>
    <row r="2938" spans="1:25" x14ac:dyDescent="0.25">
      <c r="A2938">
        <v>1402100</v>
      </c>
      <c r="B2938">
        <v>53</v>
      </c>
      <c r="C2938" t="str">
        <f t="shared" si="225"/>
        <v>WA</v>
      </c>
      <c r="D2938">
        <v>62</v>
      </c>
      <c r="E2938">
        <v>59</v>
      </c>
      <c r="F2938" t="str">
        <f t="shared" si="226"/>
        <v>adult</v>
      </c>
      <c r="G2938">
        <v>1</v>
      </c>
      <c r="H2938">
        <v>1</v>
      </c>
      <c r="I2938">
        <v>2</v>
      </c>
      <c r="J2938">
        <v>2</v>
      </c>
      <c r="K2938">
        <v>2</v>
      </c>
      <c r="L2938">
        <v>2</v>
      </c>
      <c r="M2938">
        <v>2</v>
      </c>
      <c r="N2938">
        <v>2</v>
      </c>
      <c r="O2938">
        <v>1</v>
      </c>
      <c r="P2938">
        <v>10</v>
      </c>
      <c r="Q2938">
        <v>3</v>
      </c>
      <c r="R2938" t="str">
        <f t="shared" si="227"/>
        <v>Divorced</v>
      </c>
      <c r="S2938">
        <v>4</v>
      </c>
      <c r="T2938">
        <v>2</v>
      </c>
      <c r="U2938" t="str">
        <f t="shared" si="228"/>
        <v>Female</v>
      </c>
      <c r="V2938">
        <v>36000</v>
      </c>
      <c r="W2938">
        <v>36000</v>
      </c>
      <c r="X2938">
        <v>53</v>
      </c>
      <c r="Y2938" t="str">
        <f t="shared" si="229"/>
        <v>WA</v>
      </c>
    </row>
    <row r="2939" spans="1:25" x14ac:dyDescent="0.25">
      <c r="A2939">
        <v>1424951</v>
      </c>
      <c r="B2939">
        <v>53</v>
      </c>
      <c r="C2939" t="str">
        <f t="shared" si="225"/>
        <v>WA</v>
      </c>
      <c r="D2939">
        <v>89</v>
      </c>
      <c r="E2939">
        <v>16</v>
      </c>
      <c r="F2939" t="str">
        <f t="shared" si="226"/>
        <v>child</v>
      </c>
      <c r="G2939">
        <v>1</v>
      </c>
      <c r="H2939">
        <v>1</v>
      </c>
      <c r="I2939">
        <v>2</v>
      </c>
      <c r="J2939">
        <v>2</v>
      </c>
      <c r="K2939">
        <v>2</v>
      </c>
      <c r="L2939">
        <v>2</v>
      </c>
      <c r="M2939">
        <v>2</v>
      </c>
      <c r="N2939">
        <v>2</v>
      </c>
      <c r="O2939">
        <v>1</v>
      </c>
      <c r="Q2939">
        <v>5</v>
      </c>
      <c r="R2939" t="str">
        <f t="shared" si="227"/>
        <v>NeverMarriedORUnder15</v>
      </c>
      <c r="T2939">
        <v>1</v>
      </c>
      <c r="U2939" t="str">
        <f t="shared" si="228"/>
        <v>Male</v>
      </c>
      <c r="V2939">
        <v>0</v>
      </c>
      <c r="W2939">
        <v>0</v>
      </c>
      <c r="X2939">
        <v>8</v>
      </c>
      <c r="Y2939">
        <f t="shared" si="229"/>
        <v>8</v>
      </c>
    </row>
    <row r="2940" spans="1:25" x14ac:dyDescent="0.25">
      <c r="A2940">
        <v>1404637</v>
      </c>
      <c r="B2940">
        <v>53</v>
      </c>
      <c r="C2940" t="str">
        <f t="shared" si="225"/>
        <v>WA</v>
      </c>
      <c r="D2940">
        <v>51</v>
      </c>
      <c r="E2940">
        <v>44</v>
      </c>
      <c r="F2940" t="str">
        <f t="shared" si="226"/>
        <v>adult</v>
      </c>
      <c r="G2940">
        <v>1</v>
      </c>
      <c r="H2940">
        <v>1</v>
      </c>
      <c r="I2940">
        <v>2</v>
      </c>
      <c r="J2940">
        <v>2</v>
      </c>
      <c r="K2940">
        <v>2</v>
      </c>
      <c r="L2940">
        <v>2</v>
      </c>
      <c r="M2940">
        <v>2</v>
      </c>
      <c r="N2940">
        <v>2</v>
      </c>
      <c r="O2940">
        <v>1</v>
      </c>
      <c r="P2940">
        <v>30</v>
      </c>
      <c r="Q2940">
        <v>1</v>
      </c>
      <c r="R2940" t="str">
        <f t="shared" si="227"/>
        <v>Married</v>
      </c>
      <c r="S2940">
        <v>4</v>
      </c>
      <c r="T2940">
        <v>1</v>
      </c>
      <c r="U2940" t="str">
        <f t="shared" si="228"/>
        <v>Male</v>
      </c>
      <c r="V2940">
        <v>36000</v>
      </c>
      <c r="W2940">
        <v>36000</v>
      </c>
      <c r="X2940">
        <v>6</v>
      </c>
      <c r="Y2940" t="str">
        <f t="shared" si="229"/>
        <v>CA</v>
      </c>
    </row>
    <row r="2941" spans="1:25" x14ac:dyDescent="0.25">
      <c r="A2941">
        <v>728288</v>
      </c>
      <c r="B2941">
        <v>41</v>
      </c>
      <c r="C2941" t="str">
        <f t="shared" si="225"/>
        <v>OR</v>
      </c>
      <c r="D2941">
        <v>21</v>
      </c>
      <c r="E2941">
        <v>38</v>
      </c>
      <c r="F2941" t="str">
        <f t="shared" si="226"/>
        <v>adult</v>
      </c>
      <c r="G2941">
        <v>1</v>
      </c>
      <c r="H2941">
        <v>1</v>
      </c>
      <c r="I2941">
        <v>2</v>
      </c>
      <c r="J2941">
        <v>2</v>
      </c>
      <c r="K2941">
        <v>2</v>
      </c>
      <c r="L2941">
        <v>2</v>
      </c>
      <c r="M2941">
        <v>2</v>
      </c>
      <c r="N2941">
        <v>2</v>
      </c>
      <c r="O2941">
        <v>1</v>
      </c>
      <c r="P2941">
        <v>45</v>
      </c>
      <c r="Q2941">
        <v>1</v>
      </c>
      <c r="R2941" t="str">
        <f t="shared" si="227"/>
        <v>Married</v>
      </c>
      <c r="S2941">
        <v>4</v>
      </c>
      <c r="T2941">
        <v>1</v>
      </c>
      <c r="U2941" t="str">
        <f t="shared" si="228"/>
        <v>Male</v>
      </c>
      <c r="V2941">
        <v>40000</v>
      </c>
      <c r="W2941">
        <v>40000</v>
      </c>
      <c r="X2941">
        <v>41</v>
      </c>
      <c r="Y2941" t="str">
        <f t="shared" si="229"/>
        <v>OR</v>
      </c>
    </row>
    <row r="2942" spans="1:25" x14ac:dyDescent="0.25">
      <c r="A2942">
        <v>1375248</v>
      </c>
      <c r="B2942">
        <v>53</v>
      </c>
      <c r="C2942" t="str">
        <f t="shared" si="225"/>
        <v>WA</v>
      </c>
      <c r="D2942">
        <v>85</v>
      </c>
      <c r="E2942">
        <v>80</v>
      </c>
      <c r="F2942" t="str">
        <f t="shared" si="226"/>
        <v>adult</v>
      </c>
      <c r="G2942">
        <v>1</v>
      </c>
      <c r="H2942">
        <v>2</v>
      </c>
      <c r="I2942">
        <v>2</v>
      </c>
      <c r="J2942">
        <v>1</v>
      </c>
      <c r="K2942">
        <v>2</v>
      </c>
      <c r="L2942">
        <v>2</v>
      </c>
      <c r="M2942">
        <v>2</v>
      </c>
      <c r="N2942">
        <v>2</v>
      </c>
      <c r="O2942">
        <v>1</v>
      </c>
      <c r="Q2942">
        <v>2</v>
      </c>
      <c r="R2942" t="str">
        <f t="shared" si="227"/>
        <v>Widowed</v>
      </c>
      <c r="S2942">
        <v>4</v>
      </c>
      <c r="T2942">
        <v>2</v>
      </c>
      <c r="U2942" t="str">
        <f t="shared" si="228"/>
        <v>Female</v>
      </c>
      <c r="V2942">
        <v>0</v>
      </c>
      <c r="W2942">
        <v>32800</v>
      </c>
      <c r="X2942">
        <v>30</v>
      </c>
      <c r="Y2942" t="str">
        <f t="shared" si="229"/>
        <v>MT</v>
      </c>
    </row>
    <row r="2943" spans="1:25" x14ac:dyDescent="0.25">
      <c r="A2943">
        <v>1421772</v>
      </c>
      <c r="B2943">
        <v>53</v>
      </c>
      <c r="C2943" t="str">
        <f t="shared" si="225"/>
        <v>WA</v>
      </c>
      <c r="D2943">
        <v>63</v>
      </c>
      <c r="E2943">
        <v>18</v>
      </c>
      <c r="F2943" t="str">
        <f t="shared" si="226"/>
        <v>adult</v>
      </c>
      <c r="G2943">
        <v>1</v>
      </c>
      <c r="H2943">
        <v>1</v>
      </c>
      <c r="I2943">
        <v>2</v>
      </c>
      <c r="J2943">
        <v>2</v>
      </c>
      <c r="K2943">
        <v>2</v>
      </c>
      <c r="L2943">
        <v>2</v>
      </c>
      <c r="M2943">
        <v>2</v>
      </c>
      <c r="N2943">
        <v>2</v>
      </c>
      <c r="O2943">
        <v>1</v>
      </c>
      <c r="Q2943">
        <v>5</v>
      </c>
      <c r="R2943" t="str">
        <f t="shared" si="227"/>
        <v>NeverMarriedORUnder15</v>
      </c>
      <c r="S2943">
        <v>4</v>
      </c>
      <c r="T2943">
        <v>2</v>
      </c>
      <c r="U2943" t="str">
        <f t="shared" si="228"/>
        <v>Female</v>
      </c>
      <c r="V2943">
        <v>3000</v>
      </c>
      <c r="W2943">
        <v>3000</v>
      </c>
      <c r="X2943">
        <v>53</v>
      </c>
      <c r="Y2943" t="str">
        <f t="shared" si="229"/>
        <v>WA</v>
      </c>
    </row>
    <row r="2944" spans="1:25" x14ac:dyDescent="0.25">
      <c r="A2944">
        <v>718562</v>
      </c>
      <c r="B2944">
        <v>41</v>
      </c>
      <c r="C2944" t="str">
        <f t="shared" si="225"/>
        <v>OR</v>
      </c>
      <c r="D2944">
        <v>49</v>
      </c>
      <c r="E2944">
        <v>29</v>
      </c>
      <c r="F2944" t="str">
        <f t="shared" si="226"/>
        <v>adult</v>
      </c>
      <c r="G2944">
        <v>1</v>
      </c>
      <c r="H2944">
        <v>1</v>
      </c>
      <c r="I2944">
        <v>2</v>
      </c>
      <c r="J2944">
        <v>2</v>
      </c>
      <c r="K2944">
        <v>2</v>
      </c>
      <c r="L2944">
        <v>2</v>
      </c>
      <c r="M2944">
        <v>2</v>
      </c>
      <c r="N2944">
        <v>2</v>
      </c>
      <c r="O2944">
        <v>1</v>
      </c>
      <c r="P2944">
        <v>10</v>
      </c>
      <c r="Q2944">
        <v>1</v>
      </c>
      <c r="R2944" t="str">
        <f t="shared" si="227"/>
        <v>Married</v>
      </c>
      <c r="S2944">
        <v>4</v>
      </c>
      <c r="T2944">
        <v>1</v>
      </c>
      <c r="U2944" t="str">
        <f t="shared" si="228"/>
        <v>Male</v>
      </c>
      <c r="V2944">
        <v>26000</v>
      </c>
      <c r="W2944">
        <v>26000</v>
      </c>
      <c r="X2944">
        <v>41</v>
      </c>
      <c r="Y2944" t="str">
        <f t="shared" si="229"/>
        <v>OR</v>
      </c>
    </row>
    <row r="2945" spans="1:25" x14ac:dyDescent="0.25">
      <c r="A2945">
        <v>1257519</v>
      </c>
      <c r="B2945">
        <v>49</v>
      </c>
      <c r="C2945" t="str">
        <f t="shared" si="225"/>
        <v>UT</v>
      </c>
      <c r="D2945">
        <v>100</v>
      </c>
      <c r="E2945">
        <v>9</v>
      </c>
      <c r="F2945" t="str">
        <f t="shared" si="226"/>
        <v>child</v>
      </c>
      <c r="G2945">
        <v>1</v>
      </c>
      <c r="H2945">
        <v>2</v>
      </c>
      <c r="I2945">
        <v>2</v>
      </c>
      <c r="J2945">
        <v>2</v>
      </c>
      <c r="K2945">
        <v>1</v>
      </c>
      <c r="L2945">
        <v>2</v>
      </c>
      <c r="M2945">
        <v>2</v>
      </c>
      <c r="N2945">
        <v>2</v>
      </c>
      <c r="O2945">
        <v>1</v>
      </c>
      <c r="Q2945">
        <v>5</v>
      </c>
      <c r="R2945" t="str">
        <f t="shared" si="227"/>
        <v>NeverMarriedORUnder15</v>
      </c>
      <c r="T2945">
        <v>1</v>
      </c>
      <c r="U2945" t="str">
        <f t="shared" si="228"/>
        <v>Male</v>
      </c>
      <c r="X2945">
        <v>49</v>
      </c>
      <c r="Y2945" t="str">
        <f t="shared" si="229"/>
        <v>UT</v>
      </c>
    </row>
    <row r="2946" spans="1:25" x14ac:dyDescent="0.25">
      <c r="A2946">
        <v>1258221</v>
      </c>
      <c r="B2946">
        <v>49</v>
      </c>
      <c r="C2946" t="str">
        <f t="shared" si="225"/>
        <v>UT</v>
      </c>
      <c r="D2946">
        <v>38</v>
      </c>
      <c r="E2946">
        <v>56</v>
      </c>
      <c r="F2946" t="str">
        <f t="shared" si="226"/>
        <v>adult</v>
      </c>
      <c r="G2946">
        <v>1</v>
      </c>
      <c r="H2946">
        <v>1</v>
      </c>
      <c r="I2946">
        <v>2</v>
      </c>
      <c r="J2946">
        <v>2</v>
      </c>
      <c r="K2946">
        <v>2</v>
      </c>
      <c r="L2946">
        <v>2</v>
      </c>
      <c r="M2946">
        <v>2</v>
      </c>
      <c r="N2946">
        <v>2</v>
      </c>
      <c r="O2946">
        <v>1</v>
      </c>
      <c r="Q2946">
        <v>1</v>
      </c>
      <c r="R2946" t="str">
        <f t="shared" si="227"/>
        <v>Married</v>
      </c>
      <c r="S2946">
        <v>4</v>
      </c>
      <c r="T2946">
        <v>2</v>
      </c>
      <c r="U2946" t="str">
        <f t="shared" si="228"/>
        <v>Female</v>
      </c>
      <c r="V2946">
        <v>0</v>
      </c>
      <c r="W2946">
        <v>50000</v>
      </c>
      <c r="X2946">
        <v>49</v>
      </c>
      <c r="Y2946" t="str">
        <f t="shared" si="229"/>
        <v>UT</v>
      </c>
    </row>
    <row r="2947" spans="1:25" x14ac:dyDescent="0.25">
      <c r="A2947">
        <v>699188</v>
      </c>
      <c r="B2947">
        <v>41</v>
      </c>
      <c r="C2947" t="str">
        <f t="shared" ref="C2947:C3001" si="230">IF(B2947=30,"MT",IF(B2947=38,"ND",IF(B2947=41,"OR",IF(B2947=49,"UT",IF(B2947=53,"WA","UnknownState")))))</f>
        <v>OR</v>
      </c>
      <c r="D2947">
        <v>98</v>
      </c>
      <c r="E2947">
        <v>5</v>
      </c>
      <c r="F2947" t="str">
        <f t="shared" ref="F2947:F3001" si="231">IF(E2947&lt;18,"child","adult")</f>
        <v>child</v>
      </c>
      <c r="G2947">
        <v>1</v>
      </c>
      <c r="H2947">
        <v>2</v>
      </c>
      <c r="I2947">
        <v>2</v>
      </c>
      <c r="J2947">
        <v>2</v>
      </c>
      <c r="K2947">
        <v>1</v>
      </c>
      <c r="L2947">
        <v>2</v>
      </c>
      <c r="M2947">
        <v>2</v>
      </c>
      <c r="N2947">
        <v>2</v>
      </c>
      <c r="O2947">
        <v>1</v>
      </c>
      <c r="Q2947">
        <v>5</v>
      </c>
      <c r="R2947" t="str">
        <f t="shared" ref="R2947:R3001" si="232">IF(Q2947=1,"Married",IF(Q2947=2,"Widowed",IF(Q2947=3,"Divorced",IF(Q2947=4,"Separated",IF(Q2947=5,"NeverMarriedORUnder15","NA")))))</f>
        <v>NeverMarriedORUnder15</v>
      </c>
      <c r="T2947">
        <v>1</v>
      </c>
      <c r="U2947" t="str">
        <f t="shared" ref="U2947:U3001" si="233">IF(T2947=1,"Male",IF(T2947=2,"Female","NA"))</f>
        <v>Male</v>
      </c>
      <c r="X2947">
        <v>41</v>
      </c>
      <c r="Y2947" t="str">
        <f t="shared" ref="Y2947:Y3001" si="234">IF(X2947=30,"MT",IF(X2947=38,"ND",IF(X2947=41,"OR",IF(X2947=49,"UT",IF(X2947=53,"WA",IF(X2947=6,"CA",X2947))))))</f>
        <v>OR</v>
      </c>
    </row>
    <row r="2948" spans="1:25" x14ac:dyDescent="0.25">
      <c r="A2948">
        <v>1430784</v>
      </c>
      <c r="B2948">
        <v>53</v>
      </c>
      <c r="C2948" t="str">
        <f t="shared" si="230"/>
        <v>WA</v>
      </c>
      <c r="D2948">
        <v>143</v>
      </c>
      <c r="E2948">
        <v>35</v>
      </c>
      <c r="F2948" t="str">
        <f t="shared" si="231"/>
        <v>adult</v>
      </c>
      <c r="G2948">
        <v>5</v>
      </c>
      <c r="H2948">
        <v>2</v>
      </c>
      <c r="I2948">
        <v>2</v>
      </c>
      <c r="J2948">
        <v>2</v>
      </c>
      <c r="K2948">
        <v>2</v>
      </c>
      <c r="L2948">
        <v>2</v>
      </c>
      <c r="M2948">
        <v>2</v>
      </c>
      <c r="N2948">
        <v>2</v>
      </c>
      <c r="O2948">
        <v>2</v>
      </c>
      <c r="P2948">
        <v>20</v>
      </c>
      <c r="Q2948">
        <v>5</v>
      </c>
      <c r="R2948" t="str">
        <f t="shared" si="232"/>
        <v>NeverMarriedORUnder15</v>
      </c>
      <c r="S2948">
        <v>4</v>
      </c>
      <c r="T2948">
        <v>1</v>
      </c>
      <c r="U2948" t="str">
        <f t="shared" si="233"/>
        <v>Male</v>
      </c>
      <c r="V2948">
        <v>19500</v>
      </c>
      <c r="W2948">
        <v>19500</v>
      </c>
      <c r="X2948">
        <v>303</v>
      </c>
      <c r="Y2948">
        <f t="shared" si="234"/>
        <v>303</v>
      </c>
    </row>
    <row r="2949" spans="1:25" x14ac:dyDescent="0.25">
      <c r="A2949">
        <v>1260848</v>
      </c>
      <c r="B2949">
        <v>49</v>
      </c>
      <c r="C2949" t="str">
        <f t="shared" si="230"/>
        <v>UT</v>
      </c>
      <c r="D2949">
        <v>70</v>
      </c>
      <c r="E2949">
        <v>41</v>
      </c>
      <c r="F2949" t="str">
        <f t="shared" si="231"/>
        <v>adult</v>
      </c>
      <c r="G2949">
        <v>1</v>
      </c>
      <c r="H2949">
        <v>1</v>
      </c>
      <c r="I2949">
        <v>2</v>
      </c>
      <c r="J2949">
        <v>2</v>
      </c>
      <c r="K2949">
        <v>2</v>
      </c>
      <c r="L2949">
        <v>2</v>
      </c>
      <c r="M2949">
        <v>2</v>
      </c>
      <c r="N2949">
        <v>2</v>
      </c>
      <c r="O2949">
        <v>1</v>
      </c>
      <c r="P2949">
        <v>20</v>
      </c>
      <c r="Q2949">
        <v>1</v>
      </c>
      <c r="R2949" t="str">
        <f t="shared" si="232"/>
        <v>Married</v>
      </c>
      <c r="S2949">
        <v>4</v>
      </c>
      <c r="T2949">
        <v>1</v>
      </c>
      <c r="U2949" t="str">
        <f t="shared" si="233"/>
        <v>Male</v>
      </c>
      <c r="V2949">
        <v>65000</v>
      </c>
      <c r="W2949">
        <v>65004</v>
      </c>
      <c r="X2949">
        <v>49</v>
      </c>
      <c r="Y2949" t="str">
        <f t="shared" si="234"/>
        <v>UT</v>
      </c>
    </row>
    <row r="2950" spans="1:25" x14ac:dyDescent="0.25">
      <c r="A2950">
        <v>710578</v>
      </c>
      <c r="B2950">
        <v>41</v>
      </c>
      <c r="C2950" t="str">
        <f t="shared" si="230"/>
        <v>OR</v>
      </c>
      <c r="D2950">
        <v>63</v>
      </c>
      <c r="E2950">
        <v>63</v>
      </c>
      <c r="F2950" t="str">
        <f t="shared" si="231"/>
        <v>adult</v>
      </c>
      <c r="G2950">
        <v>1</v>
      </c>
      <c r="H2950">
        <v>1</v>
      </c>
      <c r="I2950">
        <v>2</v>
      </c>
      <c r="J2950">
        <v>2</v>
      </c>
      <c r="K2950">
        <v>2</v>
      </c>
      <c r="L2950">
        <v>2</v>
      </c>
      <c r="M2950">
        <v>2</v>
      </c>
      <c r="N2950">
        <v>2</v>
      </c>
      <c r="O2950">
        <v>1</v>
      </c>
      <c r="Q2950">
        <v>1</v>
      </c>
      <c r="R2950" t="str">
        <f t="shared" si="232"/>
        <v>Married</v>
      </c>
      <c r="S2950">
        <v>4</v>
      </c>
      <c r="T2950">
        <v>2</v>
      </c>
      <c r="U2950" t="str">
        <f t="shared" si="233"/>
        <v>Female</v>
      </c>
      <c r="V2950">
        <v>0</v>
      </c>
      <c r="W2950">
        <v>11400</v>
      </c>
      <c r="X2950">
        <v>41</v>
      </c>
      <c r="Y2950" t="str">
        <f t="shared" si="234"/>
        <v>OR</v>
      </c>
    </row>
    <row r="2951" spans="1:25" x14ac:dyDescent="0.25">
      <c r="A2951">
        <v>1394198</v>
      </c>
      <c r="B2951">
        <v>53</v>
      </c>
      <c r="C2951" t="str">
        <f t="shared" si="230"/>
        <v>WA</v>
      </c>
      <c r="D2951">
        <v>73</v>
      </c>
      <c r="E2951">
        <v>7</v>
      </c>
      <c r="F2951" t="str">
        <f t="shared" si="231"/>
        <v>child</v>
      </c>
      <c r="G2951">
        <v>1</v>
      </c>
      <c r="H2951">
        <v>2</v>
      </c>
      <c r="I2951">
        <v>2</v>
      </c>
      <c r="J2951">
        <v>2</v>
      </c>
      <c r="K2951">
        <v>2</v>
      </c>
      <c r="L2951">
        <v>2</v>
      </c>
      <c r="M2951">
        <v>2</v>
      </c>
      <c r="N2951">
        <v>2</v>
      </c>
      <c r="O2951">
        <v>2</v>
      </c>
      <c r="Q2951">
        <v>5</v>
      </c>
      <c r="R2951" t="str">
        <f t="shared" si="232"/>
        <v>NeverMarriedORUnder15</v>
      </c>
      <c r="T2951">
        <v>1</v>
      </c>
      <c r="U2951" t="str">
        <f t="shared" si="233"/>
        <v>Male</v>
      </c>
      <c r="X2951">
        <v>53</v>
      </c>
      <c r="Y2951" t="str">
        <f t="shared" si="234"/>
        <v>WA</v>
      </c>
    </row>
    <row r="2952" spans="1:25" x14ac:dyDescent="0.25">
      <c r="A2952">
        <v>1404245</v>
      </c>
      <c r="B2952">
        <v>53</v>
      </c>
      <c r="C2952" t="str">
        <f t="shared" si="230"/>
        <v>WA</v>
      </c>
      <c r="D2952">
        <v>71</v>
      </c>
      <c r="E2952">
        <v>40</v>
      </c>
      <c r="F2952" t="str">
        <f t="shared" si="231"/>
        <v>adult</v>
      </c>
      <c r="G2952">
        <v>5</v>
      </c>
      <c r="H2952">
        <v>1</v>
      </c>
      <c r="I2952">
        <v>2</v>
      </c>
      <c r="J2952">
        <v>2</v>
      </c>
      <c r="K2952">
        <v>2</v>
      </c>
      <c r="L2952">
        <v>2</v>
      </c>
      <c r="M2952">
        <v>2</v>
      </c>
      <c r="N2952">
        <v>2</v>
      </c>
      <c r="O2952">
        <v>1</v>
      </c>
      <c r="P2952">
        <v>10</v>
      </c>
      <c r="Q2952">
        <v>1</v>
      </c>
      <c r="R2952" t="str">
        <f t="shared" si="232"/>
        <v>Married</v>
      </c>
      <c r="S2952">
        <v>4</v>
      </c>
      <c r="T2952">
        <v>2</v>
      </c>
      <c r="U2952" t="str">
        <f t="shared" si="233"/>
        <v>Female</v>
      </c>
      <c r="V2952">
        <v>35500</v>
      </c>
      <c r="W2952">
        <v>43500</v>
      </c>
      <c r="X2952">
        <v>217</v>
      </c>
      <c r="Y2952">
        <f t="shared" si="234"/>
        <v>217</v>
      </c>
    </row>
    <row r="2953" spans="1:25" x14ac:dyDescent="0.25">
      <c r="A2953">
        <v>1420409</v>
      </c>
      <c r="B2953">
        <v>53</v>
      </c>
      <c r="C2953" t="str">
        <f t="shared" si="230"/>
        <v>WA</v>
      </c>
      <c r="D2953">
        <v>176</v>
      </c>
      <c r="E2953">
        <v>12</v>
      </c>
      <c r="F2953" t="str">
        <f t="shared" si="231"/>
        <v>child</v>
      </c>
      <c r="G2953">
        <v>1</v>
      </c>
      <c r="H2953">
        <v>1</v>
      </c>
      <c r="I2953">
        <v>2</v>
      </c>
      <c r="J2953">
        <v>2</v>
      </c>
      <c r="K2953">
        <v>1</v>
      </c>
      <c r="L2953">
        <v>1</v>
      </c>
      <c r="M2953">
        <v>2</v>
      </c>
      <c r="N2953">
        <v>2</v>
      </c>
      <c r="O2953">
        <v>1</v>
      </c>
      <c r="Q2953">
        <v>5</v>
      </c>
      <c r="R2953" t="str">
        <f t="shared" si="232"/>
        <v>NeverMarriedORUnder15</v>
      </c>
      <c r="T2953">
        <v>1</v>
      </c>
      <c r="U2953" t="str">
        <f t="shared" si="233"/>
        <v>Male</v>
      </c>
      <c r="X2953">
        <v>53</v>
      </c>
      <c r="Y2953" t="str">
        <f t="shared" si="234"/>
        <v>WA</v>
      </c>
    </row>
    <row r="2954" spans="1:25" x14ac:dyDescent="0.25">
      <c r="A2954">
        <v>1250119</v>
      </c>
      <c r="B2954">
        <v>49</v>
      </c>
      <c r="C2954" t="str">
        <f t="shared" si="230"/>
        <v>UT</v>
      </c>
      <c r="D2954">
        <v>58</v>
      </c>
      <c r="E2954">
        <v>41</v>
      </c>
      <c r="F2954" t="str">
        <f t="shared" si="231"/>
        <v>adult</v>
      </c>
      <c r="G2954">
        <v>5</v>
      </c>
      <c r="H2954">
        <v>1</v>
      </c>
      <c r="I2954">
        <v>2</v>
      </c>
      <c r="J2954">
        <v>2</v>
      </c>
      <c r="K2954">
        <v>2</v>
      </c>
      <c r="L2954">
        <v>2</v>
      </c>
      <c r="M2954">
        <v>2</v>
      </c>
      <c r="N2954">
        <v>2</v>
      </c>
      <c r="O2954">
        <v>1</v>
      </c>
      <c r="P2954">
        <v>20</v>
      </c>
      <c r="Q2954">
        <v>1</v>
      </c>
      <c r="R2954" t="str">
        <f t="shared" si="232"/>
        <v>Married</v>
      </c>
      <c r="S2954">
        <v>4</v>
      </c>
      <c r="T2954">
        <v>1</v>
      </c>
      <c r="U2954" t="str">
        <f t="shared" si="233"/>
        <v>Male</v>
      </c>
      <c r="V2954">
        <v>28800</v>
      </c>
      <c r="W2954">
        <v>28800</v>
      </c>
      <c r="X2954">
        <v>362</v>
      </c>
      <c r="Y2954">
        <f t="shared" si="234"/>
        <v>362</v>
      </c>
    </row>
    <row r="2955" spans="1:25" x14ac:dyDescent="0.25">
      <c r="A2955">
        <v>1256416</v>
      </c>
      <c r="B2955">
        <v>49</v>
      </c>
      <c r="C2955" t="str">
        <f t="shared" si="230"/>
        <v>UT</v>
      </c>
      <c r="D2955">
        <v>67</v>
      </c>
      <c r="E2955">
        <v>56</v>
      </c>
      <c r="F2955" t="str">
        <f t="shared" si="231"/>
        <v>adult</v>
      </c>
      <c r="G2955">
        <v>1</v>
      </c>
      <c r="H2955">
        <v>1</v>
      </c>
      <c r="I2955">
        <v>2</v>
      </c>
      <c r="J2955">
        <v>2</v>
      </c>
      <c r="K2955">
        <v>2</v>
      </c>
      <c r="L2955">
        <v>2</v>
      </c>
      <c r="M2955">
        <v>2</v>
      </c>
      <c r="N2955">
        <v>2</v>
      </c>
      <c r="O2955">
        <v>1</v>
      </c>
      <c r="P2955">
        <v>40</v>
      </c>
      <c r="Q2955">
        <v>1</v>
      </c>
      <c r="R2955" t="str">
        <f t="shared" si="232"/>
        <v>Married</v>
      </c>
      <c r="S2955">
        <v>2</v>
      </c>
      <c r="T2955">
        <v>1</v>
      </c>
      <c r="U2955" t="str">
        <f t="shared" si="233"/>
        <v>Male</v>
      </c>
      <c r="V2955">
        <v>82000</v>
      </c>
      <c r="W2955">
        <v>82000</v>
      </c>
      <c r="X2955">
        <v>18</v>
      </c>
      <c r="Y2955">
        <f t="shared" si="234"/>
        <v>18</v>
      </c>
    </row>
    <row r="2956" spans="1:25" x14ac:dyDescent="0.25">
      <c r="A2956">
        <v>1408219</v>
      </c>
      <c r="B2956">
        <v>53</v>
      </c>
      <c r="C2956" t="str">
        <f t="shared" si="230"/>
        <v>WA</v>
      </c>
      <c r="D2956">
        <v>38</v>
      </c>
      <c r="E2956">
        <v>35</v>
      </c>
      <c r="F2956" t="str">
        <f t="shared" si="231"/>
        <v>adult</v>
      </c>
      <c r="G2956">
        <v>1</v>
      </c>
      <c r="H2956">
        <v>1</v>
      </c>
      <c r="I2956">
        <v>2</v>
      </c>
      <c r="J2956">
        <v>2</v>
      </c>
      <c r="K2956">
        <v>2</v>
      </c>
      <c r="L2956">
        <v>2</v>
      </c>
      <c r="M2956">
        <v>2</v>
      </c>
      <c r="N2956">
        <v>2</v>
      </c>
      <c r="O2956">
        <v>1</v>
      </c>
      <c r="P2956">
        <v>45</v>
      </c>
      <c r="Q2956">
        <v>1</v>
      </c>
      <c r="R2956" t="str">
        <f t="shared" si="232"/>
        <v>Married</v>
      </c>
      <c r="S2956">
        <v>4</v>
      </c>
      <c r="T2956">
        <v>1</v>
      </c>
      <c r="U2956" t="str">
        <f t="shared" si="233"/>
        <v>Male</v>
      </c>
      <c r="V2956">
        <v>60000</v>
      </c>
      <c r="W2956">
        <v>60000</v>
      </c>
      <c r="X2956">
        <v>53</v>
      </c>
      <c r="Y2956" t="str">
        <f t="shared" si="234"/>
        <v>WA</v>
      </c>
    </row>
    <row r="2957" spans="1:25" x14ac:dyDescent="0.25">
      <c r="A2957">
        <v>1412627</v>
      </c>
      <c r="B2957">
        <v>53</v>
      </c>
      <c r="C2957" t="str">
        <f t="shared" si="230"/>
        <v>WA</v>
      </c>
      <c r="D2957">
        <v>287</v>
      </c>
      <c r="E2957">
        <v>31</v>
      </c>
      <c r="F2957" t="str">
        <f t="shared" si="231"/>
        <v>adult</v>
      </c>
      <c r="G2957">
        <v>4</v>
      </c>
      <c r="H2957">
        <v>2</v>
      </c>
      <c r="I2957">
        <v>2</v>
      </c>
      <c r="J2957">
        <v>2</v>
      </c>
      <c r="K2957">
        <v>2</v>
      </c>
      <c r="L2957">
        <v>2</v>
      </c>
      <c r="M2957">
        <v>2</v>
      </c>
      <c r="N2957">
        <v>2</v>
      </c>
      <c r="O2957">
        <v>2</v>
      </c>
      <c r="P2957">
        <v>20</v>
      </c>
      <c r="Q2957">
        <v>1</v>
      </c>
      <c r="R2957" t="str">
        <f t="shared" si="232"/>
        <v>Married</v>
      </c>
      <c r="S2957">
        <v>4</v>
      </c>
      <c r="T2957">
        <v>2</v>
      </c>
      <c r="U2957" t="str">
        <f t="shared" si="233"/>
        <v>Female</v>
      </c>
      <c r="V2957">
        <v>10000</v>
      </c>
      <c r="W2957">
        <v>10000</v>
      </c>
      <c r="X2957">
        <v>312</v>
      </c>
      <c r="Y2957">
        <f t="shared" si="234"/>
        <v>312</v>
      </c>
    </row>
    <row r="2958" spans="1:25" x14ac:dyDescent="0.25">
      <c r="A2958">
        <v>1371533</v>
      </c>
      <c r="B2958">
        <v>53</v>
      </c>
      <c r="C2958" t="str">
        <f t="shared" si="230"/>
        <v>WA</v>
      </c>
      <c r="D2958">
        <v>109</v>
      </c>
      <c r="E2958">
        <v>32</v>
      </c>
      <c r="F2958" t="str">
        <f t="shared" si="231"/>
        <v>adult</v>
      </c>
      <c r="G2958">
        <v>5</v>
      </c>
      <c r="H2958">
        <v>1</v>
      </c>
      <c r="I2958">
        <v>2</v>
      </c>
      <c r="J2958">
        <v>2</v>
      </c>
      <c r="K2958">
        <v>2</v>
      </c>
      <c r="L2958">
        <v>2</v>
      </c>
      <c r="M2958">
        <v>2</v>
      </c>
      <c r="N2958">
        <v>2</v>
      </c>
      <c r="O2958">
        <v>1</v>
      </c>
      <c r="P2958">
        <v>10</v>
      </c>
      <c r="Q2958">
        <v>1</v>
      </c>
      <c r="R2958" t="str">
        <f t="shared" si="232"/>
        <v>Married</v>
      </c>
      <c r="S2958">
        <v>4</v>
      </c>
      <c r="T2958">
        <v>2</v>
      </c>
      <c r="U2958" t="str">
        <f t="shared" si="233"/>
        <v>Female</v>
      </c>
      <c r="V2958">
        <v>21000</v>
      </c>
      <c r="W2958">
        <v>21000</v>
      </c>
      <c r="X2958">
        <v>132</v>
      </c>
      <c r="Y2958">
        <f t="shared" si="234"/>
        <v>132</v>
      </c>
    </row>
    <row r="2959" spans="1:25" x14ac:dyDescent="0.25">
      <c r="A2959">
        <v>1368864</v>
      </c>
      <c r="B2959">
        <v>53</v>
      </c>
      <c r="C2959" t="str">
        <f t="shared" si="230"/>
        <v>WA</v>
      </c>
      <c r="D2959">
        <v>136</v>
      </c>
      <c r="E2959">
        <v>79</v>
      </c>
      <c r="F2959" t="str">
        <f t="shared" si="231"/>
        <v>adult</v>
      </c>
      <c r="G2959">
        <v>1</v>
      </c>
      <c r="H2959">
        <v>2</v>
      </c>
      <c r="I2959">
        <v>2</v>
      </c>
      <c r="J2959">
        <v>1</v>
      </c>
      <c r="K2959">
        <v>2</v>
      </c>
      <c r="L2959">
        <v>2</v>
      </c>
      <c r="M2959">
        <v>2</v>
      </c>
      <c r="N2959">
        <v>2</v>
      </c>
      <c r="O2959">
        <v>1</v>
      </c>
      <c r="Q2959">
        <v>3</v>
      </c>
      <c r="R2959" t="str">
        <f t="shared" si="232"/>
        <v>Divorced</v>
      </c>
      <c r="S2959">
        <v>4</v>
      </c>
      <c r="T2959">
        <v>2</v>
      </c>
      <c r="U2959" t="str">
        <f t="shared" si="233"/>
        <v>Female</v>
      </c>
      <c r="V2959">
        <v>0</v>
      </c>
      <c r="W2959">
        <v>44700</v>
      </c>
      <c r="X2959">
        <v>25</v>
      </c>
      <c r="Y2959">
        <f t="shared" si="234"/>
        <v>25</v>
      </c>
    </row>
    <row r="2960" spans="1:25" x14ac:dyDescent="0.25">
      <c r="A2960">
        <v>1390907</v>
      </c>
      <c r="B2960">
        <v>53</v>
      </c>
      <c r="C2960" t="str">
        <f t="shared" si="230"/>
        <v>WA</v>
      </c>
      <c r="D2960">
        <v>108</v>
      </c>
      <c r="E2960">
        <v>70</v>
      </c>
      <c r="F2960" t="str">
        <f t="shared" si="231"/>
        <v>adult</v>
      </c>
      <c r="G2960">
        <v>1</v>
      </c>
      <c r="H2960">
        <v>2</v>
      </c>
      <c r="I2960">
        <v>1</v>
      </c>
      <c r="J2960">
        <v>1</v>
      </c>
      <c r="K2960">
        <v>2</v>
      </c>
      <c r="L2960">
        <v>2</v>
      </c>
      <c r="M2960">
        <v>2</v>
      </c>
      <c r="N2960">
        <v>2</v>
      </c>
      <c r="O2960">
        <v>1</v>
      </c>
      <c r="Q2960">
        <v>3</v>
      </c>
      <c r="R2960" t="str">
        <f t="shared" si="232"/>
        <v>Divorced</v>
      </c>
      <c r="S2960">
        <v>4</v>
      </c>
      <c r="T2960">
        <v>1</v>
      </c>
      <c r="U2960" t="str">
        <f t="shared" si="233"/>
        <v>Male</v>
      </c>
      <c r="V2960">
        <v>0</v>
      </c>
      <c r="W2960">
        <v>42500</v>
      </c>
      <c r="X2960">
        <v>29</v>
      </c>
      <c r="Y2960">
        <f t="shared" si="234"/>
        <v>29</v>
      </c>
    </row>
    <row r="2961" spans="1:25" x14ac:dyDescent="0.25">
      <c r="A2961">
        <v>707285</v>
      </c>
      <c r="B2961">
        <v>41</v>
      </c>
      <c r="C2961" t="str">
        <f t="shared" si="230"/>
        <v>OR</v>
      </c>
      <c r="D2961">
        <v>78</v>
      </c>
      <c r="E2961">
        <v>17</v>
      </c>
      <c r="F2961" t="str">
        <f t="shared" si="231"/>
        <v>child</v>
      </c>
      <c r="G2961">
        <v>1</v>
      </c>
      <c r="H2961">
        <v>1</v>
      </c>
      <c r="I2961">
        <v>2</v>
      </c>
      <c r="J2961">
        <v>2</v>
      </c>
      <c r="K2961">
        <v>2</v>
      </c>
      <c r="L2961">
        <v>2</v>
      </c>
      <c r="M2961">
        <v>2</v>
      </c>
      <c r="N2961">
        <v>2</v>
      </c>
      <c r="O2961">
        <v>1</v>
      </c>
      <c r="P2961">
        <v>10</v>
      </c>
      <c r="Q2961">
        <v>5</v>
      </c>
      <c r="R2961" t="str">
        <f t="shared" si="232"/>
        <v>NeverMarriedORUnder15</v>
      </c>
      <c r="S2961">
        <v>4</v>
      </c>
      <c r="T2961">
        <v>1</v>
      </c>
      <c r="U2961" t="str">
        <f t="shared" si="233"/>
        <v>Male</v>
      </c>
      <c r="V2961">
        <v>1200</v>
      </c>
      <c r="W2961">
        <v>1200</v>
      </c>
      <c r="X2961">
        <v>41</v>
      </c>
      <c r="Y2961" t="str">
        <f t="shared" si="234"/>
        <v>OR</v>
      </c>
    </row>
    <row r="2962" spans="1:25" x14ac:dyDescent="0.25">
      <c r="A2962">
        <v>1422003</v>
      </c>
      <c r="B2962">
        <v>53</v>
      </c>
      <c r="C2962" t="str">
        <f t="shared" si="230"/>
        <v>WA</v>
      </c>
      <c r="D2962">
        <v>8</v>
      </c>
      <c r="E2962">
        <v>85</v>
      </c>
      <c r="F2962" t="str">
        <f t="shared" si="231"/>
        <v>adult</v>
      </c>
      <c r="G2962">
        <v>1</v>
      </c>
      <c r="H2962">
        <v>2</v>
      </c>
      <c r="I2962">
        <v>1</v>
      </c>
      <c r="J2962">
        <v>1</v>
      </c>
      <c r="K2962">
        <v>2</v>
      </c>
      <c r="L2962">
        <v>2</v>
      </c>
      <c r="M2962">
        <v>2</v>
      </c>
      <c r="N2962">
        <v>2</v>
      </c>
      <c r="O2962">
        <v>1</v>
      </c>
      <c r="Q2962">
        <v>3</v>
      </c>
      <c r="R2962" t="str">
        <f t="shared" si="232"/>
        <v>Divorced</v>
      </c>
      <c r="S2962">
        <v>4</v>
      </c>
      <c r="T2962">
        <v>2</v>
      </c>
      <c r="U2962" t="str">
        <f t="shared" si="233"/>
        <v>Female</v>
      </c>
      <c r="V2962">
        <v>0</v>
      </c>
      <c r="W2962">
        <v>30010</v>
      </c>
      <c r="X2962">
        <v>6</v>
      </c>
      <c r="Y2962" t="str">
        <f t="shared" si="234"/>
        <v>CA</v>
      </c>
    </row>
    <row r="2963" spans="1:25" x14ac:dyDescent="0.25">
      <c r="A2963">
        <v>1372231</v>
      </c>
      <c r="B2963">
        <v>53</v>
      </c>
      <c r="C2963" t="str">
        <f t="shared" si="230"/>
        <v>WA</v>
      </c>
      <c r="D2963">
        <v>96</v>
      </c>
      <c r="E2963">
        <v>57</v>
      </c>
      <c r="F2963" t="str">
        <f t="shared" si="231"/>
        <v>adult</v>
      </c>
      <c r="G2963">
        <v>1</v>
      </c>
      <c r="H2963">
        <v>1</v>
      </c>
      <c r="I2963">
        <v>2</v>
      </c>
      <c r="J2963">
        <v>2</v>
      </c>
      <c r="K2963">
        <v>2</v>
      </c>
      <c r="L2963">
        <v>2</v>
      </c>
      <c r="M2963">
        <v>2</v>
      </c>
      <c r="N2963">
        <v>2</v>
      </c>
      <c r="O2963">
        <v>1</v>
      </c>
      <c r="P2963">
        <v>75</v>
      </c>
      <c r="Q2963">
        <v>5</v>
      </c>
      <c r="R2963" t="str">
        <f t="shared" si="232"/>
        <v>NeverMarriedORUnder15</v>
      </c>
      <c r="S2963">
        <v>4</v>
      </c>
      <c r="T2963">
        <v>1</v>
      </c>
      <c r="U2963" t="str">
        <f t="shared" si="233"/>
        <v>Male</v>
      </c>
      <c r="V2963">
        <v>42000</v>
      </c>
      <c r="W2963">
        <v>42000</v>
      </c>
      <c r="X2963">
        <v>34</v>
      </c>
      <c r="Y2963">
        <f t="shared" si="234"/>
        <v>34</v>
      </c>
    </row>
    <row r="2964" spans="1:25" x14ac:dyDescent="0.25">
      <c r="A2964">
        <v>713918</v>
      </c>
      <c r="B2964">
        <v>41</v>
      </c>
      <c r="C2964" t="str">
        <f t="shared" si="230"/>
        <v>OR</v>
      </c>
      <c r="D2964">
        <v>150</v>
      </c>
      <c r="E2964">
        <v>1</v>
      </c>
      <c r="F2964" t="str">
        <f t="shared" si="231"/>
        <v>child</v>
      </c>
      <c r="G2964">
        <v>1</v>
      </c>
      <c r="H2964">
        <v>2</v>
      </c>
      <c r="I2964">
        <v>2</v>
      </c>
      <c r="J2964">
        <v>2</v>
      </c>
      <c r="K2964">
        <v>2</v>
      </c>
      <c r="L2964">
        <v>2</v>
      </c>
      <c r="M2964">
        <v>2</v>
      </c>
      <c r="N2964">
        <v>2</v>
      </c>
      <c r="O2964">
        <v>2</v>
      </c>
      <c r="Q2964">
        <v>5</v>
      </c>
      <c r="R2964" t="str">
        <f t="shared" si="232"/>
        <v>NeverMarriedORUnder15</v>
      </c>
      <c r="T2964">
        <v>2</v>
      </c>
      <c r="U2964" t="str">
        <f t="shared" si="233"/>
        <v>Female</v>
      </c>
      <c r="X2964">
        <v>41</v>
      </c>
      <c r="Y2964" t="str">
        <f t="shared" si="234"/>
        <v>OR</v>
      </c>
    </row>
    <row r="2965" spans="1:25" x14ac:dyDescent="0.25">
      <c r="A2965">
        <v>701593</v>
      </c>
      <c r="B2965">
        <v>41</v>
      </c>
      <c r="C2965" t="str">
        <f t="shared" si="230"/>
        <v>OR</v>
      </c>
      <c r="D2965">
        <v>86</v>
      </c>
      <c r="E2965">
        <v>69</v>
      </c>
      <c r="F2965" t="str">
        <f t="shared" si="231"/>
        <v>adult</v>
      </c>
      <c r="G2965">
        <v>1</v>
      </c>
      <c r="H2965">
        <v>2</v>
      </c>
      <c r="I2965">
        <v>1</v>
      </c>
      <c r="J2965">
        <v>1</v>
      </c>
      <c r="K2965">
        <v>1</v>
      </c>
      <c r="L2965">
        <v>2</v>
      </c>
      <c r="M2965">
        <v>2</v>
      </c>
      <c r="N2965">
        <v>2</v>
      </c>
      <c r="O2965">
        <v>1</v>
      </c>
      <c r="Q2965">
        <v>3</v>
      </c>
      <c r="R2965" t="str">
        <f t="shared" si="232"/>
        <v>Divorced</v>
      </c>
      <c r="S2965">
        <v>4</v>
      </c>
      <c r="T2965">
        <v>2</v>
      </c>
      <c r="U2965" t="str">
        <f t="shared" si="233"/>
        <v>Female</v>
      </c>
      <c r="V2965">
        <v>0</v>
      </c>
      <c r="W2965">
        <v>14000</v>
      </c>
      <c r="X2965">
        <v>41</v>
      </c>
      <c r="Y2965" t="str">
        <f t="shared" si="234"/>
        <v>OR</v>
      </c>
    </row>
    <row r="2966" spans="1:25" x14ac:dyDescent="0.25">
      <c r="A2966">
        <v>1398357</v>
      </c>
      <c r="B2966">
        <v>53</v>
      </c>
      <c r="C2966" t="str">
        <f t="shared" si="230"/>
        <v>WA</v>
      </c>
      <c r="D2966">
        <v>20</v>
      </c>
      <c r="E2966">
        <v>10</v>
      </c>
      <c r="F2966" t="str">
        <f t="shared" si="231"/>
        <v>child</v>
      </c>
      <c r="G2966">
        <v>1</v>
      </c>
      <c r="H2966">
        <v>1</v>
      </c>
      <c r="I2966">
        <v>2</v>
      </c>
      <c r="J2966">
        <v>2</v>
      </c>
      <c r="K2966">
        <v>2</v>
      </c>
      <c r="L2966">
        <v>2</v>
      </c>
      <c r="M2966">
        <v>2</v>
      </c>
      <c r="N2966">
        <v>2</v>
      </c>
      <c r="O2966">
        <v>1</v>
      </c>
      <c r="Q2966">
        <v>5</v>
      </c>
      <c r="R2966" t="str">
        <f t="shared" si="232"/>
        <v>NeverMarriedORUnder15</v>
      </c>
      <c r="T2966">
        <v>1</v>
      </c>
      <c r="U2966" t="str">
        <f t="shared" si="233"/>
        <v>Male</v>
      </c>
      <c r="X2966">
        <v>53</v>
      </c>
      <c r="Y2966" t="str">
        <f t="shared" si="234"/>
        <v>WA</v>
      </c>
    </row>
    <row r="2967" spans="1:25" x14ac:dyDescent="0.25">
      <c r="A2967">
        <v>70772</v>
      </c>
      <c r="B2967">
        <v>30</v>
      </c>
      <c r="C2967" t="str">
        <f t="shared" si="230"/>
        <v>MT</v>
      </c>
      <c r="D2967">
        <v>253</v>
      </c>
      <c r="E2967">
        <v>66</v>
      </c>
      <c r="F2967" t="str">
        <f t="shared" si="231"/>
        <v>adult</v>
      </c>
      <c r="G2967">
        <v>1</v>
      </c>
      <c r="H2967">
        <v>2</v>
      </c>
      <c r="I2967">
        <v>1</v>
      </c>
      <c r="J2967">
        <v>1</v>
      </c>
      <c r="K2967">
        <v>2</v>
      </c>
      <c r="L2967">
        <v>2</v>
      </c>
      <c r="M2967">
        <v>1</v>
      </c>
      <c r="N2967">
        <v>2</v>
      </c>
      <c r="O2967">
        <v>1</v>
      </c>
      <c r="Q2967">
        <v>1</v>
      </c>
      <c r="R2967" t="str">
        <f t="shared" si="232"/>
        <v>Married</v>
      </c>
      <c r="S2967">
        <v>2</v>
      </c>
      <c r="T2967">
        <v>1</v>
      </c>
      <c r="U2967" t="str">
        <f t="shared" si="233"/>
        <v>Male</v>
      </c>
      <c r="V2967">
        <v>0</v>
      </c>
      <c r="W2967">
        <v>19200</v>
      </c>
      <c r="X2967">
        <v>17</v>
      </c>
      <c r="Y2967">
        <f t="shared" si="234"/>
        <v>17</v>
      </c>
    </row>
    <row r="2968" spans="1:25" x14ac:dyDescent="0.25">
      <c r="A2968">
        <v>1367313</v>
      </c>
      <c r="B2968">
        <v>53</v>
      </c>
      <c r="C2968" t="str">
        <f t="shared" si="230"/>
        <v>WA</v>
      </c>
      <c r="D2968">
        <v>80</v>
      </c>
      <c r="E2968">
        <v>62</v>
      </c>
      <c r="F2968" t="str">
        <f t="shared" si="231"/>
        <v>adult</v>
      </c>
      <c r="G2968">
        <v>5</v>
      </c>
      <c r="H2968">
        <v>2</v>
      </c>
      <c r="I2968">
        <v>1</v>
      </c>
      <c r="J2968">
        <v>2</v>
      </c>
      <c r="K2968">
        <v>2</v>
      </c>
      <c r="L2968">
        <v>2</v>
      </c>
      <c r="M2968">
        <v>2</v>
      </c>
      <c r="N2968">
        <v>2</v>
      </c>
      <c r="O2968">
        <v>1</v>
      </c>
      <c r="Q2968">
        <v>1</v>
      </c>
      <c r="R2968" t="str">
        <f t="shared" si="232"/>
        <v>Married</v>
      </c>
      <c r="S2968">
        <v>4</v>
      </c>
      <c r="T2968">
        <v>1</v>
      </c>
      <c r="U2968" t="str">
        <f t="shared" si="233"/>
        <v>Male</v>
      </c>
      <c r="V2968">
        <v>0</v>
      </c>
      <c r="W2968">
        <v>28700</v>
      </c>
      <c r="X2968">
        <v>301</v>
      </c>
      <c r="Y2968">
        <f t="shared" si="234"/>
        <v>301</v>
      </c>
    </row>
    <row r="2969" spans="1:25" x14ac:dyDescent="0.25">
      <c r="A2969">
        <v>536635</v>
      </c>
      <c r="B2969">
        <v>38</v>
      </c>
      <c r="C2969" t="str">
        <f t="shared" si="230"/>
        <v>ND</v>
      </c>
      <c r="D2969">
        <v>42</v>
      </c>
      <c r="E2969">
        <v>48</v>
      </c>
      <c r="F2969" t="str">
        <f t="shared" si="231"/>
        <v>adult</v>
      </c>
      <c r="G2969">
        <v>1</v>
      </c>
      <c r="H2969">
        <v>2</v>
      </c>
      <c r="I2969">
        <v>1</v>
      </c>
      <c r="J2969">
        <v>2</v>
      </c>
      <c r="K2969">
        <v>2</v>
      </c>
      <c r="L2969">
        <v>2</v>
      </c>
      <c r="M2969">
        <v>2</v>
      </c>
      <c r="N2969">
        <v>2</v>
      </c>
      <c r="O2969">
        <v>1</v>
      </c>
      <c r="P2969">
        <v>15</v>
      </c>
      <c r="Q2969">
        <v>3</v>
      </c>
      <c r="R2969" t="str">
        <f t="shared" si="232"/>
        <v>Divorced</v>
      </c>
      <c r="S2969">
        <v>4</v>
      </c>
      <c r="T2969">
        <v>2</v>
      </c>
      <c r="U2969" t="str">
        <f t="shared" si="233"/>
        <v>Female</v>
      </c>
      <c r="V2969">
        <v>40000</v>
      </c>
      <c r="W2969">
        <v>40000</v>
      </c>
      <c r="X2969">
        <v>38</v>
      </c>
      <c r="Y2969" t="str">
        <f t="shared" si="234"/>
        <v>ND</v>
      </c>
    </row>
    <row r="2970" spans="1:25" x14ac:dyDescent="0.25">
      <c r="A2970">
        <v>1273219</v>
      </c>
      <c r="B2970">
        <v>49</v>
      </c>
      <c r="C2970" t="str">
        <f t="shared" si="230"/>
        <v>UT</v>
      </c>
      <c r="D2970">
        <v>11</v>
      </c>
      <c r="E2970">
        <v>7</v>
      </c>
      <c r="F2970" t="str">
        <f t="shared" si="231"/>
        <v>child</v>
      </c>
      <c r="G2970">
        <v>1</v>
      </c>
      <c r="H2970">
        <v>1</v>
      </c>
      <c r="I2970">
        <v>2</v>
      </c>
      <c r="J2970">
        <v>2</v>
      </c>
      <c r="K2970">
        <v>2</v>
      </c>
      <c r="L2970">
        <v>2</v>
      </c>
      <c r="M2970">
        <v>2</v>
      </c>
      <c r="N2970">
        <v>2</v>
      </c>
      <c r="O2970">
        <v>1</v>
      </c>
      <c r="Q2970">
        <v>5</v>
      </c>
      <c r="R2970" t="str">
        <f t="shared" si="232"/>
        <v>NeverMarriedORUnder15</v>
      </c>
      <c r="T2970">
        <v>2</v>
      </c>
      <c r="U2970" t="str">
        <f t="shared" si="233"/>
        <v>Female</v>
      </c>
      <c r="X2970">
        <v>49</v>
      </c>
      <c r="Y2970" t="str">
        <f t="shared" si="234"/>
        <v>UT</v>
      </c>
    </row>
    <row r="2971" spans="1:25" x14ac:dyDescent="0.25">
      <c r="A2971">
        <v>1408556</v>
      </c>
      <c r="B2971">
        <v>53</v>
      </c>
      <c r="C2971" t="str">
        <f t="shared" si="230"/>
        <v>WA</v>
      </c>
      <c r="D2971">
        <v>183</v>
      </c>
      <c r="E2971">
        <v>18</v>
      </c>
      <c r="F2971" t="str">
        <f t="shared" si="231"/>
        <v>adult</v>
      </c>
      <c r="G2971">
        <v>1</v>
      </c>
      <c r="H2971">
        <v>2</v>
      </c>
      <c r="I2971">
        <v>1</v>
      </c>
      <c r="J2971">
        <v>2</v>
      </c>
      <c r="K2971">
        <v>2</v>
      </c>
      <c r="L2971">
        <v>2</v>
      </c>
      <c r="M2971">
        <v>2</v>
      </c>
      <c r="N2971">
        <v>2</v>
      </c>
      <c r="O2971">
        <v>1</v>
      </c>
      <c r="P2971">
        <v>10</v>
      </c>
      <c r="Q2971">
        <v>5</v>
      </c>
      <c r="R2971" t="str">
        <f t="shared" si="232"/>
        <v>NeverMarriedORUnder15</v>
      </c>
      <c r="S2971">
        <v>4</v>
      </c>
      <c r="T2971">
        <v>1</v>
      </c>
      <c r="U2971" t="str">
        <f t="shared" si="233"/>
        <v>Male</v>
      </c>
      <c r="V2971">
        <v>10000</v>
      </c>
      <c r="W2971">
        <v>12800</v>
      </c>
      <c r="X2971">
        <v>48</v>
      </c>
      <c r="Y2971">
        <f t="shared" si="234"/>
        <v>48</v>
      </c>
    </row>
    <row r="2972" spans="1:25" x14ac:dyDescent="0.25">
      <c r="A2972">
        <v>1436449</v>
      </c>
      <c r="B2972">
        <v>53</v>
      </c>
      <c r="C2972" t="str">
        <f t="shared" si="230"/>
        <v>WA</v>
      </c>
      <c r="D2972">
        <v>109</v>
      </c>
      <c r="E2972">
        <v>40</v>
      </c>
      <c r="F2972" t="str">
        <f t="shared" si="231"/>
        <v>adult</v>
      </c>
      <c r="G2972">
        <v>1</v>
      </c>
      <c r="H2972">
        <v>1</v>
      </c>
      <c r="I2972">
        <v>2</v>
      </c>
      <c r="J2972">
        <v>2</v>
      </c>
      <c r="K2972">
        <v>2</v>
      </c>
      <c r="L2972">
        <v>2</v>
      </c>
      <c r="M2972">
        <v>2</v>
      </c>
      <c r="N2972">
        <v>2</v>
      </c>
      <c r="O2972">
        <v>1</v>
      </c>
      <c r="P2972">
        <v>15</v>
      </c>
      <c r="Q2972">
        <v>1</v>
      </c>
      <c r="R2972" t="str">
        <f t="shared" si="232"/>
        <v>Married</v>
      </c>
      <c r="S2972">
        <v>4</v>
      </c>
      <c r="T2972">
        <v>2</v>
      </c>
      <c r="U2972" t="str">
        <f t="shared" si="233"/>
        <v>Female</v>
      </c>
      <c r="V2972">
        <v>50000</v>
      </c>
      <c r="W2972">
        <v>62000</v>
      </c>
      <c r="X2972">
        <v>44</v>
      </c>
      <c r="Y2972">
        <f t="shared" si="234"/>
        <v>44</v>
      </c>
    </row>
    <row r="2973" spans="1:25" x14ac:dyDescent="0.25">
      <c r="A2973">
        <v>713121</v>
      </c>
      <c r="B2973">
        <v>41</v>
      </c>
      <c r="C2973" t="str">
        <f t="shared" si="230"/>
        <v>OR</v>
      </c>
      <c r="D2973">
        <v>69</v>
      </c>
      <c r="E2973">
        <v>86</v>
      </c>
      <c r="F2973" t="str">
        <f t="shared" si="231"/>
        <v>adult</v>
      </c>
      <c r="G2973">
        <v>1</v>
      </c>
      <c r="H2973">
        <v>2</v>
      </c>
      <c r="I2973">
        <v>1</v>
      </c>
      <c r="J2973">
        <v>1</v>
      </c>
      <c r="K2973">
        <v>2</v>
      </c>
      <c r="L2973">
        <v>2</v>
      </c>
      <c r="M2973">
        <v>2</v>
      </c>
      <c r="N2973">
        <v>2</v>
      </c>
      <c r="O2973">
        <v>1</v>
      </c>
      <c r="Q2973">
        <v>2</v>
      </c>
      <c r="R2973" t="str">
        <f t="shared" si="232"/>
        <v>Widowed</v>
      </c>
      <c r="S2973">
        <v>2</v>
      </c>
      <c r="T2973">
        <v>1</v>
      </c>
      <c r="U2973" t="str">
        <f t="shared" si="233"/>
        <v>Male</v>
      </c>
      <c r="V2973">
        <v>0</v>
      </c>
      <c r="W2973">
        <v>24000</v>
      </c>
      <c r="X2973">
        <v>41</v>
      </c>
      <c r="Y2973" t="str">
        <f t="shared" si="234"/>
        <v>OR</v>
      </c>
    </row>
    <row r="2974" spans="1:25" x14ac:dyDescent="0.25">
      <c r="A2974">
        <v>1427274</v>
      </c>
      <c r="B2974">
        <v>53</v>
      </c>
      <c r="C2974" t="str">
        <f t="shared" si="230"/>
        <v>WA</v>
      </c>
      <c r="D2974">
        <v>141</v>
      </c>
      <c r="E2974">
        <v>70</v>
      </c>
      <c r="F2974" t="str">
        <f t="shared" si="231"/>
        <v>adult</v>
      </c>
      <c r="G2974">
        <v>3</v>
      </c>
      <c r="H2974">
        <v>1</v>
      </c>
      <c r="I2974">
        <v>2</v>
      </c>
      <c r="J2974">
        <v>1</v>
      </c>
      <c r="K2974">
        <v>2</v>
      </c>
      <c r="L2974">
        <v>2</v>
      </c>
      <c r="M2974">
        <v>2</v>
      </c>
      <c r="N2974">
        <v>2</v>
      </c>
      <c r="O2974">
        <v>1</v>
      </c>
      <c r="Q2974">
        <v>2</v>
      </c>
      <c r="R2974" t="str">
        <f t="shared" si="232"/>
        <v>Widowed</v>
      </c>
      <c r="S2974">
        <v>4</v>
      </c>
      <c r="T2974">
        <v>2</v>
      </c>
      <c r="U2974" t="str">
        <f t="shared" si="233"/>
        <v>Female</v>
      </c>
      <c r="V2974">
        <v>0</v>
      </c>
      <c r="W2974">
        <v>23600</v>
      </c>
      <c r="X2974">
        <v>449</v>
      </c>
      <c r="Y2974">
        <f t="shared" si="234"/>
        <v>449</v>
      </c>
    </row>
    <row r="2975" spans="1:25" x14ac:dyDescent="0.25">
      <c r="A2975">
        <v>1421883</v>
      </c>
      <c r="B2975">
        <v>53</v>
      </c>
      <c r="C2975" t="str">
        <f t="shared" si="230"/>
        <v>WA</v>
      </c>
      <c r="D2975">
        <v>67</v>
      </c>
      <c r="E2975">
        <v>62</v>
      </c>
      <c r="F2975" t="str">
        <f t="shared" si="231"/>
        <v>adult</v>
      </c>
      <c r="G2975">
        <v>1</v>
      </c>
      <c r="H2975">
        <v>1</v>
      </c>
      <c r="I2975">
        <v>2</v>
      </c>
      <c r="J2975">
        <v>2</v>
      </c>
      <c r="K2975">
        <v>2</v>
      </c>
      <c r="L2975">
        <v>2</v>
      </c>
      <c r="M2975">
        <v>2</v>
      </c>
      <c r="N2975">
        <v>2</v>
      </c>
      <c r="O2975">
        <v>1</v>
      </c>
      <c r="P2975">
        <v>40</v>
      </c>
      <c r="Q2975">
        <v>1</v>
      </c>
      <c r="R2975" t="str">
        <f t="shared" si="232"/>
        <v>Married</v>
      </c>
      <c r="S2975">
        <v>2</v>
      </c>
      <c r="T2975">
        <v>1</v>
      </c>
      <c r="U2975" t="str">
        <f t="shared" si="233"/>
        <v>Male</v>
      </c>
      <c r="V2975">
        <v>56000</v>
      </c>
      <c r="W2975">
        <v>56000</v>
      </c>
      <c r="X2975">
        <v>53</v>
      </c>
      <c r="Y2975" t="str">
        <f t="shared" si="234"/>
        <v>WA</v>
      </c>
    </row>
    <row r="2976" spans="1:25" x14ac:dyDescent="0.25">
      <c r="A2976">
        <v>705450</v>
      </c>
      <c r="B2976">
        <v>41</v>
      </c>
      <c r="C2976" t="str">
        <f t="shared" si="230"/>
        <v>OR</v>
      </c>
      <c r="D2976">
        <v>37</v>
      </c>
      <c r="E2976">
        <v>87</v>
      </c>
      <c r="F2976" t="str">
        <f t="shared" si="231"/>
        <v>adult</v>
      </c>
      <c r="G2976">
        <v>1</v>
      </c>
      <c r="H2976">
        <v>2</v>
      </c>
      <c r="I2976">
        <v>2</v>
      </c>
      <c r="J2976">
        <v>1</v>
      </c>
      <c r="K2976">
        <v>2</v>
      </c>
      <c r="L2976">
        <v>2</v>
      </c>
      <c r="M2976">
        <v>2</v>
      </c>
      <c r="N2976">
        <v>2</v>
      </c>
      <c r="O2976">
        <v>1</v>
      </c>
      <c r="Q2976">
        <v>3</v>
      </c>
      <c r="R2976" t="str">
        <f t="shared" si="232"/>
        <v>Divorced</v>
      </c>
      <c r="S2976">
        <v>4</v>
      </c>
      <c r="T2976">
        <v>2</v>
      </c>
      <c r="U2976" t="str">
        <f t="shared" si="233"/>
        <v>Female</v>
      </c>
      <c r="V2976">
        <v>0</v>
      </c>
      <c r="W2976">
        <v>14500</v>
      </c>
      <c r="X2976">
        <v>28</v>
      </c>
      <c r="Y2976">
        <f t="shared" si="234"/>
        <v>28</v>
      </c>
    </row>
    <row r="2977" spans="1:25" x14ac:dyDescent="0.25">
      <c r="A2977">
        <v>1251549</v>
      </c>
      <c r="B2977">
        <v>49</v>
      </c>
      <c r="C2977" t="str">
        <f t="shared" si="230"/>
        <v>UT</v>
      </c>
      <c r="D2977">
        <v>33</v>
      </c>
      <c r="E2977">
        <v>54</v>
      </c>
      <c r="F2977" t="str">
        <f t="shared" si="231"/>
        <v>adult</v>
      </c>
      <c r="G2977">
        <v>1</v>
      </c>
      <c r="H2977">
        <v>2</v>
      </c>
      <c r="I2977">
        <v>1</v>
      </c>
      <c r="J2977">
        <v>2</v>
      </c>
      <c r="K2977">
        <v>1</v>
      </c>
      <c r="L2977">
        <v>2</v>
      </c>
      <c r="M2977">
        <v>2</v>
      </c>
      <c r="N2977">
        <v>2</v>
      </c>
      <c r="O2977">
        <v>1</v>
      </c>
      <c r="Q2977">
        <v>5</v>
      </c>
      <c r="R2977" t="str">
        <f t="shared" si="232"/>
        <v>NeverMarriedORUnder15</v>
      </c>
      <c r="S2977">
        <v>4</v>
      </c>
      <c r="T2977">
        <v>1</v>
      </c>
      <c r="U2977" t="str">
        <f t="shared" si="233"/>
        <v>Male</v>
      </c>
      <c r="V2977">
        <v>0</v>
      </c>
      <c r="W2977">
        <v>23000</v>
      </c>
      <c r="X2977">
        <v>49</v>
      </c>
      <c r="Y2977" t="str">
        <f t="shared" si="234"/>
        <v>UT</v>
      </c>
    </row>
    <row r="2978" spans="1:25" x14ac:dyDescent="0.25">
      <c r="A2978">
        <v>1275280</v>
      </c>
      <c r="B2978">
        <v>49</v>
      </c>
      <c r="C2978" t="str">
        <f t="shared" si="230"/>
        <v>UT</v>
      </c>
      <c r="D2978">
        <v>91</v>
      </c>
      <c r="E2978">
        <v>45</v>
      </c>
      <c r="F2978" t="str">
        <f t="shared" si="231"/>
        <v>adult</v>
      </c>
      <c r="G2978">
        <v>1</v>
      </c>
      <c r="H2978">
        <v>1</v>
      </c>
      <c r="I2978">
        <v>2</v>
      </c>
      <c r="J2978">
        <v>2</v>
      </c>
      <c r="K2978">
        <v>2</v>
      </c>
      <c r="L2978">
        <v>2</v>
      </c>
      <c r="M2978">
        <v>2</v>
      </c>
      <c r="N2978">
        <v>2</v>
      </c>
      <c r="O2978">
        <v>1</v>
      </c>
      <c r="P2978">
        <v>30</v>
      </c>
      <c r="Q2978">
        <v>1</v>
      </c>
      <c r="R2978" t="str">
        <f t="shared" si="232"/>
        <v>Married</v>
      </c>
      <c r="S2978">
        <v>4</v>
      </c>
      <c r="T2978">
        <v>1</v>
      </c>
      <c r="U2978" t="str">
        <f t="shared" si="233"/>
        <v>Male</v>
      </c>
      <c r="V2978">
        <v>120000</v>
      </c>
      <c r="W2978">
        <v>120000</v>
      </c>
      <c r="X2978">
        <v>16</v>
      </c>
      <c r="Y2978">
        <f t="shared" si="234"/>
        <v>16</v>
      </c>
    </row>
    <row r="2979" spans="1:25" x14ac:dyDescent="0.25">
      <c r="A2979">
        <v>1401011</v>
      </c>
      <c r="B2979">
        <v>53</v>
      </c>
      <c r="C2979" t="str">
        <f t="shared" si="230"/>
        <v>WA</v>
      </c>
      <c r="D2979">
        <v>69</v>
      </c>
      <c r="E2979">
        <v>53</v>
      </c>
      <c r="F2979" t="str">
        <f t="shared" si="231"/>
        <v>adult</v>
      </c>
      <c r="G2979">
        <v>4</v>
      </c>
      <c r="H2979">
        <v>1</v>
      </c>
      <c r="I2979">
        <v>2</v>
      </c>
      <c r="J2979">
        <v>2</v>
      </c>
      <c r="K2979">
        <v>2</v>
      </c>
      <c r="L2979">
        <v>2</v>
      </c>
      <c r="M2979">
        <v>2</v>
      </c>
      <c r="N2979">
        <v>2</v>
      </c>
      <c r="O2979">
        <v>1</v>
      </c>
      <c r="P2979">
        <v>15</v>
      </c>
      <c r="Q2979">
        <v>1</v>
      </c>
      <c r="R2979" t="str">
        <f t="shared" si="232"/>
        <v>Married</v>
      </c>
      <c r="S2979">
        <v>4</v>
      </c>
      <c r="T2979">
        <v>2</v>
      </c>
      <c r="U2979" t="str">
        <f t="shared" si="233"/>
        <v>Female</v>
      </c>
      <c r="V2979">
        <v>30000</v>
      </c>
      <c r="W2979">
        <v>30000</v>
      </c>
      <c r="X2979">
        <v>233</v>
      </c>
      <c r="Y2979">
        <f t="shared" si="234"/>
        <v>233</v>
      </c>
    </row>
    <row r="2980" spans="1:25" x14ac:dyDescent="0.25">
      <c r="A2980">
        <v>1423866</v>
      </c>
      <c r="B2980">
        <v>53</v>
      </c>
      <c r="C2980" t="str">
        <f t="shared" si="230"/>
        <v>WA</v>
      </c>
      <c r="D2980">
        <v>97</v>
      </c>
      <c r="E2980">
        <v>56</v>
      </c>
      <c r="F2980" t="str">
        <f t="shared" si="231"/>
        <v>adult</v>
      </c>
      <c r="G2980">
        <v>1</v>
      </c>
      <c r="H2980">
        <v>1</v>
      </c>
      <c r="I2980">
        <v>2</v>
      </c>
      <c r="J2980">
        <v>2</v>
      </c>
      <c r="K2980">
        <v>2</v>
      </c>
      <c r="L2980">
        <v>2</v>
      </c>
      <c r="M2980">
        <v>2</v>
      </c>
      <c r="N2980">
        <v>2</v>
      </c>
      <c r="O2980">
        <v>1</v>
      </c>
      <c r="P2980">
        <v>60</v>
      </c>
      <c r="Q2980">
        <v>1</v>
      </c>
      <c r="R2980" t="str">
        <f t="shared" si="232"/>
        <v>Married</v>
      </c>
      <c r="S2980">
        <v>4</v>
      </c>
      <c r="T2980">
        <v>1</v>
      </c>
      <c r="U2980" t="str">
        <f t="shared" si="233"/>
        <v>Male</v>
      </c>
      <c r="V2980">
        <v>85000</v>
      </c>
      <c r="W2980">
        <v>85150</v>
      </c>
      <c r="X2980">
        <v>41</v>
      </c>
      <c r="Y2980" t="str">
        <f t="shared" si="234"/>
        <v>OR</v>
      </c>
    </row>
    <row r="2981" spans="1:25" x14ac:dyDescent="0.25">
      <c r="A2981">
        <v>63546</v>
      </c>
      <c r="B2981">
        <v>30</v>
      </c>
      <c r="C2981" t="str">
        <f t="shared" si="230"/>
        <v>MT</v>
      </c>
      <c r="D2981">
        <v>20</v>
      </c>
      <c r="E2981">
        <v>27</v>
      </c>
      <c r="F2981" t="str">
        <f t="shared" si="231"/>
        <v>adult</v>
      </c>
      <c r="G2981">
        <v>1</v>
      </c>
      <c r="H2981">
        <v>2</v>
      </c>
      <c r="I2981">
        <v>2</v>
      </c>
      <c r="J2981">
        <v>2</v>
      </c>
      <c r="K2981">
        <v>2</v>
      </c>
      <c r="L2981">
        <v>2</v>
      </c>
      <c r="M2981">
        <v>2</v>
      </c>
      <c r="N2981">
        <v>2</v>
      </c>
      <c r="O2981">
        <v>2</v>
      </c>
      <c r="Q2981">
        <v>5</v>
      </c>
      <c r="R2981" t="str">
        <f t="shared" si="232"/>
        <v>NeverMarriedORUnder15</v>
      </c>
      <c r="S2981">
        <v>4</v>
      </c>
      <c r="T2981">
        <v>1</v>
      </c>
      <c r="U2981" t="str">
        <f t="shared" si="233"/>
        <v>Male</v>
      </c>
      <c r="V2981">
        <v>0</v>
      </c>
      <c r="W2981">
        <v>600</v>
      </c>
      <c r="X2981">
        <v>30</v>
      </c>
      <c r="Y2981" t="str">
        <f t="shared" si="234"/>
        <v>MT</v>
      </c>
    </row>
    <row r="2982" spans="1:25" x14ac:dyDescent="0.25">
      <c r="A2982">
        <v>1434733</v>
      </c>
      <c r="B2982">
        <v>53</v>
      </c>
      <c r="C2982" t="str">
        <f t="shared" si="230"/>
        <v>WA</v>
      </c>
      <c r="D2982">
        <v>40</v>
      </c>
      <c r="E2982">
        <v>60</v>
      </c>
      <c r="F2982" t="str">
        <f t="shared" si="231"/>
        <v>adult</v>
      </c>
      <c r="G2982">
        <v>1</v>
      </c>
      <c r="H2982">
        <v>2</v>
      </c>
      <c r="I2982">
        <v>2</v>
      </c>
      <c r="J2982">
        <v>1</v>
      </c>
      <c r="K2982">
        <v>2</v>
      </c>
      <c r="L2982">
        <v>2</v>
      </c>
      <c r="M2982">
        <v>2</v>
      </c>
      <c r="N2982">
        <v>1</v>
      </c>
      <c r="O2982">
        <v>1</v>
      </c>
      <c r="Q2982">
        <v>3</v>
      </c>
      <c r="R2982" t="str">
        <f t="shared" si="232"/>
        <v>Divorced</v>
      </c>
      <c r="S2982">
        <v>4</v>
      </c>
      <c r="T2982">
        <v>2</v>
      </c>
      <c r="U2982" t="str">
        <f t="shared" si="233"/>
        <v>Female</v>
      </c>
      <c r="V2982">
        <v>0</v>
      </c>
      <c r="W2982">
        <v>10000</v>
      </c>
      <c r="X2982">
        <v>53</v>
      </c>
      <c r="Y2982" t="str">
        <f t="shared" si="234"/>
        <v>WA</v>
      </c>
    </row>
    <row r="2983" spans="1:25" x14ac:dyDescent="0.25">
      <c r="A2983">
        <v>1410760</v>
      </c>
      <c r="B2983">
        <v>53</v>
      </c>
      <c r="C2983" t="str">
        <f t="shared" si="230"/>
        <v>WA</v>
      </c>
      <c r="D2983">
        <v>26</v>
      </c>
      <c r="E2983">
        <v>3</v>
      </c>
      <c r="F2983" t="str">
        <f t="shared" si="231"/>
        <v>child</v>
      </c>
      <c r="G2983">
        <v>1</v>
      </c>
      <c r="H2983">
        <v>1</v>
      </c>
      <c r="I2983">
        <v>2</v>
      </c>
      <c r="J2983">
        <v>2</v>
      </c>
      <c r="K2983">
        <v>1</v>
      </c>
      <c r="L2983">
        <v>2</v>
      </c>
      <c r="M2983">
        <v>2</v>
      </c>
      <c r="N2983">
        <v>2</v>
      </c>
      <c r="O2983">
        <v>1</v>
      </c>
      <c r="Q2983">
        <v>5</v>
      </c>
      <c r="R2983" t="str">
        <f t="shared" si="232"/>
        <v>NeverMarriedORUnder15</v>
      </c>
      <c r="T2983">
        <v>1</v>
      </c>
      <c r="U2983" t="str">
        <f t="shared" si="233"/>
        <v>Male</v>
      </c>
      <c r="X2983">
        <v>53</v>
      </c>
      <c r="Y2983" t="str">
        <f t="shared" si="234"/>
        <v>WA</v>
      </c>
    </row>
    <row r="2984" spans="1:25" x14ac:dyDescent="0.25">
      <c r="A2984">
        <v>725830</v>
      </c>
      <c r="B2984">
        <v>41</v>
      </c>
      <c r="C2984" t="str">
        <f t="shared" si="230"/>
        <v>OR</v>
      </c>
      <c r="D2984">
        <v>61</v>
      </c>
      <c r="E2984">
        <v>52</v>
      </c>
      <c r="F2984" t="str">
        <f t="shared" si="231"/>
        <v>adult</v>
      </c>
      <c r="G2984">
        <v>1</v>
      </c>
      <c r="H2984">
        <v>1</v>
      </c>
      <c r="I2984">
        <v>2</v>
      </c>
      <c r="J2984">
        <v>2</v>
      </c>
      <c r="K2984">
        <v>2</v>
      </c>
      <c r="L2984">
        <v>2</v>
      </c>
      <c r="M2984">
        <v>2</v>
      </c>
      <c r="N2984">
        <v>2</v>
      </c>
      <c r="O2984">
        <v>1</v>
      </c>
      <c r="P2984">
        <v>50</v>
      </c>
      <c r="Q2984">
        <v>1</v>
      </c>
      <c r="R2984" t="str">
        <f t="shared" si="232"/>
        <v>Married</v>
      </c>
      <c r="S2984">
        <v>4</v>
      </c>
      <c r="T2984">
        <v>1</v>
      </c>
      <c r="U2984" t="str">
        <f t="shared" si="233"/>
        <v>Male</v>
      </c>
      <c r="V2984">
        <v>138000</v>
      </c>
      <c r="W2984">
        <v>150000</v>
      </c>
      <c r="X2984">
        <v>53</v>
      </c>
      <c r="Y2984" t="str">
        <f t="shared" si="234"/>
        <v>WA</v>
      </c>
    </row>
    <row r="2985" spans="1:25" x14ac:dyDescent="0.25">
      <c r="A2985">
        <v>1393588</v>
      </c>
      <c r="B2985">
        <v>53</v>
      </c>
      <c r="C2985" t="str">
        <f t="shared" si="230"/>
        <v>WA</v>
      </c>
      <c r="D2985">
        <v>47</v>
      </c>
      <c r="E2985">
        <v>10</v>
      </c>
      <c r="F2985" t="str">
        <f t="shared" si="231"/>
        <v>child</v>
      </c>
      <c r="G2985">
        <v>1</v>
      </c>
      <c r="H2985">
        <v>1</v>
      </c>
      <c r="I2985">
        <v>2</v>
      </c>
      <c r="J2985">
        <v>2</v>
      </c>
      <c r="K2985">
        <v>2</v>
      </c>
      <c r="L2985">
        <v>2</v>
      </c>
      <c r="M2985">
        <v>2</v>
      </c>
      <c r="N2985">
        <v>2</v>
      </c>
      <c r="O2985">
        <v>1</v>
      </c>
      <c r="Q2985">
        <v>5</v>
      </c>
      <c r="R2985" t="str">
        <f t="shared" si="232"/>
        <v>NeverMarriedORUnder15</v>
      </c>
      <c r="T2985">
        <v>2</v>
      </c>
      <c r="U2985" t="str">
        <f t="shared" si="233"/>
        <v>Female</v>
      </c>
      <c r="X2985">
        <v>53</v>
      </c>
      <c r="Y2985" t="str">
        <f t="shared" si="234"/>
        <v>WA</v>
      </c>
    </row>
    <row r="2986" spans="1:25" x14ac:dyDescent="0.25">
      <c r="A2986">
        <v>1404593</v>
      </c>
      <c r="B2986">
        <v>53</v>
      </c>
      <c r="C2986" t="str">
        <f t="shared" si="230"/>
        <v>WA</v>
      </c>
      <c r="D2986">
        <v>157</v>
      </c>
      <c r="E2986">
        <v>32</v>
      </c>
      <c r="F2986" t="str">
        <f t="shared" si="231"/>
        <v>adult</v>
      </c>
      <c r="G2986">
        <v>4</v>
      </c>
      <c r="H2986">
        <v>1</v>
      </c>
      <c r="I2986">
        <v>2</v>
      </c>
      <c r="J2986">
        <v>2</v>
      </c>
      <c r="K2986">
        <v>2</v>
      </c>
      <c r="L2986">
        <v>2</v>
      </c>
      <c r="M2986">
        <v>2</v>
      </c>
      <c r="N2986">
        <v>2</v>
      </c>
      <c r="O2986">
        <v>1</v>
      </c>
      <c r="P2986">
        <v>40</v>
      </c>
      <c r="Q2986">
        <v>1</v>
      </c>
      <c r="R2986" t="str">
        <f t="shared" si="232"/>
        <v>Married</v>
      </c>
      <c r="S2986">
        <v>4</v>
      </c>
      <c r="T2986">
        <v>1</v>
      </c>
      <c r="U2986" t="str">
        <f t="shared" si="233"/>
        <v>Male</v>
      </c>
      <c r="V2986">
        <v>36300</v>
      </c>
      <c r="W2986">
        <v>36400</v>
      </c>
      <c r="X2986">
        <v>217</v>
      </c>
      <c r="Y2986">
        <f t="shared" si="234"/>
        <v>217</v>
      </c>
    </row>
    <row r="2987" spans="1:25" x14ac:dyDescent="0.25">
      <c r="A2987">
        <v>1390110</v>
      </c>
      <c r="B2987">
        <v>53</v>
      </c>
      <c r="C2987" t="str">
        <f t="shared" si="230"/>
        <v>WA</v>
      </c>
      <c r="D2987">
        <v>14</v>
      </c>
      <c r="E2987">
        <v>34</v>
      </c>
      <c r="F2987" t="str">
        <f t="shared" si="231"/>
        <v>adult</v>
      </c>
      <c r="G2987">
        <v>1</v>
      </c>
      <c r="H2987">
        <v>1</v>
      </c>
      <c r="I2987">
        <v>2</v>
      </c>
      <c r="J2987">
        <v>2</v>
      </c>
      <c r="K2987">
        <v>2</v>
      </c>
      <c r="L2987">
        <v>2</v>
      </c>
      <c r="M2987">
        <v>2</v>
      </c>
      <c r="N2987">
        <v>2</v>
      </c>
      <c r="O2987">
        <v>1</v>
      </c>
      <c r="P2987">
        <v>5</v>
      </c>
      <c r="Q2987">
        <v>1</v>
      </c>
      <c r="R2987" t="str">
        <f t="shared" si="232"/>
        <v>Married</v>
      </c>
      <c r="S2987">
        <v>4</v>
      </c>
      <c r="T2987">
        <v>2</v>
      </c>
      <c r="U2987" t="str">
        <f t="shared" si="233"/>
        <v>Female</v>
      </c>
      <c r="V2987">
        <v>35000</v>
      </c>
      <c r="W2987">
        <v>35000</v>
      </c>
      <c r="X2987">
        <v>53</v>
      </c>
      <c r="Y2987" t="str">
        <f t="shared" si="234"/>
        <v>WA</v>
      </c>
    </row>
    <row r="2988" spans="1:25" x14ac:dyDescent="0.25">
      <c r="A2988">
        <v>1271911</v>
      </c>
      <c r="B2988">
        <v>49</v>
      </c>
      <c r="C2988" t="str">
        <f t="shared" si="230"/>
        <v>UT</v>
      </c>
      <c r="D2988">
        <v>140</v>
      </c>
      <c r="E2988">
        <v>14</v>
      </c>
      <c r="F2988" t="str">
        <f t="shared" si="231"/>
        <v>child</v>
      </c>
      <c r="G2988">
        <v>1</v>
      </c>
      <c r="H2988">
        <v>1</v>
      </c>
      <c r="I2988">
        <v>2</v>
      </c>
      <c r="J2988">
        <v>2</v>
      </c>
      <c r="K2988">
        <v>2</v>
      </c>
      <c r="L2988">
        <v>2</v>
      </c>
      <c r="M2988">
        <v>2</v>
      </c>
      <c r="N2988">
        <v>2</v>
      </c>
      <c r="O2988">
        <v>1</v>
      </c>
      <c r="Q2988">
        <v>5</v>
      </c>
      <c r="R2988" t="str">
        <f t="shared" si="232"/>
        <v>NeverMarriedORUnder15</v>
      </c>
      <c r="T2988">
        <v>1</v>
      </c>
      <c r="U2988" t="str">
        <f t="shared" si="233"/>
        <v>Male</v>
      </c>
      <c r="X2988">
        <v>49</v>
      </c>
      <c r="Y2988" t="str">
        <f t="shared" si="234"/>
        <v>UT</v>
      </c>
    </row>
    <row r="2989" spans="1:25" x14ac:dyDescent="0.25">
      <c r="A2989">
        <v>1266518</v>
      </c>
      <c r="B2989">
        <v>49</v>
      </c>
      <c r="C2989" t="str">
        <f t="shared" si="230"/>
        <v>UT</v>
      </c>
      <c r="D2989">
        <v>139</v>
      </c>
      <c r="E2989">
        <v>22</v>
      </c>
      <c r="F2989" t="str">
        <f t="shared" si="231"/>
        <v>adult</v>
      </c>
      <c r="G2989">
        <v>1</v>
      </c>
      <c r="H2989">
        <v>1</v>
      </c>
      <c r="I2989">
        <v>2</v>
      </c>
      <c r="J2989">
        <v>2</v>
      </c>
      <c r="K2989">
        <v>2</v>
      </c>
      <c r="L2989">
        <v>2</v>
      </c>
      <c r="M2989">
        <v>2</v>
      </c>
      <c r="N2989">
        <v>2</v>
      </c>
      <c r="O2989">
        <v>1</v>
      </c>
      <c r="P2989">
        <v>10</v>
      </c>
      <c r="Q2989">
        <v>5</v>
      </c>
      <c r="R2989" t="str">
        <f t="shared" si="232"/>
        <v>NeverMarriedORUnder15</v>
      </c>
      <c r="S2989">
        <v>4</v>
      </c>
      <c r="T2989">
        <v>1</v>
      </c>
      <c r="U2989" t="str">
        <f t="shared" si="233"/>
        <v>Male</v>
      </c>
      <c r="V2989">
        <v>4000</v>
      </c>
      <c r="W2989">
        <v>4000</v>
      </c>
      <c r="X2989">
        <v>49</v>
      </c>
      <c r="Y2989" t="str">
        <f t="shared" si="234"/>
        <v>UT</v>
      </c>
    </row>
    <row r="2990" spans="1:25" x14ac:dyDescent="0.25">
      <c r="A2990">
        <v>1264504</v>
      </c>
      <c r="B2990">
        <v>49</v>
      </c>
      <c r="C2990" t="str">
        <f t="shared" si="230"/>
        <v>UT</v>
      </c>
      <c r="D2990">
        <v>47</v>
      </c>
      <c r="E2990">
        <v>67</v>
      </c>
      <c r="F2990" t="str">
        <f t="shared" si="231"/>
        <v>adult</v>
      </c>
      <c r="G2990">
        <v>1</v>
      </c>
      <c r="H2990">
        <v>2</v>
      </c>
      <c r="I2990">
        <v>1</v>
      </c>
      <c r="J2990">
        <v>1</v>
      </c>
      <c r="K2990">
        <v>2</v>
      </c>
      <c r="L2990">
        <v>2</v>
      </c>
      <c r="M2990">
        <v>2</v>
      </c>
      <c r="N2990">
        <v>2</v>
      </c>
      <c r="O2990">
        <v>1</v>
      </c>
      <c r="Q2990">
        <v>1</v>
      </c>
      <c r="R2990" t="str">
        <f t="shared" si="232"/>
        <v>Married</v>
      </c>
      <c r="S2990">
        <v>4</v>
      </c>
      <c r="T2990">
        <v>2</v>
      </c>
      <c r="U2990" t="str">
        <f t="shared" si="233"/>
        <v>Female</v>
      </c>
      <c r="V2990">
        <v>0</v>
      </c>
      <c r="W2990">
        <v>15600</v>
      </c>
      <c r="X2990">
        <v>49</v>
      </c>
      <c r="Y2990" t="str">
        <f t="shared" si="234"/>
        <v>UT</v>
      </c>
    </row>
    <row r="2991" spans="1:25" x14ac:dyDescent="0.25">
      <c r="A2991">
        <v>539756</v>
      </c>
      <c r="B2991">
        <v>38</v>
      </c>
      <c r="C2991" t="str">
        <f t="shared" si="230"/>
        <v>ND</v>
      </c>
      <c r="D2991">
        <v>72</v>
      </c>
      <c r="E2991">
        <v>13</v>
      </c>
      <c r="F2991" t="str">
        <f t="shared" si="231"/>
        <v>child</v>
      </c>
      <c r="G2991">
        <v>1</v>
      </c>
      <c r="H2991">
        <v>1</v>
      </c>
      <c r="I2991">
        <v>2</v>
      </c>
      <c r="J2991">
        <v>2</v>
      </c>
      <c r="K2991">
        <v>2</v>
      </c>
      <c r="L2991">
        <v>2</v>
      </c>
      <c r="M2991">
        <v>2</v>
      </c>
      <c r="N2991">
        <v>2</v>
      </c>
      <c r="O2991">
        <v>1</v>
      </c>
      <c r="Q2991">
        <v>5</v>
      </c>
      <c r="R2991" t="str">
        <f t="shared" si="232"/>
        <v>NeverMarriedORUnder15</v>
      </c>
      <c r="T2991">
        <v>2</v>
      </c>
      <c r="U2991" t="str">
        <f t="shared" si="233"/>
        <v>Female</v>
      </c>
      <c r="X2991">
        <v>38</v>
      </c>
      <c r="Y2991" t="str">
        <f t="shared" si="234"/>
        <v>ND</v>
      </c>
    </row>
    <row r="2992" spans="1:25" x14ac:dyDescent="0.25">
      <c r="A2992">
        <v>67481</v>
      </c>
      <c r="B2992">
        <v>30</v>
      </c>
      <c r="C2992" t="str">
        <f t="shared" si="230"/>
        <v>MT</v>
      </c>
      <c r="D2992">
        <v>54</v>
      </c>
      <c r="E2992">
        <v>47</v>
      </c>
      <c r="F2992" t="str">
        <f t="shared" si="231"/>
        <v>adult</v>
      </c>
      <c r="G2992">
        <v>1</v>
      </c>
      <c r="H2992">
        <v>1</v>
      </c>
      <c r="I2992">
        <v>2</v>
      </c>
      <c r="J2992">
        <v>2</v>
      </c>
      <c r="K2992">
        <v>2</v>
      </c>
      <c r="L2992">
        <v>2</v>
      </c>
      <c r="M2992">
        <v>2</v>
      </c>
      <c r="N2992">
        <v>2</v>
      </c>
      <c r="O2992">
        <v>1</v>
      </c>
      <c r="Q2992">
        <v>1</v>
      </c>
      <c r="R2992" t="str">
        <f t="shared" si="232"/>
        <v>Married</v>
      </c>
      <c r="S2992">
        <v>4</v>
      </c>
      <c r="T2992">
        <v>2</v>
      </c>
      <c r="U2992" t="str">
        <f t="shared" si="233"/>
        <v>Female</v>
      </c>
      <c r="V2992">
        <v>0</v>
      </c>
      <c r="W2992">
        <v>0</v>
      </c>
      <c r="X2992">
        <v>39</v>
      </c>
      <c r="Y2992">
        <f t="shared" si="234"/>
        <v>39</v>
      </c>
    </row>
    <row r="2993" spans="1:25" x14ac:dyDescent="0.25">
      <c r="A2993">
        <v>730362</v>
      </c>
      <c r="B2993">
        <v>41</v>
      </c>
      <c r="C2993" t="str">
        <f t="shared" si="230"/>
        <v>OR</v>
      </c>
      <c r="D2993">
        <v>79</v>
      </c>
      <c r="E2993">
        <v>5</v>
      </c>
      <c r="F2993" t="str">
        <f t="shared" si="231"/>
        <v>child</v>
      </c>
      <c r="G2993">
        <v>1</v>
      </c>
      <c r="H2993">
        <v>1</v>
      </c>
      <c r="I2993">
        <v>2</v>
      </c>
      <c r="J2993">
        <v>2</v>
      </c>
      <c r="K2993">
        <v>2</v>
      </c>
      <c r="L2993">
        <v>2</v>
      </c>
      <c r="M2993">
        <v>2</v>
      </c>
      <c r="N2993">
        <v>2</v>
      </c>
      <c r="O2993">
        <v>1</v>
      </c>
      <c r="Q2993">
        <v>5</v>
      </c>
      <c r="R2993" t="str">
        <f t="shared" si="232"/>
        <v>NeverMarriedORUnder15</v>
      </c>
      <c r="T2993">
        <v>2</v>
      </c>
      <c r="U2993" t="str">
        <f t="shared" si="233"/>
        <v>Female</v>
      </c>
      <c r="X2993">
        <v>41</v>
      </c>
      <c r="Y2993" t="str">
        <f t="shared" si="234"/>
        <v>OR</v>
      </c>
    </row>
    <row r="2994" spans="1:25" x14ac:dyDescent="0.25">
      <c r="A2994">
        <v>734779</v>
      </c>
      <c r="B2994">
        <v>41</v>
      </c>
      <c r="C2994" t="str">
        <f t="shared" si="230"/>
        <v>OR</v>
      </c>
      <c r="D2994">
        <v>140</v>
      </c>
      <c r="E2994">
        <v>9</v>
      </c>
      <c r="F2994" t="str">
        <f t="shared" si="231"/>
        <v>child</v>
      </c>
      <c r="G2994">
        <v>1</v>
      </c>
      <c r="H2994">
        <v>1</v>
      </c>
      <c r="I2994">
        <v>2</v>
      </c>
      <c r="J2994">
        <v>2</v>
      </c>
      <c r="K2994">
        <v>2</v>
      </c>
      <c r="L2994">
        <v>2</v>
      </c>
      <c r="M2994">
        <v>2</v>
      </c>
      <c r="N2994">
        <v>2</v>
      </c>
      <c r="O2994">
        <v>1</v>
      </c>
      <c r="Q2994">
        <v>5</v>
      </c>
      <c r="R2994" t="str">
        <f t="shared" si="232"/>
        <v>NeverMarriedORUnder15</v>
      </c>
      <c r="T2994">
        <v>1</v>
      </c>
      <c r="U2994" t="str">
        <f t="shared" si="233"/>
        <v>Male</v>
      </c>
      <c r="X2994">
        <v>6</v>
      </c>
      <c r="Y2994" t="str">
        <f t="shared" si="234"/>
        <v>CA</v>
      </c>
    </row>
    <row r="2995" spans="1:25" x14ac:dyDescent="0.25">
      <c r="A2995">
        <v>727002</v>
      </c>
      <c r="B2995">
        <v>41</v>
      </c>
      <c r="C2995" t="str">
        <f t="shared" si="230"/>
        <v>OR</v>
      </c>
      <c r="D2995">
        <v>30</v>
      </c>
      <c r="E2995">
        <v>84</v>
      </c>
      <c r="F2995" t="str">
        <f t="shared" si="231"/>
        <v>adult</v>
      </c>
      <c r="G2995">
        <v>1</v>
      </c>
      <c r="H2995">
        <v>2</v>
      </c>
      <c r="I2995">
        <v>2</v>
      </c>
      <c r="J2995">
        <v>1</v>
      </c>
      <c r="K2995">
        <v>2</v>
      </c>
      <c r="L2995">
        <v>2</v>
      </c>
      <c r="M2995">
        <v>2</v>
      </c>
      <c r="N2995">
        <v>2</v>
      </c>
      <c r="O2995">
        <v>1</v>
      </c>
      <c r="Q2995">
        <v>2</v>
      </c>
      <c r="R2995" t="str">
        <f t="shared" si="232"/>
        <v>Widowed</v>
      </c>
      <c r="S2995">
        <v>4</v>
      </c>
      <c r="T2995">
        <v>2</v>
      </c>
      <c r="U2995" t="str">
        <f t="shared" si="233"/>
        <v>Female</v>
      </c>
      <c r="V2995">
        <v>0</v>
      </c>
      <c r="W2995">
        <v>11000</v>
      </c>
      <c r="X2995">
        <v>41</v>
      </c>
      <c r="Y2995" t="str">
        <f t="shared" si="234"/>
        <v>OR</v>
      </c>
    </row>
    <row r="2996" spans="1:25" x14ac:dyDescent="0.25">
      <c r="A2996">
        <v>713441</v>
      </c>
      <c r="B2996">
        <v>41</v>
      </c>
      <c r="C2996" t="str">
        <f t="shared" si="230"/>
        <v>OR</v>
      </c>
      <c r="D2996">
        <v>188</v>
      </c>
      <c r="E2996">
        <v>14</v>
      </c>
      <c r="F2996" t="str">
        <f t="shared" si="231"/>
        <v>child</v>
      </c>
      <c r="G2996">
        <v>1</v>
      </c>
      <c r="H2996">
        <v>1</v>
      </c>
      <c r="I2996">
        <v>2</v>
      </c>
      <c r="J2996">
        <v>2</v>
      </c>
      <c r="K2996">
        <v>2</v>
      </c>
      <c r="L2996">
        <v>2</v>
      </c>
      <c r="M2996">
        <v>2</v>
      </c>
      <c r="N2996">
        <v>2</v>
      </c>
      <c r="O2996">
        <v>1</v>
      </c>
      <c r="Q2996">
        <v>5</v>
      </c>
      <c r="R2996" t="str">
        <f t="shared" si="232"/>
        <v>NeverMarriedORUnder15</v>
      </c>
      <c r="T2996">
        <v>2</v>
      </c>
      <c r="U2996" t="str">
        <f t="shared" si="233"/>
        <v>Female</v>
      </c>
      <c r="X2996">
        <v>41</v>
      </c>
      <c r="Y2996" t="str">
        <f t="shared" si="234"/>
        <v>OR</v>
      </c>
    </row>
    <row r="2997" spans="1:25" x14ac:dyDescent="0.25">
      <c r="A2997">
        <v>728493</v>
      </c>
      <c r="B2997">
        <v>41</v>
      </c>
      <c r="C2997" t="str">
        <f t="shared" si="230"/>
        <v>OR</v>
      </c>
      <c r="D2997">
        <v>74</v>
      </c>
      <c r="E2997">
        <v>2</v>
      </c>
      <c r="F2997" t="str">
        <f t="shared" si="231"/>
        <v>child</v>
      </c>
      <c r="G2997">
        <v>1</v>
      </c>
      <c r="H2997">
        <v>1</v>
      </c>
      <c r="I2997">
        <v>2</v>
      </c>
      <c r="J2997">
        <v>2</v>
      </c>
      <c r="K2997">
        <v>2</v>
      </c>
      <c r="L2997">
        <v>2</v>
      </c>
      <c r="M2997">
        <v>2</v>
      </c>
      <c r="N2997">
        <v>2</v>
      </c>
      <c r="O2997">
        <v>1</v>
      </c>
      <c r="Q2997">
        <v>5</v>
      </c>
      <c r="R2997" t="str">
        <f t="shared" si="232"/>
        <v>NeverMarriedORUnder15</v>
      </c>
      <c r="T2997">
        <v>1</v>
      </c>
      <c r="U2997" t="str">
        <f t="shared" si="233"/>
        <v>Male</v>
      </c>
      <c r="X2997">
        <v>41</v>
      </c>
      <c r="Y2997" t="str">
        <f t="shared" si="234"/>
        <v>OR</v>
      </c>
    </row>
    <row r="2998" spans="1:25" x14ac:dyDescent="0.25">
      <c r="A2998">
        <v>1373380</v>
      </c>
      <c r="B2998">
        <v>53</v>
      </c>
      <c r="C2998" t="str">
        <f t="shared" si="230"/>
        <v>WA</v>
      </c>
      <c r="D2998">
        <v>64</v>
      </c>
      <c r="E2998">
        <v>63</v>
      </c>
      <c r="F2998" t="str">
        <f t="shared" si="231"/>
        <v>adult</v>
      </c>
      <c r="G2998">
        <v>1</v>
      </c>
      <c r="H2998">
        <v>1</v>
      </c>
      <c r="I2998">
        <v>2</v>
      </c>
      <c r="J2998">
        <v>2</v>
      </c>
      <c r="K2998">
        <v>2</v>
      </c>
      <c r="L2998">
        <v>2</v>
      </c>
      <c r="M2998">
        <v>2</v>
      </c>
      <c r="N2998">
        <v>2</v>
      </c>
      <c r="O2998">
        <v>1</v>
      </c>
      <c r="P2998">
        <v>20</v>
      </c>
      <c r="Q2998">
        <v>5</v>
      </c>
      <c r="R2998" t="str">
        <f t="shared" si="232"/>
        <v>NeverMarriedORUnder15</v>
      </c>
      <c r="S2998">
        <v>4</v>
      </c>
      <c r="T2998">
        <v>2</v>
      </c>
      <c r="U2998" t="str">
        <f t="shared" si="233"/>
        <v>Female</v>
      </c>
      <c r="V2998">
        <v>71000</v>
      </c>
      <c r="W2998">
        <v>79500</v>
      </c>
      <c r="X2998">
        <v>53</v>
      </c>
      <c r="Y2998" t="str">
        <f t="shared" si="234"/>
        <v>WA</v>
      </c>
    </row>
    <row r="2999" spans="1:25" x14ac:dyDescent="0.25">
      <c r="A2999">
        <v>1434330</v>
      </c>
      <c r="B2999">
        <v>53</v>
      </c>
      <c r="C2999" t="str">
        <f t="shared" si="230"/>
        <v>WA</v>
      </c>
      <c r="D2999">
        <v>106</v>
      </c>
      <c r="E2999">
        <v>19</v>
      </c>
      <c r="F2999" t="str">
        <f t="shared" si="231"/>
        <v>adult</v>
      </c>
      <c r="G2999">
        <v>1</v>
      </c>
      <c r="H2999">
        <v>1</v>
      </c>
      <c r="I2999">
        <v>2</v>
      </c>
      <c r="J2999">
        <v>2</v>
      </c>
      <c r="K2999">
        <v>2</v>
      </c>
      <c r="L2999">
        <v>2</v>
      </c>
      <c r="M2999">
        <v>2</v>
      </c>
      <c r="N2999">
        <v>1</v>
      </c>
      <c r="O2999">
        <v>1</v>
      </c>
      <c r="P2999">
        <v>15</v>
      </c>
      <c r="Q2999">
        <v>5</v>
      </c>
      <c r="R2999" t="str">
        <f t="shared" si="232"/>
        <v>NeverMarriedORUnder15</v>
      </c>
      <c r="S2999">
        <v>4</v>
      </c>
      <c r="T2999">
        <v>2</v>
      </c>
      <c r="U2999" t="str">
        <f t="shared" si="233"/>
        <v>Female</v>
      </c>
      <c r="V2999">
        <v>19000</v>
      </c>
      <c r="W2999">
        <v>23000</v>
      </c>
      <c r="X2999">
        <v>53</v>
      </c>
      <c r="Y2999" t="str">
        <f t="shared" si="234"/>
        <v>WA</v>
      </c>
    </row>
    <row r="3000" spans="1:25" x14ac:dyDescent="0.25">
      <c r="A3000">
        <v>1421441</v>
      </c>
      <c r="B3000">
        <v>53</v>
      </c>
      <c r="C3000" t="str">
        <f t="shared" si="230"/>
        <v>WA</v>
      </c>
      <c r="D3000">
        <v>89</v>
      </c>
      <c r="E3000">
        <v>4</v>
      </c>
      <c r="F3000" t="str">
        <f t="shared" si="231"/>
        <v>child</v>
      </c>
      <c r="G3000">
        <v>1</v>
      </c>
      <c r="H3000">
        <v>2</v>
      </c>
      <c r="I3000">
        <v>2</v>
      </c>
      <c r="J3000">
        <v>2</v>
      </c>
      <c r="K3000">
        <v>1</v>
      </c>
      <c r="L3000">
        <v>1</v>
      </c>
      <c r="M3000">
        <v>2</v>
      </c>
      <c r="N3000">
        <v>2</v>
      </c>
      <c r="O3000">
        <v>1</v>
      </c>
      <c r="Q3000">
        <v>5</v>
      </c>
      <c r="R3000" t="str">
        <f t="shared" si="232"/>
        <v>NeverMarriedORUnder15</v>
      </c>
      <c r="T3000">
        <v>1</v>
      </c>
      <c r="U3000" t="str">
        <f t="shared" si="233"/>
        <v>Male</v>
      </c>
      <c r="X3000">
        <v>53</v>
      </c>
      <c r="Y3000" t="str">
        <f t="shared" si="234"/>
        <v>WA</v>
      </c>
    </row>
    <row r="3001" spans="1:25" x14ac:dyDescent="0.25">
      <c r="A3001">
        <v>1382182</v>
      </c>
      <c r="B3001">
        <v>53</v>
      </c>
      <c r="C3001" t="str">
        <f t="shared" si="230"/>
        <v>WA</v>
      </c>
      <c r="D3001">
        <v>18</v>
      </c>
      <c r="E3001">
        <v>90</v>
      </c>
      <c r="F3001" t="str">
        <f t="shared" si="231"/>
        <v>adult</v>
      </c>
      <c r="G3001">
        <v>1</v>
      </c>
      <c r="H3001">
        <v>1</v>
      </c>
      <c r="I3001">
        <v>1</v>
      </c>
      <c r="J3001">
        <v>1</v>
      </c>
      <c r="K3001">
        <v>1</v>
      </c>
      <c r="L3001">
        <v>2</v>
      </c>
      <c r="M3001">
        <v>2</v>
      </c>
      <c r="N3001">
        <v>2</v>
      </c>
      <c r="O3001">
        <v>1</v>
      </c>
      <c r="Q3001">
        <v>2</v>
      </c>
      <c r="R3001" t="str">
        <f t="shared" si="232"/>
        <v>Widowed</v>
      </c>
      <c r="S3001">
        <v>4</v>
      </c>
      <c r="T3001">
        <v>2</v>
      </c>
      <c r="U3001" t="str">
        <f t="shared" si="233"/>
        <v>Female</v>
      </c>
      <c r="V3001">
        <v>0</v>
      </c>
      <c r="W3001">
        <v>13000</v>
      </c>
      <c r="X3001">
        <v>53</v>
      </c>
      <c r="Y3001" t="str">
        <f t="shared" si="234"/>
        <v>WA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>
      <selection activeCell="A3" sqref="A3:D19"/>
    </sheetView>
  </sheetViews>
  <sheetFormatPr defaultRowHeight="15" x14ac:dyDescent="0.25"/>
  <cols>
    <col min="1" max="1" width="13.140625" bestFit="1" customWidth="1"/>
    <col min="2" max="2" width="26.42578125" bestFit="1" customWidth="1"/>
    <col min="3" max="3" width="30.5703125" bestFit="1" customWidth="1"/>
    <col min="4" max="4" width="29.42578125" bestFit="1" customWidth="1"/>
  </cols>
  <sheetData>
    <row r="3" spans="1:4" x14ac:dyDescent="0.25">
      <c r="A3" s="1" t="s">
        <v>13</v>
      </c>
      <c r="B3" t="s">
        <v>58</v>
      </c>
      <c r="C3" t="s">
        <v>59</v>
      </c>
      <c r="D3" t="s">
        <v>60</v>
      </c>
    </row>
    <row r="4" spans="1:4" x14ac:dyDescent="0.25">
      <c r="A4" s="2" t="s">
        <v>23</v>
      </c>
      <c r="B4" s="3">
        <v>159</v>
      </c>
      <c r="C4" s="3">
        <v>29636.528301886792</v>
      </c>
      <c r="D4" s="3">
        <v>23798.227499631019</v>
      </c>
    </row>
    <row r="5" spans="1:4" x14ac:dyDescent="0.25">
      <c r="A5" s="4" t="s">
        <v>21</v>
      </c>
      <c r="B5" s="3">
        <v>157</v>
      </c>
      <c r="C5" s="3">
        <v>29980.751592356686</v>
      </c>
      <c r="D5" s="3">
        <v>23751.513388126652</v>
      </c>
    </row>
    <row r="6" spans="1:4" x14ac:dyDescent="0.25">
      <c r="A6" s="4" t="s">
        <v>49</v>
      </c>
      <c r="B6" s="3">
        <v>2</v>
      </c>
      <c r="C6" s="3">
        <v>2615</v>
      </c>
      <c r="D6" s="3">
        <v>544.47222151364156</v>
      </c>
    </row>
    <row r="7" spans="1:4" x14ac:dyDescent="0.25">
      <c r="A7" s="2" t="s">
        <v>31</v>
      </c>
      <c r="B7" s="3">
        <v>106</v>
      </c>
      <c r="C7" s="3">
        <v>40699.669811320753</v>
      </c>
      <c r="D7" s="3">
        <v>37592.031223125108</v>
      </c>
    </row>
    <row r="8" spans="1:4" x14ac:dyDescent="0.25">
      <c r="A8" s="4" t="s">
        <v>21</v>
      </c>
      <c r="B8" s="3">
        <v>106</v>
      </c>
      <c r="C8" s="3">
        <v>40699.669811320753</v>
      </c>
      <c r="D8" s="3">
        <v>37592.031223125108</v>
      </c>
    </row>
    <row r="9" spans="1:4" x14ac:dyDescent="0.25">
      <c r="A9" s="4" t="s">
        <v>49</v>
      </c>
      <c r="B9" s="3"/>
      <c r="C9" s="3"/>
      <c r="D9" s="3"/>
    </row>
    <row r="10" spans="1:4" x14ac:dyDescent="0.25">
      <c r="A10" s="2" t="s">
        <v>32</v>
      </c>
      <c r="B10" s="3">
        <v>586</v>
      </c>
      <c r="C10" s="3">
        <v>35129.368600682596</v>
      </c>
      <c r="D10" s="3">
        <v>44779.994908219232</v>
      </c>
    </row>
    <row r="11" spans="1:4" x14ac:dyDescent="0.25">
      <c r="A11" s="4" t="s">
        <v>21</v>
      </c>
      <c r="B11" s="3">
        <v>580</v>
      </c>
      <c r="C11" s="3">
        <v>35444.293103448275</v>
      </c>
      <c r="D11" s="3">
        <v>44902.53662228911</v>
      </c>
    </row>
    <row r="12" spans="1:4" x14ac:dyDescent="0.25">
      <c r="A12" s="4" t="s">
        <v>49</v>
      </c>
      <c r="B12" s="3">
        <v>6</v>
      </c>
      <c r="C12" s="3">
        <v>4686.666666666667</v>
      </c>
      <c r="D12" s="3">
        <v>3171.50857899938</v>
      </c>
    </row>
    <row r="13" spans="1:4" x14ac:dyDescent="0.25">
      <c r="A13" s="2" t="s">
        <v>47</v>
      </c>
      <c r="B13" s="3">
        <v>351</v>
      </c>
      <c r="C13" s="3">
        <v>40278.766381766385</v>
      </c>
      <c r="D13" s="3">
        <v>54322.52045254063</v>
      </c>
    </row>
    <row r="14" spans="1:4" x14ac:dyDescent="0.25">
      <c r="A14" s="4" t="s">
        <v>21</v>
      </c>
      <c r="B14" s="3">
        <v>337</v>
      </c>
      <c r="C14" s="3">
        <v>41696.341246290802</v>
      </c>
      <c r="D14" s="3">
        <v>54945.555456703725</v>
      </c>
    </row>
    <row r="15" spans="1:4" x14ac:dyDescent="0.25">
      <c r="A15" s="4" t="s">
        <v>49</v>
      </c>
      <c r="B15" s="3">
        <v>14</v>
      </c>
      <c r="C15" s="3">
        <v>6155.7142857142853</v>
      </c>
      <c r="D15" s="3">
        <v>10598.943861961483</v>
      </c>
    </row>
    <row r="16" spans="1:4" x14ac:dyDescent="0.25">
      <c r="A16" s="2" t="s">
        <v>24</v>
      </c>
      <c r="B16" s="3">
        <v>1003</v>
      </c>
      <c r="C16" s="3">
        <v>44814.252243270188</v>
      </c>
      <c r="D16" s="3">
        <v>52487.208476807064</v>
      </c>
    </row>
    <row r="17" spans="1:4" x14ac:dyDescent="0.25">
      <c r="A17" s="4" t="s">
        <v>21</v>
      </c>
      <c r="B17" s="3">
        <v>992</v>
      </c>
      <c r="C17" s="3">
        <v>45256.123991935485</v>
      </c>
      <c r="D17" s="3">
        <v>52604.97380331422</v>
      </c>
    </row>
    <row r="18" spans="1:4" x14ac:dyDescent="0.25">
      <c r="A18" s="4" t="s">
        <v>49</v>
      </c>
      <c r="B18" s="3">
        <v>11</v>
      </c>
      <c r="C18" s="3">
        <v>4965.454545454545</v>
      </c>
      <c r="D18" s="3">
        <v>6150.3355414747311</v>
      </c>
    </row>
    <row r="19" spans="1:4" x14ac:dyDescent="0.25">
      <c r="A19" s="2" t="s">
        <v>14</v>
      </c>
      <c r="B19" s="3">
        <v>2205</v>
      </c>
      <c r="C19" s="3">
        <v>40226.179138321997</v>
      </c>
      <c r="D19" s="3">
        <v>48844.971919927935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tabSelected="1" workbookViewId="0">
      <selection activeCell="K5" sqref="K5 K8"/>
      <pivotSelection pane="bottomRight" showHeader="1" activeRow="6" activeCol="10" click="1" r:id="rId2">
        <pivotArea dataOnly="0" labelOnly="1" fieldPosition="0">
          <references count="1">
            <reference field="18" count="0"/>
          </references>
        </pivotArea>
      </pivotSelection>
    </sheetView>
  </sheetViews>
  <sheetFormatPr defaultRowHeight="15" x14ac:dyDescent="0.25"/>
  <cols>
    <col min="1" max="1" width="13.140625" bestFit="1" customWidth="1"/>
    <col min="2" max="2" width="14.85546875" bestFit="1" customWidth="1"/>
    <col min="3" max="3" width="13.85546875" bestFit="1" customWidth="1"/>
    <col min="4" max="4" width="12.7109375" bestFit="1" customWidth="1"/>
    <col min="11" max="11" width="13.140625" customWidth="1"/>
    <col min="12" max="12" width="16.28515625" customWidth="1"/>
    <col min="13" max="13" width="5" customWidth="1"/>
    <col min="14" max="14" width="11.28515625" customWidth="1"/>
    <col min="15" max="18" width="2" customWidth="1"/>
    <col min="19" max="108" width="3" customWidth="1"/>
    <col min="109" max="373" width="4" customWidth="1"/>
    <col min="374" max="374" width="5" customWidth="1"/>
    <col min="375" max="375" width="12" bestFit="1" customWidth="1"/>
  </cols>
  <sheetData>
    <row r="3" spans="1:14" x14ac:dyDescent="0.25">
      <c r="A3" s="1" t="s">
        <v>13</v>
      </c>
      <c r="B3" t="s">
        <v>61</v>
      </c>
      <c r="C3" t="s">
        <v>62</v>
      </c>
      <c r="D3" t="s">
        <v>63</v>
      </c>
      <c r="K3" s="1" t="s">
        <v>70</v>
      </c>
      <c r="L3" s="1" t="s">
        <v>69</v>
      </c>
    </row>
    <row r="4" spans="1:14" x14ac:dyDescent="0.25">
      <c r="A4" s="2" t="s">
        <v>23</v>
      </c>
      <c r="B4" s="3">
        <v>41.227488151658768</v>
      </c>
      <c r="C4" s="3">
        <v>23.255422365006808</v>
      </c>
      <c r="D4" s="3">
        <v>211</v>
      </c>
      <c r="K4" s="1" t="s">
        <v>13</v>
      </c>
      <c r="L4">
        <v>1</v>
      </c>
      <c r="M4">
        <v>2</v>
      </c>
      <c r="N4" t="s">
        <v>14</v>
      </c>
    </row>
    <row r="5" spans="1:14" x14ac:dyDescent="0.25">
      <c r="A5" s="2" t="s">
        <v>31</v>
      </c>
      <c r="B5" s="3">
        <v>41.096551724137932</v>
      </c>
      <c r="C5" s="3">
        <v>25.213070942670853</v>
      </c>
      <c r="D5" s="3">
        <v>145</v>
      </c>
      <c r="K5" s="2" t="s">
        <v>46</v>
      </c>
      <c r="L5" s="3">
        <v>869</v>
      </c>
      <c r="M5" s="3">
        <v>1386</v>
      </c>
      <c r="N5" s="3">
        <v>2255</v>
      </c>
    </row>
    <row r="6" spans="1:14" x14ac:dyDescent="0.25">
      <c r="A6" s="2" t="s">
        <v>32</v>
      </c>
      <c r="B6" s="3">
        <v>43</v>
      </c>
      <c r="C6" s="3">
        <v>23.669642340008796</v>
      </c>
      <c r="D6" s="3">
        <v>763</v>
      </c>
      <c r="K6" s="4" t="s">
        <v>21</v>
      </c>
      <c r="L6" s="3">
        <v>681</v>
      </c>
      <c r="M6" s="3">
        <v>1136</v>
      </c>
      <c r="N6" s="3">
        <v>1817</v>
      </c>
    </row>
    <row r="7" spans="1:14" x14ac:dyDescent="0.25">
      <c r="A7" s="2" t="s">
        <v>47</v>
      </c>
      <c r="B7" s="3">
        <v>34.872262773722625</v>
      </c>
      <c r="C7" s="3">
        <v>22.8655980226333</v>
      </c>
      <c r="D7" s="3">
        <v>548</v>
      </c>
      <c r="K7" s="4" t="s">
        <v>49</v>
      </c>
      <c r="L7" s="3">
        <v>188</v>
      </c>
      <c r="M7" s="3">
        <v>250</v>
      </c>
      <c r="N7" s="3">
        <v>438</v>
      </c>
    </row>
    <row r="8" spans="1:14" x14ac:dyDescent="0.25">
      <c r="A8" s="2" t="s">
        <v>24</v>
      </c>
      <c r="B8" s="3">
        <v>41.690172543135787</v>
      </c>
      <c r="C8" s="3">
        <v>23.415188489466267</v>
      </c>
      <c r="D8" s="3">
        <v>1333</v>
      </c>
      <c r="K8" s="2" t="s">
        <v>44</v>
      </c>
      <c r="L8" s="3">
        <v>796</v>
      </c>
      <c r="M8" s="3">
        <v>1284</v>
      </c>
      <c r="N8" s="3">
        <v>2080</v>
      </c>
    </row>
    <row r="9" spans="1:14" x14ac:dyDescent="0.25">
      <c r="A9" s="2" t="s">
        <v>14</v>
      </c>
      <c r="B9" s="3">
        <v>40.716666666666669</v>
      </c>
      <c r="C9" s="3">
        <v>23.614295116874537</v>
      </c>
      <c r="D9" s="3">
        <v>3000</v>
      </c>
      <c r="K9" s="4" t="s">
        <v>21</v>
      </c>
      <c r="L9" s="3">
        <v>600</v>
      </c>
      <c r="M9" s="3">
        <v>1036</v>
      </c>
      <c r="N9" s="3">
        <v>1636</v>
      </c>
    </row>
    <row r="10" spans="1:14" x14ac:dyDescent="0.25">
      <c r="K10" s="4" t="s">
        <v>49</v>
      </c>
      <c r="L10" s="3">
        <v>196</v>
      </c>
      <c r="M10" s="3">
        <v>248</v>
      </c>
      <c r="N10" s="3">
        <v>444</v>
      </c>
    </row>
    <row r="11" spans="1:14" x14ac:dyDescent="0.25">
      <c r="C11" t="s">
        <v>23</v>
      </c>
      <c r="D11" t="s">
        <v>47</v>
      </c>
      <c r="K11" s="2" t="s">
        <v>14</v>
      </c>
      <c r="L11" s="3">
        <v>1665</v>
      </c>
      <c r="M11" s="3">
        <v>2670</v>
      </c>
      <c r="N11" s="3">
        <v>4335</v>
      </c>
    </row>
    <row r="12" spans="1:14" x14ac:dyDescent="0.25">
      <c r="B12" t="s">
        <v>64</v>
      </c>
      <c r="C12">
        <f>GETPIVOTDATA("StdDev of AGE",$A$3,"STATE","MT")</f>
        <v>23.255422365006808</v>
      </c>
      <c r="D12">
        <f>GETPIVOTDATA("StdDev of AGE",$A$3,"STATE","UT")</f>
        <v>22.8655980226333</v>
      </c>
    </row>
    <row r="13" spans="1:14" x14ac:dyDescent="0.25">
      <c r="B13" t="s">
        <v>27</v>
      </c>
      <c r="C13">
        <f>GETPIVOTDATA("Count of AGE",$A$3,"STATE","MT")</f>
        <v>211</v>
      </c>
      <c r="D13">
        <f>GETPIVOTDATA("Count of AGE",$A$3,"STATE","UT")</f>
        <v>548</v>
      </c>
    </row>
    <row r="14" spans="1:14" x14ac:dyDescent="0.25">
      <c r="B14" t="s">
        <v>28</v>
      </c>
      <c r="C14">
        <f>C12/SQRT(C13)</f>
        <v>1.6009692996616289</v>
      </c>
      <c r="D14">
        <f>D12/SQRT(D13)</f>
        <v>0.97676993844549931</v>
      </c>
    </row>
    <row r="15" spans="1:14" x14ac:dyDescent="0.25">
      <c r="B15" t="s">
        <v>25</v>
      </c>
      <c r="C15">
        <f>GETPIVOTDATA("Average of AGE",$A$3,"STATE","MT")</f>
        <v>41.227488151658768</v>
      </c>
      <c r="D15">
        <f>GETPIVOTDATA("Average of AGE",$A$3,"STATE","UT")</f>
        <v>34.872262773722625</v>
      </c>
    </row>
    <row r="17" spans="2:4" x14ac:dyDescent="0.25">
      <c r="B17" t="s">
        <v>65</v>
      </c>
      <c r="C17">
        <v>38</v>
      </c>
    </row>
    <row r="18" spans="2:4" x14ac:dyDescent="0.25">
      <c r="B18" t="s">
        <v>66</v>
      </c>
      <c r="C18">
        <f>(C15-$C$17)/C14</f>
        <v>2.0159588021712289</v>
      </c>
      <c r="D18">
        <f>(D15-$C$17)/D14</f>
        <v>-3.2021227345049925</v>
      </c>
    </row>
    <row r="19" spans="2:4" x14ac:dyDescent="0.25">
      <c r="B19" t="s">
        <v>67</v>
      </c>
      <c r="C19">
        <f>C13-1</f>
        <v>210</v>
      </c>
      <c r="D19">
        <f>D13-1</f>
        <v>547</v>
      </c>
    </row>
    <row r="20" spans="2:4" x14ac:dyDescent="0.25">
      <c r="B20" t="s">
        <v>68</v>
      </c>
      <c r="C20">
        <f>1-_xlfn.T.DIST(C18,C19,1)</f>
        <v>2.253915960781383E-2</v>
      </c>
      <c r="D20">
        <f>_xlfn.T.DIST(D18,D19,1)</f>
        <v>7.2173924978684214E-4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01"/>
  <sheetViews>
    <sheetView topLeftCell="B1" workbookViewId="0">
      <selection activeCell="D12" sqref="D12"/>
    </sheetView>
  </sheetViews>
  <sheetFormatPr defaultRowHeight="15" x14ac:dyDescent="0.25"/>
  <sheetData>
    <row r="1" spans="1:23" x14ac:dyDescent="0.25">
      <c r="A1" t="s">
        <v>53</v>
      </c>
      <c r="B1" t="s">
        <v>35</v>
      </c>
      <c r="C1" s="5" t="s">
        <v>1</v>
      </c>
      <c r="D1" t="s">
        <v>33</v>
      </c>
      <c r="E1" t="s">
        <v>20</v>
      </c>
      <c r="F1" t="s">
        <v>36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37</v>
      </c>
      <c r="P1" t="s">
        <v>38</v>
      </c>
      <c r="Q1" t="s">
        <v>56</v>
      </c>
      <c r="R1" t="s">
        <v>39</v>
      </c>
      <c r="S1" t="s">
        <v>12</v>
      </c>
      <c r="T1" t="s">
        <v>41</v>
      </c>
      <c r="U1" t="s">
        <v>57</v>
      </c>
      <c r="V1" t="s">
        <v>55</v>
      </c>
      <c r="W1" t="s">
        <v>54</v>
      </c>
    </row>
    <row r="2" spans="1:23" x14ac:dyDescent="0.25">
      <c r="A2">
        <v>1259295</v>
      </c>
      <c r="B2" t="s">
        <v>47</v>
      </c>
      <c r="C2">
        <v>64</v>
      </c>
      <c r="D2">
        <v>38</v>
      </c>
      <c r="E2" t="s">
        <v>21</v>
      </c>
      <c r="F2">
        <v>1</v>
      </c>
      <c r="G2">
        <v>1</v>
      </c>
      <c r="H2">
        <v>2</v>
      </c>
      <c r="I2">
        <v>2</v>
      </c>
      <c r="J2">
        <v>2</v>
      </c>
      <c r="K2">
        <v>2</v>
      </c>
      <c r="L2">
        <v>2</v>
      </c>
      <c r="M2">
        <v>2</v>
      </c>
      <c r="N2">
        <v>1</v>
      </c>
      <c r="P2" t="s">
        <v>43</v>
      </c>
      <c r="Q2">
        <v>4</v>
      </c>
      <c r="R2" t="s">
        <v>46</v>
      </c>
      <c r="S2">
        <v>0</v>
      </c>
      <c r="T2">
        <v>-4200</v>
      </c>
      <c r="U2">
        <v>-4200</v>
      </c>
      <c r="V2">
        <v>49</v>
      </c>
      <c r="W2" t="s">
        <v>47</v>
      </c>
    </row>
    <row r="3" spans="1:23" x14ac:dyDescent="0.25">
      <c r="A3">
        <v>1405519</v>
      </c>
      <c r="B3" t="s">
        <v>24</v>
      </c>
      <c r="C3">
        <v>88</v>
      </c>
      <c r="D3">
        <v>42</v>
      </c>
      <c r="E3" t="s">
        <v>21</v>
      </c>
      <c r="F3">
        <v>4</v>
      </c>
      <c r="G3">
        <v>2</v>
      </c>
      <c r="H3">
        <v>1</v>
      </c>
      <c r="I3">
        <v>2</v>
      </c>
      <c r="J3">
        <v>2</v>
      </c>
      <c r="K3">
        <v>2</v>
      </c>
      <c r="L3">
        <v>2</v>
      </c>
      <c r="M3">
        <v>2</v>
      </c>
      <c r="N3">
        <v>1</v>
      </c>
      <c r="P3" t="s">
        <v>43</v>
      </c>
      <c r="Q3">
        <v>4</v>
      </c>
      <c r="R3" t="s">
        <v>46</v>
      </c>
      <c r="S3">
        <v>0</v>
      </c>
      <c r="T3">
        <v>0</v>
      </c>
      <c r="V3">
        <v>247</v>
      </c>
      <c r="W3">
        <v>247</v>
      </c>
    </row>
    <row r="4" spans="1:23" x14ac:dyDescent="0.25">
      <c r="A4">
        <v>1398385</v>
      </c>
      <c r="B4" t="s">
        <v>24</v>
      </c>
      <c r="C4">
        <v>91</v>
      </c>
      <c r="D4">
        <v>63</v>
      </c>
      <c r="E4" t="s">
        <v>21</v>
      </c>
      <c r="F4">
        <v>1</v>
      </c>
      <c r="G4">
        <v>1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1</v>
      </c>
      <c r="P4" t="s">
        <v>43</v>
      </c>
      <c r="Q4">
        <v>2</v>
      </c>
      <c r="R4" t="s">
        <v>46</v>
      </c>
      <c r="S4">
        <v>0</v>
      </c>
      <c r="T4">
        <v>0</v>
      </c>
      <c r="V4">
        <v>9</v>
      </c>
      <c r="W4">
        <v>9</v>
      </c>
    </row>
    <row r="5" spans="1:23" x14ac:dyDescent="0.25">
      <c r="A5">
        <v>1414722</v>
      </c>
      <c r="B5" t="s">
        <v>24</v>
      </c>
      <c r="C5">
        <v>103</v>
      </c>
      <c r="D5">
        <v>52</v>
      </c>
      <c r="E5" t="s">
        <v>21</v>
      </c>
      <c r="F5">
        <v>1</v>
      </c>
      <c r="G5">
        <v>2</v>
      </c>
      <c r="H5">
        <v>2</v>
      </c>
      <c r="I5">
        <v>2</v>
      </c>
      <c r="J5">
        <v>1</v>
      </c>
      <c r="K5">
        <v>2</v>
      </c>
      <c r="L5">
        <v>2</v>
      </c>
      <c r="M5">
        <v>2</v>
      </c>
      <c r="N5">
        <v>1</v>
      </c>
      <c r="P5" t="s">
        <v>43</v>
      </c>
      <c r="Q5">
        <v>4</v>
      </c>
      <c r="R5" t="s">
        <v>46</v>
      </c>
      <c r="S5">
        <v>0</v>
      </c>
      <c r="T5">
        <v>0</v>
      </c>
      <c r="V5">
        <v>53</v>
      </c>
      <c r="W5" t="s">
        <v>24</v>
      </c>
    </row>
    <row r="6" spans="1:23" x14ac:dyDescent="0.25">
      <c r="A6">
        <v>1272737</v>
      </c>
      <c r="B6" t="s">
        <v>47</v>
      </c>
      <c r="C6">
        <v>14</v>
      </c>
      <c r="D6">
        <v>52</v>
      </c>
      <c r="E6" t="s">
        <v>21</v>
      </c>
      <c r="F6">
        <v>1</v>
      </c>
      <c r="G6">
        <v>2</v>
      </c>
      <c r="H6">
        <v>2</v>
      </c>
      <c r="I6">
        <v>1</v>
      </c>
      <c r="J6">
        <v>1</v>
      </c>
      <c r="K6">
        <v>2</v>
      </c>
      <c r="L6">
        <v>2</v>
      </c>
      <c r="M6">
        <v>2</v>
      </c>
      <c r="N6">
        <v>1</v>
      </c>
      <c r="P6" t="s">
        <v>51</v>
      </c>
      <c r="Q6">
        <v>4</v>
      </c>
      <c r="R6" t="s">
        <v>44</v>
      </c>
      <c r="S6">
        <v>0</v>
      </c>
      <c r="T6">
        <v>0</v>
      </c>
      <c r="V6">
        <v>4</v>
      </c>
      <c r="W6">
        <v>4</v>
      </c>
    </row>
    <row r="7" spans="1:23" x14ac:dyDescent="0.25">
      <c r="A7">
        <v>1257677</v>
      </c>
      <c r="B7" t="s">
        <v>47</v>
      </c>
      <c r="C7">
        <v>127</v>
      </c>
      <c r="D7">
        <v>60</v>
      </c>
      <c r="E7" t="s">
        <v>21</v>
      </c>
      <c r="F7">
        <v>1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P7" t="s">
        <v>50</v>
      </c>
      <c r="Q7">
        <v>4</v>
      </c>
      <c r="R7" t="s">
        <v>44</v>
      </c>
      <c r="S7">
        <v>0</v>
      </c>
      <c r="T7">
        <v>0</v>
      </c>
      <c r="V7">
        <v>6</v>
      </c>
      <c r="W7" t="s">
        <v>45</v>
      </c>
    </row>
    <row r="8" spans="1:23" x14ac:dyDescent="0.25">
      <c r="A8">
        <v>1405066</v>
      </c>
      <c r="B8" t="s">
        <v>24</v>
      </c>
      <c r="C8">
        <v>111</v>
      </c>
      <c r="D8">
        <v>20</v>
      </c>
      <c r="E8" t="s">
        <v>21</v>
      </c>
      <c r="F8">
        <v>1</v>
      </c>
      <c r="G8">
        <v>1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1</v>
      </c>
      <c r="P8" t="s">
        <v>50</v>
      </c>
      <c r="Q8">
        <v>4</v>
      </c>
      <c r="R8" t="s">
        <v>46</v>
      </c>
      <c r="S8">
        <v>0</v>
      </c>
      <c r="T8">
        <v>0</v>
      </c>
      <c r="V8">
        <v>51</v>
      </c>
      <c r="W8">
        <v>51</v>
      </c>
    </row>
    <row r="9" spans="1:23" x14ac:dyDescent="0.25">
      <c r="A9">
        <v>1426100</v>
      </c>
      <c r="B9" t="s">
        <v>24</v>
      </c>
      <c r="C9">
        <v>223</v>
      </c>
      <c r="D9">
        <v>52</v>
      </c>
      <c r="E9" t="s">
        <v>21</v>
      </c>
      <c r="F9">
        <v>1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P9" t="s">
        <v>43</v>
      </c>
      <c r="Q9">
        <v>4</v>
      </c>
      <c r="R9" t="s">
        <v>46</v>
      </c>
      <c r="S9">
        <v>0</v>
      </c>
      <c r="T9">
        <v>0</v>
      </c>
      <c r="V9">
        <v>53</v>
      </c>
      <c r="W9" t="s">
        <v>24</v>
      </c>
    </row>
    <row r="10" spans="1:23" x14ac:dyDescent="0.25">
      <c r="A10">
        <v>1421322</v>
      </c>
      <c r="B10" t="s">
        <v>24</v>
      </c>
      <c r="C10">
        <v>42</v>
      </c>
      <c r="D10">
        <v>17</v>
      </c>
      <c r="E10" t="s">
        <v>49</v>
      </c>
      <c r="F10">
        <v>5</v>
      </c>
      <c r="G10">
        <v>2</v>
      </c>
      <c r="H10">
        <v>2</v>
      </c>
      <c r="I10">
        <v>2</v>
      </c>
      <c r="J10">
        <v>1</v>
      </c>
      <c r="K10">
        <v>2</v>
      </c>
      <c r="L10">
        <v>2</v>
      </c>
      <c r="M10">
        <v>2</v>
      </c>
      <c r="N10">
        <v>1</v>
      </c>
      <c r="P10" t="s">
        <v>50</v>
      </c>
      <c r="Q10">
        <v>4</v>
      </c>
      <c r="R10" t="s">
        <v>46</v>
      </c>
      <c r="S10">
        <v>0</v>
      </c>
      <c r="T10">
        <v>0</v>
      </c>
      <c r="V10">
        <v>303</v>
      </c>
      <c r="W10">
        <v>303</v>
      </c>
    </row>
    <row r="11" spans="1:23" x14ac:dyDescent="0.25">
      <c r="A11">
        <v>1276772</v>
      </c>
      <c r="B11" t="s">
        <v>47</v>
      </c>
      <c r="C11">
        <v>85</v>
      </c>
      <c r="D11">
        <v>16</v>
      </c>
      <c r="E11" t="s">
        <v>49</v>
      </c>
      <c r="F11">
        <v>1</v>
      </c>
      <c r="G11">
        <v>1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1</v>
      </c>
      <c r="P11" t="s">
        <v>50</v>
      </c>
      <c r="R11" t="s">
        <v>46</v>
      </c>
      <c r="S11">
        <v>0</v>
      </c>
      <c r="T11">
        <v>0</v>
      </c>
      <c r="V11">
        <v>49</v>
      </c>
      <c r="W11" t="s">
        <v>47</v>
      </c>
    </row>
    <row r="12" spans="1:23" x14ac:dyDescent="0.25">
      <c r="A12">
        <v>1267310</v>
      </c>
      <c r="B12" t="s">
        <v>47</v>
      </c>
      <c r="C12">
        <v>50</v>
      </c>
      <c r="D12">
        <v>18</v>
      </c>
      <c r="E12" t="s">
        <v>21</v>
      </c>
      <c r="F12">
        <v>1</v>
      </c>
      <c r="G12">
        <v>1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1</v>
      </c>
      <c r="P12" t="s">
        <v>50</v>
      </c>
      <c r="Q12">
        <v>4</v>
      </c>
      <c r="R12" t="s">
        <v>44</v>
      </c>
      <c r="S12">
        <v>0</v>
      </c>
      <c r="T12">
        <v>0</v>
      </c>
      <c r="V12">
        <v>49</v>
      </c>
      <c r="W12" t="s">
        <v>47</v>
      </c>
    </row>
    <row r="13" spans="1:23" x14ac:dyDescent="0.25">
      <c r="A13">
        <v>535648</v>
      </c>
      <c r="B13" t="s">
        <v>31</v>
      </c>
      <c r="C13">
        <v>102</v>
      </c>
      <c r="D13">
        <v>18</v>
      </c>
      <c r="E13" t="s">
        <v>21</v>
      </c>
      <c r="F13">
        <v>1</v>
      </c>
      <c r="G13">
        <v>1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1</v>
      </c>
      <c r="P13" t="s">
        <v>50</v>
      </c>
      <c r="Q13">
        <v>4</v>
      </c>
      <c r="R13" t="s">
        <v>46</v>
      </c>
      <c r="S13">
        <v>0</v>
      </c>
      <c r="T13">
        <v>0</v>
      </c>
      <c r="V13">
        <v>38</v>
      </c>
      <c r="W13" t="s">
        <v>31</v>
      </c>
    </row>
    <row r="14" spans="1:23" x14ac:dyDescent="0.25">
      <c r="A14">
        <v>1384559</v>
      </c>
      <c r="B14" t="s">
        <v>24</v>
      </c>
      <c r="C14">
        <v>134</v>
      </c>
      <c r="D14">
        <v>34</v>
      </c>
      <c r="E14" t="s">
        <v>21</v>
      </c>
      <c r="F14">
        <v>1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P14" t="s">
        <v>50</v>
      </c>
      <c r="Q14">
        <v>4</v>
      </c>
      <c r="R14" t="s">
        <v>44</v>
      </c>
      <c r="S14">
        <v>0</v>
      </c>
      <c r="T14">
        <v>0</v>
      </c>
      <c r="V14">
        <v>41</v>
      </c>
      <c r="W14" t="s">
        <v>32</v>
      </c>
    </row>
    <row r="15" spans="1:23" x14ac:dyDescent="0.25">
      <c r="A15">
        <v>1368554</v>
      </c>
      <c r="B15" t="s">
        <v>24</v>
      </c>
      <c r="C15">
        <v>60</v>
      </c>
      <c r="D15">
        <v>34</v>
      </c>
      <c r="E15" t="s">
        <v>21</v>
      </c>
      <c r="F15">
        <v>1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P15" t="s">
        <v>43</v>
      </c>
      <c r="Q15">
        <v>4</v>
      </c>
      <c r="R15" t="s">
        <v>46</v>
      </c>
      <c r="S15">
        <v>0</v>
      </c>
      <c r="T15">
        <v>0</v>
      </c>
      <c r="V15">
        <v>6</v>
      </c>
      <c r="W15" t="s">
        <v>45</v>
      </c>
    </row>
    <row r="16" spans="1:23" x14ac:dyDescent="0.25">
      <c r="A16">
        <v>1404606</v>
      </c>
      <c r="B16" t="s">
        <v>24</v>
      </c>
      <c r="C16">
        <v>97</v>
      </c>
      <c r="D16">
        <v>54</v>
      </c>
      <c r="E16" t="s">
        <v>21</v>
      </c>
      <c r="F16">
        <v>1</v>
      </c>
      <c r="G16">
        <v>1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1</v>
      </c>
      <c r="P16" t="s">
        <v>43</v>
      </c>
      <c r="Q16">
        <v>4</v>
      </c>
      <c r="R16" t="s">
        <v>46</v>
      </c>
      <c r="S16">
        <v>0</v>
      </c>
      <c r="T16">
        <v>0</v>
      </c>
      <c r="V16">
        <v>16</v>
      </c>
      <c r="W16">
        <v>16</v>
      </c>
    </row>
    <row r="17" spans="1:23" x14ac:dyDescent="0.25">
      <c r="A17">
        <v>1259565</v>
      </c>
      <c r="B17" t="s">
        <v>47</v>
      </c>
      <c r="C17">
        <v>9</v>
      </c>
      <c r="D17">
        <v>19</v>
      </c>
      <c r="E17" t="s">
        <v>21</v>
      </c>
      <c r="F17">
        <v>1</v>
      </c>
      <c r="G17">
        <v>1</v>
      </c>
      <c r="H17">
        <v>1</v>
      </c>
      <c r="I17">
        <v>2</v>
      </c>
      <c r="J17">
        <v>2</v>
      </c>
      <c r="K17">
        <v>2</v>
      </c>
      <c r="L17">
        <v>2</v>
      </c>
      <c r="M17">
        <v>2</v>
      </c>
      <c r="N17">
        <v>1</v>
      </c>
      <c r="P17" t="s">
        <v>50</v>
      </c>
      <c r="Q17">
        <v>4</v>
      </c>
      <c r="R17" t="s">
        <v>44</v>
      </c>
      <c r="S17">
        <v>0</v>
      </c>
      <c r="T17">
        <v>0</v>
      </c>
      <c r="V17">
        <v>36</v>
      </c>
      <c r="W17">
        <v>36</v>
      </c>
    </row>
    <row r="18" spans="1:23" x14ac:dyDescent="0.25">
      <c r="A18">
        <v>718047</v>
      </c>
      <c r="B18" t="s">
        <v>32</v>
      </c>
      <c r="C18">
        <v>122</v>
      </c>
      <c r="D18">
        <v>45</v>
      </c>
      <c r="E18" t="s">
        <v>21</v>
      </c>
      <c r="F18">
        <v>1</v>
      </c>
      <c r="G18">
        <v>1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1</v>
      </c>
      <c r="P18" t="s">
        <v>43</v>
      </c>
      <c r="Q18">
        <v>4</v>
      </c>
      <c r="R18" t="s">
        <v>46</v>
      </c>
      <c r="S18">
        <v>0</v>
      </c>
      <c r="T18">
        <v>0</v>
      </c>
      <c r="V18">
        <v>47</v>
      </c>
      <c r="W18">
        <v>47</v>
      </c>
    </row>
    <row r="19" spans="1:23" x14ac:dyDescent="0.25">
      <c r="A19">
        <v>734180</v>
      </c>
      <c r="B19" t="s">
        <v>32</v>
      </c>
      <c r="C19">
        <v>117</v>
      </c>
      <c r="D19">
        <v>54</v>
      </c>
      <c r="E19" t="s">
        <v>21</v>
      </c>
      <c r="F19">
        <v>1</v>
      </c>
      <c r="G19">
        <v>1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1</v>
      </c>
      <c r="P19" t="s">
        <v>43</v>
      </c>
      <c r="Q19">
        <v>4</v>
      </c>
      <c r="R19" t="s">
        <v>46</v>
      </c>
      <c r="S19">
        <v>0</v>
      </c>
      <c r="T19">
        <v>0</v>
      </c>
      <c r="V19">
        <v>41</v>
      </c>
      <c r="W19" t="s">
        <v>32</v>
      </c>
    </row>
    <row r="20" spans="1:23" x14ac:dyDescent="0.25">
      <c r="A20">
        <v>1429969</v>
      </c>
      <c r="B20" t="s">
        <v>24</v>
      </c>
      <c r="C20">
        <v>73</v>
      </c>
      <c r="D20">
        <v>16</v>
      </c>
      <c r="E20" t="s">
        <v>49</v>
      </c>
      <c r="F20">
        <v>1</v>
      </c>
      <c r="G20">
        <v>1</v>
      </c>
      <c r="H20">
        <v>2</v>
      </c>
      <c r="I20">
        <v>2</v>
      </c>
      <c r="J20">
        <v>2</v>
      </c>
      <c r="K20">
        <v>2</v>
      </c>
      <c r="L20">
        <v>2</v>
      </c>
      <c r="M20">
        <v>2</v>
      </c>
      <c r="N20">
        <v>1</v>
      </c>
      <c r="P20" t="s">
        <v>50</v>
      </c>
      <c r="R20" t="s">
        <v>46</v>
      </c>
      <c r="S20">
        <v>0</v>
      </c>
      <c r="T20">
        <v>0</v>
      </c>
      <c r="V20">
        <v>53</v>
      </c>
      <c r="W20" t="s">
        <v>24</v>
      </c>
    </row>
    <row r="21" spans="1:23" x14ac:dyDescent="0.25">
      <c r="A21">
        <v>726351</v>
      </c>
      <c r="B21" t="s">
        <v>32</v>
      </c>
      <c r="C21">
        <v>143</v>
      </c>
      <c r="D21">
        <v>18</v>
      </c>
      <c r="E21" t="s">
        <v>21</v>
      </c>
      <c r="F21">
        <v>1</v>
      </c>
      <c r="G21">
        <v>1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1</v>
      </c>
      <c r="P21" t="s">
        <v>50</v>
      </c>
      <c r="Q21">
        <v>4</v>
      </c>
      <c r="R21" t="s">
        <v>46</v>
      </c>
      <c r="S21">
        <v>0</v>
      </c>
      <c r="T21">
        <v>0</v>
      </c>
      <c r="V21">
        <v>53</v>
      </c>
      <c r="W21" t="s">
        <v>24</v>
      </c>
    </row>
    <row r="22" spans="1:23" x14ac:dyDescent="0.25">
      <c r="A22">
        <v>1394048</v>
      </c>
      <c r="B22" t="s">
        <v>24</v>
      </c>
      <c r="C22">
        <v>189</v>
      </c>
      <c r="D22">
        <v>36</v>
      </c>
      <c r="E22" t="s">
        <v>21</v>
      </c>
      <c r="F22">
        <v>5</v>
      </c>
      <c r="G22">
        <v>1</v>
      </c>
      <c r="H22">
        <v>2</v>
      </c>
      <c r="I22">
        <v>2</v>
      </c>
      <c r="J22">
        <v>2</v>
      </c>
      <c r="K22">
        <v>2</v>
      </c>
      <c r="L22">
        <v>2</v>
      </c>
      <c r="M22">
        <v>2</v>
      </c>
      <c r="N22">
        <v>1</v>
      </c>
      <c r="P22" t="s">
        <v>43</v>
      </c>
      <c r="Q22">
        <v>4</v>
      </c>
      <c r="R22" t="s">
        <v>46</v>
      </c>
      <c r="S22">
        <v>0</v>
      </c>
      <c r="T22">
        <v>0</v>
      </c>
      <c r="V22">
        <v>301</v>
      </c>
      <c r="W22">
        <v>301</v>
      </c>
    </row>
    <row r="23" spans="1:23" x14ac:dyDescent="0.25">
      <c r="A23">
        <v>1368255</v>
      </c>
      <c r="B23" t="s">
        <v>24</v>
      </c>
      <c r="C23">
        <v>69</v>
      </c>
      <c r="D23">
        <v>40</v>
      </c>
      <c r="E23" t="s">
        <v>21</v>
      </c>
      <c r="F23">
        <v>5</v>
      </c>
      <c r="G23">
        <v>1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1</v>
      </c>
      <c r="P23" t="s">
        <v>43</v>
      </c>
      <c r="Q23">
        <v>4</v>
      </c>
      <c r="R23" t="s">
        <v>46</v>
      </c>
      <c r="S23">
        <v>0</v>
      </c>
      <c r="T23">
        <v>0</v>
      </c>
      <c r="V23">
        <v>110</v>
      </c>
      <c r="W23">
        <v>110</v>
      </c>
    </row>
    <row r="24" spans="1:23" x14ac:dyDescent="0.25">
      <c r="A24">
        <v>708226</v>
      </c>
      <c r="B24" t="s">
        <v>32</v>
      </c>
      <c r="C24">
        <v>152</v>
      </c>
      <c r="D24">
        <v>33</v>
      </c>
      <c r="E24" t="s">
        <v>21</v>
      </c>
      <c r="F24">
        <v>1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P24" t="s">
        <v>43</v>
      </c>
      <c r="Q24">
        <v>4</v>
      </c>
      <c r="R24" t="s">
        <v>46</v>
      </c>
      <c r="S24">
        <v>0</v>
      </c>
      <c r="T24">
        <v>0</v>
      </c>
      <c r="V24">
        <v>41</v>
      </c>
      <c r="W24" t="s">
        <v>32</v>
      </c>
    </row>
    <row r="25" spans="1:23" x14ac:dyDescent="0.25">
      <c r="A25">
        <v>1425750</v>
      </c>
      <c r="B25" t="s">
        <v>24</v>
      </c>
      <c r="C25">
        <v>19</v>
      </c>
      <c r="D25">
        <v>15</v>
      </c>
      <c r="E25" t="s">
        <v>49</v>
      </c>
      <c r="F25">
        <v>1</v>
      </c>
      <c r="G25">
        <v>2</v>
      </c>
      <c r="H25">
        <v>2</v>
      </c>
      <c r="I25">
        <v>2</v>
      </c>
      <c r="J25">
        <v>1</v>
      </c>
      <c r="K25">
        <v>2</v>
      </c>
      <c r="L25">
        <v>2</v>
      </c>
      <c r="M25">
        <v>2</v>
      </c>
      <c r="N25">
        <v>1</v>
      </c>
      <c r="P25" t="s">
        <v>50</v>
      </c>
      <c r="R25" t="s">
        <v>44</v>
      </c>
      <c r="S25">
        <v>0</v>
      </c>
      <c r="T25">
        <v>0</v>
      </c>
      <c r="V25">
        <v>53</v>
      </c>
      <c r="W25" t="s">
        <v>24</v>
      </c>
    </row>
    <row r="26" spans="1:23" x14ac:dyDescent="0.25">
      <c r="A26">
        <v>734784</v>
      </c>
      <c r="B26" t="s">
        <v>32</v>
      </c>
      <c r="C26">
        <v>52</v>
      </c>
      <c r="D26">
        <v>57</v>
      </c>
      <c r="E26" t="s">
        <v>21</v>
      </c>
      <c r="F26">
        <v>1</v>
      </c>
      <c r="G26">
        <v>2</v>
      </c>
      <c r="H26">
        <v>2</v>
      </c>
      <c r="I26">
        <v>2</v>
      </c>
      <c r="J26">
        <v>2</v>
      </c>
      <c r="K26">
        <v>2</v>
      </c>
      <c r="L26">
        <v>2</v>
      </c>
      <c r="M26">
        <v>2</v>
      </c>
      <c r="N26">
        <v>2</v>
      </c>
      <c r="P26" t="s">
        <v>51</v>
      </c>
      <c r="Q26">
        <v>4</v>
      </c>
      <c r="R26" t="s">
        <v>46</v>
      </c>
      <c r="S26">
        <v>0</v>
      </c>
      <c r="T26">
        <v>0</v>
      </c>
      <c r="V26">
        <v>41</v>
      </c>
      <c r="W26" t="s">
        <v>32</v>
      </c>
    </row>
    <row r="27" spans="1:23" x14ac:dyDescent="0.25">
      <c r="A27">
        <v>1259097</v>
      </c>
      <c r="B27" t="s">
        <v>47</v>
      </c>
      <c r="C27">
        <v>324</v>
      </c>
      <c r="D27">
        <v>48</v>
      </c>
      <c r="E27" t="s">
        <v>21</v>
      </c>
      <c r="F27">
        <v>1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P27" t="s">
        <v>50</v>
      </c>
      <c r="Q27">
        <v>4</v>
      </c>
      <c r="R27" t="s">
        <v>44</v>
      </c>
      <c r="S27">
        <v>0</v>
      </c>
      <c r="T27">
        <v>0</v>
      </c>
      <c r="V27">
        <v>49</v>
      </c>
      <c r="W27" t="s">
        <v>47</v>
      </c>
    </row>
    <row r="28" spans="1:23" x14ac:dyDescent="0.25">
      <c r="A28">
        <v>1373646</v>
      </c>
      <c r="B28" t="s">
        <v>24</v>
      </c>
      <c r="C28">
        <v>115</v>
      </c>
      <c r="D28">
        <v>47</v>
      </c>
      <c r="E28" t="s">
        <v>21</v>
      </c>
      <c r="F28">
        <v>1</v>
      </c>
      <c r="G28">
        <v>2</v>
      </c>
      <c r="H28">
        <v>2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P28" t="s">
        <v>43</v>
      </c>
      <c r="Q28">
        <v>4</v>
      </c>
      <c r="R28" t="s">
        <v>46</v>
      </c>
      <c r="S28">
        <v>0</v>
      </c>
      <c r="T28">
        <v>0</v>
      </c>
      <c r="V28">
        <v>6</v>
      </c>
      <c r="W28" t="s">
        <v>45</v>
      </c>
    </row>
    <row r="29" spans="1:23" x14ac:dyDescent="0.25">
      <c r="A29">
        <v>731683</v>
      </c>
      <c r="B29" t="s">
        <v>32</v>
      </c>
      <c r="C29">
        <v>595</v>
      </c>
      <c r="D29">
        <v>43</v>
      </c>
      <c r="E29" t="s">
        <v>21</v>
      </c>
      <c r="F29">
        <v>5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P29" t="s">
        <v>43</v>
      </c>
      <c r="Q29">
        <v>4</v>
      </c>
      <c r="R29" t="s">
        <v>46</v>
      </c>
      <c r="S29">
        <v>0</v>
      </c>
      <c r="T29">
        <v>0</v>
      </c>
      <c r="V29">
        <v>303</v>
      </c>
      <c r="W29">
        <v>303</v>
      </c>
    </row>
    <row r="30" spans="1:23" x14ac:dyDescent="0.25">
      <c r="A30">
        <v>698982</v>
      </c>
      <c r="B30" t="s">
        <v>32</v>
      </c>
      <c r="C30">
        <v>96</v>
      </c>
      <c r="D30">
        <v>15</v>
      </c>
      <c r="E30" t="s">
        <v>49</v>
      </c>
      <c r="F30">
        <v>1</v>
      </c>
      <c r="G30">
        <v>1</v>
      </c>
      <c r="H30">
        <v>2</v>
      </c>
      <c r="I30">
        <v>2</v>
      </c>
      <c r="J30">
        <v>2</v>
      </c>
      <c r="K30">
        <v>2</v>
      </c>
      <c r="L30">
        <v>2</v>
      </c>
      <c r="M30">
        <v>2</v>
      </c>
      <c r="N30">
        <v>1</v>
      </c>
      <c r="P30" t="s">
        <v>50</v>
      </c>
      <c r="R30" t="s">
        <v>46</v>
      </c>
      <c r="S30">
        <v>0</v>
      </c>
      <c r="T30">
        <v>0</v>
      </c>
      <c r="V30">
        <v>41</v>
      </c>
      <c r="W30" t="s">
        <v>32</v>
      </c>
    </row>
    <row r="31" spans="1:23" x14ac:dyDescent="0.25">
      <c r="A31">
        <v>718797</v>
      </c>
      <c r="B31" t="s">
        <v>32</v>
      </c>
      <c r="C31">
        <v>84</v>
      </c>
      <c r="D31">
        <v>30</v>
      </c>
      <c r="E31" t="s">
        <v>21</v>
      </c>
      <c r="F31">
        <v>1</v>
      </c>
      <c r="G31">
        <v>1</v>
      </c>
      <c r="H31">
        <v>2</v>
      </c>
      <c r="I31">
        <v>2</v>
      </c>
      <c r="J31">
        <v>2</v>
      </c>
      <c r="K31">
        <v>2</v>
      </c>
      <c r="L31">
        <v>2</v>
      </c>
      <c r="M31">
        <v>2</v>
      </c>
      <c r="N31">
        <v>1</v>
      </c>
      <c r="P31" t="s">
        <v>50</v>
      </c>
      <c r="Q31">
        <v>4</v>
      </c>
      <c r="R31" t="s">
        <v>46</v>
      </c>
      <c r="S31">
        <v>0</v>
      </c>
      <c r="T31">
        <v>0</v>
      </c>
      <c r="V31">
        <v>6</v>
      </c>
      <c r="W31" t="s">
        <v>45</v>
      </c>
    </row>
    <row r="32" spans="1:23" x14ac:dyDescent="0.25">
      <c r="A32">
        <v>1257942</v>
      </c>
      <c r="B32" t="s">
        <v>47</v>
      </c>
      <c r="C32">
        <v>43</v>
      </c>
      <c r="D32">
        <v>47</v>
      </c>
      <c r="E32" t="s">
        <v>21</v>
      </c>
      <c r="F32">
        <v>4</v>
      </c>
      <c r="G32">
        <v>1</v>
      </c>
      <c r="H32">
        <v>2</v>
      </c>
      <c r="I32">
        <v>2</v>
      </c>
      <c r="J32">
        <v>2</v>
      </c>
      <c r="K32">
        <v>2</v>
      </c>
      <c r="L32">
        <v>2</v>
      </c>
      <c r="M32">
        <v>2</v>
      </c>
      <c r="N32">
        <v>1</v>
      </c>
      <c r="P32" t="s">
        <v>43</v>
      </c>
      <c r="Q32">
        <v>4</v>
      </c>
      <c r="R32" t="s">
        <v>46</v>
      </c>
      <c r="S32">
        <v>0</v>
      </c>
      <c r="T32">
        <v>0</v>
      </c>
      <c r="V32">
        <v>231</v>
      </c>
      <c r="W32">
        <v>231</v>
      </c>
    </row>
    <row r="33" spans="1:23" x14ac:dyDescent="0.25">
      <c r="A33">
        <v>1258124</v>
      </c>
      <c r="B33" t="s">
        <v>47</v>
      </c>
      <c r="C33">
        <v>167</v>
      </c>
      <c r="D33">
        <v>66</v>
      </c>
      <c r="E33" t="s">
        <v>21</v>
      </c>
      <c r="F33">
        <v>5</v>
      </c>
      <c r="G33">
        <v>2</v>
      </c>
      <c r="H33">
        <v>1</v>
      </c>
      <c r="I33">
        <v>1</v>
      </c>
      <c r="J33">
        <v>2</v>
      </c>
      <c r="K33">
        <v>2</v>
      </c>
      <c r="L33">
        <v>2</v>
      </c>
      <c r="M33">
        <v>2</v>
      </c>
      <c r="N33">
        <v>1</v>
      </c>
      <c r="P33" t="s">
        <v>52</v>
      </c>
      <c r="Q33">
        <v>4</v>
      </c>
      <c r="R33" t="s">
        <v>46</v>
      </c>
      <c r="S33">
        <v>0</v>
      </c>
      <c r="T33">
        <v>0</v>
      </c>
      <c r="V33">
        <v>303</v>
      </c>
      <c r="W33">
        <v>303</v>
      </c>
    </row>
    <row r="34" spans="1:23" x14ac:dyDescent="0.25">
      <c r="A34">
        <v>717046</v>
      </c>
      <c r="B34" t="s">
        <v>32</v>
      </c>
      <c r="C34">
        <v>67</v>
      </c>
      <c r="D34">
        <v>15</v>
      </c>
      <c r="E34" t="s">
        <v>49</v>
      </c>
      <c r="F34">
        <v>1</v>
      </c>
      <c r="G34">
        <v>2</v>
      </c>
      <c r="H34">
        <v>1</v>
      </c>
      <c r="I34">
        <v>2</v>
      </c>
      <c r="J34">
        <v>2</v>
      </c>
      <c r="K34">
        <v>2</v>
      </c>
      <c r="L34">
        <v>2</v>
      </c>
      <c r="M34">
        <v>2</v>
      </c>
      <c r="N34">
        <v>1</v>
      </c>
      <c r="P34" t="s">
        <v>50</v>
      </c>
      <c r="R34" t="s">
        <v>44</v>
      </c>
      <c r="S34">
        <v>0</v>
      </c>
      <c r="T34">
        <v>0</v>
      </c>
      <c r="V34">
        <v>41</v>
      </c>
      <c r="W34" t="s">
        <v>32</v>
      </c>
    </row>
    <row r="35" spans="1:23" x14ac:dyDescent="0.25">
      <c r="A35">
        <v>704637</v>
      </c>
      <c r="B35" t="s">
        <v>32</v>
      </c>
      <c r="C35">
        <v>29</v>
      </c>
      <c r="D35">
        <v>19</v>
      </c>
      <c r="E35" t="s">
        <v>21</v>
      </c>
      <c r="F35">
        <v>1</v>
      </c>
      <c r="G35">
        <v>1</v>
      </c>
      <c r="H35">
        <v>2</v>
      </c>
      <c r="I35">
        <v>2</v>
      </c>
      <c r="J35">
        <v>2</v>
      </c>
      <c r="K35">
        <v>2</v>
      </c>
      <c r="L35">
        <v>2</v>
      </c>
      <c r="M35">
        <v>2</v>
      </c>
      <c r="N35">
        <v>1</v>
      </c>
      <c r="P35" t="s">
        <v>50</v>
      </c>
      <c r="Q35">
        <v>4</v>
      </c>
      <c r="R35" t="s">
        <v>44</v>
      </c>
      <c r="S35">
        <v>0</v>
      </c>
      <c r="T35">
        <v>0</v>
      </c>
      <c r="V35">
        <v>41</v>
      </c>
      <c r="W35" t="s">
        <v>32</v>
      </c>
    </row>
    <row r="36" spans="1:23" x14ac:dyDescent="0.25">
      <c r="A36">
        <v>1392407</v>
      </c>
      <c r="B36" t="s">
        <v>24</v>
      </c>
      <c r="C36">
        <v>106</v>
      </c>
      <c r="D36">
        <v>17</v>
      </c>
      <c r="E36" t="s">
        <v>49</v>
      </c>
      <c r="F36">
        <v>5</v>
      </c>
      <c r="G36">
        <v>2</v>
      </c>
      <c r="H36">
        <v>2</v>
      </c>
      <c r="I36">
        <v>2</v>
      </c>
      <c r="J36">
        <v>2</v>
      </c>
      <c r="K36">
        <v>2</v>
      </c>
      <c r="L36">
        <v>2</v>
      </c>
      <c r="M36">
        <v>2</v>
      </c>
      <c r="N36">
        <v>2</v>
      </c>
      <c r="P36" t="s">
        <v>50</v>
      </c>
      <c r="Q36">
        <v>4</v>
      </c>
      <c r="R36" t="s">
        <v>44</v>
      </c>
      <c r="S36">
        <v>0</v>
      </c>
      <c r="T36">
        <v>0</v>
      </c>
      <c r="V36">
        <v>217</v>
      </c>
      <c r="W36">
        <v>217</v>
      </c>
    </row>
    <row r="37" spans="1:23" x14ac:dyDescent="0.25">
      <c r="A37">
        <v>1425796</v>
      </c>
      <c r="B37" t="s">
        <v>24</v>
      </c>
      <c r="C37">
        <v>282</v>
      </c>
      <c r="D37">
        <v>15</v>
      </c>
      <c r="E37" t="s">
        <v>49</v>
      </c>
      <c r="F37">
        <v>1</v>
      </c>
      <c r="G37">
        <v>2</v>
      </c>
      <c r="H37">
        <v>2</v>
      </c>
      <c r="I37">
        <v>2</v>
      </c>
      <c r="J37">
        <v>2</v>
      </c>
      <c r="K37">
        <v>2</v>
      </c>
      <c r="L37">
        <v>2</v>
      </c>
      <c r="M37">
        <v>1</v>
      </c>
      <c r="N37">
        <v>2</v>
      </c>
      <c r="P37" t="s">
        <v>50</v>
      </c>
      <c r="R37" t="s">
        <v>46</v>
      </c>
      <c r="S37">
        <v>0</v>
      </c>
      <c r="T37">
        <v>0</v>
      </c>
      <c r="V37">
        <v>53</v>
      </c>
      <c r="W37" t="s">
        <v>24</v>
      </c>
    </row>
    <row r="38" spans="1:23" x14ac:dyDescent="0.25">
      <c r="A38">
        <v>1263465</v>
      </c>
      <c r="B38" t="s">
        <v>47</v>
      </c>
      <c r="C38">
        <v>67</v>
      </c>
      <c r="D38">
        <v>18</v>
      </c>
      <c r="E38" t="s">
        <v>21</v>
      </c>
      <c r="F38">
        <v>1</v>
      </c>
      <c r="G38">
        <v>1</v>
      </c>
      <c r="H38">
        <v>2</v>
      </c>
      <c r="I38">
        <v>2</v>
      </c>
      <c r="J38">
        <v>2</v>
      </c>
      <c r="K38">
        <v>2</v>
      </c>
      <c r="L38">
        <v>2</v>
      </c>
      <c r="M38">
        <v>2</v>
      </c>
      <c r="N38">
        <v>1</v>
      </c>
      <c r="P38" t="s">
        <v>50</v>
      </c>
      <c r="Q38">
        <v>4</v>
      </c>
      <c r="R38" t="s">
        <v>46</v>
      </c>
      <c r="S38">
        <v>0</v>
      </c>
      <c r="T38">
        <v>0</v>
      </c>
      <c r="V38">
        <v>49</v>
      </c>
      <c r="W38" t="s">
        <v>47</v>
      </c>
    </row>
    <row r="39" spans="1:23" x14ac:dyDescent="0.25">
      <c r="A39">
        <v>1374431</v>
      </c>
      <c r="B39" t="s">
        <v>24</v>
      </c>
      <c r="C39">
        <v>155</v>
      </c>
      <c r="D39">
        <v>17</v>
      </c>
      <c r="E39" t="s">
        <v>49</v>
      </c>
      <c r="F39">
        <v>1</v>
      </c>
      <c r="G39">
        <v>1</v>
      </c>
      <c r="H39">
        <v>2</v>
      </c>
      <c r="I39">
        <v>2</v>
      </c>
      <c r="J39">
        <v>2</v>
      </c>
      <c r="K39">
        <v>2</v>
      </c>
      <c r="L39">
        <v>2</v>
      </c>
      <c r="M39">
        <v>2</v>
      </c>
      <c r="N39">
        <v>1</v>
      </c>
      <c r="P39" t="s">
        <v>50</v>
      </c>
      <c r="Q39">
        <v>4</v>
      </c>
      <c r="R39" t="s">
        <v>44</v>
      </c>
      <c r="S39">
        <v>0</v>
      </c>
      <c r="T39">
        <v>0</v>
      </c>
      <c r="V39">
        <v>53</v>
      </c>
      <c r="W39" t="s">
        <v>24</v>
      </c>
    </row>
    <row r="40" spans="1:23" x14ac:dyDescent="0.25">
      <c r="A40">
        <v>1378252</v>
      </c>
      <c r="B40" t="s">
        <v>24</v>
      </c>
      <c r="C40">
        <v>129</v>
      </c>
      <c r="D40">
        <v>80</v>
      </c>
      <c r="E40" t="s">
        <v>21</v>
      </c>
      <c r="F40">
        <v>5</v>
      </c>
      <c r="G40">
        <v>2</v>
      </c>
      <c r="H40">
        <v>2</v>
      </c>
      <c r="I40">
        <v>2</v>
      </c>
      <c r="J40">
        <v>2</v>
      </c>
      <c r="K40">
        <v>2</v>
      </c>
      <c r="L40">
        <v>2</v>
      </c>
      <c r="M40">
        <v>2</v>
      </c>
      <c r="N40">
        <v>2</v>
      </c>
      <c r="P40" t="s">
        <v>43</v>
      </c>
      <c r="Q40">
        <v>4</v>
      </c>
      <c r="R40" t="s">
        <v>44</v>
      </c>
      <c r="S40">
        <v>0</v>
      </c>
      <c r="T40">
        <v>0</v>
      </c>
      <c r="V40">
        <v>303</v>
      </c>
      <c r="W40">
        <v>303</v>
      </c>
    </row>
    <row r="41" spans="1:23" x14ac:dyDescent="0.25">
      <c r="A41">
        <v>708052</v>
      </c>
      <c r="B41" t="s">
        <v>32</v>
      </c>
      <c r="C41">
        <v>102</v>
      </c>
      <c r="D41">
        <v>23</v>
      </c>
      <c r="E41" t="s">
        <v>21</v>
      </c>
      <c r="F41">
        <v>3</v>
      </c>
      <c r="G41">
        <v>1</v>
      </c>
      <c r="H41">
        <v>2</v>
      </c>
      <c r="I41">
        <v>2</v>
      </c>
      <c r="J41">
        <v>2</v>
      </c>
      <c r="K41">
        <v>2</v>
      </c>
      <c r="L41">
        <v>2</v>
      </c>
      <c r="M41">
        <v>2</v>
      </c>
      <c r="N41">
        <v>1</v>
      </c>
      <c r="P41" t="s">
        <v>50</v>
      </c>
      <c r="Q41">
        <v>4</v>
      </c>
      <c r="R41" t="s">
        <v>46</v>
      </c>
      <c r="S41">
        <v>0</v>
      </c>
      <c r="T41">
        <v>0</v>
      </c>
      <c r="V41">
        <v>213</v>
      </c>
      <c r="W41">
        <v>213</v>
      </c>
    </row>
    <row r="42" spans="1:23" x14ac:dyDescent="0.25">
      <c r="A42">
        <v>1433191</v>
      </c>
      <c r="B42" t="s">
        <v>24</v>
      </c>
      <c r="C42">
        <v>14</v>
      </c>
      <c r="D42">
        <v>57</v>
      </c>
      <c r="E42" t="s">
        <v>21</v>
      </c>
      <c r="F42">
        <v>1</v>
      </c>
      <c r="G42">
        <v>1</v>
      </c>
      <c r="H42">
        <v>2</v>
      </c>
      <c r="I42">
        <v>2</v>
      </c>
      <c r="J42">
        <v>2</v>
      </c>
      <c r="K42">
        <v>2</v>
      </c>
      <c r="L42">
        <v>2</v>
      </c>
      <c r="M42">
        <v>2</v>
      </c>
      <c r="N42">
        <v>1</v>
      </c>
      <c r="P42" t="s">
        <v>43</v>
      </c>
      <c r="Q42">
        <v>4</v>
      </c>
      <c r="R42" t="s">
        <v>44</v>
      </c>
      <c r="S42">
        <v>0</v>
      </c>
      <c r="T42">
        <v>0</v>
      </c>
      <c r="V42">
        <v>41</v>
      </c>
      <c r="W42" t="s">
        <v>32</v>
      </c>
    </row>
    <row r="43" spans="1:23" x14ac:dyDescent="0.25">
      <c r="A43">
        <v>1421627</v>
      </c>
      <c r="B43" t="s">
        <v>24</v>
      </c>
      <c r="C43">
        <v>72</v>
      </c>
      <c r="D43">
        <v>18</v>
      </c>
      <c r="E43" t="s">
        <v>21</v>
      </c>
      <c r="F43">
        <v>1</v>
      </c>
      <c r="G43">
        <v>1</v>
      </c>
      <c r="H43">
        <v>2</v>
      </c>
      <c r="I43">
        <v>2</v>
      </c>
      <c r="J43">
        <v>2</v>
      </c>
      <c r="K43">
        <v>2</v>
      </c>
      <c r="L43">
        <v>2</v>
      </c>
      <c r="M43">
        <v>2</v>
      </c>
      <c r="N43">
        <v>1</v>
      </c>
      <c r="P43" t="s">
        <v>50</v>
      </c>
      <c r="Q43">
        <v>4</v>
      </c>
      <c r="R43" t="s">
        <v>46</v>
      </c>
      <c r="S43">
        <v>0</v>
      </c>
      <c r="T43">
        <v>0</v>
      </c>
      <c r="V43">
        <v>53</v>
      </c>
      <c r="W43" t="s">
        <v>24</v>
      </c>
    </row>
    <row r="44" spans="1:23" x14ac:dyDescent="0.25">
      <c r="A44">
        <v>1391219</v>
      </c>
      <c r="B44" t="s">
        <v>24</v>
      </c>
      <c r="C44">
        <v>93</v>
      </c>
      <c r="D44">
        <v>19</v>
      </c>
      <c r="E44" t="s">
        <v>21</v>
      </c>
      <c r="F44">
        <v>1</v>
      </c>
      <c r="G44">
        <v>1</v>
      </c>
      <c r="H44">
        <v>2</v>
      </c>
      <c r="I44">
        <v>2</v>
      </c>
      <c r="J44">
        <v>2</v>
      </c>
      <c r="K44">
        <v>2</v>
      </c>
      <c r="L44">
        <v>2</v>
      </c>
      <c r="M44">
        <v>2</v>
      </c>
      <c r="N44">
        <v>1</v>
      </c>
      <c r="P44" t="s">
        <v>50</v>
      </c>
      <c r="Q44">
        <v>4</v>
      </c>
      <c r="R44" t="s">
        <v>44</v>
      </c>
      <c r="S44">
        <v>0</v>
      </c>
      <c r="T44">
        <v>0</v>
      </c>
      <c r="V44">
        <v>53</v>
      </c>
      <c r="W44" t="s">
        <v>24</v>
      </c>
    </row>
    <row r="45" spans="1:23" x14ac:dyDescent="0.25">
      <c r="A45">
        <v>1275399</v>
      </c>
      <c r="B45" t="s">
        <v>47</v>
      </c>
      <c r="C45">
        <v>121</v>
      </c>
      <c r="D45">
        <v>16</v>
      </c>
      <c r="E45" t="s">
        <v>49</v>
      </c>
      <c r="F45">
        <v>1</v>
      </c>
      <c r="G45">
        <v>2</v>
      </c>
      <c r="H45">
        <v>2</v>
      </c>
      <c r="I45">
        <v>2</v>
      </c>
      <c r="J45">
        <v>2</v>
      </c>
      <c r="K45">
        <v>2</v>
      </c>
      <c r="L45">
        <v>2</v>
      </c>
      <c r="M45">
        <v>2</v>
      </c>
      <c r="N45">
        <v>2</v>
      </c>
      <c r="P45" t="s">
        <v>50</v>
      </c>
      <c r="R45" t="s">
        <v>46</v>
      </c>
      <c r="S45">
        <v>0</v>
      </c>
      <c r="T45">
        <v>0</v>
      </c>
      <c r="V45">
        <v>6</v>
      </c>
      <c r="W45" t="s">
        <v>45</v>
      </c>
    </row>
    <row r="46" spans="1:23" x14ac:dyDescent="0.25">
      <c r="A46">
        <v>1436240</v>
      </c>
      <c r="B46" t="s">
        <v>24</v>
      </c>
      <c r="C46">
        <v>64</v>
      </c>
      <c r="D46">
        <v>59</v>
      </c>
      <c r="E46" t="s">
        <v>21</v>
      </c>
      <c r="F46">
        <v>1</v>
      </c>
      <c r="G46">
        <v>1</v>
      </c>
      <c r="H46">
        <v>2</v>
      </c>
      <c r="I46">
        <v>2</v>
      </c>
      <c r="J46">
        <v>2</v>
      </c>
      <c r="K46">
        <v>2</v>
      </c>
      <c r="L46">
        <v>2</v>
      </c>
      <c r="M46">
        <v>2</v>
      </c>
      <c r="N46">
        <v>1</v>
      </c>
      <c r="P46" t="s">
        <v>43</v>
      </c>
      <c r="Q46">
        <v>4</v>
      </c>
      <c r="R46" t="s">
        <v>44</v>
      </c>
      <c r="S46">
        <v>0</v>
      </c>
      <c r="T46">
        <v>0</v>
      </c>
      <c r="V46">
        <v>53</v>
      </c>
      <c r="W46" t="s">
        <v>24</v>
      </c>
    </row>
    <row r="47" spans="1:23" x14ac:dyDescent="0.25">
      <c r="A47">
        <v>733213</v>
      </c>
      <c r="B47" t="s">
        <v>32</v>
      </c>
      <c r="C47">
        <v>78</v>
      </c>
      <c r="D47">
        <v>45</v>
      </c>
      <c r="E47" t="s">
        <v>21</v>
      </c>
      <c r="F47">
        <v>5</v>
      </c>
      <c r="G47">
        <v>1</v>
      </c>
      <c r="H47">
        <v>2</v>
      </c>
      <c r="I47">
        <v>2</v>
      </c>
      <c r="J47">
        <v>2</v>
      </c>
      <c r="K47">
        <v>2</v>
      </c>
      <c r="L47">
        <v>2</v>
      </c>
      <c r="M47">
        <v>2</v>
      </c>
      <c r="N47">
        <v>1</v>
      </c>
      <c r="P47" t="s">
        <v>43</v>
      </c>
      <c r="Q47">
        <v>4</v>
      </c>
      <c r="R47" t="s">
        <v>46</v>
      </c>
      <c r="S47">
        <v>0</v>
      </c>
      <c r="T47">
        <v>0</v>
      </c>
      <c r="V47">
        <v>137</v>
      </c>
      <c r="W47">
        <v>137</v>
      </c>
    </row>
    <row r="48" spans="1:23" x14ac:dyDescent="0.25">
      <c r="A48">
        <v>1250096</v>
      </c>
      <c r="B48" t="s">
        <v>47</v>
      </c>
      <c r="C48">
        <v>40</v>
      </c>
      <c r="D48">
        <v>15</v>
      </c>
      <c r="E48" t="s">
        <v>49</v>
      </c>
      <c r="F48">
        <v>1</v>
      </c>
      <c r="G48">
        <v>1</v>
      </c>
      <c r="H48">
        <v>2</v>
      </c>
      <c r="I48">
        <v>2</v>
      </c>
      <c r="J48">
        <v>2</v>
      </c>
      <c r="K48">
        <v>2</v>
      </c>
      <c r="L48">
        <v>2</v>
      </c>
      <c r="M48">
        <v>2</v>
      </c>
      <c r="N48">
        <v>1</v>
      </c>
      <c r="P48" t="s">
        <v>50</v>
      </c>
      <c r="R48" t="s">
        <v>46</v>
      </c>
      <c r="S48">
        <v>0</v>
      </c>
      <c r="T48">
        <v>0</v>
      </c>
      <c r="V48">
        <v>49</v>
      </c>
      <c r="W48" t="s">
        <v>47</v>
      </c>
    </row>
    <row r="49" spans="1:23" x14ac:dyDescent="0.25">
      <c r="A49">
        <v>715507</v>
      </c>
      <c r="B49" t="s">
        <v>32</v>
      </c>
      <c r="C49">
        <v>158</v>
      </c>
      <c r="D49">
        <v>16</v>
      </c>
      <c r="E49" t="s">
        <v>49</v>
      </c>
      <c r="F49">
        <v>1</v>
      </c>
      <c r="G49">
        <v>2</v>
      </c>
      <c r="H49">
        <v>2</v>
      </c>
      <c r="I49">
        <v>2</v>
      </c>
      <c r="J49">
        <v>1</v>
      </c>
      <c r="K49">
        <v>2</v>
      </c>
      <c r="L49">
        <v>2</v>
      </c>
      <c r="M49">
        <v>2</v>
      </c>
      <c r="N49">
        <v>1</v>
      </c>
      <c r="P49" t="s">
        <v>50</v>
      </c>
      <c r="R49" t="s">
        <v>46</v>
      </c>
      <c r="S49">
        <v>0</v>
      </c>
      <c r="T49">
        <v>0</v>
      </c>
      <c r="V49">
        <v>41</v>
      </c>
      <c r="W49" t="s">
        <v>32</v>
      </c>
    </row>
    <row r="50" spans="1:23" x14ac:dyDescent="0.25">
      <c r="A50">
        <v>1265209</v>
      </c>
      <c r="B50" t="s">
        <v>47</v>
      </c>
      <c r="C50">
        <v>21</v>
      </c>
      <c r="D50">
        <v>37</v>
      </c>
      <c r="E50" t="s">
        <v>21</v>
      </c>
      <c r="F50">
        <v>1</v>
      </c>
      <c r="G50">
        <v>2</v>
      </c>
      <c r="H50">
        <v>1</v>
      </c>
      <c r="I50">
        <v>2</v>
      </c>
      <c r="J50">
        <v>2</v>
      </c>
      <c r="K50">
        <v>2</v>
      </c>
      <c r="L50">
        <v>2</v>
      </c>
      <c r="M50">
        <v>2</v>
      </c>
      <c r="N50">
        <v>1</v>
      </c>
      <c r="P50" t="s">
        <v>43</v>
      </c>
      <c r="Q50">
        <v>4</v>
      </c>
      <c r="R50" t="s">
        <v>46</v>
      </c>
      <c r="S50">
        <v>0</v>
      </c>
      <c r="T50">
        <v>0</v>
      </c>
      <c r="V50">
        <v>49</v>
      </c>
      <c r="W50" t="s">
        <v>47</v>
      </c>
    </row>
    <row r="51" spans="1:23" x14ac:dyDescent="0.25">
      <c r="A51">
        <v>1380436</v>
      </c>
      <c r="B51" t="s">
        <v>24</v>
      </c>
      <c r="C51">
        <v>200</v>
      </c>
      <c r="D51">
        <v>52</v>
      </c>
      <c r="E51" t="s">
        <v>21</v>
      </c>
      <c r="F51">
        <v>5</v>
      </c>
      <c r="G51">
        <v>2</v>
      </c>
      <c r="H51">
        <v>2</v>
      </c>
      <c r="I51">
        <v>2</v>
      </c>
      <c r="J51">
        <v>1</v>
      </c>
      <c r="K51">
        <v>2</v>
      </c>
      <c r="L51">
        <v>2</v>
      </c>
      <c r="M51">
        <v>2</v>
      </c>
      <c r="N51">
        <v>1</v>
      </c>
      <c r="P51" t="s">
        <v>50</v>
      </c>
      <c r="Q51">
        <v>4</v>
      </c>
      <c r="R51" t="s">
        <v>44</v>
      </c>
      <c r="S51">
        <v>0</v>
      </c>
      <c r="T51">
        <v>0</v>
      </c>
      <c r="V51">
        <v>213</v>
      </c>
      <c r="W51">
        <v>213</v>
      </c>
    </row>
    <row r="52" spans="1:23" x14ac:dyDescent="0.25">
      <c r="A52">
        <v>1393583</v>
      </c>
      <c r="B52" t="s">
        <v>24</v>
      </c>
      <c r="C52">
        <v>83</v>
      </c>
      <c r="D52">
        <v>16</v>
      </c>
      <c r="E52" t="s">
        <v>49</v>
      </c>
      <c r="F52">
        <v>1</v>
      </c>
      <c r="G52">
        <v>2</v>
      </c>
      <c r="H52">
        <v>1</v>
      </c>
      <c r="I52">
        <v>2</v>
      </c>
      <c r="J52">
        <v>2</v>
      </c>
      <c r="K52">
        <v>2</v>
      </c>
      <c r="L52">
        <v>2</v>
      </c>
      <c r="M52">
        <v>2</v>
      </c>
      <c r="N52">
        <v>1</v>
      </c>
      <c r="P52" t="s">
        <v>50</v>
      </c>
      <c r="R52" t="s">
        <v>46</v>
      </c>
      <c r="S52">
        <v>0</v>
      </c>
      <c r="T52">
        <v>0</v>
      </c>
      <c r="V52">
        <v>53</v>
      </c>
      <c r="W52" t="s">
        <v>24</v>
      </c>
    </row>
    <row r="53" spans="1:23" x14ac:dyDescent="0.25">
      <c r="A53">
        <v>733408</v>
      </c>
      <c r="B53" t="s">
        <v>32</v>
      </c>
      <c r="C53">
        <v>12</v>
      </c>
      <c r="D53">
        <v>29</v>
      </c>
      <c r="E53" t="s">
        <v>21</v>
      </c>
      <c r="F53">
        <v>1</v>
      </c>
      <c r="G53">
        <v>2</v>
      </c>
      <c r="H53">
        <v>2</v>
      </c>
      <c r="I53">
        <v>2</v>
      </c>
      <c r="J53">
        <v>1</v>
      </c>
      <c r="K53">
        <v>2</v>
      </c>
      <c r="L53">
        <v>2</v>
      </c>
      <c r="M53">
        <v>2</v>
      </c>
      <c r="N53">
        <v>1</v>
      </c>
      <c r="P53" t="s">
        <v>43</v>
      </c>
      <c r="Q53">
        <v>4</v>
      </c>
      <c r="R53" t="s">
        <v>44</v>
      </c>
      <c r="S53">
        <v>0</v>
      </c>
      <c r="T53">
        <v>0</v>
      </c>
      <c r="V53">
        <v>41</v>
      </c>
      <c r="W53" t="s">
        <v>32</v>
      </c>
    </row>
    <row r="54" spans="1:23" x14ac:dyDescent="0.25">
      <c r="A54">
        <v>1249763</v>
      </c>
      <c r="B54" t="s">
        <v>47</v>
      </c>
      <c r="C54">
        <v>80</v>
      </c>
      <c r="D54">
        <v>20</v>
      </c>
      <c r="E54" t="s">
        <v>21</v>
      </c>
      <c r="F54">
        <v>1</v>
      </c>
      <c r="G54">
        <v>1</v>
      </c>
      <c r="H54">
        <v>2</v>
      </c>
      <c r="I54">
        <v>2</v>
      </c>
      <c r="J54">
        <v>2</v>
      </c>
      <c r="K54">
        <v>2</v>
      </c>
      <c r="L54">
        <v>2</v>
      </c>
      <c r="M54">
        <v>2</v>
      </c>
      <c r="N54">
        <v>1</v>
      </c>
      <c r="P54" t="s">
        <v>50</v>
      </c>
      <c r="Q54">
        <v>4</v>
      </c>
      <c r="R54" t="s">
        <v>44</v>
      </c>
      <c r="S54">
        <v>0</v>
      </c>
      <c r="T54">
        <v>0</v>
      </c>
      <c r="V54">
        <v>49</v>
      </c>
      <c r="W54" t="s">
        <v>47</v>
      </c>
    </row>
    <row r="55" spans="1:23" x14ac:dyDescent="0.25">
      <c r="A55">
        <v>722545</v>
      </c>
      <c r="B55" t="s">
        <v>32</v>
      </c>
      <c r="C55">
        <v>64</v>
      </c>
      <c r="D55">
        <v>48</v>
      </c>
      <c r="E55" t="s">
        <v>21</v>
      </c>
      <c r="F55">
        <v>1</v>
      </c>
      <c r="G55">
        <v>1</v>
      </c>
      <c r="H55">
        <v>2</v>
      </c>
      <c r="I55">
        <v>2</v>
      </c>
      <c r="J55">
        <v>2</v>
      </c>
      <c r="K55">
        <v>2</v>
      </c>
      <c r="L55">
        <v>2</v>
      </c>
      <c r="M55">
        <v>2</v>
      </c>
      <c r="N55">
        <v>1</v>
      </c>
      <c r="P55" t="s">
        <v>43</v>
      </c>
      <c r="Q55">
        <v>4</v>
      </c>
      <c r="R55" t="s">
        <v>46</v>
      </c>
      <c r="S55">
        <v>0</v>
      </c>
      <c r="T55">
        <v>0</v>
      </c>
      <c r="V55">
        <v>41</v>
      </c>
      <c r="W55" t="s">
        <v>32</v>
      </c>
    </row>
    <row r="56" spans="1:23" x14ac:dyDescent="0.25">
      <c r="A56">
        <v>1257816</v>
      </c>
      <c r="B56" t="s">
        <v>47</v>
      </c>
      <c r="C56">
        <v>61</v>
      </c>
      <c r="D56">
        <v>68</v>
      </c>
      <c r="E56" t="s">
        <v>21</v>
      </c>
      <c r="F56">
        <v>1</v>
      </c>
      <c r="G56">
        <v>1</v>
      </c>
      <c r="H56">
        <v>2</v>
      </c>
      <c r="I56">
        <v>1</v>
      </c>
      <c r="J56">
        <v>2</v>
      </c>
      <c r="K56">
        <v>2</v>
      </c>
      <c r="L56">
        <v>2</v>
      </c>
      <c r="M56">
        <v>2</v>
      </c>
      <c r="N56">
        <v>1</v>
      </c>
      <c r="P56" t="s">
        <v>43</v>
      </c>
      <c r="Q56">
        <v>4</v>
      </c>
      <c r="R56" t="s">
        <v>46</v>
      </c>
      <c r="S56">
        <v>0</v>
      </c>
      <c r="T56">
        <v>0</v>
      </c>
      <c r="V56">
        <v>4</v>
      </c>
      <c r="W56">
        <v>4</v>
      </c>
    </row>
    <row r="57" spans="1:23" x14ac:dyDescent="0.25">
      <c r="A57">
        <v>70406</v>
      </c>
      <c r="B57" t="s">
        <v>23</v>
      </c>
      <c r="C57">
        <v>48</v>
      </c>
      <c r="D57">
        <v>41</v>
      </c>
      <c r="E57" t="s">
        <v>21</v>
      </c>
      <c r="F57">
        <v>1</v>
      </c>
      <c r="G57">
        <v>1</v>
      </c>
      <c r="H57">
        <v>2</v>
      </c>
      <c r="I57">
        <v>2</v>
      </c>
      <c r="J57">
        <v>2</v>
      </c>
      <c r="K57">
        <v>2</v>
      </c>
      <c r="L57">
        <v>2</v>
      </c>
      <c r="M57">
        <v>2</v>
      </c>
      <c r="N57">
        <v>1</v>
      </c>
      <c r="P57" t="s">
        <v>43</v>
      </c>
      <c r="Q57">
        <v>4</v>
      </c>
      <c r="R57" t="s">
        <v>46</v>
      </c>
      <c r="S57">
        <v>0</v>
      </c>
      <c r="T57">
        <v>0</v>
      </c>
      <c r="V57">
        <v>42</v>
      </c>
      <c r="W57">
        <v>42</v>
      </c>
    </row>
    <row r="58" spans="1:23" x14ac:dyDescent="0.25">
      <c r="A58">
        <v>1263165</v>
      </c>
      <c r="B58" t="s">
        <v>47</v>
      </c>
      <c r="C58">
        <v>40</v>
      </c>
      <c r="D58">
        <v>17</v>
      </c>
      <c r="E58" t="s">
        <v>49</v>
      </c>
      <c r="F58">
        <v>1</v>
      </c>
      <c r="G58">
        <v>2</v>
      </c>
      <c r="H58">
        <v>2</v>
      </c>
      <c r="I58">
        <v>2</v>
      </c>
      <c r="J58">
        <v>2</v>
      </c>
      <c r="K58">
        <v>2</v>
      </c>
      <c r="L58">
        <v>2</v>
      </c>
      <c r="M58">
        <v>2</v>
      </c>
      <c r="N58">
        <v>2</v>
      </c>
      <c r="P58" t="s">
        <v>50</v>
      </c>
      <c r="Q58">
        <v>4</v>
      </c>
      <c r="R58" t="s">
        <v>46</v>
      </c>
      <c r="S58">
        <v>0</v>
      </c>
      <c r="T58">
        <v>0</v>
      </c>
      <c r="V58">
        <v>49</v>
      </c>
      <c r="W58" t="s">
        <v>47</v>
      </c>
    </row>
    <row r="59" spans="1:23" x14ac:dyDescent="0.25">
      <c r="A59">
        <v>535322</v>
      </c>
      <c r="B59" t="s">
        <v>31</v>
      </c>
      <c r="C59">
        <v>68</v>
      </c>
      <c r="D59">
        <v>43</v>
      </c>
      <c r="E59" t="s">
        <v>21</v>
      </c>
      <c r="F59">
        <v>1</v>
      </c>
      <c r="G59">
        <v>2</v>
      </c>
      <c r="H59">
        <v>2</v>
      </c>
      <c r="I59">
        <v>2</v>
      </c>
      <c r="J59">
        <v>2</v>
      </c>
      <c r="K59">
        <v>2</v>
      </c>
      <c r="L59">
        <v>2</v>
      </c>
      <c r="M59">
        <v>2</v>
      </c>
      <c r="N59">
        <v>2</v>
      </c>
      <c r="P59" t="s">
        <v>51</v>
      </c>
      <c r="Q59">
        <v>4</v>
      </c>
      <c r="R59" t="s">
        <v>46</v>
      </c>
      <c r="S59">
        <v>0</v>
      </c>
      <c r="T59">
        <v>0</v>
      </c>
      <c r="V59">
        <v>38</v>
      </c>
      <c r="W59" t="s">
        <v>31</v>
      </c>
    </row>
    <row r="60" spans="1:23" x14ac:dyDescent="0.25">
      <c r="A60">
        <v>1410147</v>
      </c>
      <c r="B60" t="s">
        <v>24</v>
      </c>
      <c r="C60">
        <v>21</v>
      </c>
      <c r="D60">
        <v>94</v>
      </c>
      <c r="E60" t="s">
        <v>21</v>
      </c>
      <c r="F60">
        <v>1</v>
      </c>
      <c r="G60">
        <v>2</v>
      </c>
      <c r="H60">
        <v>1</v>
      </c>
      <c r="I60">
        <v>1</v>
      </c>
      <c r="J60">
        <v>2</v>
      </c>
      <c r="K60">
        <v>2</v>
      </c>
      <c r="L60">
        <v>2</v>
      </c>
      <c r="M60">
        <v>2</v>
      </c>
      <c r="N60">
        <v>1</v>
      </c>
      <c r="P60" t="s">
        <v>43</v>
      </c>
      <c r="Q60">
        <v>4</v>
      </c>
      <c r="R60" t="s">
        <v>46</v>
      </c>
      <c r="S60">
        <v>0</v>
      </c>
      <c r="T60">
        <v>0</v>
      </c>
      <c r="V60">
        <v>17</v>
      </c>
      <c r="W60">
        <v>17</v>
      </c>
    </row>
    <row r="61" spans="1:23" x14ac:dyDescent="0.25">
      <c r="A61">
        <v>66202</v>
      </c>
      <c r="B61" t="s">
        <v>23</v>
      </c>
      <c r="C61">
        <v>152</v>
      </c>
      <c r="D61">
        <v>22</v>
      </c>
      <c r="E61" t="s">
        <v>21</v>
      </c>
      <c r="F61">
        <v>1</v>
      </c>
      <c r="G61">
        <v>1</v>
      </c>
      <c r="H61">
        <v>2</v>
      </c>
      <c r="I61">
        <v>2</v>
      </c>
      <c r="J61">
        <v>2</v>
      </c>
      <c r="K61">
        <v>2</v>
      </c>
      <c r="L61">
        <v>2</v>
      </c>
      <c r="M61">
        <v>2</v>
      </c>
      <c r="N61">
        <v>1</v>
      </c>
      <c r="P61" t="s">
        <v>50</v>
      </c>
      <c r="Q61">
        <v>4</v>
      </c>
      <c r="R61" t="s">
        <v>46</v>
      </c>
      <c r="S61">
        <v>0</v>
      </c>
      <c r="T61">
        <v>0</v>
      </c>
      <c r="V61">
        <v>30</v>
      </c>
      <c r="W61" t="s">
        <v>23</v>
      </c>
    </row>
    <row r="62" spans="1:23" x14ac:dyDescent="0.25">
      <c r="A62">
        <v>722064</v>
      </c>
      <c r="B62" t="s">
        <v>32</v>
      </c>
      <c r="C62">
        <v>60</v>
      </c>
      <c r="D62">
        <v>71</v>
      </c>
      <c r="E62" t="s">
        <v>21</v>
      </c>
      <c r="F62">
        <v>1</v>
      </c>
      <c r="G62">
        <v>1</v>
      </c>
      <c r="H62">
        <v>1</v>
      </c>
      <c r="I62">
        <v>1</v>
      </c>
      <c r="J62">
        <v>2</v>
      </c>
      <c r="K62">
        <v>2</v>
      </c>
      <c r="L62">
        <v>2</v>
      </c>
      <c r="M62">
        <v>2</v>
      </c>
      <c r="N62">
        <v>1</v>
      </c>
      <c r="P62" t="s">
        <v>43</v>
      </c>
      <c r="Q62">
        <v>4</v>
      </c>
      <c r="R62" t="s">
        <v>46</v>
      </c>
      <c r="S62">
        <v>0</v>
      </c>
      <c r="T62">
        <v>0</v>
      </c>
      <c r="V62">
        <v>41</v>
      </c>
      <c r="W62" t="s">
        <v>32</v>
      </c>
    </row>
    <row r="63" spans="1:23" x14ac:dyDescent="0.25">
      <c r="A63">
        <v>1374298</v>
      </c>
      <c r="B63" t="s">
        <v>24</v>
      </c>
      <c r="C63">
        <v>61</v>
      </c>
      <c r="D63">
        <v>59</v>
      </c>
      <c r="E63" t="s">
        <v>21</v>
      </c>
      <c r="F63">
        <v>1</v>
      </c>
      <c r="G63">
        <v>2</v>
      </c>
      <c r="H63">
        <v>2</v>
      </c>
      <c r="I63">
        <v>2</v>
      </c>
      <c r="J63">
        <v>2</v>
      </c>
      <c r="K63">
        <v>2</v>
      </c>
      <c r="L63">
        <v>2</v>
      </c>
      <c r="M63">
        <v>2</v>
      </c>
      <c r="N63">
        <v>2</v>
      </c>
      <c r="P63" t="s">
        <v>43</v>
      </c>
      <c r="Q63">
        <v>4</v>
      </c>
      <c r="R63" t="s">
        <v>46</v>
      </c>
      <c r="S63">
        <v>0</v>
      </c>
      <c r="T63">
        <v>0</v>
      </c>
      <c r="V63">
        <v>53</v>
      </c>
      <c r="W63" t="s">
        <v>24</v>
      </c>
    </row>
    <row r="64" spans="1:23" x14ac:dyDescent="0.25">
      <c r="A64">
        <v>1422705</v>
      </c>
      <c r="B64" t="s">
        <v>24</v>
      </c>
      <c r="C64">
        <v>31</v>
      </c>
      <c r="D64">
        <v>39</v>
      </c>
      <c r="E64" t="s">
        <v>21</v>
      </c>
      <c r="F64">
        <v>3</v>
      </c>
      <c r="G64">
        <v>1</v>
      </c>
      <c r="H64">
        <v>2</v>
      </c>
      <c r="I64">
        <v>2</v>
      </c>
      <c r="J64">
        <v>2</v>
      </c>
      <c r="K64">
        <v>2</v>
      </c>
      <c r="L64">
        <v>2</v>
      </c>
      <c r="M64">
        <v>2</v>
      </c>
      <c r="N64">
        <v>1</v>
      </c>
      <c r="P64" t="s">
        <v>43</v>
      </c>
      <c r="Q64">
        <v>4</v>
      </c>
      <c r="R64" t="s">
        <v>46</v>
      </c>
      <c r="S64">
        <v>0</v>
      </c>
      <c r="T64">
        <v>0</v>
      </c>
      <c r="V64">
        <v>134</v>
      </c>
      <c r="W64">
        <v>134</v>
      </c>
    </row>
    <row r="65" spans="1:23" x14ac:dyDescent="0.25">
      <c r="A65">
        <v>1378367</v>
      </c>
      <c r="B65" t="s">
        <v>24</v>
      </c>
      <c r="C65">
        <v>183</v>
      </c>
      <c r="D65">
        <v>18</v>
      </c>
      <c r="E65" t="s">
        <v>21</v>
      </c>
      <c r="F65">
        <v>1</v>
      </c>
      <c r="G65">
        <v>1</v>
      </c>
      <c r="H65">
        <v>2</v>
      </c>
      <c r="I65">
        <v>2</v>
      </c>
      <c r="J65">
        <v>1</v>
      </c>
      <c r="K65">
        <v>2</v>
      </c>
      <c r="L65">
        <v>2</v>
      </c>
      <c r="M65">
        <v>2</v>
      </c>
      <c r="N65">
        <v>1</v>
      </c>
      <c r="P65" t="s">
        <v>50</v>
      </c>
      <c r="Q65">
        <v>4</v>
      </c>
      <c r="R65" t="s">
        <v>46</v>
      </c>
      <c r="S65">
        <v>0</v>
      </c>
      <c r="T65">
        <v>0</v>
      </c>
      <c r="V65">
        <v>22</v>
      </c>
      <c r="W65">
        <v>22</v>
      </c>
    </row>
    <row r="66" spans="1:23" x14ac:dyDescent="0.25">
      <c r="A66">
        <v>70536</v>
      </c>
      <c r="B66" t="s">
        <v>23</v>
      </c>
      <c r="C66">
        <v>16</v>
      </c>
      <c r="D66">
        <v>49</v>
      </c>
      <c r="E66" t="s">
        <v>21</v>
      </c>
      <c r="F66">
        <v>1</v>
      </c>
      <c r="G66">
        <v>2</v>
      </c>
      <c r="H66">
        <v>1</v>
      </c>
      <c r="I66">
        <v>2</v>
      </c>
      <c r="J66">
        <v>2</v>
      </c>
      <c r="K66">
        <v>2</v>
      </c>
      <c r="L66">
        <v>2</v>
      </c>
      <c r="M66">
        <v>2</v>
      </c>
      <c r="N66">
        <v>1</v>
      </c>
      <c r="P66" t="s">
        <v>43</v>
      </c>
      <c r="Q66">
        <v>4</v>
      </c>
      <c r="R66" t="s">
        <v>46</v>
      </c>
      <c r="S66">
        <v>0</v>
      </c>
      <c r="T66">
        <v>0</v>
      </c>
      <c r="V66">
        <v>30</v>
      </c>
      <c r="W66" t="s">
        <v>23</v>
      </c>
    </row>
    <row r="67" spans="1:23" x14ac:dyDescent="0.25">
      <c r="A67">
        <v>1436460</v>
      </c>
      <c r="B67" t="s">
        <v>24</v>
      </c>
      <c r="C67">
        <v>152</v>
      </c>
      <c r="D67">
        <v>48</v>
      </c>
      <c r="E67" t="s">
        <v>21</v>
      </c>
      <c r="F67">
        <v>1</v>
      </c>
      <c r="G67">
        <v>2</v>
      </c>
      <c r="H67">
        <v>2</v>
      </c>
      <c r="I67">
        <v>2</v>
      </c>
      <c r="J67">
        <v>2</v>
      </c>
      <c r="K67">
        <v>2</v>
      </c>
      <c r="L67">
        <v>2</v>
      </c>
      <c r="M67">
        <v>2</v>
      </c>
      <c r="N67">
        <v>2</v>
      </c>
      <c r="P67" t="s">
        <v>43</v>
      </c>
      <c r="Q67">
        <v>2</v>
      </c>
      <c r="R67" t="s">
        <v>44</v>
      </c>
      <c r="S67">
        <v>0</v>
      </c>
      <c r="T67">
        <v>0</v>
      </c>
      <c r="V67">
        <v>6</v>
      </c>
      <c r="W67" t="s">
        <v>45</v>
      </c>
    </row>
    <row r="68" spans="1:23" x14ac:dyDescent="0.25">
      <c r="A68">
        <v>1276440</v>
      </c>
      <c r="B68" t="s">
        <v>47</v>
      </c>
      <c r="C68">
        <v>395</v>
      </c>
      <c r="D68">
        <v>47</v>
      </c>
      <c r="E68" t="s">
        <v>21</v>
      </c>
      <c r="F68">
        <v>5</v>
      </c>
      <c r="G68">
        <v>2</v>
      </c>
      <c r="H68">
        <v>2</v>
      </c>
      <c r="I68">
        <v>2</v>
      </c>
      <c r="J68">
        <v>2</v>
      </c>
      <c r="K68">
        <v>2</v>
      </c>
      <c r="L68">
        <v>2</v>
      </c>
      <c r="M68">
        <v>2</v>
      </c>
      <c r="N68">
        <v>2</v>
      </c>
      <c r="P68" t="s">
        <v>43</v>
      </c>
      <c r="Q68">
        <v>4</v>
      </c>
      <c r="R68" t="s">
        <v>46</v>
      </c>
      <c r="S68">
        <v>0</v>
      </c>
      <c r="T68">
        <v>0</v>
      </c>
      <c r="V68">
        <v>303</v>
      </c>
      <c r="W68">
        <v>303</v>
      </c>
    </row>
    <row r="69" spans="1:23" x14ac:dyDescent="0.25">
      <c r="A69">
        <v>699784</v>
      </c>
      <c r="B69" t="s">
        <v>32</v>
      </c>
      <c r="C69">
        <v>98</v>
      </c>
      <c r="D69">
        <v>48</v>
      </c>
      <c r="E69" t="s">
        <v>21</v>
      </c>
      <c r="F69">
        <v>1</v>
      </c>
      <c r="G69">
        <v>1</v>
      </c>
      <c r="H69">
        <v>2</v>
      </c>
      <c r="I69">
        <v>2</v>
      </c>
      <c r="J69">
        <v>2</v>
      </c>
      <c r="K69">
        <v>2</v>
      </c>
      <c r="L69">
        <v>2</v>
      </c>
      <c r="M69">
        <v>2</v>
      </c>
      <c r="N69">
        <v>1</v>
      </c>
      <c r="P69" t="s">
        <v>43</v>
      </c>
      <c r="Q69">
        <v>4</v>
      </c>
      <c r="R69" t="s">
        <v>46</v>
      </c>
      <c r="S69">
        <v>0</v>
      </c>
      <c r="T69">
        <v>0</v>
      </c>
      <c r="V69">
        <v>48</v>
      </c>
      <c r="W69">
        <v>48</v>
      </c>
    </row>
    <row r="70" spans="1:23" x14ac:dyDescent="0.25">
      <c r="A70">
        <v>723012</v>
      </c>
      <c r="B70" t="s">
        <v>32</v>
      </c>
      <c r="C70">
        <v>149</v>
      </c>
      <c r="D70">
        <v>43</v>
      </c>
      <c r="E70" t="s">
        <v>21</v>
      </c>
      <c r="F70">
        <v>1</v>
      </c>
      <c r="G70">
        <v>2</v>
      </c>
      <c r="H70">
        <v>2</v>
      </c>
      <c r="I70">
        <v>2</v>
      </c>
      <c r="J70">
        <v>2</v>
      </c>
      <c r="K70">
        <v>2</v>
      </c>
      <c r="L70">
        <v>2</v>
      </c>
      <c r="M70">
        <v>2</v>
      </c>
      <c r="N70">
        <v>2</v>
      </c>
      <c r="P70" t="s">
        <v>50</v>
      </c>
      <c r="Q70">
        <v>4</v>
      </c>
      <c r="R70" t="s">
        <v>44</v>
      </c>
      <c r="S70">
        <v>0</v>
      </c>
      <c r="T70">
        <v>0</v>
      </c>
      <c r="V70">
        <v>36</v>
      </c>
      <c r="W70">
        <v>36</v>
      </c>
    </row>
    <row r="71" spans="1:23" x14ac:dyDescent="0.25">
      <c r="A71">
        <v>1268439</v>
      </c>
      <c r="B71" t="s">
        <v>47</v>
      </c>
      <c r="C71">
        <v>67</v>
      </c>
      <c r="D71">
        <v>30</v>
      </c>
      <c r="E71" t="s">
        <v>21</v>
      </c>
      <c r="F71">
        <v>1</v>
      </c>
      <c r="G71">
        <v>2</v>
      </c>
      <c r="H71">
        <v>2</v>
      </c>
      <c r="I71">
        <v>2</v>
      </c>
      <c r="J71">
        <v>2</v>
      </c>
      <c r="K71">
        <v>1</v>
      </c>
      <c r="L71">
        <v>2</v>
      </c>
      <c r="M71">
        <v>2</v>
      </c>
      <c r="N71">
        <v>1</v>
      </c>
      <c r="P71" t="s">
        <v>43</v>
      </c>
      <c r="Q71">
        <v>4</v>
      </c>
      <c r="R71" t="s">
        <v>46</v>
      </c>
      <c r="S71">
        <v>0</v>
      </c>
      <c r="T71">
        <v>0</v>
      </c>
      <c r="V71">
        <v>49</v>
      </c>
      <c r="W71" t="s">
        <v>47</v>
      </c>
    </row>
    <row r="72" spans="1:23" x14ac:dyDescent="0.25">
      <c r="A72">
        <v>1382999</v>
      </c>
      <c r="B72" t="s">
        <v>24</v>
      </c>
      <c r="C72">
        <v>35</v>
      </c>
      <c r="D72">
        <v>55</v>
      </c>
      <c r="E72" t="s">
        <v>21</v>
      </c>
      <c r="F72">
        <v>1</v>
      </c>
      <c r="G72">
        <v>1</v>
      </c>
      <c r="H72">
        <v>2</v>
      </c>
      <c r="I72">
        <v>2</v>
      </c>
      <c r="J72">
        <v>2</v>
      </c>
      <c r="K72">
        <v>2</v>
      </c>
      <c r="L72">
        <v>2</v>
      </c>
      <c r="M72">
        <v>2</v>
      </c>
      <c r="N72">
        <v>1</v>
      </c>
      <c r="P72" t="s">
        <v>43</v>
      </c>
      <c r="Q72">
        <v>4</v>
      </c>
      <c r="R72" t="s">
        <v>46</v>
      </c>
      <c r="S72">
        <v>0</v>
      </c>
      <c r="T72">
        <v>0</v>
      </c>
      <c r="V72">
        <v>6</v>
      </c>
      <c r="W72" t="s">
        <v>45</v>
      </c>
    </row>
    <row r="73" spans="1:23" x14ac:dyDescent="0.25">
      <c r="A73">
        <v>696864</v>
      </c>
      <c r="B73" t="s">
        <v>32</v>
      </c>
      <c r="C73">
        <v>141</v>
      </c>
      <c r="D73">
        <v>43</v>
      </c>
      <c r="E73" t="s">
        <v>21</v>
      </c>
      <c r="F73">
        <v>1</v>
      </c>
      <c r="G73">
        <v>1</v>
      </c>
      <c r="H73">
        <v>2</v>
      </c>
      <c r="I73">
        <v>2</v>
      </c>
      <c r="J73">
        <v>2</v>
      </c>
      <c r="K73">
        <v>2</v>
      </c>
      <c r="L73">
        <v>2</v>
      </c>
      <c r="M73">
        <v>2</v>
      </c>
      <c r="N73">
        <v>1</v>
      </c>
      <c r="P73" t="s">
        <v>43</v>
      </c>
      <c r="Q73">
        <v>4</v>
      </c>
      <c r="R73" t="s">
        <v>46</v>
      </c>
      <c r="S73">
        <v>0</v>
      </c>
      <c r="T73">
        <v>0</v>
      </c>
      <c r="V73">
        <v>42</v>
      </c>
      <c r="W73">
        <v>42</v>
      </c>
    </row>
    <row r="74" spans="1:23" x14ac:dyDescent="0.25">
      <c r="A74">
        <v>1276793</v>
      </c>
      <c r="B74" t="s">
        <v>47</v>
      </c>
      <c r="C74">
        <v>112</v>
      </c>
      <c r="D74">
        <v>17</v>
      </c>
      <c r="E74" t="s">
        <v>49</v>
      </c>
      <c r="F74">
        <v>1</v>
      </c>
      <c r="G74">
        <v>1</v>
      </c>
      <c r="H74">
        <v>2</v>
      </c>
      <c r="I74">
        <v>2</v>
      </c>
      <c r="J74">
        <v>2</v>
      </c>
      <c r="K74">
        <v>2</v>
      </c>
      <c r="L74">
        <v>2</v>
      </c>
      <c r="M74">
        <v>2</v>
      </c>
      <c r="N74">
        <v>1</v>
      </c>
      <c r="P74" t="s">
        <v>50</v>
      </c>
      <c r="Q74">
        <v>4</v>
      </c>
      <c r="R74" t="s">
        <v>44</v>
      </c>
      <c r="S74">
        <v>0</v>
      </c>
      <c r="T74">
        <v>0</v>
      </c>
      <c r="V74">
        <v>48</v>
      </c>
      <c r="W74">
        <v>48</v>
      </c>
    </row>
    <row r="75" spans="1:23" x14ac:dyDescent="0.25">
      <c r="A75">
        <v>708825</v>
      </c>
      <c r="B75" t="s">
        <v>32</v>
      </c>
      <c r="C75">
        <v>149</v>
      </c>
      <c r="D75">
        <v>41</v>
      </c>
      <c r="E75" t="s">
        <v>21</v>
      </c>
      <c r="F75">
        <v>1</v>
      </c>
      <c r="G75">
        <v>1</v>
      </c>
      <c r="H75">
        <v>2</v>
      </c>
      <c r="I75">
        <v>2</v>
      </c>
      <c r="J75">
        <v>2</v>
      </c>
      <c r="K75">
        <v>2</v>
      </c>
      <c r="L75">
        <v>2</v>
      </c>
      <c r="M75">
        <v>2</v>
      </c>
      <c r="N75">
        <v>1</v>
      </c>
      <c r="P75" t="s">
        <v>43</v>
      </c>
      <c r="Q75">
        <v>4</v>
      </c>
      <c r="R75" t="s">
        <v>46</v>
      </c>
      <c r="S75">
        <v>0</v>
      </c>
      <c r="T75">
        <v>0</v>
      </c>
      <c r="V75">
        <v>51</v>
      </c>
      <c r="W75">
        <v>51</v>
      </c>
    </row>
    <row r="76" spans="1:23" x14ac:dyDescent="0.25">
      <c r="A76">
        <v>1266233</v>
      </c>
      <c r="B76" t="s">
        <v>47</v>
      </c>
      <c r="C76">
        <v>100</v>
      </c>
      <c r="D76">
        <v>15</v>
      </c>
      <c r="E76" t="s">
        <v>49</v>
      </c>
      <c r="F76">
        <v>1</v>
      </c>
      <c r="G76">
        <v>1</v>
      </c>
      <c r="H76">
        <v>2</v>
      </c>
      <c r="I76">
        <v>2</v>
      </c>
      <c r="J76">
        <v>2</v>
      </c>
      <c r="K76">
        <v>2</v>
      </c>
      <c r="L76">
        <v>2</v>
      </c>
      <c r="M76">
        <v>2</v>
      </c>
      <c r="N76">
        <v>1</v>
      </c>
      <c r="P76" t="s">
        <v>50</v>
      </c>
      <c r="R76" t="s">
        <v>46</v>
      </c>
      <c r="S76">
        <v>0</v>
      </c>
      <c r="T76">
        <v>0</v>
      </c>
      <c r="V76">
        <v>49</v>
      </c>
      <c r="W76" t="s">
        <v>47</v>
      </c>
    </row>
    <row r="77" spans="1:23" x14ac:dyDescent="0.25">
      <c r="A77">
        <v>1256946</v>
      </c>
      <c r="B77" t="s">
        <v>47</v>
      </c>
      <c r="C77">
        <v>260</v>
      </c>
      <c r="D77">
        <v>17</v>
      </c>
      <c r="E77" t="s">
        <v>49</v>
      </c>
      <c r="F77">
        <v>1</v>
      </c>
      <c r="G77">
        <v>1</v>
      </c>
      <c r="H77">
        <v>2</v>
      </c>
      <c r="I77">
        <v>2</v>
      </c>
      <c r="J77">
        <v>2</v>
      </c>
      <c r="K77">
        <v>2</v>
      </c>
      <c r="L77">
        <v>2</v>
      </c>
      <c r="M77">
        <v>2</v>
      </c>
      <c r="N77">
        <v>1</v>
      </c>
      <c r="P77" t="s">
        <v>50</v>
      </c>
      <c r="Q77">
        <v>4</v>
      </c>
      <c r="R77" t="s">
        <v>46</v>
      </c>
      <c r="S77">
        <v>0</v>
      </c>
      <c r="T77">
        <v>0</v>
      </c>
      <c r="V77">
        <v>49</v>
      </c>
      <c r="W77" t="s">
        <v>47</v>
      </c>
    </row>
    <row r="78" spans="1:23" x14ac:dyDescent="0.25">
      <c r="A78">
        <v>708537</v>
      </c>
      <c r="B78" t="s">
        <v>32</v>
      </c>
      <c r="C78">
        <v>88</v>
      </c>
      <c r="D78">
        <v>43</v>
      </c>
      <c r="E78" t="s">
        <v>21</v>
      </c>
      <c r="F78">
        <v>1</v>
      </c>
      <c r="G78">
        <v>1</v>
      </c>
      <c r="H78">
        <v>2</v>
      </c>
      <c r="I78">
        <v>2</v>
      </c>
      <c r="J78">
        <v>2</v>
      </c>
      <c r="K78">
        <v>2</v>
      </c>
      <c r="L78">
        <v>2</v>
      </c>
      <c r="M78">
        <v>2</v>
      </c>
      <c r="N78">
        <v>1</v>
      </c>
      <c r="P78" t="s">
        <v>43</v>
      </c>
      <c r="Q78">
        <v>4</v>
      </c>
      <c r="R78" t="s">
        <v>46</v>
      </c>
      <c r="S78">
        <v>0</v>
      </c>
      <c r="T78">
        <v>0</v>
      </c>
      <c r="V78">
        <v>48</v>
      </c>
      <c r="W78">
        <v>48</v>
      </c>
    </row>
    <row r="79" spans="1:23" x14ac:dyDescent="0.25">
      <c r="A79">
        <v>1426980</v>
      </c>
      <c r="B79" t="s">
        <v>24</v>
      </c>
      <c r="C79">
        <v>69</v>
      </c>
      <c r="D79">
        <v>57</v>
      </c>
      <c r="E79" t="s">
        <v>21</v>
      </c>
      <c r="F79">
        <v>1</v>
      </c>
      <c r="G79">
        <v>1</v>
      </c>
      <c r="H79">
        <v>2</v>
      </c>
      <c r="I79">
        <v>2</v>
      </c>
      <c r="J79">
        <v>2</v>
      </c>
      <c r="K79">
        <v>2</v>
      </c>
      <c r="L79">
        <v>2</v>
      </c>
      <c r="M79">
        <v>2</v>
      </c>
      <c r="N79">
        <v>1</v>
      </c>
      <c r="P79" t="s">
        <v>43</v>
      </c>
      <c r="Q79">
        <v>4</v>
      </c>
      <c r="R79" t="s">
        <v>46</v>
      </c>
      <c r="S79">
        <v>0</v>
      </c>
      <c r="T79">
        <v>0</v>
      </c>
      <c r="V79">
        <v>53</v>
      </c>
      <c r="W79" t="s">
        <v>24</v>
      </c>
    </row>
    <row r="80" spans="1:23" x14ac:dyDescent="0.25">
      <c r="A80">
        <v>1403016</v>
      </c>
      <c r="B80" t="s">
        <v>24</v>
      </c>
      <c r="C80">
        <v>59</v>
      </c>
      <c r="D80">
        <v>43</v>
      </c>
      <c r="E80" t="s">
        <v>21</v>
      </c>
      <c r="F80">
        <v>1</v>
      </c>
      <c r="G80">
        <v>2</v>
      </c>
      <c r="H80">
        <v>2</v>
      </c>
      <c r="I80">
        <v>2</v>
      </c>
      <c r="J80">
        <v>1</v>
      </c>
      <c r="K80">
        <v>2</v>
      </c>
      <c r="L80">
        <v>2</v>
      </c>
      <c r="M80">
        <v>2</v>
      </c>
      <c r="N80">
        <v>1</v>
      </c>
      <c r="P80" t="s">
        <v>51</v>
      </c>
      <c r="Q80">
        <v>4</v>
      </c>
      <c r="R80" t="s">
        <v>46</v>
      </c>
      <c r="S80">
        <v>0</v>
      </c>
      <c r="T80">
        <v>0</v>
      </c>
      <c r="V80">
        <v>53</v>
      </c>
      <c r="W80" t="s">
        <v>24</v>
      </c>
    </row>
    <row r="81" spans="1:23" x14ac:dyDescent="0.25">
      <c r="A81">
        <v>722900</v>
      </c>
      <c r="B81" t="s">
        <v>32</v>
      </c>
      <c r="C81">
        <v>152</v>
      </c>
      <c r="D81">
        <v>25</v>
      </c>
      <c r="E81" t="s">
        <v>21</v>
      </c>
      <c r="F81">
        <v>5</v>
      </c>
      <c r="G81">
        <v>2</v>
      </c>
      <c r="H81">
        <v>1</v>
      </c>
      <c r="I81">
        <v>2</v>
      </c>
      <c r="J81">
        <v>2</v>
      </c>
      <c r="K81">
        <v>2</v>
      </c>
      <c r="L81">
        <v>2</v>
      </c>
      <c r="M81">
        <v>2</v>
      </c>
      <c r="N81">
        <v>1</v>
      </c>
      <c r="P81" t="s">
        <v>50</v>
      </c>
      <c r="Q81">
        <v>4</v>
      </c>
      <c r="R81" t="s">
        <v>44</v>
      </c>
      <c r="S81">
        <v>0</v>
      </c>
      <c r="T81">
        <v>0</v>
      </c>
      <c r="V81">
        <v>301</v>
      </c>
      <c r="W81">
        <v>301</v>
      </c>
    </row>
    <row r="82" spans="1:23" x14ac:dyDescent="0.25">
      <c r="A82">
        <v>1418589</v>
      </c>
      <c r="B82" t="s">
        <v>24</v>
      </c>
      <c r="C82">
        <v>85</v>
      </c>
      <c r="D82">
        <v>15</v>
      </c>
      <c r="E82" t="s">
        <v>49</v>
      </c>
      <c r="F82">
        <v>1</v>
      </c>
      <c r="G82">
        <v>1</v>
      </c>
      <c r="H82">
        <v>2</v>
      </c>
      <c r="I82">
        <v>2</v>
      </c>
      <c r="J82">
        <v>2</v>
      </c>
      <c r="K82">
        <v>2</v>
      </c>
      <c r="L82">
        <v>2</v>
      </c>
      <c r="M82">
        <v>2</v>
      </c>
      <c r="N82">
        <v>1</v>
      </c>
      <c r="P82" t="s">
        <v>50</v>
      </c>
      <c r="R82" t="s">
        <v>44</v>
      </c>
      <c r="S82">
        <v>0</v>
      </c>
      <c r="T82">
        <v>0</v>
      </c>
      <c r="V82">
        <v>53</v>
      </c>
      <c r="W82" t="s">
        <v>24</v>
      </c>
    </row>
    <row r="83" spans="1:23" x14ac:dyDescent="0.25">
      <c r="A83">
        <v>1265336</v>
      </c>
      <c r="B83" t="s">
        <v>47</v>
      </c>
      <c r="C83">
        <v>73</v>
      </c>
      <c r="D83">
        <v>60</v>
      </c>
      <c r="E83" t="s">
        <v>21</v>
      </c>
      <c r="F83">
        <v>1</v>
      </c>
      <c r="G83">
        <v>1</v>
      </c>
      <c r="H83">
        <v>2</v>
      </c>
      <c r="I83">
        <v>2</v>
      </c>
      <c r="J83">
        <v>2</v>
      </c>
      <c r="K83">
        <v>2</v>
      </c>
      <c r="L83">
        <v>2</v>
      </c>
      <c r="M83">
        <v>2</v>
      </c>
      <c r="N83">
        <v>1</v>
      </c>
      <c r="P83" t="s">
        <v>43</v>
      </c>
      <c r="Q83">
        <v>4</v>
      </c>
      <c r="R83" t="s">
        <v>46</v>
      </c>
      <c r="S83">
        <v>0</v>
      </c>
      <c r="T83">
        <v>0</v>
      </c>
      <c r="V83">
        <v>49</v>
      </c>
      <c r="W83" t="s">
        <v>47</v>
      </c>
    </row>
    <row r="84" spans="1:23" x14ac:dyDescent="0.25">
      <c r="A84">
        <v>1371876</v>
      </c>
      <c r="B84" t="s">
        <v>24</v>
      </c>
      <c r="C84">
        <v>80</v>
      </c>
      <c r="D84">
        <v>23</v>
      </c>
      <c r="E84" t="s">
        <v>21</v>
      </c>
      <c r="F84">
        <v>1</v>
      </c>
      <c r="G84">
        <v>1</v>
      </c>
      <c r="H84">
        <v>2</v>
      </c>
      <c r="I84">
        <v>2</v>
      </c>
      <c r="J84">
        <v>2</v>
      </c>
      <c r="K84">
        <v>2</v>
      </c>
      <c r="L84">
        <v>2</v>
      </c>
      <c r="M84">
        <v>2</v>
      </c>
      <c r="N84">
        <v>1</v>
      </c>
      <c r="P84" t="s">
        <v>50</v>
      </c>
      <c r="Q84">
        <v>4</v>
      </c>
      <c r="R84" t="s">
        <v>44</v>
      </c>
      <c r="S84">
        <v>0</v>
      </c>
      <c r="T84">
        <v>0</v>
      </c>
      <c r="V84">
        <v>53</v>
      </c>
      <c r="W84" t="s">
        <v>24</v>
      </c>
    </row>
    <row r="85" spans="1:23" x14ac:dyDescent="0.25">
      <c r="A85">
        <v>1435307</v>
      </c>
      <c r="B85" t="s">
        <v>24</v>
      </c>
      <c r="C85">
        <v>238</v>
      </c>
      <c r="D85">
        <v>28</v>
      </c>
      <c r="E85" t="s">
        <v>21</v>
      </c>
      <c r="F85">
        <v>4</v>
      </c>
      <c r="G85">
        <v>2</v>
      </c>
      <c r="H85">
        <v>2</v>
      </c>
      <c r="I85">
        <v>2</v>
      </c>
      <c r="J85">
        <v>2</v>
      </c>
      <c r="K85">
        <v>2</v>
      </c>
      <c r="L85">
        <v>2</v>
      </c>
      <c r="M85">
        <v>2</v>
      </c>
      <c r="N85">
        <v>2</v>
      </c>
      <c r="P85" t="s">
        <v>50</v>
      </c>
      <c r="Q85">
        <v>4</v>
      </c>
      <c r="R85" t="s">
        <v>46</v>
      </c>
      <c r="S85">
        <v>0</v>
      </c>
      <c r="T85">
        <v>0</v>
      </c>
      <c r="V85">
        <v>233</v>
      </c>
      <c r="W85">
        <v>233</v>
      </c>
    </row>
    <row r="86" spans="1:23" x14ac:dyDescent="0.25">
      <c r="A86">
        <v>1254526</v>
      </c>
      <c r="B86" t="s">
        <v>47</v>
      </c>
      <c r="C86">
        <v>92</v>
      </c>
      <c r="D86">
        <v>59</v>
      </c>
      <c r="E86" t="s">
        <v>21</v>
      </c>
      <c r="F86">
        <v>1</v>
      </c>
      <c r="G86">
        <v>2</v>
      </c>
      <c r="H86">
        <v>1</v>
      </c>
      <c r="I86">
        <v>2</v>
      </c>
      <c r="J86">
        <v>2</v>
      </c>
      <c r="K86">
        <v>2</v>
      </c>
      <c r="L86">
        <v>2</v>
      </c>
      <c r="M86">
        <v>2</v>
      </c>
      <c r="N86">
        <v>1</v>
      </c>
      <c r="P86" t="s">
        <v>43</v>
      </c>
      <c r="Q86">
        <v>4</v>
      </c>
      <c r="R86" t="s">
        <v>46</v>
      </c>
      <c r="S86">
        <v>0</v>
      </c>
      <c r="T86">
        <v>0</v>
      </c>
      <c r="V86">
        <v>11</v>
      </c>
      <c r="W86">
        <v>11</v>
      </c>
    </row>
    <row r="87" spans="1:23" x14ac:dyDescent="0.25">
      <c r="A87">
        <v>1260909</v>
      </c>
      <c r="B87" t="s">
        <v>47</v>
      </c>
      <c r="C87">
        <v>79</v>
      </c>
      <c r="D87">
        <v>48</v>
      </c>
      <c r="E87" t="s">
        <v>21</v>
      </c>
      <c r="F87">
        <v>1</v>
      </c>
      <c r="G87">
        <v>2</v>
      </c>
      <c r="H87">
        <v>1</v>
      </c>
      <c r="I87">
        <v>2</v>
      </c>
      <c r="J87">
        <v>2</v>
      </c>
      <c r="K87">
        <v>2</v>
      </c>
      <c r="L87">
        <v>2</v>
      </c>
      <c r="M87">
        <v>2</v>
      </c>
      <c r="N87">
        <v>1</v>
      </c>
      <c r="P87" t="s">
        <v>43</v>
      </c>
      <c r="Q87">
        <v>4</v>
      </c>
      <c r="R87" t="s">
        <v>46</v>
      </c>
      <c r="S87">
        <v>0</v>
      </c>
      <c r="T87">
        <v>0</v>
      </c>
      <c r="V87">
        <v>32</v>
      </c>
      <c r="W87">
        <v>32</v>
      </c>
    </row>
    <row r="88" spans="1:23" x14ac:dyDescent="0.25">
      <c r="A88">
        <v>707826</v>
      </c>
      <c r="B88" t="s">
        <v>32</v>
      </c>
      <c r="C88">
        <v>213</v>
      </c>
      <c r="D88">
        <v>16</v>
      </c>
      <c r="E88" t="s">
        <v>49</v>
      </c>
      <c r="F88">
        <v>1</v>
      </c>
      <c r="G88">
        <v>2</v>
      </c>
      <c r="H88">
        <v>2</v>
      </c>
      <c r="I88">
        <v>2</v>
      </c>
      <c r="J88">
        <v>2</v>
      </c>
      <c r="K88">
        <v>2</v>
      </c>
      <c r="L88">
        <v>2</v>
      </c>
      <c r="M88">
        <v>2</v>
      </c>
      <c r="N88">
        <v>2</v>
      </c>
      <c r="P88" t="s">
        <v>50</v>
      </c>
      <c r="R88" t="s">
        <v>44</v>
      </c>
      <c r="S88">
        <v>0</v>
      </c>
      <c r="T88">
        <v>0</v>
      </c>
      <c r="V88">
        <v>41</v>
      </c>
      <c r="W88" t="s">
        <v>32</v>
      </c>
    </row>
    <row r="89" spans="1:23" x14ac:dyDescent="0.25">
      <c r="A89">
        <v>1407172</v>
      </c>
      <c r="B89" t="s">
        <v>24</v>
      </c>
      <c r="C89">
        <v>74</v>
      </c>
      <c r="D89">
        <v>47</v>
      </c>
      <c r="E89" t="s">
        <v>21</v>
      </c>
      <c r="F89">
        <v>1</v>
      </c>
      <c r="G89">
        <v>1</v>
      </c>
      <c r="H89">
        <v>2</v>
      </c>
      <c r="I89">
        <v>2</v>
      </c>
      <c r="J89">
        <v>2</v>
      </c>
      <c r="K89">
        <v>2</v>
      </c>
      <c r="L89">
        <v>2</v>
      </c>
      <c r="M89">
        <v>2</v>
      </c>
      <c r="N89">
        <v>1</v>
      </c>
      <c r="P89" t="s">
        <v>43</v>
      </c>
      <c r="Q89">
        <v>4</v>
      </c>
      <c r="R89" t="s">
        <v>46</v>
      </c>
      <c r="S89">
        <v>0</v>
      </c>
      <c r="T89">
        <v>0</v>
      </c>
      <c r="V89">
        <v>6</v>
      </c>
      <c r="W89" t="s">
        <v>45</v>
      </c>
    </row>
    <row r="90" spans="1:23" x14ac:dyDescent="0.25">
      <c r="A90">
        <v>700660</v>
      </c>
      <c r="B90" t="s">
        <v>32</v>
      </c>
      <c r="C90">
        <v>38</v>
      </c>
      <c r="D90">
        <v>37</v>
      </c>
      <c r="E90" t="s">
        <v>21</v>
      </c>
      <c r="F90">
        <v>1</v>
      </c>
      <c r="G90">
        <v>2</v>
      </c>
      <c r="H90">
        <v>2</v>
      </c>
      <c r="I90">
        <v>2</v>
      </c>
      <c r="J90">
        <v>1</v>
      </c>
      <c r="K90">
        <v>2</v>
      </c>
      <c r="L90">
        <v>2</v>
      </c>
      <c r="M90">
        <v>2</v>
      </c>
      <c r="N90">
        <v>1</v>
      </c>
      <c r="P90" t="s">
        <v>43</v>
      </c>
      <c r="Q90">
        <v>4</v>
      </c>
      <c r="R90" t="s">
        <v>46</v>
      </c>
      <c r="S90">
        <v>0</v>
      </c>
      <c r="T90">
        <v>0</v>
      </c>
      <c r="V90">
        <v>41</v>
      </c>
      <c r="W90" t="s">
        <v>32</v>
      </c>
    </row>
    <row r="91" spans="1:23" x14ac:dyDescent="0.25">
      <c r="A91">
        <v>1406626</v>
      </c>
      <c r="B91" t="s">
        <v>24</v>
      </c>
      <c r="C91">
        <v>12</v>
      </c>
      <c r="D91">
        <v>34</v>
      </c>
      <c r="E91" t="s">
        <v>21</v>
      </c>
      <c r="F91">
        <v>1</v>
      </c>
      <c r="G91">
        <v>2</v>
      </c>
      <c r="H91">
        <v>2</v>
      </c>
      <c r="I91">
        <v>2</v>
      </c>
      <c r="J91">
        <v>2</v>
      </c>
      <c r="K91">
        <v>2</v>
      </c>
      <c r="L91">
        <v>2</v>
      </c>
      <c r="M91">
        <v>2</v>
      </c>
      <c r="N91">
        <v>2</v>
      </c>
      <c r="P91" t="s">
        <v>43</v>
      </c>
      <c r="Q91">
        <v>4</v>
      </c>
      <c r="R91" t="s">
        <v>44</v>
      </c>
      <c r="S91">
        <v>0</v>
      </c>
      <c r="T91">
        <v>0</v>
      </c>
      <c r="V91">
        <v>53</v>
      </c>
      <c r="W91" t="s">
        <v>24</v>
      </c>
    </row>
    <row r="92" spans="1:23" x14ac:dyDescent="0.25">
      <c r="A92">
        <v>702734</v>
      </c>
      <c r="B92" t="s">
        <v>32</v>
      </c>
      <c r="C92">
        <v>204</v>
      </c>
      <c r="D92">
        <v>39</v>
      </c>
      <c r="E92" t="s">
        <v>21</v>
      </c>
      <c r="F92">
        <v>5</v>
      </c>
      <c r="G92">
        <v>2</v>
      </c>
      <c r="H92">
        <v>1</v>
      </c>
      <c r="I92">
        <v>2</v>
      </c>
      <c r="J92">
        <v>2</v>
      </c>
      <c r="K92">
        <v>2</v>
      </c>
      <c r="L92">
        <v>2</v>
      </c>
      <c r="M92">
        <v>2</v>
      </c>
      <c r="N92">
        <v>1</v>
      </c>
      <c r="P92" t="s">
        <v>43</v>
      </c>
      <c r="Q92">
        <v>4</v>
      </c>
      <c r="R92" t="s">
        <v>46</v>
      </c>
      <c r="S92">
        <v>0</v>
      </c>
      <c r="T92">
        <v>0</v>
      </c>
      <c r="V92">
        <v>207</v>
      </c>
      <c r="W92">
        <v>207</v>
      </c>
    </row>
    <row r="93" spans="1:23" x14ac:dyDescent="0.25">
      <c r="A93">
        <v>1379016</v>
      </c>
      <c r="B93" t="s">
        <v>24</v>
      </c>
      <c r="C93">
        <v>264</v>
      </c>
      <c r="D93">
        <v>31</v>
      </c>
      <c r="E93" t="s">
        <v>21</v>
      </c>
      <c r="F93">
        <v>5</v>
      </c>
      <c r="G93">
        <v>2</v>
      </c>
      <c r="H93">
        <v>2</v>
      </c>
      <c r="I93">
        <v>2</v>
      </c>
      <c r="J93">
        <v>1</v>
      </c>
      <c r="K93">
        <v>2</v>
      </c>
      <c r="L93">
        <v>2</v>
      </c>
      <c r="M93">
        <v>2</v>
      </c>
      <c r="N93">
        <v>1</v>
      </c>
      <c r="P93" t="s">
        <v>43</v>
      </c>
      <c r="Q93">
        <v>4</v>
      </c>
      <c r="R93" t="s">
        <v>46</v>
      </c>
      <c r="S93">
        <v>0</v>
      </c>
      <c r="T93">
        <v>0</v>
      </c>
      <c r="V93">
        <v>303</v>
      </c>
      <c r="W93">
        <v>303</v>
      </c>
    </row>
    <row r="94" spans="1:23" x14ac:dyDescent="0.25">
      <c r="A94">
        <v>1266280</v>
      </c>
      <c r="B94" t="s">
        <v>47</v>
      </c>
      <c r="C94">
        <v>73</v>
      </c>
      <c r="D94">
        <v>17</v>
      </c>
      <c r="E94" t="s">
        <v>49</v>
      </c>
      <c r="F94">
        <v>1</v>
      </c>
      <c r="G94">
        <v>1</v>
      </c>
      <c r="H94">
        <v>2</v>
      </c>
      <c r="I94">
        <v>2</v>
      </c>
      <c r="J94">
        <v>2</v>
      </c>
      <c r="K94">
        <v>2</v>
      </c>
      <c r="L94">
        <v>2</v>
      </c>
      <c r="M94">
        <v>2</v>
      </c>
      <c r="N94">
        <v>1</v>
      </c>
      <c r="P94" t="s">
        <v>50</v>
      </c>
      <c r="Q94">
        <v>4</v>
      </c>
      <c r="R94" t="s">
        <v>44</v>
      </c>
      <c r="S94">
        <v>0</v>
      </c>
      <c r="T94">
        <v>0</v>
      </c>
      <c r="V94">
        <v>49</v>
      </c>
      <c r="W94" t="s">
        <v>47</v>
      </c>
    </row>
    <row r="95" spans="1:23" x14ac:dyDescent="0.25">
      <c r="A95">
        <v>1382689</v>
      </c>
      <c r="B95" t="s">
        <v>24</v>
      </c>
      <c r="C95">
        <v>46</v>
      </c>
      <c r="D95">
        <v>16</v>
      </c>
      <c r="E95" t="s">
        <v>49</v>
      </c>
      <c r="F95">
        <v>1</v>
      </c>
      <c r="G95">
        <v>2</v>
      </c>
      <c r="H95">
        <v>2</v>
      </c>
      <c r="I95">
        <v>2</v>
      </c>
      <c r="J95">
        <v>2</v>
      </c>
      <c r="K95">
        <v>2</v>
      </c>
      <c r="L95">
        <v>2</v>
      </c>
      <c r="M95">
        <v>2</v>
      </c>
      <c r="N95">
        <v>2</v>
      </c>
      <c r="P95" t="s">
        <v>50</v>
      </c>
      <c r="R95" t="s">
        <v>44</v>
      </c>
      <c r="S95">
        <v>0</v>
      </c>
      <c r="T95">
        <v>0</v>
      </c>
      <c r="V95">
        <v>53</v>
      </c>
      <c r="W95" t="s">
        <v>24</v>
      </c>
    </row>
    <row r="96" spans="1:23" x14ac:dyDescent="0.25">
      <c r="A96">
        <v>1396337</v>
      </c>
      <c r="B96" t="s">
        <v>24</v>
      </c>
      <c r="C96">
        <v>103</v>
      </c>
      <c r="D96">
        <v>17</v>
      </c>
      <c r="E96" t="s">
        <v>49</v>
      </c>
      <c r="F96">
        <v>5</v>
      </c>
      <c r="G96">
        <v>2</v>
      </c>
      <c r="H96">
        <v>1</v>
      </c>
      <c r="I96">
        <v>2</v>
      </c>
      <c r="J96">
        <v>2</v>
      </c>
      <c r="K96">
        <v>2</v>
      </c>
      <c r="L96">
        <v>2</v>
      </c>
      <c r="M96">
        <v>2</v>
      </c>
      <c r="N96">
        <v>1</v>
      </c>
      <c r="P96" t="s">
        <v>50</v>
      </c>
      <c r="Q96">
        <v>4</v>
      </c>
      <c r="R96" t="s">
        <v>44</v>
      </c>
      <c r="S96">
        <v>0</v>
      </c>
      <c r="T96">
        <v>0</v>
      </c>
      <c r="V96">
        <v>207</v>
      </c>
      <c r="W96">
        <v>207</v>
      </c>
    </row>
    <row r="97" spans="1:23" x14ac:dyDescent="0.25">
      <c r="A97">
        <v>1408207</v>
      </c>
      <c r="B97" t="s">
        <v>24</v>
      </c>
      <c r="C97">
        <v>54</v>
      </c>
      <c r="D97">
        <v>18</v>
      </c>
      <c r="E97" t="s">
        <v>21</v>
      </c>
      <c r="F97">
        <v>1</v>
      </c>
      <c r="G97">
        <v>2</v>
      </c>
      <c r="H97">
        <v>2</v>
      </c>
      <c r="I97">
        <v>2</v>
      </c>
      <c r="J97">
        <v>2</v>
      </c>
      <c r="K97">
        <v>2</v>
      </c>
      <c r="L97">
        <v>2</v>
      </c>
      <c r="M97">
        <v>1</v>
      </c>
      <c r="N97">
        <v>2</v>
      </c>
      <c r="P97" t="s">
        <v>50</v>
      </c>
      <c r="Q97">
        <v>4</v>
      </c>
      <c r="R97" t="s">
        <v>46</v>
      </c>
      <c r="S97">
        <v>0</v>
      </c>
      <c r="T97">
        <v>0</v>
      </c>
      <c r="V97">
        <v>53</v>
      </c>
      <c r="W97" t="s">
        <v>24</v>
      </c>
    </row>
    <row r="98" spans="1:23" x14ac:dyDescent="0.25">
      <c r="A98">
        <v>1415958</v>
      </c>
      <c r="B98" t="s">
        <v>24</v>
      </c>
      <c r="C98">
        <v>77</v>
      </c>
      <c r="D98">
        <v>46</v>
      </c>
      <c r="E98" t="s">
        <v>21</v>
      </c>
      <c r="F98">
        <v>1</v>
      </c>
      <c r="G98">
        <v>2</v>
      </c>
      <c r="H98">
        <v>2</v>
      </c>
      <c r="I98">
        <v>2</v>
      </c>
      <c r="J98">
        <v>2</v>
      </c>
      <c r="K98">
        <v>2</v>
      </c>
      <c r="L98">
        <v>2</v>
      </c>
      <c r="M98">
        <v>2</v>
      </c>
      <c r="N98">
        <v>2</v>
      </c>
      <c r="P98" t="s">
        <v>51</v>
      </c>
      <c r="Q98">
        <v>4</v>
      </c>
      <c r="R98" t="s">
        <v>46</v>
      </c>
      <c r="S98">
        <v>0</v>
      </c>
      <c r="T98">
        <v>0</v>
      </c>
      <c r="V98">
        <v>53</v>
      </c>
      <c r="W98" t="s">
        <v>24</v>
      </c>
    </row>
    <row r="99" spans="1:23" x14ac:dyDescent="0.25">
      <c r="A99">
        <v>728627</v>
      </c>
      <c r="B99" t="s">
        <v>32</v>
      </c>
      <c r="C99">
        <v>377</v>
      </c>
      <c r="D99">
        <v>59</v>
      </c>
      <c r="E99" t="s">
        <v>21</v>
      </c>
      <c r="F99">
        <v>5</v>
      </c>
      <c r="G99">
        <v>2</v>
      </c>
      <c r="H99">
        <v>2</v>
      </c>
      <c r="I99">
        <v>2</v>
      </c>
      <c r="J99">
        <v>2</v>
      </c>
      <c r="K99">
        <v>2</v>
      </c>
      <c r="L99">
        <v>2</v>
      </c>
      <c r="M99">
        <v>2</v>
      </c>
      <c r="N99">
        <v>2</v>
      </c>
      <c r="P99" t="s">
        <v>43</v>
      </c>
      <c r="Q99">
        <v>4</v>
      </c>
      <c r="R99" t="s">
        <v>46</v>
      </c>
      <c r="S99">
        <v>0</v>
      </c>
      <c r="T99">
        <v>0</v>
      </c>
      <c r="V99">
        <v>303</v>
      </c>
      <c r="W99">
        <v>303</v>
      </c>
    </row>
    <row r="100" spans="1:23" x14ac:dyDescent="0.25">
      <c r="A100">
        <v>1396904</v>
      </c>
      <c r="B100" t="s">
        <v>24</v>
      </c>
      <c r="C100">
        <v>64</v>
      </c>
      <c r="D100">
        <v>15</v>
      </c>
      <c r="E100" t="s">
        <v>49</v>
      </c>
      <c r="F100">
        <v>1</v>
      </c>
      <c r="G100">
        <v>2</v>
      </c>
      <c r="H100">
        <v>2</v>
      </c>
      <c r="I100">
        <v>2</v>
      </c>
      <c r="J100">
        <v>1</v>
      </c>
      <c r="K100">
        <v>2</v>
      </c>
      <c r="L100">
        <v>2</v>
      </c>
      <c r="M100">
        <v>2</v>
      </c>
      <c r="N100">
        <v>1</v>
      </c>
      <c r="P100" t="s">
        <v>50</v>
      </c>
      <c r="R100" t="s">
        <v>44</v>
      </c>
      <c r="S100">
        <v>0</v>
      </c>
      <c r="T100">
        <v>0</v>
      </c>
      <c r="V100">
        <v>41</v>
      </c>
      <c r="W100" t="s">
        <v>32</v>
      </c>
    </row>
    <row r="101" spans="1:23" x14ac:dyDescent="0.25">
      <c r="A101">
        <v>1367725</v>
      </c>
      <c r="B101" t="s">
        <v>24</v>
      </c>
      <c r="C101">
        <v>38</v>
      </c>
      <c r="D101">
        <v>90</v>
      </c>
      <c r="E101" t="s">
        <v>21</v>
      </c>
      <c r="F101">
        <v>1</v>
      </c>
      <c r="G101">
        <v>2</v>
      </c>
      <c r="H101">
        <v>2</v>
      </c>
      <c r="I101">
        <v>1</v>
      </c>
      <c r="J101">
        <v>2</v>
      </c>
      <c r="K101">
        <v>2</v>
      </c>
      <c r="L101">
        <v>2</v>
      </c>
      <c r="M101">
        <v>2</v>
      </c>
      <c r="N101">
        <v>1</v>
      </c>
      <c r="P101" t="s">
        <v>50</v>
      </c>
      <c r="Q101">
        <v>4</v>
      </c>
      <c r="R101" t="s">
        <v>44</v>
      </c>
      <c r="S101">
        <v>0</v>
      </c>
      <c r="T101">
        <v>0</v>
      </c>
      <c r="V101">
        <v>29</v>
      </c>
      <c r="W101">
        <v>29</v>
      </c>
    </row>
    <row r="102" spans="1:23" x14ac:dyDescent="0.25">
      <c r="A102">
        <v>1259366</v>
      </c>
      <c r="B102" t="s">
        <v>47</v>
      </c>
      <c r="C102">
        <v>42</v>
      </c>
      <c r="D102">
        <v>42</v>
      </c>
      <c r="E102" t="s">
        <v>21</v>
      </c>
      <c r="F102">
        <v>1</v>
      </c>
      <c r="G102">
        <v>2</v>
      </c>
      <c r="H102">
        <v>2</v>
      </c>
      <c r="I102">
        <v>2</v>
      </c>
      <c r="J102">
        <v>2</v>
      </c>
      <c r="K102">
        <v>2</v>
      </c>
      <c r="L102">
        <v>2</v>
      </c>
      <c r="M102">
        <v>2</v>
      </c>
      <c r="N102">
        <v>2</v>
      </c>
      <c r="P102" t="s">
        <v>51</v>
      </c>
      <c r="Q102">
        <v>4</v>
      </c>
      <c r="R102" t="s">
        <v>44</v>
      </c>
      <c r="S102">
        <v>0</v>
      </c>
      <c r="T102">
        <v>0</v>
      </c>
      <c r="V102">
        <v>49</v>
      </c>
      <c r="W102" t="s">
        <v>47</v>
      </c>
    </row>
    <row r="103" spans="1:23" x14ac:dyDescent="0.25">
      <c r="A103">
        <v>1269748</v>
      </c>
      <c r="B103" t="s">
        <v>47</v>
      </c>
      <c r="C103">
        <v>79</v>
      </c>
      <c r="D103">
        <v>50</v>
      </c>
      <c r="E103" t="s">
        <v>21</v>
      </c>
      <c r="F103">
        <v>1</v>
      </c>
      <c r="G103">
        <v>2</v>
      </c>
      <c r="H103">
        <v>2</v>
      </c>
      <c r="I103">
        <v>2</v>
      </c>
      <c r="J103">
        <v>2</v>
      </c>
      <c r="K103">
        <v>2</v>
      </c>
      <c r="L103">
        <v>2</v>
      </c>
      <c r="M103">
        <v>2</v>
      </c>
      <c r="N103">
        <v>2</v>
      </c>
      <c r="P103" t="s">
        <v>43</v>
      </c>
      <c r="Q103">
        <v>4</v>
      </c>
      <c r="R103" t="s">
        <v>46</v>
      </c>
      <c r="S103">
        <v>0</v>
      </c>
      <c r="T103">
        <v>0</v>
      </c>
      <c r="V103">
        <v>49</v>
      </c>
      <c r="W103" t="s">
        <v>47</v>
      </c>
    </row>
    <row r="104" spans="1:23" x14ac:dyDescent="0.25">
      <c r="A104">
        <v>1430351</v>
      </c>
      <c r="B104" t="s">
        <v>24</v>
      </c>
      <c r="C104">
        <v>4</v>
      </c>
      <c r="D104">
        <v>18</v>
      </c>
      <c r="E104" t="s">
        <v>21</v>
      </c>
      <c r="F104">
        <v>1</v>
      </c>
      <c r="G104">
        <v>2</v>
      </c>
      <c r="H104">
        <v>2</v>
      </c>
      <c r="I104">
        <v>2</v>
      </c>
      <c r="J104">
        <v>1</v>
      </c>
      <c r="K104">
        <v>2</v>
      </c>
      <c r="L104">
        <v>2</v>
      </c>
      <c r="M104">
        <v>2</v>
      </c>
      <c r="N104">
        <v>1</v>
      </c>
      <c r="P104" t="s">
        <v>50</v>
      </c>
      <c r="Q104">
        <v>4</v>
      </c>
      <c r="R104" t="s">
        <v>44</v>
      </c>
      <c r="S104">
        <v>0</v>
      </c>
      <c r="T104">
        <v>0</v>
      </c>
      <c r="V104">
        <v>53</v>
      </c>
      <c r="W104" t="s">
        <v>24</v>
      </c>
    </row>
    <row r="105" spans="1:23" x14ac:dyDescent="0.25">
      <c r="A105">
        <v>707616</v>
      </c>
      <c r="B105" t="s">
        <v>32</v>
      </c>
      <c r="C105">
        <v>115</v>
      </c>
      <c r="D105">
        <v>17</v>
      </c>
      <c r="E105" t="s">
        <v>49</v>
      </c>
      <c r="F105">
        <v>1</v>
      </c>
      <c r="G105">
        <v>2</v>
      </c>
      <c r="H105">
        <v>2</v>
      </c>
      <c r="I105">
        <v>2</v>
      </c>
      <c r="J105">
        <v>1</v>
      </c>
      <c r="K105">
        <v>2</v>
      </c>
      <c r="L105">
        <v>2</v>
      </c>
      <c r="M105">
        <v>2</v>
      </c>
      <c r="N105">
        <v>1</v>
      </c>
      <c r="P105" t="s">
        <v>50</v>
      </c>
      <c r="Q105">
        <v>4</v>
      </c>
      <c r="R105" t="s">
        <v>46</v>
      </c>
      <c r="S105">
        <v>0</v>
      </c>
      <c r="T105">
        <v>0</v>
      </c>
      <c r="V105">
        <v>41</v>
      </c>
      <c r="W105" t="s">
        <v>32</v>
      </c>
    </row>
    <row r="106" spans="1:23" x14ac:dyDescent="0.25">
      <c r="A106">
        <v>1382748</v>
      </c>
      <c r="B106" t="s">
        <v>24</v>
      </c>
      <c r="C106">
        <v>244</v>
      </c>
      <c r="D106">
        <v>20</v>
      </c>
      <c r="E106" t="s">
        <v>21</v>
      </c>
      <c r="F106">
        <v>1</v>
      </c>
      <c r="G106">
        <v>1</v>
      </c>
      <c r="H106">
        <v>2</v>
      </c>
      <c r="I106">
        <v>2</v>
      </c>
      <c r="J106">
        <v>2</v>
      </c>
      <c r="K106">
        <v>2</v>
      </c>
      <c r="L106">
        <v>2</v>
      </c>
      <c r="M106">
        <v>2</v>
      </c>
      <c r="N106">
        <v>1</v>
      </c>
      <c r="P106" t="s">
        <v>50</v>
      </c>
      <c r="Q106">
        <v>4</v>
      </c>
      <c r="R106" t="s">
        <v>44</v>
      </c>
      <c r="S106">
        <v>0</v>
      </c>
      <c r="T106">
        <v>0</v>
      </c>
      <c r="V106">
        <v>53</v>
      </c>
      <c r="W106" t="s">
        <v>24</v>
      </c>
    </row>
    <row r="107" spans="1:23" x14ac:dyDescent="0.25">
      <c r="A107">
        <v>1416227</v>
      </c>
      <c r="B107" t="s">
        <v>24</v>
      </c>
      <c r="C107">
        <v>91</v>
      </c>
      <c r="D107">
        <v>34</v>
      </c>
      <c r="E107" t="s">
        <v>21</v>
      </c>
      <c r="F107">
        <v>1</v>
      </c>
      <c r="G107">
        <v>2</v>
      </c>
      <c r="H107">
        <v>2</v>
      </c>
      <c r="I107">
        <v>2</v>
      </c>
      <c r="J107">
        <v>2</v>
      </c>
      <c r="K107">
        <v>2</v>
      </c>
      <c r="L107">
        <v>2</v>
      </c>
      <c r="M107">
        <v>2</v>
      </c>
      <c r="N107">
        <v>2</v>
      </c>
      <c r="P107" t="s">
        <v>43</v>
      </c>
      <c r="Q107">
        <v>4</v>
      </c>
      <c r="R107" t="s">
        <v>46</v>
      </c>
      <c r="S107">
        <v>0</v>
      </c>
      <c r="T107">
        <v>0</v>
      </c>
      <c r="V107">
        <v>53</v>
      </c>
      <c r="W107" t="s">
        <v>24</v>
      </c>
    </row>
    <row r="108" spans="1:23" x14ac:dyDescent="0.25">
      <c r="A108">
        <v>1377708</v>
      </c>
      <c r="B108" t="s">
        <v>24</v>
      </c>
      <c r="C108">
        <v>62</v>
      </c>
      <c r="D108">
        <v>39</v>
      </c>
      <c r="E108" t="s">
        <v>21</v>
      </c>
      <c r="F108">
        <v>1</v>
      </c>
      <c r="G108">
        <v>1</v>
      </c>
      <c r="H108">
        <v>2</v>
      </c>
      <c r="I108">
        <v>2</v>
      </c>
      <c r="J108">
        <v>2</v>
      </c>
      <c r="K108">
        <v>2</v>
      </c>
      <c r="L108">
        <v>2</v>
      </c>
      <c r="M108">
        <v>2</v>
      </c>
      <c r="N108">
        <v>1</v>
      </c>
      <c r="P108" t="s">
        <v>43</v>
      </c>
      <c r="Q108">
        <v>4</v>
      </c>
      <c r="R108" t="s">
        <v>46</v>
      </c>
      <c r="S108">
        <v>0</v>
      </c>
      <c r="T108">
        <v>0</v>
      </c>
      <c r="V108">
        <v>6</v>
      </c>
      <c r="W108" t="s">
        <v>45</v>
      </c>
    </row>
    <row r="109" spans="1:23" x14ac:dyDescent="0.25">
      <c r="A109">
        <v>717813</v>
      </c>
      <c r="B109" t="s">
        <v>32</v>
      </c>
      <c r="C109">
        <v>109</v>
      </c>
      <c r="D109">
        <v>15</v>
      </c>
      <c r="E109" t="s">
        <v>49</v>
      </c>
      <c r="F109">
        <v>4</v>
      </c>
      <c r="G109">
        <v>1</v>
      </c>
      <c r="H109">
        <v>2</v>
      </c>
      <c r="I109">
        <v>2</v>
      </c>
      <c r="J109">
        <v>2</v>
      </c>
      <c r="K109">
        <v>2</v>
      </c>
      <c r="L109">
        <v>2</v>
      </c>
      <c r="M109">
        <v>2</v>
      </c>
      <c r="N109">
        <v>1</v>
      </c>
      <c r="P109" t="s">
        <v>50</v>
      </c>
      <c r="R109" t="s">
        <v>46</v>
      </c>
      <c r="S109">
        <v>0</v>
      </c>
      <c r="T109">
        <v>0</v>
      </c>
      <c r="V109">
        <v>210</v>
      </c>
      <c r="W109">
        <v>210</v>
      </c>
    </row>
    <row r="110" spans="1:23" x14ac:dyDescent="0.25">
      <c r="A110">
        <v>1249729</v>
      </c>
      <c r="B110" t="s">
        <v>47</v>
      </c>
      <c r="C110">
        <v>43</v>
      </c>
      <c r="D110">
        <v>26</v>
      </c>
      <c r="E110" t="s">
        <v>21</v>
      </c>
      <c r="F110">
        <v>1</v>
      </c>
      <c r="G110">
        <v>2</v>
      </c>
      <c r="H110">
        <v>2</v>
      </c>
      <c r="I110">
        <v>2</v>
      </c>
      <c r="J110">
        <v>2</v>
      </c>
      <c r="K110">
        <v>2</v>
      </c>
      <c r="L110">
        <v>2</v>
      </c>
      <c r="M110">
        <v>2</v>
      </c>
      <c r="N110">
        <v>2</v>
      </c>
      <c r="P110" t="s">
        <v>43</v>
      </c>
      <c r="Q110">
        <v>4</v>
      </c>
      <c r="R110" t="s">
        <v>46</v>
      </c>
      <c r="S110">
        <v>0</v>
      </c>
      <c r="T110">
        <v>0</v>
      </c>
      <c r="V110">
        <v>32</v>
      </c>
      <c r="W110">
        <v>32</v>
      </c>
    </row>
    <row r="111" spans="1:23" x14ac:dyDescent="0.25">
      <c r="A111">
        <v>1256093</v>
      </c>
      <c r="B111" t="s">
        <v>47</v>
      </c>
      <c r="C111">
        <v>157</v>
      </c>
      <c r="D111">
        <v>16</v>
      </c>
      <c r="E111" t="s">
        <v>49</v>
      </c>
      <c r="F111">
        <v>1</v>
      </c>
      <c r="G111">
        <v>2</v>
      </c>
      <c r="H111">
        <v>2</v>
      </c>
      <c r="I111">
        <v>2</v>
      </c>
      <c r="J111">
        <v>1</v>
      </c>
      <c r="K111">
        <v>2</v>
      </c>
      <c r="L111">
        <v>2</v>
      </c>
      <c r="M111">
        <v>2</v>
      </c>
      <c r="N111">
        <v>1</v>
      </c>
      <c r="P111" t="s">
        <v>50</v>
      </c>
      <c r="R111" t="s">
        <v>46</v>
      </c>
      <c r="S111">
        <v>0</v>
      </c>
      <c r="T111">
        <v>0</v>
      </c>
      <c r="V111">
        <v>49</v>
      </c>
      <c r="W111" t="s">
        <v>47</v>
      </c>
    </row>
    <row r="112" spans="1:23" x14ac:dyDescent="0.25">
      <c r="A112">
        <v>1418745</v>
      </c>
      <c r="B112" t="s">
        <v>24</v>
      </c>
      <c r="C112">
        <v>80</v>
      </c>
      <c r="D112">
        <v>26</v>
      </c>
      <c r="E112" t="s">
        <v>21</v>
      </c>
      <c r="F112">
        <v>5</v>
      </c>
      <c r="G112">
        <v>2</v>
      </c>
      <c r="H112">
        <v>2</v>
      </c>
      <c r="I112">
        <v>2</v>
      </c>
      <c r="J112">
        <v>2</v>
      </c>
      <c r="K112">
        <v>2</v>
      </c>
      <c r="L112">
        <v>2</v>
      </c>
      <c r="M112">
        <v>2</v>
      </c>
      <c r="N112">
        <v>2</v>
      </c>
      <c r="P112" t="s">
        <v>50</v>
      </c>
      <c r="Q112">
        <v>4</v>
      </c>
      <c r="R112" t="s">
        <v>44</v>
      </c>
      <c r="S112">
        <v>0</v>
      </c>
      <c r="T112">
        <v>0</v>
      </c>
      <c r="V112">
        <v>207</v>
      </c>
      <c r="W112">
        <v>207</v>
      </c>
    </row>
    <row r="113" spans="1:23" x14ac:dyDescent="0.25">
      <c r="A113">
        <v>1374429</v>
      </c>
      <c r="B113" t="s">
        <v>24</v>
      </c>
      <c r="C113">
        <v>49</v>
      </c>
      <c r="D113">
        <v>19</v>
      </c>
      <c r="E113" t="s">
        <v>21</v>
      </c>
      <c r="F113">
        <v>1</v>
      </c>
      <c r="G113">
        <v>2</v>
      </c>
      <c r="H113">
        <v>1</v>
      </c>
      <c r="I113">
        <v>2</v>
      </c>
      <c r="J113">
        <v>2</v>
      </c>
      <c r="K113">
        <v>2</v>
      </c>
      <c r="L113">
        <v>2</v>
      </c>
      <c r="M113">
        <v>2</v>
      </c>
      <c r="N113">
        <v>1</v>
      </c>
      <c r="P113" t="s">
        <v>50</v>
      </c>
      <c r="Q113">
        <v>4</v>
      </c>
      <c r="R113" t="s">
        <v>46</v>
      </c>
      <c r="S113">
        <v>0</v>
      </c>
      <c r="T113">
        <v>0</v>
      </c>
      <c r="V113">
        <v>53</v>
      </c>
      <c r="W113" t="s">
        <v>24</v>
      </c>
    </row>
    <row r="114" spans="1:23" x14ac:dyDescent="0.25">
      <c r="A114">
        <v>1401635</v>
      </c>
      <c r="B114" t="s">
        <v>24</v>
      </c>
      <c r="C114">
        <v>108</v>
      </c>
      <c r="D114">
        <v>40</v>
      </c>
      <c r="E114" t="s">
        <v>21</v>
      </c>
      <c r="F114">
        <v>1</v>
      </c>
      <c r="G114">
        <v>1</v>
      </c>
      <c r="H114">
        <v>2</v>
      </c>
      <c r="I114">
        <v>2</v>
      </c>
      <c r="J114">
        <v>2</v>
      </c>
      <c r="K114">
        <v>2</v>
      </c>
      <c r="L114">
        <v>2</v>
      </c>
      <c r="M114">
        <v>2</v>
      </c>
      <c r="N114">
        <v>1</v>
      </c>
      <c r="P114" t="s">
        <v>43</v>
      </c>
      <c r="Q114">
        <v>4</v>
      </c>
      <c r="R114" t="s">
        <v>46</v>
      </c>
      <c r="S114">
        <v>0</v>
      </c>
      <c r="T114">
        <v>0</v>
      </c>
      <c r="V114">
        <v>53</v>
      </c>
      <c r="W114" t="s">
        <v>24</v>
      </c>
    </row>
    <row r="115" spans="1:23" x14ac:dyDescent="0.25">
      <c r="A115">
        <v>1370999</v>
      </c>
      <c r="B115" t="s">
        <v>24</v>
      </c>
      <c r="C115">
        <v>97</v>
      </c>
      <c r="D115">
        <v>17</v>
      </c>
      <c r="E115" t="s">
        <v>49</v>
      </c>
      <c r="F115">
        <v>5</v>
      </c>
      <c r="G115">
        <v>2</v>
      </c>
      <c r="H115">
        <v>1</v>
      </c>
      <c r="I115">
        <v>2</v>
      </c>
      <c r="J115">
        <v>2</v>
      </c>
      <c r="K115">
        <v>2</v>
      </c>
      <c r="L115">
        <v>2</v>
      </c>
      <c r="M115">
        <v>2</v>
      </c>
      <c r="N115">
        <v>1</v>
      </c>
      <c r="P115" t="s">
        <v>50</v>
      </c>
      <c r="Q115">
        <v>4</v>
      </c>
      <c r="R115" t="s">
        <v>44</v>
      </c>
      <c r="S115">
        <v>0</v>
      </c>
      <c r="T115">
        <v>0</v>
      </c>
      <c r="V115">
        <v>207</v>
      </c>
      <c r="W115">
        <v>207</v>
      </c>
    </row>
    <row r="116" spans="1:23" x14ac:dyDescent="0.25">
      <c r="A116">
        <v>715950</v>
      </c>
      <c r="B116" t="s">
        <v>32</v>
      </c>
      <c r="C116">
        <v>68</v>
      </c>
      <c r="D116">
        <v>16</v>
      </c>
      <c r="E116" t="s">
        <v>49</v>
      </c>
      <c r="F116">
        <v>5</v>
      </c>
      <c r="G116">
        <v>2</v>
      </c>
      <c r="H116">
        <v>2</v>
      </c>
      <c r="I116">
        <v>2</v>
      </c>
      <c r="J116">
        <v>2</v>
      </c>
      <c r="K116">
        <v>2</v>
      </c>
      <c r="L116">
        <v>2</v>
      </c>
      <c r="M116">
        <v>2</v>
      </c>
      <c r="N116">
        <v>2</v>
      </c>
      <c r="P116" t="s">
        <v>50</v>
      </c>
      <c r="R116" t="s">
        <v>46</v>
      </c>
      <c r="S116">
        <v>0</v>
      </c>
      <c r="T116">
        <v>0</v>
      </c>
      <c r="V116">
        <v>303</v>
      </c>
      <c r="W116">
        <v>303</v>
      </c>
    </row>
    <row r="117" spans="1:23" x14ac:dyDescent="0.25">
      <c r="A117">
        <v>1415291</v>
      </c>
      <c r="B117" t="s">
        <v>24</v>
      </c>
      <c r="C117">
        <v>46</v>
      </c>
      <c r="D117">
        <v>31</v>
      </c>
      <c r="E117" t="s">
        <v>21</v>
      </c>
      <c r="F117">
        <v>1</v>
      </c>
      <c r="G117">
        <v>2</v>
      </c>
      <c r="H117">
        <v>2</v>
      </c>
      <c r="I117">
        <v>2</v>
      </c>
      <c r="J117">
        <v>2</v>
      </c>
      <c r="K117">
        <v>2</v>
      </c>
      <c r="L117">
        <v>2</v>
      </c>
      <c r="M117">
        <v>2</v>
      </c>
      <c r="N117">
        <v>2</v>
      </c>
      <c r="P117" t="s">
        <v>50</v>
      </c>
      <c r="Q117">
        <v>4</v>
      </c>
      <c r="R117" t="s">
        <v>44</v>
      </c>
      <c r="S117">
        <v>0</v>
      </c>
      <c r="T117">
        <v>0</v>
      </c>
      <c r="V117">
        <v>40</v>
      </c>
      <c r="W117">
        <v>40</v>
      </c>
    </row>
    <row r="118" spans="1:23" x14ac:dyDescent="0.25">
      <c r="A118">
        <v>1431316</v>
      </c>
      <c r="B118" t="s">
        <v>24</v>
      </c>
      <c r="C118">
        <v>62</v>
      </c>
      <c r="D118">
        <v>57</v>
      </c>
      <c r="E118" t="s">
        <v>21</v>
      </c>
      <c r="F118">
        <v>1</v>
      </c>
      <c r="G118">
        <v>1</v>
      </c>
      <c r="H118">
        <v>2</v>
      </c>
      <c r="I118">
        <v>2</v>
      </c>
      <c r="J118">
        <v>2</v>
      </c>
      <c r="K118">
        <v>2</v>
      </c>
      <c r="L118">
        <v>2</v>
      </c>
      <c r="M118">
        <v>2</v>
      </c>
      <c r="N118">
        <v>1</v>
      </c>
      <c r="P118" t="s">
        <v>43</v>
      </c>
      <c r="Q118">
        <v>2</v>
      </c>
      <c r="R118" t="s">
        <v>44</v>
      </c>
      <c r="S118">
        <v>0</v>
      </c>
      <c r="T118">
        <v>0</v>
      </c>
      <c r="V118">
        <v>42</v>
      </c>
      <c r="W118">
        <v>42</v>
      </c>
    </row>
    <row r="119" spans="1:23" x14ac:dyDescent="0.25">
      <c r="A119">
        <v>1401862</v>
      </c>
      <c r="B119" t="s">
        <v>24</v>
      </c>
      <c r="C119">
        <v>128</v>
      </c>
      <c r="D119">
        <v>51</v>
      </c>
      <c r="E119" t="s">
        <v>21</v>
      </c>
      <c r="F119">
        <v>1</v>
      </c>
      <c r="G119">
        <v>2</v>
      </c>
      <c r="H119">
        <v>2</v>
      </c>
      <c r="I119">
        <v>2</v>
      </c>
      <c r="J119">
        <v>2</v>
      </c>
      <c r="K119">
        <v>2</v>
      </c>
      <c r="L119">
        <v>2</v>
      </c>
      <c r="M119">
        <v>2</v>
      </c>
      <c r="N119">
        <v>2</v>
      </c>
      <c r="P119" t="s">
        <v>43</v>
      </c>
      <c r="Q119">
        <v>4</v>
      </c>
      <c r="R119" t="s">
        <v>46</v>
      </c>
      <c r="S119">
        <v>0</v>
      </c>
      <c r="T119">
        <v>0</v>
      </c>
      <c r="V119">
        <v>53</v>
      </c>
      <c r="W119" t="s">
        <v>24</v>
      </c>
    </row>
    <row r="120" spans="1:23" x14ac:dyDescent="0.25">
      <c r="A120">
        <v>1378799</v>
      </c>
      <c r="B120" t="s">
        <v>24</v>
      </c>
      <c r="C120">
        <v>74</v>
      </c>
      <c r="D120">
        <v>59</v>
      </c>
      <c r="E120" t="s">
        <v>21</v>
      </c>
      <c r="F120">
        <v>1</v>
      </c>
      <c r="G120">
        <v>1</v>
      </c>
      <c r="H120">
        <v>2</v>
      </c>
      <c r="I120">
        <v>2</v>
      </c>
      <c r="J120">
        <v>2</v>
      </c>
      <c r="K120">
        <v>2</v>
      </c>
      <c r="L120">
        <v>2</v>
      </c>
      <c r="M120">
        <v>2</v>
      </c>
      <c r="N120">
        <v>1</v>
      </c>
      <c r="P120" t="s">
        <v>43</v>
      </c>
      <c r="Q120">
        <v>4</v>
      </c>
      <c r="R120" t="s">
        <v>44</v>
      </c>
      <c r="S120">
        <v>0</v>
      </c>
      <c r="T120">
        <v>0</v>
      </c>
      <c r="V120">
        <v>53</v>
      </c>
      <c r="W120" t="s">
        <v>24</v>
      </c>
    </row>
    <row r="121" spans="1:23" x14ac:dyDescent="0.25">
      <c r="A121">
        <v>1380486</v>
      </c>
      <c r="B121" t="s">
        <v>24</v>
      </c>
      <c r="C121">
        <v>24</v>
      </c>
      <c r="D121">
        <v>45</v>
      </c>
      <c r="E121" t="s">
        <v>21</v>
      </c>
      <c r="F121">
        <v>1</v>
      </c>
      <c r="G121">
        <v>1</v>
      </c>
      <c r="H121">
        <v>2</v>
      </c>
      <c r="I121">
        <v>2</v>
      </c>
      <c r="J121">
        <v>2</v>
      </c>
      <c r="K121">
        <v>2</v>
      </c>
      <c r="L121">
        <v>2</v>
      </c>
      <c r="M121">
        <v>2</v>
      </c>
      <c r="N121">
        <v>1</v>
      </c>
      <c r="P121" t="s">
        <v>43</v>
      </c>
      <c r="Q121">
        <v>4</v>
      </c>
      <c r="R121" t="s">
        <v>46</v>
      </c>
      <c r="S121">
        <v>0</v>
      </c>
      <c r="T121">
        <v>0</v>
      </c>
      <c r="V121">
        <v>53</v>
      </c>
      <c r="W121" t="s">
        <v>24</v>
      </c>
    </row>
    <row r="122" spans="1:23" x14ac:dyDescent="0.25">
      <c r="A122">
        <v>733594</v>
      </c>
      <c r="B122" t="s">
        <v>32</v>
      </c>
      <c r="C122">
        <v>42</v>
      </c>
      <c r="D122">
        <v>22</v>
      </c>
      <c r="E122" t="s">
        <v>21</v>
      </c>
      <c r="F122">
        <v>5</v>
      </c>
      <c r="G122">
        <v>2</v>
      </c>
      <c r="H122">
        <v>2</v>
      </c>
      <c r="I122">
        <v>2</v>
      </c>
      <c r="J122">
        <v>2</v>
      </c>
      <c r="K122">
        <v>2</v>
      </c>
      <c r="L122">
        <v>2</v>
      </c>
      <c r="M122">
        <v>2</v>
      </c>
      <c r="N122">
        <v>2</v>
      </c>
      <c r="P122" t="s">
        <v>50</v>
      </c>
      <c r="Q122">
        <v>4</v>
      </c>
      <c r="R122" t="s">
        <v>44</v>
      </c>
      <c r="S122">
        <v>0</v>
      </c>
      <c r="T122">
        <v>0</v>
      </c>
      <c r="V122">
        <v>303</v>
      </c>
      <c r="W122">
        <v>303</v>
      </c>
    </row>
    <row r="123" spans="1:23" x14ac:dyDescent="0.25">
      <c r="A123">
        <v>1261254</v>
      </c>
      <c r="B123" t="s">
        <v>47</v>
      </c>
      <c r="C123">
        <v>34</v>
      </c>
      <c r="D123">
        <v>43</v>
      </c>
      <c r="E123" t="s">
        <v>21</v>
      </c>
      <c r="F123">
        <v>1</v>
      </c>
      <c r="G123">
        <v>1</v>
      </c>
      <c r="H123">
        <v>2</v>
      </c>
      <c r="I123">
        <v>2</v>
      </c>
      <c r="J123">
        <v>2</v>
      </c>
      <c r="K123">
        <v>2</v>
      </c>
      <c r="L123">
        <v>2</v>
      </c>
      <c r="M123">
        <v>2</v>
      </c>
      <c r="N123">
        <v>1</v>
      </c>
      <c r="P123" t="s">
        <v>43</v>
      </c>
      <c r="Q123">
        <v>4</v>
      </c>
      <c r="R123" t="s">
        <v>46</v>
      </c>
      <c r="S123">
        <v>0</v>
      </c>
      <c r="T123">
        <v>0</v>
      </c>
      <c r="V123">
        <v>49</v>
      </c>
      <c r="W123" t="s">
        <v>47</v>
      </c>
    </row>
    <row r="124" spans="1:23" x14ac:dyDescent="0.25">
      <c r="A124">
        <v>713997</v>
      </c>
      <c r="B124" t="s">
        <v>32</v>
      </c>
      <c r="C124">
        <v>58</v>
      </c>
      <c r="D124">
        <v>52</v>
      </c>
      <c r="E124" t="s">
        <v>21</v>
      </c>
      <c r="F124">
        <v>1</v>
      </c>
      <c r="G124">
        <v>2</v>
      </c>
      <c r="H124">
        <v>2</v>
      </c>
      <c r="I124">
        <v>2</v>
      </c>
      <c r="J124">
        <v>2</v>
      </c>
      <c r="K124">
        <v>2</v>
      </c>
      <c r="L124">
        <v>2</v>
      </c>
      <c r="M124">
        <v>1</v>
      </c>
      <c r="N124">
        <v>2</v>
      </c>
      <c r="P124" t="s">
        <v>51</v>
      </c>
      <c r="Q124">
        <v>4</v>
      </c>
      <c r="R124" t="s">
        <v>46</v>
      </c>
      <c r="S124">
        <v>0</v>
      </c>
      <c r="T124">
        <v>0</v>
      </c>
      <c r="V124">
        <v>41</v>
      </c>
      <c r="W124" t="s">
        <v>32</v>
      </c>
    </row>
    <row r="125" spans="1:23" x14ac:dyDescent="0.25">
      <c r="A125">
        <v>1424982</v>
      </c>
      <c r="B125" t="s">
        <v>24</v>
      </c>
      <c r="C125">
        <v>54</v>
      </c>
      <c r="D125">
        <v>18</v>
      </c>
      <c r="E125" t="s">
        <v>21</v>
      </c>
      <c r="F125">
        <v>1</v>
      </c>
      <c r="G125">
        <v>2</v>
      </c>
      <c r="H125">
        <v>2</v>
      </c>
      <c r="I125">
        <v>2</v>
      </c>
      <c r="J125">
        <v>2</v>
      </c>
      <c r="K125">
        <v>2</v>
      </c>
      <c r="L125">
        <v>2</v>
      </c>
      <c r="M125">
        <v>2</v>
      </c>
      <c r="N125">
        <v>2</v>
      </c>
      <c r="P125" t="s">
        <v>50</v>
      </c>
      <c r="Q125">
        <v>4</v>
      </c>
      <c r="R125" t="s">
        <v>44</v>
      </c>
      <c r="S125">
        <v>0</v>
      </c>
      <c r="T125">
        <v>0</v>
      </c>
      <c r="V125">
        <v>6</v>
      </c>
      <c r="W125" t="s">
        <v>45</v>
      </c>
    </row>
    <row r="126" spans="1:23" x14ac:dyDescent="0.25">
      <c r="A126">
        <v>700886</v>
      </c>
      <c r="B126" t="s">
        <v>32</v>
      </c>
      <c r="C126">
        <v>48</v>
      </c>
      <c r="D126">
        <v>68</v>
      </c>
      <c r="E126" t="s">
        <v>21</v>
      </c>
      <c r="F126">
        <v>1</v>
      </c>
      <c r="G126">
        <v>2</v>
      </c>
      <c r="H126">
        <v>2</v>
      </c>
      <c r="I126">
        <v>2</v>
      </c>
      <c r="J126">
        <v>2</v>
      </c>
      <c r="K126">
        <v>2</v>
      </c>
      <c r="L126">
        <v>2</v>
      </c>
      <c r="M126">
        <v>2</v>
      </c>
      <c r="N126">
        <v>2</v>
      </c>
      <c r="P126" t="s">
        <v>51</v>
      </c>
      <c r="Q126">
        <v>2</v>
      </c>
      <c r="R126" t="s">
        <v>44</v>
      </c>
      <c r="S126">
        <v>0</v>
      </c>
      <c r="T126">
        <v>0</v>
      </c>
      <c r="V126">
        <v>27</v>
      </c>
      <c r="W126">
        <v>27</v>
      </c>
    </row>
    <row r="127" spans="1:23" x14ac:dyDescent="0.25">
      <c r="A127">
        <v>701274</v>
      </c>
      <c r="B127" t="s">
        <v>32</v>
      </c>
      <c r="C127">
        <v>24</v>
      </c>
      <c r="D127">
        <v>32</v>
      </c>
      <c r="E127" t="s">
        <v>21</v>
      </c>
      <c r="F127">
        <v>1</v>
      </c>
      <c r="G127">
        <v>1</v>
      </c>
      <c r="H127">
        <v>2</v>
      </c>
      <c r="I127">
        <v>2</v>
      </c>
      <c r="J127">
        <v>2</v>
      </c>
      <c r="K127">
        <v>2</v>
      </c>
      <c r="L127">
        <v>2</v>
      </c>
      <c r="M127">
        <v>2</v>
      </c>
      <c r="N127">
        <v>1</v>
      </c>
      <c r="P127" t="s">
        <v>43</v>
      </c>
      <c r="Q127">
        <v>4</v>
      </c>
      <c r="R127" t="s">
        <v>46</v>
      </c>
      <c r="S127">
        <v>0</v>
      </c>
      <c r="T127">
        <v>0</v>
      </c>
      <c r="V127">
        <v>41</v>
      </c>
      <c r="W127" t="s">
        <v>32</v>
      </c>
    </row>
    <row r="128" spans="1:23" x14ac:dyDescent="0.25">
      <c r="A128">
        <v>1393622</v>
      </c>
      <c r="B128" t="s">
        <v>24</v>
      </c>
      <c r="C128">
        <v>209</v>
      </c>
      <c r="D128">
        <v>15</v>
      </c>
      <c r="E128" t="s">
        <v>49</v>
      </c>
      <c r="F128">
        <v>1</v>
      </c>
      <c r="G128">
        <v>2</v>
      </c>
      <c r="H128">
        <v>2</v>
      </c>
      <c r="I128">
        <v>2</v>
      </c>
      <c r="J128">
        <v>1</v>
      </c>
      <c r="K128">
        <v>2</v>
      </c>
      <c r="L128">
        <v>2</v>
      </c>
      <c r="M128">
        <v>2</v>
      </c>
      <c r="N128">
        <v>1</v>
      </c>
      <c r="P128" t="s">
        <v>50</v>
      </c>
      <c r="R128" t="s">
        <v>46</v>
      </c>
      <c r="S128">
        <v>0</v>
      </c>
      <c r="T128">
        <v>0</v>
      </c>
      <c r="V128">
        <v>53</v>
      </c>
      <c r="W128" t="s">
        <v>24</v>
      </c>
    </row>
    <row r="129" spans="1:23" x14ac:dyDescent="0.25">
      <c r="A129">
        <v>1264819</v>
      </c>
      <c r="B129" t="s">
        <v>47</v>
      </c>
      <c r="C129">
        <v>212</v>
      </c>
      <c r="D129">
        <v>34</v>
      </c>
      <c r="E129" t="s">
        <v>21</v>
      </c>
      <c r="F129">
        <v>5</v>
      </c>
      <c r="G129">
        <v>2</v>
      </c>
      <c r="H129">
        <v>2</v>
      </c>
      <c r="I129">
        <v>2</v>
      </c>
      <c r="J129">
        <v>1</v>
      </c>
      <c r="K129">
        <v>2</v>
      </c>
      <c r="L129">
        <v>2</v>
      </c>
      <c r="M129">
        <v>2</v>
      </c>
      <c r="N129">
        <v>1</v>
      </c>
      <c r="P129" t="s">
        <v>43</v>
      </c>
      <c r="Q129">
        <v>4</v>
      </c>
      <c r="R129" t="s">
        <v>46</v>
      </c>
      <c r="S129">
        <v>0</v>
      </c>
      <c r="T129">
        <v>0</v>
      </c>
      <c r="V129">
        <v>303</v>
      </c>
      <c r="W129">
        <v>303</v>
      </c>
    </row>
    <row r="130" spans="1:23" x14ac:dyDescent="0.25">
      <c r="A130">
        <v>704956</v>
      </c>
      <c r="B130" t="s">
        <v>32</v>
      </c>
      <c r="C130">
        <v>127</v>
      </c>
      <c r="D130">
        <v>20</v>
      </c>
      <c r="E130" t="s">
        <v>21</v>
      </c>
      <c r="F130">
        <v>1</v>
      </c>
      <c r="G130">
        <v>1</v>
      </c>
      <c r="H130">
        <v>2</v>
      </c>
      <c r="I130">
        <v>2</v>
      </c>
      <c r="J130">
        <v>2</v>
      </c>
      <c r="K130">
        <v>2</v>
      </c>
      <c r="L130">
        <v>2</v>
      </c>
      <c r="M130">
        <v>2</v>
      </c>
      <c r="N130">
        <v>1</v>
      </c>
      <c r="P130" t="s">
        <v>50</v>
      </c>
      <c r="Q130">
        <v>4</v>
      </c>
      <c r="R130" t="s">
        <v>46</v>
      </c>
      <c r="S130">
        <v>0</v>
      </c>
      <c r="T130">
        <v>0</v>
      </c>
      <c r="V130">
        <v>41</v>
      </c>
      <c r="W130" t="s">
        <v>32</v>
      </c>
    </row>
    <row r="131" spans="1:23" x14ac:dyDescent="0.25">
      <c r="A131">
        <v>1428226</v>
      </c>
      <c r="B131" t="s">
        <v>24</v>
      </c>
      <c r="C131">
        <v>383</v>
      </c>
      <c r="D131">
        <v>38</v>
      </c>
      <c r="E131" t="s">
        <v>21</v>
      </c>
      <c r="F131">
        <v>4</v>
      </c>
      <c r="G131">
        <v>2</v>
      </c>
      <c r="H131">
        <v>1</v>
      </c>
      <c r="I131">
        <v>2</v>
      </c>
      <c r="J131">
        <v>2</v>
      </c>
      <c r="K131">
        <v>2</v>
      </c>
      <c r="L131">
        <v>2</v>
      </c>
      <c r="M131">
        <v>2</v>
      </c>
      <c r="N131">
        <v>1</v>
      </c>
      <c r="P131" t="s">
        <v>43</v>
      </c>
      <c r="Q131">
        <v>4</v>
      </c>
      <c r="R131" t="s">
        <v>46</v>
      </c>
      <c r="S131">
        <v>0</v>
      </c>
      <c r="T131">
        <v>0</v>
      </c>
      <c r="V131">
        <v>217</v>
      </c>
      <c r="W131">
        <v>217</v>
      </c>
    </row>
    <row r="132" spans="1:23" x14ac:dyDescent="0.25">
      <c r="A132">
        <v>734047</v>
      </c>
      <c r="B132" t="s">
        <v>32</v>
      </c>
      <c r="C132">
        <v>32</v>
      </c>
      <c r="D132">
        <v>58</v>
      </c>
      <c r="E132" t="s">
        <v>21</v>
      </c>
      <c r="F132">
        <v>1</v>
      </c>
      <c r="G132">
        <v>1</v>
      </c>
      <c r="H132">
        <v>2</v>
      </c>
      <c r="I132">
        <v>2</v>
      </c>
      <c r="J132">
        <v>2</v>
      </c>
      <c r="K132">
        <v>2</v>
      </c>
      <c r="L132">
        <v>2</v>
      </c>
      <c r="M132">
        <v>2</v>
      </c>
      <c r="N132">
        <v>1</v>
      </c>
      <c r="P132" t="s">
        <v>43</v>
      </c>
      <c r="Q132">
        <v>4</v>
      </c>
      <c r="R132" t="s">
        <v>46</v>
      </c>
      <c r="S132">
        <v>0</v>
      </c>
      <c r="T132">
        <v>0</v>
      </c>
      <c r="V132">
        <v>39</v>
      </c>
      <c r="W132">
        <v>39</v>
      </c>
    </row>
    <row r="133" spans="1:23" x14ac:dyDescent="0.25">
      <c r="A133">
        <v>1417220</v>
      </c>
      <c r="B133" t="s">
        <v>24</v>
      </c>
      <c r="C133">
        <v>549</v>
      </c>
      <c r="D133">
        <v>55</v>
      </c>
      <c r="E133" t="s">
        <v>21</v>
      </c>
      <c r="F133">
        <v>1</v>
      </c>
      <c r="G133">
        <v>1</v>
      </c>
      <c r="H133">
        <v>2</v>
      </c>
      <c r="I133">
        <v>2</v>
      </c>
      <c r="J133">
        <v>2</v>
      </c>
      <c r="K133">
        <v>2</v>
      </c>
      <c r="L133">
        <v>2</v>
      </c>
      <c r="M133">
        <v>2</v>
      </c>
      <c r="N133">
        <v>1</v>
      </c>
      <c r="P133" t="s">
        <v>43</v>
      </c>
      <c r="Q133">
        <v>4</v>
      </c>
      <c r="R133" t="s">
        <v>46</v>
      </c>
      <c r="S133">
        <v>0</v>
      </c>
      <c r="T133">
        <v>0</v>
      </c>
      <c r="V133">
        <v>18</v>
      </c>
      <c r="W133">
        <v>18</v>
      </c>
    </row>
    <row r="134" spans="1:23" x14ac:dyDescent="0.25">
      <c r="A134">
        <v>1268609</v>
      </c>
      <c r="B134" t="s">
        <v>47</v>
      </c>
      <c r="C134">
        <v>72</v>
      </c>
      <c r="D134">
        <v>67</v>
      </c>
      <c r="E134" t="s">
        <v>21</v>
      </c>
      <c r="F134">
        <v>1</v>
      </c>
      <c r="G134">
        <v>2</v>
      </c>
      <c r="H134">
        <v>1</v>
      </c>
      <c r="I134">
        <v>1</v>
      </c>
      <c r="J134">
        <v>2</v>
      </c>
      <c r="K134">
        <v>2</v>
      </c>
      <c r="L134">
        <v>2</v>
      </c>
      <c r="M134">
        <v>2</v>
      </c>
      <c r="N134">
        <v>1</v>
      </c>
      <c r="P134" t="s">
        <v>43</v>
      </c>
      <c r="Q134">
        <v>4</v>
      </c>
      <c r="R134" t="s">
        <v>46</v>
      </c>
      <c r="S134">
        <v>0</v>
      </c>
      <c r="T134">
        <v>0</v>
      </c>
      <c r="V134">
        <v>49</v>
      </c>
      <c r="W134" t="s">
        <v>47</v>
      </c>
    </row>
    <row r="135" spans="1:23" x14ac:dyDescent="0.25">
      <c r="A135">
        <v>1369274</v>
      </c>
      <c r="B135" t="s">
        <v>24</v>
      </c>
      <c r="C135">
        <v>107</v>
      </c>
      <c r="D135">
        <v>61</v>
      </c>
      <c r="E135" t="s">
        <v>21</v>
      </c>
      <c r="F135">
        <v>5</v>
      </c>
      <c r="G135">
        <v>1</v>
      </c>
      <c r="H135">
        <v>1</v>
      </c>
      <c r="I135">
        <v>2</v>
      </c>
      <c r="J135">
        <v>2</v>
      </c>
      <c r="K135">
        <v>2</v>
      </c>
      <c r="L135">
        <v>2</v>
      </c>
      <c r="M135">
        <v>2</v>
      </c>
      <c r="N135">
        <v>1</v>
      </c>
      <c r="P135" t="s">
        <v>43</v>
      </c>
      <c r="Q135">
        <v>4</v>
      </c>
      <c r="R135" t="s">
        <v>46</v>
      </c>
      <c r="S135">
        <v>0</v>
      </c>
      <c r="T135">
        <v>0</v>
      </c>
      <c r="V135">
        <v>301</v>
      </c>
      <c r="W135">
        <v>301</v>
      </c>
    </row>
    <row r="136" spans="1:23" x14ac:dyDescent="0.25">
      <c r="A136">
        <v>1436274</v>
      </c>
      <c r="B136" t="s">
        <v>24</v>
      </c>
      <c r="C136">
        <v>513</v>
      </c>
      <c r="D136">
        <v>27</v>
      </c>
      <c r="E136" t="s">
        <v>21</v>
      </c>
      <c r="F136">
        <v>5</v>
      </c>
      <c r="G136">
        <v>1</v>
      </c>
      <c r="H136">
        <v>2</v>
      </c>
      <c r="I136">
        <v>2</v>
      </c>
      <c r="J136">
        <v>2</v>
      </c>
      <c r="K136">
        <v>2</v>
      </c>
      <c r="L136">
        <v>2</v>
      </c>
      <c r="M136">
        <v>2</v>
      </c>
      <c r="N136">
        <v>1</v>
      </c>
      <c r="P136" t="s">
        <v>50</v>
      </c>
      <c r="Q136">
        <v>4</v>
      </c>
      <c r="R136" t="s">
        <v>46</v>
      </c>
      <c r="S136">
        <v>0</v>
      </c>
      <c r="T136">
        <v>0</v>
      </c>
      <c r="V136">
        <v>362</v>
      </c>
      <c r="W136">
        <v>362</v>
      </c>
    </row>
    <row r="137" spans="1:23" x14ac:dyDescent="0.25">
      <c r="A137">
        <v>1419734</v>
      </c>
      <c r="B137" t="s">
        <v>24</v>
      </c>
      <c r="C137">
        <v>77</v>
      </c>
      <c r="D137">
        <v>17</v>
      </c>
      <c r="E137" t="s">
        <v>49</v>
      </c>
      <c r="F137">
        <v>1</v>
      </c>
      <c r="G137">
        <v>1</v>
      </c>
      <c r="H137">
        <v>2</v>
      </c>
      <c r="I137">
        <v>2</v>
      </c>
      <c r="J137">
        <v>2</v>
      </c>
      <c r="K137">
        <v>2</v>
      </c>
      <c r="L137">
        <v>2</v>
      </c>
      <c r="M137">
        <v>2</v>
      </c>
      <c r="N137">
        <v>1</v>
      </c>
      <c r="P137" t="s">
        <v>50</v>
      </c>
      <c r="Q137">
        <v>4</v>
      </c>
      <c r="R137" t="s">
        <v>46</v>
      </c>
      <c r="S137">
        <v>0</v>
      </c>
      <c r="T137">
        <v>0</v>
      </c>
      <c r="V137">
        <v>53</v>
      </c>
      <c r="W137" t="s">
        <v>24</v>
      </c>
    </row>
    <row r="138" spans="1:23" x14ac:dyDescent="0.25">
      <c r="A138">
        <v>1434338</v>
      </c>
      <c r="B138" t="s">
        <v>24</v>
      </c>
      <c r="C138">
        <v>83</v>
      </c>
      <c r="D138">
        <v>31</v>
      </c>
      <c r="E138" t="s">
        <v>21</v>
      </c>
      <c r="F138">
        <v>1</v>
      </c>
      <c r="G138">
        <v>2</v>
      </c>
      <c r="H138">
        <v>2</v>
      </c>
      <c r="I138">
        <v>2</v>
      </c>
      <c r="J138">
        <v>2</v>
      </c>
      <c r="K138">
        <v>2</v>
      </c>
      <c r="L138">
        <v>2</v>
      </c>
      <c r="M138">
        <v>2</v>
      </c>
      <c r="N138">
        <v>2</v>
      </c>
      <c r="P138" t="s">
        <v>50</v>
      </c>
      <c r="Q138">
        <v>4</v>
      </c>
      <c r="R138" t="s">
        <v>44</v>
      </c>
      <c r="S138">
        <v>0</v>
      </c>
      <c r="T138">
        <v>0</v>
      </c>
      <c r="V138">
        <v>16</v>
      </c>
      <c r="W138">
        <v>16</v>
      </c>
    </row>
    <row r="139" spans="1:23" x14ac:dyDescent="0.25">
      <c r="A139">
        <v>697377</v>
      </c>
      <c r="B139" t="s">
        <v>32</v>
      </c>
      <c r="C139">
        <v>121</v>
      </c>
      <c r="D139">
        <v>15</v>
      </c>
      <c r="E139" t="s">
        <v>49</v>
      </c>
      <c r="F139">
        <v>1</v>
      </c>
      <c r="G139">
        <v>1</v>
      </c>
      <c r="H139">
        <v>2</v>
      </c>
      <c r="I139">
        <v>2</v>
      </c>
      <c r="J139">
        <v>2</v>
      </c>
      <c r="K139">
        <v>2</v>
      </c>
      <c r="L139">
        <v>2</v>
      </c>
      <c r="M139">
        <v>2</v>
      </c>
      <c r="N139">
        <v>1</v>
      </c>
      <c r="P139" t="s">
        <v>50</v>
      </c>
      <c r="R139" t="s">
        <v>44</v>
      </c>
      <c r="S139">
        <v>0</v>
      </c>
      <c r="T139">
        <v>0</v>
      </c>
      <c r="V139">
        <v>41</v>
      </c>
      <c r="W139" t="s">
        <v>32</v>
      </c>
    </row>
    <row r="140" spans="1:23" x14ac:dyDescent="0.25">
      <c r="A140">
        <v>732864</v>
      </c>
      <c r="B140" t="s">
        <v>32</v>
      </c>
      <c r="C140">
        <v>50</v>
      </c>
      <c r="D140">
        <v>38</v>
      </c>
      <c r="E140" t="s">
        <v>21</v>
      </c>
      <c r="F140">
        <v>1</v>
      </c>
      <c r="G140">
        <v>2</v>
      </c>
      <c r="H140">
        <v>2</v>
      </c>
      <c r="I140">
        <v>2</v>
      </c>
      <c r="J140">
        <v>2</v>
      </c>
      <c r="K140">
        <v>2</v>
      </c>
      <c r="L140">
        <v>2</v>
      </c>
      <c r="M140">
        <v>2</v>
      </c>
      <c r="N140">
        <v>2</v>
      </c>
      <c r="P140" t="s">
        <v>48</v>
      </c>
      <c r="Q140">
        <v>4</v>
      </c>
      <c r="R140" t="s">
        <v>44</v>
      </c>
      <c r="S140">
        <v>0</v>
      </c>
      <c r="T140">
        <v>0</v>
      </c>
      <c r="V140">
        <v>19</v>
      </c>
      <c r="W140">
        <v>19</v>
      </c>
    </row>
    <row r="141" spans="1:23" x14ac:dyDescent="0.25">
      <c r="A141">
        <v>1270667</v>
      </c>
      <c r="B141" t="s">
        <v>47</v>
      </c>
      <c r="C141">
        <v>69</v>
      </c>
      <c r="D141">
        <v>40</v>
      </c>
      <c r="E141" t="s">
        <v>21</v>
      </c>
      <c r="F141">
        <v>1</v>
      </c>
      <c r="G141">
        <v>1</v>
      </c>
      <c r="H141">
        <v>2</v>
      </c>
      <c r="I141">
        <v>2</v>
      </c>
      <c r="J141">
        <v>2</v>
      </c>
      <c r="K141">
        <v>2</v>
      </c>
      <c r="L141">
        <v>2</v>
      </c>
      <c r="M141">
        <v>2</v>
      </c>
      <c r="N141">
        <v>1</v>
      </c>
      <c r="P141" t="s">
        <v>43</v>
      </c>
      <c r="Q141">
        <v>4</v>
      </c>
      <c r="R141" t="s">
        <v>46</v>
      </c>
      <c r="S141">
        <v>0</v>
      </c>
      <c r="T141">
        <v>0</v>
      </c>
      <c r="V141">
        <v>49</v>
      </c>
      <c r="W141" t="s">
        <v>47</v>
      </c>
    </row>
    <row r="142" spans="1:23" x14ac:dyDescent="0.25">
      <c r="A142">
        <v>534797</v>
      </c>
      <c r="B142" t="s">
        <v>31</v>
      </c>
      <c r="C142">
        <v>62</v>
      </c>
      <c r="D142">
        <v>33</v>
      </c>
      <c r="E142" t="s">
        <v>21</v>
      </c>
      <c r="F142">
        <v>1</v>
      </c>
      <c r="G142">
        <v>2</v>
      </c>
      <c r="H142">
        <v>2</v>
      </c>
      <c r="I142">
        <v>2</v>
      </c>
      <c r="J142">
        <v>1</v>
      </c>
      <c r="K142">
        <v>2</v>
      </c>
      <c r="L142">
        <v>2</v>
      </c>
      <c r="M142">
        <v>2</v>
      </c>
      <c r="N142">
        <v>1</v>
      </c>
      <c r="P142" t="s">
        <v>50</v>
      </c>
      <c r="Q142">
        <v>4</v>
      </c>
      <c r="R142" t="s">
        <v>44</v>
      </c>
      <c r="S142">
        <v>0</v>
      </c>
      <c r="T142">
        <v>0</v>
      </c>
      <c r="V142">
        <v>38</v>
      </c>
      <c r="W142" t="s">
        <v>31</v>
      </c>
    </row>
    <row r="143" spans="1:23" x14ac:dyDescent="0.25">
      <c r="A143">
        <v>1255892</v>
      </c>
      <c r="B143" t="s">
        <v>47</v>
      </c>
      <c r="C143">
        <v>77</v>
      </c>
      <c r="D143">
        <v>36</v>
      </c>
      <c r="E143" t="s">
        <v>21</v>
      </c>
      <c r="F143">
        <v>1</v>
      </c>
      <c r="G143">
        <v>1</v>
      </c>
      <c r="H143">
        <v>2</v>
      </c>
      <c r="I143">
        <v>2</v>
      </c>
      <c r="J143">
        <v>2</v>
      </c>
      <c r="K143">
        <v>2</v>
      </c>
      <c r="L143">
        <v>2</v>
      </c>
      <c r="M143">
        <v>2</v>
      </c>
      <c r="N143">
        <v>1</v>
      </c>
      <c r="P143" t="s">
        <v>43</v>
      </c>
      <c r="Q143">
        <v>4</v>
      </c>
      <c r="R143" t="s">
        <v>46</v>
      </c>
      <c r="S143">
        <v>0</v>
      </c>
      <c r="T143">
        <v>0</v>
      </c>
      <c r="V143">
        <v>49</v>
      </c>
      <c r="W143" t="s">
        <v>47</v>
      </c>
    </row>
    <row r="144" spans="1:23" x14ac:dyDescent="0.25">
      <c r="A144">
        <v>1417374</v>
      </c>
      <c r="B144" t="s">
        <v>24</v>
      </c>
      <c r="C144">
        <v>37</v>
      </c>
      <c r="D144">
        <v>47</v>
      </c>
      <c r="E144" t="s">
        <v>21</v>
      </c>
      <c r="F144">
        <v>1</v>
      </c>
      <c r="G144">
        <v>1</v>
      </c>
      <c r="H144">
        <v>2</v>
      </c>
      <c r="I144">
        <v>2</v>
      </c>
      <c r="J144">
        <v>2</v>
      </c>
      <c r="K144">
        <v>2</v>
      </c>
      <c r="L144">
        <v>2</v>
      </c>
      <c r="M144">
        <v>2</v>
      </c>
      <c r="N144">
        <v>1</v>
      </c>
      <c r="P144" t="s">
        <v>43</v>
      </c>
      <c r="Q144">
        <v>4</v>
      </c>
      <c r="R144" t="s">
        <v>46</v>
      </c>
      <c r="S144">
        <v>0</v>
      </c>
      <c r="T144">
        <v>0</v>
      </c>
      <c r="V144">
        <v>53</v>
      </c>
      <c r="W144" t="s">
        <v>24</v>
      </c>
    </row>
    <row r="145" spans="1:23" x14ac:dyDescent="0.25">
      <c r="A145">
        <v>1258977</v>
      </c>
      <c r="B145" t="s">
        <v>47</v>
      </c>
      <c r="C145">
        <v>94</v>
      </c>
      <c r="D145">
        <v>16</v>
      </c>
      <c r="E145" t="s">
        <v>49</v>
      </c>
      <c r="F145">
        <v>4</v>
      </c>
      <c r="G145">
        <v>1</v>
      </c>
      <c r="H145">
        <v>2</v>
      </c>
      <c r="I145">
        <v>2</v>
      </c>
      <c r="J145">
        <v>2</v>
      </c>
      <c r="K145">
        <v>2</v>
      </c>
      <c r="L145">
        <v>2</v>
      </c>
      <c r="M145">
        <v>2</v>
      </c>
      <c r="N145">
        <v>1</v>
      </c>
      <c r="P145" t="s">
        <v>50</v>
      </c>
      <c r="R145" t="s">
        <v>44</v>
      </c>
      <c r="S145">
        <v>0</v>
      </c>
      <c r="T145">
        <v>0</v>
      </c>
      <c r="V145">
        <v>254</v>
      </c>
      <c r="W145">
        <v>254</v>
      </c>
    </row>
    <row r="146" spans="1:23" x14ac:dyDescent="0.25">
      <c r="A146">
        <v>1378988</v>
      </c>
      <c r="B146" t="s">
        <v>24</v>
      </c>
      <c r="C146">
        <v>36</v>
      </c>
      <c r="D146">
        <v>16</v>
      </c>
      <c r="E146" t="s">
        <v>49</v>
      </c>
      <c r="F146">
        <v>1</v>
      </c>
      <c r="G146">
        <v>1</v>
      </c>
      <c r="H146">
        <v>2</v>
      </c>
      <c r="I146">
        <v>2</v>
      </c>
      <c r="J146">
        <v>2</v>
      </c>
      <c r="K146">
        <v>2</v>
      </c>
      <c r="L146">
        <v>2</v>
      </c>
      <c r="M146">
        <v>2</v>
      </c>
      <c r="N146">
        <v>1</v>
      </c>
      <c r="P146" t="s">
        <v>50</v>
      </c>
      <c r="R146" t="s">
        <v>44</v>
      </c>
      <c r="S146">
        <v>0</v>
      </c>
      <c r="T146">
        <v>0</v>
      </c>
      <c r="V146">
        <v>53</v>
      </c>
      <c r="W146" t="s">
        <v>24</v>
      </c>
    </row>
    <row r="147" spans="1:23" x14ac:dyDescent="0.25">
      <c r="A147">
        <v>1377295</v>
      </c>
      <c r="B147" t="s">
        <v>24</v>
      </c>
      <c r="C147">
        <v>126</v>
      </c>
      <c r="D147">
        <v>23</v>
      </c>
      <c r="E147" t="s">
        <v>21</v>
      </c>
      <c r="F147">
        <v>1</v>
      </c>
      <c r="G147">
        <v>2</v>
      </c>
      <c r="H147">
        <v>1</v>
      </c>
      <c r="I147">
        <v>2</v>
      </c>
      <c r="J147">
        <v>2</v>
      </c>
      <c r="K147">
        <v>2</v>
      </c>
      <c r="L147">
        <v>2</v>
      </c>
      <c r="M147">
        <v>2</v>
      </c>
      <c r="N147">
        <v>1</v>
      </c>
      <c r="P147" t="s">
        <v>50</v>
      </c>
      <c r="Q147">
        <v>4</v>
      </c>
      <c r="R147" t="s">
        <v>44</v>
      </c>
      <c r="S147">
        <v>0</v>
      </c>
      <c r="T147">
        <v>0</v>
      </c>
      <c r="V147">
        <v>49</v>
      </c>
      <c r="W147" t="s">
        <v>47</v>
      </c>
    </row>
    <row r="148" spans="1:23" x14ac:dyDescent="0.25">
      <c r="A148">
        <v>1402997</v>
      </c>
      <c r="B148" t="s">
        <v>24</v>
      </c>
      <c r="C148">
        <v>67</v>
      </c>
      <c r="D148">
        <v>64</v>
      </c>
      <c r="E148" t="s">
        <v>21</v>
      </c>
      <c r="F148">
        <v>1</v>
      </c>
      <c r="G148">
        <v>1</v>
      </c>
      <c r="H148">
        <v>2</v>
      </c>
      <c r="I148">
        <v>1</v>
      </c>
      <c r="J148">
        <v>2</v>
      </c>
      <c r="K148">
        <v>1</v>
      </c>
      <c r="L148">
        <v>2</v>
      </c>
      <c r="M148">
        <v>2</v>
      </c>
      <c r="N148">
        <v>1</v>
      </c>
      <c r="P148" t="s">
        <v>43</v>
      </c>
      <c r="Q148">
        <v>4</v>
      </c>
      <c r="R148" t="s">
        <v>46</v>
      </c>
      <c r="S148">
        <v>0</v>
      </c>
      <c r="T148">
        <v>0</v>
      </c>
      <c r="V148">
        <v>26</v>
      </c>
      <c r="W148">
        <v>26</v>
      </c>
    </row>
    <row r="149" spans="1:23" x14ac:dyDescent="0.25">
      <c r="A149">
        <v>704713</v>
      </c>
      <c r="B149" t="s">
        <v>32</v>
      </c>
      <c r="C149">
        <v>68</v>
      </c>
      <c r="D149">
        <v>53</v>
      </c>
      <c r="E149" t="s">
        <v>21</v>
      </c>
      <c r="F149">
        <v>1</v>
      </c>
      <c r="G149">
        <v>1</v>
      </c>
      <c r="H149">
        <v>2</v>
      </c>
      <c r="I149">
        <v>2</v>
      </c>
      <c r="J149">
        <v>2</v>
      </c>
      <c r="K149">
        <v>2</v>
      </c>
      <c r="L149">
        <v>2</v>
      </c>
      <c r="M149">
        <v>2</v>
      </c>
      <c r="N149">
        <v>1</v>
      </c>
      <c r="P149" t="s">
        <v>43</v>
      </c>
      <c r="Q149">
        <v>2</v>
      </c>
      <c r="R149" t="s">
        <v>44</v>
      </c>
      <c r="S149">
        <v>0</v>
      </c>
      <c r="T149">
        <v>0</v>
      </c>
      <c r="V149">
        <v>41</v>
      </c>
      <c r="W149" t="s">
        <v>32</v>
      </c>
    </row>
    <row r="150" spans="1:23" x14ac:dyDescent="0.25">
      <c r="A150">
        <v>714712</v>
      </c>
      <c r="B150" t="s">
        <v>32</v>
      </c>
      <c r="C150">
        <v>53</v>
      </c>
      <c r="D150">
        <v>33</v>
      </c>
      <c r="E150" t="s">
        <v>21</v>
      </c>
      <c r="F150">
        <v>1</v>
      </c>
      <c r="G150">
        <v>2</v>
      </c>
      <c r="H150">
        <v>2</v>
      </c>
      <c r="I150">
        <v>2</v>
      </c>
      <c r="J150">
        <v>1</v>
      </c>
      <c r="K150">
        <v>2</v>
      </c>
      <c r="L150">
        <v>2</v>
      </c>
      <c r="M150">
        <v>2</v>
      </c>
      <c r="N150">
        <v>1</v>
      </c>
      <c r="P150" t="s">
        <v>50</v>
      </c>
      <c r="Q150">
        <v>4</v>
      </c>
      <c r="R150" t="s">
        <v>44</v>
      </c>
      <c r="S150">
        <v>0</v>
      </c>
      <c r="T150">
        <v>0</v>
      </c>
      <c r="V150">
        <v>41</v>
      </c>
      <c r="W150" t="s">
        <v>32</v>
      </c>
    </row>
    <row r="151" spans="1:23" x14ac:dyDescent="0.25">
      <c r="A151">
        <v>1424199</v>
      </c>
      <c r="B151" t="s">
        <v>24</v>
      </c>
      <c r="C151">
        <v>23</v>
      </c>
      <c r="D151">
        <v>49</v>
      </c>
      <c r="E151" t="s">
        <v>21</v>
      </c>
      <c r="F151">
        <v>1</v>
      </c>
      <c r="G151">
        <v>1</v>
      </c>
      <c r="H151">
        <v>2</v>
      </c>
      <c r="I151">
        <v>2</v>
      </c>
      <c r="J151">
        <v>2</v>
      </c>
      <c r="K151">
        <v>2</v>
      </c>
      <c r="L151">
        <v>2</v>
      </c>
      <c r="M151">
        <v>2</v>
      </c>
      <c r="N151">
        <v>1</v>
      </c>
      <c r="P151" t="s">
        <v>43</v>
      </c>
      <c r="Q151">
        <v>4</v>
      </c>
      <c r="R151" t="s">
        <v>46</v>
      </c>
      <c r="S151">
        <v>0</v>
      </c>
      <c r="T151">
        <v>0</v>
      </c>
      <c r="V151">
        <v>53</v>
      </c>
      <c r="W151" t="s">
        <v>24</v>
      </c>
    </row>
    <row r="152" spans="1:23" x14ac:dyDescent="0.25">
      <c r="A152">
        <v>533681</v>
      </c>
      <c r="B152" t="s">
        <v>31</v>
      </c>
      <c r="C152">
        <v>30</v>
      </c>
      <c r="D152">
        <v>15</v>
      </c>
      <c r="E152" t="s">
        <v>49</v>
      </c>
      <c r="F152">
        <v>1</v>
      </c>
      <c r="G152">
        <v>1</v>
      </c>
      <c r="H152">
        <v>2</v>
      </c>
      <c r="I152">
        <v>2</v>
      </c>
      <c r="J152">
        <v>2</v>
      </c>
      <c r="K152">
        <v>2</v>
      </c>
      <c r="L152">
        <v>2</v>
      </c>
      <c r="M152">
        <v>2</v>
      </c>
      <c r="N152">
        <v>1</v>
      </c>
      <c r="P152" t="s">
        <v>50</v>
      </c>
      <c r="R152" t="s">
        <v>44</v>
      </c>
      <c r="S152">
        <v>0</v>
      </c>
      <c r="T152">
        <v>0</v>
      </c>
      <c r="V152">
        <v>38</v>
      </c>
      <c r="W152" t="s">
        <v>31</v>
      </c>
    </row>
    <row r="153" spans="1:23" x14ac:dyDescent="0.25">
      <c r="A153">
        <v>1433095</v>
      </c>
      <c r="B153" t="s">
        <v>24</v>
      </c>
      <c r="C153">
        <v>135</v>
      </c>
      <c r="D153">
        <v>17</v>
      </c>
      <c r="E153" t="s">
        <v>49</v>
      </c>
      <c r="F153">
        <v>5</v>
      </c>
      <c r="G153">
        <v>1</v>
      </c>
      <c r="H153">
        <v>2</v>
      </c>
      <c r="I153">
        <v>2</v>
      </c>
      <c r="J153">
        <v>2</v>
      </c>
      <c r="K153">
        <v>2</v>
      </c>
      <c r="L153">
        <v>2</v>
      </c>
      <c r="M153">
        <v>2</v>
      </c>
      <c r="N153">
        <v>1</v>
      </c>
      <c r="P153" t="s">
        <v>50</v>
      </c>
      <c r="Q153">
        <v>4</v>
      </c>
      <c r="R153" t="s">
        <v>46</v>
      </c>
      <c r="S153">
        <v>0</v>
      </c>
      <c r="T153">
        <v>0</v>
      </c>
      <c r="V153">
        <v>301</v>
      </c>
      <c r="W153">
        <v>301</v>
      </c>
    </row>
    <row r="154" spans="1:23" x14ac:dyDescent="0.25">
      <c r="A154">
        <v>721120</v>
      </c>
      <c r="B154" t="s">
        <v>32</v>
      </c>
      <c r="C154">
        <v>82</v>
      </c>
      <c r="D154">
        <v>55</v>
      </c>
      <c r="E154" t="s">
        <v>21</v>
      </c>
      <c r="F154">
        <v>1</v>
      </c>
      <c r="G154">
        <v>2</v>
      </c>
      <c r="H154">
        <v>2</v>
      </c>
      <c r="I154">
        <v>2</v>
      </c>
      <c r="J154">
        <v>1</v>
      </c>
      <c r="K154">
        <v>2</v>
      </c>
      <c r="L154">
        <v>2</v>
      </c>
      <c r="M154">
        <v>2</v>
      </c>
      <c r="N154">
        <v>1</v>
      </c>
      <c r="P154" t="s">
        <v>51</v>
      </c>
      <c r="Q154">
        <v>4</v>
      </c>
      <c r="R154" t="s">
        <v>44</v>
      </c>
      <c r="S154">
        <v>0</v>
      </c>
      <c r="T154">
        <v>0</v>
      </c>
      <c r="V154">
        <v>41</v>
      </c>
      <c r="W154" t="s">
        <v>32</v>
      </c>
    </row>
    <row r="155" spans="1:23" x14ac:dyDescent="0.25">
      <c r="A155">
        <v>1272928</v>
      </c>
      <c r="B155" t="s">
        <v>47</v>
      </c>
      <c r="C155">
        <v>83</v>
      </c>
      <c r="D155">
        <v>27</v>
      </c>
      <c r="E155" t="s">
        <v>21</v>
      </c>
      <c r="F155">
        <v>1</v>
      </c>
      <c r="G155">
        <v>1</v>
      </c>
      <c r="H155">
        <v>2</v>
      </c>
      <c r="I155">
        <v>2</v>
      </c>
      <c r="J155">
        <v>2</v>
      </c>
      <c r="K155">
        <v>2</v>
      </c>
      <c r="L155">
        <v>2</v>
      </c>
      <c r="M155">
        <v>2</v>
      </c>
      <c r="N155">
        <v>1</v>
      </c>
      <c r="P155" t="s">
        <v>43</v>
      </c>
      <c r="Q155">
        <v>4</v>
      </c>
      <c r="R155" t="s">
        <v>46</v>
      </c>
      <c r="S155">
        <v>0</v>
      </c>
      <c r="T155">
        <v>0</v>
      </c>
      <c r="V155">
        <v>49</v>
      </c>
      <c r="W155" t="s">
        <v>47</v>
      </c>
    </row>
    <row r="156" spans="1:23" x14ac:dyDescent="0.25">
      <c r="A156">
        <v>1412980</v>
      </c>
      <c r="B156" t="s">
        <v>24</v>
      </c>
      <c r="C156">
        <v>73</v>
      </c>
      <c r="D156">
        <v>17</v>
      </c>
      <c r="E156" t="s">
        <v>49</v>
      </c>
      <c r="F156">
        <v>1</v>
      </c>
      <c r="G156">
        <v>1</v>
      </c>
      <c r="H156">
        <v>2</v>
      </c>
      <c r="I156">
        <v>2</v>
      </c>
      <c r="J156">
        <v>2</v>
      </c>
      <c r="K156">
        <v>2</v>
      </c>
      <c r="L156">
        <v>2</v>
      </c>
      <c r="M156">
        <v>2</v>
      </c>
      <c r="N156">
        <v>1</v>
      </c>
      <c r="P156" t="s">
        <v>50</v>
      </c>
      <c r="Q156">
        <v>4</v>
      </c>
      <c r="R156" t="s">
        <v>44</v>
      </c>
      <c r="S156">
        <v>0</v>
      </c>
      <c r="T156">
        <v>0</v>
      </c>
      <c r="V156">
        <v>53</v>
      </c>
      <c r="W156" t="s">
        <v>24</v>
      </c>
    </row>
    <row r="157" spans="1:23" x14ac:dyDescent="0.25">
      <c r="A157">
        <v>1369809</v>
      </c>
      <c r="B157" t="s">
        <v>24</v>
      </c>
      <c r="C157">
        <v>55</v>
      </c>
      <c r="D157">
        <v>35</v>
      </c>
      <c r="E157" t="s">
        <v>21</v>
      </c>
      <c r="F157">
        <v>4</v>
      </c>
      <c r="G157">
        <v>1</v>
      </c>
      <c r="H157">
        <v>2</v>
      </c>
      <c r="I157">
        <v>2</v>
      </c>
      <c r="J157">
        <v>2</v>
      </c>
      <c r="K157">
        <v>2</v>
      </c>
      <c r="L157">
        <v>2</v>
      </c>
      <c r="M157">
        <v>2</v>
      </c>
      <c r="N157">
        <v>1</v>
      </c>
      <c r="P157" t="s">
        <v>43</v>
      </c>
      <c r="Q157">
        <v>4</v>
      </c>
      <c r="R157" t="s">
        <v>46</v>
      </c>
      <c r="S157">
        <v>0</v>
      </c>
      <c r="T157">
        <v>0</v>
      </c>
      <c r="V157">
        <v>233</v>
      </c>
      <c r="W157">
        <v>233</v>
      </c>
    </row>
    <row r="158" spans="1:23" x14ac:dyDescent="0.25">
      <c r="A158">
        <v>718657</v>
      </c>
      <c r="B158" t="s">
        <v>32</v>
      </c>
      <c r="C158">
        <v>59</v>
      </c>
      <c r="D158">
        <v>16</v>
      </c>
      <c r="E158" t="s">
        <v>49</v>
      </c>
      <c r="F158">
        <v>1</v>
      </c>
      <c r="G158">
        <v>2</v>
      </c>
      <c r="H158">
        <v>2</v>
      </c>
      <c r="I158">
        <v>2</v>
      </c>
      <c r="J158">
        <v>1</v>
      </c>
      <c r="K158">
        <v>2</v>
      </c>
      <c r="L158">
        <v>2</v>
      </c>
      <c r="M158">
        <v>2</v>
      </c>
      <c r="N158">
        <v>1</v>
      </c>
      <c r="P158" t="s">
        <v>50</v>
      </c>
      <c r="R158" t="s">
        <v>44</v>
      </c>
      <c r="S158">
        <v>0</v>
      </c>
      <c r="T158">
        <v>0</v>
      </c>
      <c r="V158">
        <v>6</v>
      </c>
      <c r="W158" t="s">
        <v>45</v>
      </c>
    </row>
    <row r="159" spans="1:23" x14ac:dyDescent="0.25">
      <c r="A159">
        <v>729166</v>
      </c>
      <c r="B159" t="s">
        <v>32</v>
      </c>
      <c r="C159">
        <v>128</v>
      </c>
      <c r="D159">
        <v>18</v>
      </c>
      <c r="E159" t="s">
        <v>21</v>
      </c>
      <c r="F159">
        <v>3</v>
      </c>
      <c r="G159">
        <v>1</v>
      </c>
      <c r="H159">
        <v>1</v>
      </c>
      <c r="I159">
        <v>2</v>
      </c>
      <c r="J159">
        <v>2</v>
      </c>
      <c r="K159">
        <v>2</v>
      </c>
      <c r="L159">
        <v>2</v>
      </c>
      <c r="M159">
        <v>2</v>
      </c>
      <c r="N159">
        <v>1</v>
      </c>
      <c r="P159" t="s">
        <v>50</v>
      </c>
      <c r="Q159">
        <v>4</v>
      </c>
      <c r="R159" t="s">
        <v>44</v>
      </c>
      <c r="S159">
        <v>0</v>
      </c>
      <c r="T159">
        <v>0</v>
      </c>
      <c r="V159">
        <v>215</v>
      </c>
      <c r="W159">
        <v>215</v>
      </c>
    </row>
    <row r="160" spans="1:23" x14ac:dyDescent="0.25">
      <c r="A160">
        <v>1391122</v>
      </c>
      <c r="B160" t="s">
        <v>24</v>
      </c>
      <c r="C160">
        <v>51</v>
      </c>
      <c r="D160">
        <v>61</v>
      </c>
      <c r="E160" t="s">
        <v>21</v>
      </c>
      <c r="F160">
        <v>1</v>
      </c>
      <c r="G160">
        <v>2</v>
      </c>
      <c r="H160">
        <v>1</v>
      </c>
      <c r="I160">
        <v>2</v>
      </c>
      <c r="J160">
        <v>2</v>
      </c>
      <c r="K160">
        <v>1</v>
      </c>
      <c r="L160">
        <v>2</v>
      </c>
      <c r="M160">
        <v>2</v>
      </c>
      <c r="N160">
        <v>1</v>
      </c>
      <c r="P160" t="s">
        <v>43</v>
      </c>
      <c r="Q160">
        <v>2</v>
      </c>
      <c r="R160" t="s">
        <v>44</v>
      </c>
      <c r="S160">
        <v>0</v>
      </c>
      <c r="T160">
        <v>0</v>
      </c>
      <c r="V160">
        <v>17</v>
      </c>
      <c r="W160">
        <v>17</v>
      </c>
    </row>
    <row r="161" spans="1:23" x14ac:dyDescent="0.25">
      <c r="A161">
        <v>1383519</v>
      </c>
      <c r="B161" t="s">
        <v>24</v>
      </c>
      <c r="C161">
        <v>44</v>
      </c>
      <c r="D161">
        <v>16</v>
      </c>
      <c r="E161" t="s">
        <v>49</v>
      </c>
      <c r="F161">
        <v>1</v>
      </c>
      <c r="G161">
        <v>2</v>
      </c>
      <c r="H161">
        <v>2</v>
      </c>
      <c r="I161">
        <v>2</v>
      </c>
      <c r="J161">
        <v>2</v>
      </c>
      <c r="K161">
        <v>2</v>
      </c>
      <c r="L161">
        <v>2</v>
      </c>
      <c r="M161">
        <v>2</v>
      </c>
      <c r="N161">
        <v>2</v>
      </c>
      <c r="P161" t="s">
        <v>50</v>
      </c>
      <c r="R161" t="s">
        <v>46</v>
      </c>
      <c r="S161">
        <v>0</v>
      </c>
      <c r="T161">
        <v>0</v>
      </c>
      <c r="V161">
        <v>49</v>
      </c>
      <c r="W161" t="s">
        <v>47</v>
      </c>
    </row>
    <row r="162" spans="1:23" x14ac:dyDescent="0.25">
      <c r="A162">
        <v>1370791</v>
      </c>
      <c r="B162" t="s">
        <v>24</v>
      </c>
      <c r="C162">
        <v>125</v>
      </c>
      <c r="D162">
        <v>16</v>
      </c>
      <c r="E162" t="s">
        <v>49</v>
      </c>
      <c r="F162">
        <v>1</v>
      </c>
      <c r="G162">
        <v>1</v>
      </c>
      <c r="H162">
        <v>2</v>
      </c>
      <c r="I162">
        <v>2</v>
      </c>
      <c r="J162">
        <v>2</v>
      </c>
      <c r="K162">
        <v>2</v>
      </c>
      <c r="L162">
        <v>2</v>
      </c>
      <c r="M162">
        <v>2</v>
      </c>
      <c r="N162">
        <v>1</v>
      </c>
      <c r="P162" t="s">
        <v>50</v>
      </c>
      <c r="R162" t="s">
        <v>44</v>
      </c>
      <c r="S162">
        <v>0</v>
      </c>
      <c r="T162">
        <v>0</v>
      </c>
      <c r="V162">
        <v>41</v>
      </c>
      <c r="W162" t="s">
        <v>32</v>
      </c>
    </row>
    <row r="163" spans="1:23" x14ac:dyDescent="0.25">
      <c r="A163">
        <v>703672</v>
      </c>
      <c r="B163" t="s">
        <v>32</v>
      </c>
      <c r="C163">
        <v>19</v>
      </c>
      <c r="D163">
        <v>49</v>
      </c>
      <c r="E163" t="s">
        <v>21</v>
      </c>
      <c r="F163">
        <v>1</v>
      </c>
      <c r="G163">
        <v>2</v>
      </c>
      <c r="H163">
        <v>2</v>
      </c>
      <c r="I163">
        <v>2</v>
      </c>
      <c r="J163">
        <v>2</v>
      </c>
      <c r="K163">
        <v>2</v>
      </c>
      <c r="L163">
        <v>2</v>
      </c>
      <c r="M163">
        <v>2</v>
      </c>
      <c r="N163">
        <v>2</v>
      </c>
      <c r="P163" t="s">
        <v>43</v>
      </c>
      <c r="Q163">
        <v>4</v>
      </c>
      <c r="R163" t="s">
        <v>46</v>
      </c>
      <c r="S163">
        <v>0</v>
      </c>
      <c r="T163">
        <v>0</v>
      </c>
      <c r="V163">
        <v>41</v>
      </c>
      <c r="W163" t="s">
        <v>32</v>
      </c>
    </row>
    <row r="164" spans="1:23" x14ac:dyDescent="0.25">
      <c r="A164">
        <v>711863</v>
      </c>
      <c r="B164" t="s">
        <v>32</v>
      </c>
      <c r="C164">
        <v>117</v>
      </c>
      <c r="D164">
        <v>25</v>
      </c>
      <c r="E164" t="s">
        <v>21</v>
      </c>
      <c r="F164">
        <v>1</v>
      </c>
      <c r="G164">
        <v>1</v>
      </c>
      <c r="H164">
        <v>2</v>
      </c>
      <c r="I164">
        <v>2</v>
      </c>
      <c r="J164">
        <v>2</v>
      </c>
      <c r="K164">
        <v>2</v>
      </c>
      <c r="L164">
        <v>2</v>
      </c>
      <c r="M164">
        <v>2</v>
      </c>
      <c r="N164">
        <v>1</v>
      </c>
      <c r="P164" t="s">
        <v>43</v>
      </c>
      <c r="Q164">
        <v>4</v>
      </c>
      <c r="R164" t="s">
        <v>46</v>
      </c>
      <c r="S164">
        <v>0</v>
      </c>
      <c r="T164">
        <v>0</v>
      </c>
      <c r="V164">
        <v>41</v>
      </c>
      <c r="W164" t="s">
        <v>32</v>
      </c>
    </row>
    <row r="165" spans="1:23" x14ac:dyDescent="0.25">
      <c r="A165">
        <v>728639</v>
      </c>
      <c r="B165" t="s">
        <v>32</v>
      </c>
      <c r="C165">
        <v>97</v>
      </c>
      <c r="D165">
        <v>16</v>
      </c>
      <c r="E165" t="s">
        <v>49</v>
      </c>
      <c r="F165">
        <v>1</v>
      </c>
      <c r="G165">
        <v>1</v>
      </c>
      <c r="H165">
        <v>2</v>
      </c>
      <c r="I165">
        <v>2</v>
      </c>
      <c r="J165">
        <v>2</v>
      </c>
      <c r="K165">
        <v>2</v>
      </c>
      <c r="L165">
        <v>2</v>
      </c>
      <c r="M165">
        <v>2</v>
      </c>
      <c r="N165">
        <v>1</v>
      </c>
      <c r="P165" t="s">
        <v>50</v>
      </c>
      <c r="R165" t="s">
        <v>46</v>
      </c>
      <c r="S165">
        <v>0</v>
      </c>
      <c r="T165">
        <v>0</v>
      </c>
      <c r="V165">
        <v>41</v>
      </c>
      <c r="W165" t="s">
        <v>32</v>
      </c>
    </row>
    <row r="166" spans="1:23" x14ac:dyDescent="0.25">
      <c r="A166">
        <v>1407898</v>
      </c>
      <c r="B166" t="s">
        <v>24</v>
      </c>
      <c r="C166">
        <v>381</v>
      </c>
      <c r="D166">
        <v>32</v>
      </c>
      <c r="E166" t="s">
        <v>21</v>
      </c>
      <c r="F166">
        <v>1</v>
      </c>
      <c r="G166">
        <v>2</v>
      </c>
      <c r="H166">
        <v>2</v>
      </c>
      <c r="I166">
        <v>2</v>
      </c>
      <c r="J166">
        <v>2</v>
      </c>
      <c r="K166">
        <v>2</v>
      </c>
      <c r="L166">
        <v>2</v>
      </c>
      <c r="M166">
        <v>2</v>
      </c>
      <c r="N166">
        <v>2</v>
      </c>
      <c r="P166" t="s">
        <v>51</v>
      </c>
      <c r="Q166">
        <v>4</v>
      </c>
      <c r="R166" t="s">
        <v>46</v>
      </c>
      <c r="S166">
        <v>0</v>
      </c>
      <c r="T166">
        <v>0</v>
      </c>
      <c r="V166">
        <v>53</v>
      </c>
      <c r="W166" t="s">
        <v>24</v>
      </c>
    </row>
    <row r="167" spans="1:23" x14ac:dyDescent="0.25">
      <c r="A167">
        <v>1393082</v>
      </c>
      <c r="B167" t="s">
        <v>24</v>
      </c>
      <c r="C167">
        <v>206</v>
      </c>
      <c r="D167">
        <v>31</v>
      </c>
      <c r="E167" t="s">
        <v>21</v>
      </c>
      <c r="F167">
        <v>1</v>
      </c>
      <c r="G167">
        <v>1</v>
      </c>
      <c r="H167">
        <v>1</v>
      </c>
      <c r="I167">
        <v>2</v>
      </c>
      <c r="J167">
        <v>2</v>
      </c>
      <c r="K167">
        <v>2</v>
      </c>
      <c r="L167">
        <v>2</v>
      </c>
      <c r="M167">
        <v>2</v>
      </c>
      <c r="N167">
        <v>1</v>
      </c>
      <c r="P167" t="s">
        <v>43</v>
      </c>
      <c r="Q167">
        <v>4</v>
      </c>
      <c r="R167" t="s">
        <v>46</v>
      </c>
      <c r="S167">
        <v>0</v>
      </c>
      <c r="T167">
        <v>0</v>
      </c>
      <c r="V167">
        <v>6</v>
      </c>
      <c r="W167" t="s">
        <v>45</v>
      </c>
    </row>
    <row r="168" spans="1:23" x14ac:dyDescent="0.25">
      <c r="A168">
        <v>69524</v>
      </c>
      <c r="B168" t="s">
        <v>23</v>
      </c>
      <c r="C168">
        <v>38</v>
      </c>
      <c r="D168">
        <v>35</v>
      </c>
      <c r="E168" t="s">
        <v>21</v>
      </c>
      <c r="F168">
        <v>1</v>
      </c>
      <c r="G168">
        <v>2</v>
      </c>
      <c r="H168">
        <v>2</v>
      </c>
      <c r="I168">
        <v>2</v>
      </c>
      <c r="J168">
        <v>2</v>
      </c>
      <c r="K168">
        <v>2</v>
      </c>
      <c r="L168">
        <v>2</v>
      </c>
      <c r="M168">
        <v>2</v>
      </c>
      <c r="N168">
        <v>2</v>
      </c>
      <c r="P168" t="s">
        <v>43</v>
      </c>
      <c r="Q168">
        <v>4</v>
      </c>
      <c r="R168" t="s">
        <v>46</v>
      </c>
      <c r="S168">
        <v>0</v>
      </c>
      <c r="T168">
        <v>0</v>
      </c>
      <c r="V168">
        <v>27</v>
      </c>
      <c r="W168">
        <v>27</v>
      </c>
    </row>
    <row r="169" spans="1:23" x14ac:dyDescent="0.25">
      <c r="A169">
        <v>1391778</v>
      </c>
      <c r="B169" t="s">
        <v>24</v>
      </c>
      <c r="C169">
        <v>61</v>
      </c>
      <c r="D169">
        <v>31</v>
      </c>
      <c r="E169" t="s">
        <v>21</v>
      </c>
      <c r="F169">
        <v>1</v>
      </c>
      <c r="G169">
        <v>1</v>
      </c>
      <c r="H169">
        <v>2</v>
      </c>
      <c r="I169">
        <v>2</v>
      </c>
      <c r="J169">
        <v>2</v>
      </c>
      <c r="K169">
        <v>2</v>
      </c>
      <c r="L169">
        <v>2</v>
      </c>
      <c r="M169">
        <v>2</v>
      </c>
      <c r="N169">
        <v>1</v>
      </c>
      <c r="P169" t="s">
        <v>43</v>
      </c>
      <c r="Q169">
        <v>4</v>
      </c>
      <c r="R169" t="s">
        <v>46</v>
      </c>
      <c r="S169">
        <v>0</v>
      </c>
      <c r="T169">
        <v>0</v>
      </c>
      <c r="V169">
        <v>53</v>
      </c>
      <c r="W169" t="s">
        <v>24</v>
      </c>
    </row>
    <row r="170" spans="1:23" x14ac:dyDescent="0.25">
      <c r="A170">
        <v>1432731</v>
      </c>
      <c r="B170" t="s">
        <v>24</v>
      </c>
      <c r="C170">
        <v>102</v>
      </c>
      <c r="D170">
        <v>21</v>
      </c>
      <c r="E170" t="s">
        <v>21</v>
      </c>
      <c r="F170">
        <v>1</v>
      </c>
      <c r="G170">
        <v>2</v>
      </c>
      <c r="H170">
        <v>2</v>
      </c>
      <c r="I170">
        <v>2</v>
      </c>
      <c r="J170">
        <v>2</v>
      </c>
      <c r="K170">
        <v>2</v>
      </c>
      <c r="L170">
        <v>2</v>
      </c>
      <c r="M170">
        <v>2</v>
      </c>
      <c r="N170">
        <v>2</v>
      </c>
      <c r="P170" t="s">
        <v>50</v>
      </c>
      <c r="Q170">
        <v>4</v>
      </c>
      <c r="R170" t="s">
        <v>44</v>
      </c>
      <c r="S170">
        <v>0</v>
      </c>
      <c r="T170">
        <v>0</v>
      </c>
      <c r="V170">
        <v>53</v>
      </c>
      <c r="W170" t="s">
        <v>24</v>
      </c>
    </row>
    <row r="171" spans="1:23" x14ac:dyDescent="0.25">
      <c r="A171">
        <v>1248671</v>
      </c>
      <c r="B171" t="s">
        <v>47</v>
      </c>
      <c r="C171">
        <v>86</v>
      </c>
      <c r="D171">
        <v>54</v>
      </c>
      <c r="E171" t="s">
        <v>21</v>
      </c>
      <c r="F171">
        <v>1</v>
      </c>
      <c r="G171">
        <v>2</v>
      </c>
      <c r="H171">
        <v>2</v>
      </c>
      <c r="I171">
        <v>2</v>
      </c>
      <c r="J171">
        <v>2</v>
      </c>
      <c r="K171">
        <v>2</v>
      </c>
      <c r="L171">
        <v>2</v>
      </c>
      <c r="M171">
        <v>2</v>
      </c>
      <c r="N171">
        <v>2</v>
      </c>
      <c r="P171" t="s">
        <v>51</v>
      </c>
      <c r="Q171">
        <v>4</v>
      </c>
      <c r="R171" t="s">
        <v>46</v>
      </c>
      <c r="S171">
        <v>0</v>
      </c>
      <c r="T171">
        <v>0</v>
      </c>
      <c r="V171">
        <v>8</v>
      </c>
      <c r="W171">
        <v>8</v>
      </c>
    </row>
    <row r="172" spans="1:23" x14ac:dyDescent="0.25">
      <c r="A172">
        <v>1249462</v>
      </c>
      <c r="B172" t="s">
        <v>47</v>
      </c>
      <c r="C172">
        <v>22</v>
      </c>
      <c r="D172">
        <v>16</v>
      </c>
      <c r="E172" t="s">
        <v>49</v>
      </c>
      <c r="F172">
        <v>1</v>
      </c>
      <c r="G172">
        <v>2</v>
      </c>
      <c r="H172">
        <v>2</v>
      </c>
      <c r="I172">
        <v>2</v>
      </c>
      <c r="J172">
        <v>1</v>
      </c>
      <c r="K172">
        <v>2</v>
      </c>
      <c r="L172">
        <v>2</v>
      </c>
      <c r="M172">
        <v>2</v>
      </c>
      <c r="N172">
        <v>1</v>
      </c>
      <c r="P172" t="s">
        <v>50</v>
      </c>
      <c r="R172" t="s">
        <v>44</v>
      </c>
      <c r="S172">
        <v>0</v>
      </c>
      <c r="T172">
        <v>0</v>
      </c>
      <c r="V172">
        <v>49</v>
      </c>
      <c r="W172" t="s">
        <v>47</v>
      </c>
    </row>
    <row r="173" spans="1:23" x14ac:dyDescent="0.25">
      <c r="A173">
        <v>1382946</v>
      </c>
      <c r="B173" t="s">
        <v>24</v>
      </c>
      <c r="C173">
        <v>21</v>
      </c>
      <c r="D173">
        <v>15</v>
      </c>
      <c r="E173" t="s">
        <v>49</v>
      </c>
      <c r="F173">
        <v>1</v>
      </c>
      <c r="G173">
        <v>2</v>
      </c>
      <c r="H173">
        <v>1</v>
      </c>
      <c r="I173">
        <v>2</v>
      </c>
      <c r="J173">
        <v>2</v>
      </c>
      <c r="K173">
        <v>2</v>
      </c>
      <c r="L173">
        <v>2</v>
      </c>
      <c r="M173">
        <v>2</v>
      </c>
      <c r="N173">
        <v>1</v>
      </c>
      <c r="P173" t="s">
        <v>50</v>
      </c>
      <c r="R173" t="s">
        <v>46</v>
      </c>
      <c r="S173">
        <v>0</v>
      </c>
      <c r="T173">
        <v>0</v>
      </c>
      <c r="V173">
        <v>53</v>
      </c>
      <c r="W173" t="s">
        <v>24</v>
      </c>
    </row>
    <row r="174" spans="1:23" x14ac:dyDescent="0.25">
      <c r="A174">
        <v>718676</v>
      </c>
      <c r="B174" t="s">
        <v>32</v>
      </c>
      <c r="C174">
        <v>79</v>
      </c>
      <c r="D174">
        <v>55</v>
      </c>
      <c r="E174" t="s">
        <v>21</v>
      </c>
      <c r="F174">
        <v>1</v>
      </c>
      <c r="G174">
        <v>1</v>
      </c>
      <c r="H174">
        <v>2</v>
      </c>
      <c r="I174">
        <v>2</v>
      </c>
      <c r="J174">
        <v>2</v>
      </c>
      <c r="K174">
        <v>2</v>
      </c>
      <c r="L174">
        <v>2</v>
      </c>
      <c r="M174">
        <v>2</v>
      </c>
      <c r="N174">
        <v>1</v>
      </c>
      <c r="P174" t="s">
        <v>43</v>
      </c>
      <c r="Q174">
        <v>4</v>
      </c>
      <c r="R174" t="s">
        <v>46</v>
      </c>
      <c r="S174">
        <v>0</v>
      </c>
      <c r="T174">
        <v>0</v>
      </c>
      <c r="V174">
        <v>25</v>
      </c>
      <c r="W174">
        <v>25</v>
      </c>
    </row>
    <row r="175" spans="1:23" x14ac:dyDescent="0.25">
      <c r="A175">
        <v>1264491</v>
      </c>
      <c r="B175" t="s">
        <v>47</v>
      </c>
      <c r="C175">
        <v>86</v>
      </c>
      <c r="D175">
        <v>36</v>
      </c>
      <c r="E175" t="s">
        <v>21</v>
      </c>
      <c r="F175">
        <v>1</v>
      </c>
      <c r="G175">
        <v>2</v>
      </c>
      <c r="H175">
        <v>2</v>
      </c>
      <c r="I175">
        <v>2</v>
      </c>
      <c r="J175">
        <v>2</v>
      </c>
      <c r="K175">
        <v>2</v>
      </c>
      <c r="L175">
        <v>2</v>
      </c>
      <c r="M175">
        <v>1</v>
      </c>
      <c r="N175">
        <v>2</v>
      </c>
      <c r="P175" t="s">
        <v>50</v>
      </c>
      <c r="Q175">
        <v>4</v>
      </c>
      <c r="R175" t="s">
        <v>44</v>
      </c>
      <c r="S175">
        <v>0</v>
      </c>
      <c r="T175">
        <v>0</v>
      </c>
      <c r="V175">
        <v>4</v>
      </c>
      <c r="W175">
        <v>4</v>
      </c>
    </row>
    <row r="176" spans="1:23" x14ac:dyDescent="0.25">
      <c r="A176">
        <v>1372014</v>
      </c>
      <c r="B176" t="s">
        <v>24</v>
      </c>
      <c r="C176">
        <v>127</v>
      </c>
      <c r="D176">
        <v>34</v>
      </c>
      <c r="E176" t="s">
        <v>21</v>
      </c>
      <c r="F176">
        <v>1</v>
      </c>
      <c r="G176">
        <v>2</v>
      </c>
      <c r="H176">
        <v>2</v>
      </c>
      <c r="I176">
        <v>2</v>
      </c>
      <c r="J176">
        <v>1</v>
      </c>
      <c r="K176">
        <v>2</v>
      </c>
      <c r="L176">
        <v>2</v>
      </c>
      <c r="M176">
        <v>2</v>
      </c>
      <c r="N176">
        <v>1</v>
      </c>
      <c r="P176" t="s">
        <v>48</v>
      </c>
      <c r="Q176">
        <v>4</v>
      </c>
      <c r="R176" t="s">
        <v>46</v>
      </c>
      <c r="S176">
        <v>0</v>
      </c>
      <c r="T176">
        <v>0</v>
      </c>
      <c r="V176">
        <v>6</v>
      </c>
      <c r="W176" t="s">
        <v>45</v>
      </c>
    </row>
    <row r="177" spans="1:23" x14ac:dyDescent="0.25">
      <c r="A177">
        <v>1268332</v>
      </c>
      <c r="B177" t="s">
        <v>47</v>
      </c>
      <c r="C177">
        <v>42</v>
      </c>
      <c r="D177">
        <v>65</v>
      </c>
      <c r="E177" t="s">
        <v>21</v>
      </c>
      <c r="F177">
        <v>1</v>
      </c>
      <c r="G177">
        <v>2</v>
      </c>
      <c r="H177">
        <v>2</v>
      </c>
      <c r="I177">
        <v>1</v>
      </c>
      <c r="J177">
        <v>2</v>
      </c>
      <c r="K177">
        <v>2</v>
      </c>
      <c r="L177">
        <v>2</v>
      </c>
      <c r="M177">
        <v>1</v>
      </c>
      <c r="N177">
        <v>1</v>
      </c>
      <c r="P177" t="s">
        <v>52</v>
      </c>
      <c r="Q177">
        <v>4</v>
      </c>
      <c r="R177" t="s">
        <v>46</v>
      </c>
      <c r="S177">
        <v>0</v>
      </c>
      <c r="T177">
        <v>0</v>
      </c>
      <c r="V177">
        <v>49</v>
      </c>
      <c r="W177" t="s">
        <v>47</v>
      </c>
    </row>
    <row r="178" spans="1:23" x14ac:dyDescent="0.25">
      <c r="A178">
        <v>696367</v>
      </c>
      <c r="B178" t="s">
        <v>32</v>
      </c>
      <c r="C178">
        <v>104</v>
      </c>
      <c r="D178">
        <v>15</v>
      </c>
      <c r="E178" t="s">
        <v>49</v>
      </c>
      <c r="F178">
        <v>5</v>
      </c>
      <c r="G178">
        <v>1</v>
      </c>
      <c r="H178">
        <v>2</v>
      </c>
      <c r="I178">
        <v>2</v>
      </c>
      <c r="J178">
        <v>2</v>
      </c>
      <c r="K178">
        <v>2</v>
      </c>
      <c r="L178">
        <v>2</v>
      </c>
      <c r="M178">
        <v>2</v>
      </c>
      <c r="N178">
        <v>1</v>
      </c>
      <c r="P178" t="s">
        <v>50</v>
      </c>
      <c r="R178" t="s">
        <v>44</v>
      </c>
      <c r="S178">
        <v>0</v>
      </c>
      <c r="T178">
        <v>0</v>
      </c>
      <c r="V178">
        <v>303</v>
      </c>
      <c r="W178">
        <v>303</v>
      </c>
    </row>
    <row r="179" spans="1:23" x14ac:dyDescent="0.25">
      <c r="A179">
        <v>1258607</v>
      </c>
      <c r="B179" t="s">
        <v>47</v>
      </c>
      <c r="C179">
        <v>76</v>
      </c>
      <c r="D179">
        <v>16</v>
      </c>
      <c r="E179" t="s">
        <v>49</v>
      </c>
      <c r="F179">
        <v>1</v>
      </c>
      <c r="G179">
        <v>1</v>
      </c>
      <c r="H179">
        <v>2</v>
      </c>
      <c r="I179">
        <v>2</v>
      </c>
      <c r="J179">
        <v>2</v>
      </c>
      <c r="K179">
        <v>2</v>
      </c>
      <c r="L179">
        <v>2</v>
      </c>
      <c r="M179">
        <v>2</v>
      </c>
      <c r="N179">
        <v>1</v>
      </c>
      <c r="P179" t="s">
        <v>50</v>
      </c>
      <c r="R179" t="s">
        <v>44</v>
      </c>
      <c r="S179">
        <v>0</v>
      </c>
      <c r="T179">
        <v>0</v>
      </c>
      <c r="V179">
        <v>49</v>
      </c>
      <c r="W179" t="s">
        <v>47</v>
      </c>
    </row>
    <row r="180" spans="1:23" x14ac:dyDescent="0.25">
      <c r="A180">
        <v>69377</v>
      </c>
      <c r="B180" t="s">
        <v>23</v>
      </c>
      <c r="C180">
        <v>395</v>
      </c>
      <c r="D180">
        <v>18</v>
      </c>
      <c r="E180" t="s">
        <v>21</v>
      </c>
      <c r="F180">
        <v>1</v>
      </c>
      <c r="G180">
        <v>2</v>
      </c>
      <c r="H180">
        <v>2</v>
      </c>
      <c r="I180">
        <v>2</v>
      </c>
      <c r="J180">
        <v>2</v>
      </c>
      <c r="K180">
        <v>2</v>
      </c>
      <c r="L180">
        <v>2</v>
      </c>
      <c r="M180">
        <v>2</v>
      </c>
      <c r="N180">
        <v>2</v>
      </c>
      <c r="P180" t="s">
        <v>50</v>
      </c>
      <c r="Q180">
        <v>4</v>
      </c>
      <c r="R180" t="s">
        <v>46</v>
      </c>
      <c r="S180">
        <v>0</v>
      </c>
      <c r="T180">
        <v>0</v>
      </c>
      <c r="V180">
        <v>16</v>
      </c>
      <c r="W180">
        <v>16</v>
      </c>
    </row>
    <row r="181" spans="1:23" x14ac:dyDescent="0.25">
      <c r="A181">
        <v>1427015</v>
      </c>
      <c r="B181" t="s">
        <v>24</v>
      </c>
      <c r="C181">
        <v>27</v>
      </c>
      <c r="D181">
        <v>17</v>
      </c>
      <c r="E181" t="s">
        <v>49</v>
      </c>
      <c r="F181">
        <v>1</v>
      </c>
      <c r="G181">
        <v>1</v>
      </c>
      <c r="H181">
        <v>2</v>
      </c>
      <c r="I181">
        <v>2</v>
      </c>
      <c r="J181">
        <v>2</v>
      </c>
      <c r="K181">
        <v>2</v>
      </c>
      <c r="L181">
        <v>2</v>
      </c>
      <c r="M181">
        <v>2</v>
      </c>
      <c r="N181">
        <v>1</v>
      </c>
      <c r="P181" t="s">
        <v>50</v>
      </c>
      <c r="Q181">
        <v>4</v>
      </c>
      <c r="R181" t="s">
        <v>44</v>
      </c>
      <c r="S181">
        <v>0</v>
      </c>
      <c r="T181">
        <v>0</v>
      </c>
      <c r="V181">
        <v>53</v>
      </c>
      <c r="W181" t="s">
        <v>24</v>
      </c>
    </row>
    <row r="182" spans="1:23" x14ac:dyDescent="0.25">
      <c r="A182">
        <v>1384021</v>
      </c>
      <c r="B182" t="s">
        <v>24</v>
      </c>
      <c r="C182">
        <v>92</v>
      </c>
      <c r="D182">
        <v>45</v>
      </c>
      <c r="E182" t="s">
        <v>21</v>
      </c>
      <c r="F182">
        <v>1</v>
      </c>
      <c r="G182">
        <v>1</v>
      </c>
      <c r="H182">
        <v>2</v>
      </c>
      <c r="I182">
        <v>2</v>
      </c>
      <c r="J182">
        <v>2</v>
      </c>
      <c r="K182">
        <v>2</v>
      </c>
      <c r="L182">
        <v>2</v>
      </c>
      <c r="M182">
        <v>2</v>
      </c>
      <c r="N182">
        <v>1</v>
      </c>
      <c r="P182" t="s">
        <v>43</v>
      </c>
      <c r="Q182">
        <v>4</v>
      </c>
      <c r="R182" t="s">
        <v>46</v>
      </c>
      <c r="S182">
        <v>0</v>
      </c>
      <c r="T182">
        <v>0</v>
      </c>
      <c r="V182">
        <v>53</v>
      </c>
      <c r="W182" t="s">
        <v>24</v>
      </c>
    </row>
    <row r="183" spans="1:23" x14ac:dyDescent="0.25">
      <c r="A183">
        <v>1391209</v>
      </c>
      <c r="B183" t="s">
        <v>24</v>
      </c>
      <c r="C183">
        <v>48</v>
      </c>
      <c r="D183">
        <v>40</v>
      </c>
      <c r="E183" t="s">
        <v>21</v>
      </c>
      <c r="F183">
        <v>5</v>
      </c>
      <c r="G183">
        <v>1</v>
      </c>
      <c r="H183">
        <v>2</v>
      </c>
      <c r="I183">
        <v>2</v>
      </c>
      <c r="J183">
        <v>2</v>
      </c>
      <c r="K183">
        <v>2</v>
      </c>
      <c r="L183">
        <v>2</v>
      </c>
      <c r="M183">
        <v>2</v>
      </c>
      <c r="N183">
        <v>1</v>
      </c>
      <c r="P183" t="s">
        <v>43</v>
      </c>
      <c r="Q183">
        <v>4</v>
      </c>
      <c r="R183" t="s">
        <v>46</v>
      </c>
      <c r="S183">
        <v>0</v>
      </c>
      <c r="T183">
        <v>0</v>
      </c>
      <c r="V183">
        <v>303</v>
      </c>
      <c r="W183">
        <v>303</v>
      </c>
    </row>
    <row r="184" spans="1:23" x14ac:dyDescent="0.25">
      <c r="A184">
        <v>1272136</v>
      </c>
      <c r="B184" t="s">
        <v>47</v>
      </c>
      <c r="C184">
        <v>91</v>
      </c>
      <c r="D184">
        <v>33</v>
      </c>
      <c r="E184" t="s">
        <v>21</v>
      </c>
      <c r="F184">
        <v>5</v>
      </c>
      <c r="G184">
        <v>1</v>
      </c>
      <c r="H184">
        <v>2</v>
      </c>
      <c r="I184">
        <v>2</v>
      </c>
      <c r="J184">
        <v>2</v>
      </c>
      <c r="K184">
        <v>2</v>
      </c>
      <c r="L184">
        <v>2</v>
      </c>
      <c r="M184">
        <v>2</v>
      </c>
      <c r="N184">
        <v>1</v>
      </c>
      <c r="P184" t="s">
        <v>43</v>
      </c>
      <c r="Q184">
        <v>4</v>
      </c>
      <c r="R184" t="s">
        <v>46</v>
      </c>
      <c r="S184">
        <v>0</v>
      </c>
      <c r="T184">
        <v>0</v>
      </c>
      <c r="V184">
        <v>233</v>
      </c>
      <c r="W184">
        <v>233</v>
      </c>
    </row>
    <row r="185" spans="1:23" x14ac:dyDescent="0.25">
      <c r="A185">
        <v>699479</v>
      </c>
      <c r="B185" t="s">
        <v>32</v>
      </c>
      <c r="C185">
        <v>165</v>
      </c>
      <c r="D185">
        <v>26</v>
      </c>
      <c r="E185" t="s">
        <v>21</v>
      </c>
      <c r="F185">
        <v>3</v>
      </c>
      <c r="G185">
        <v>2</v>
      </c>
      <c r="H185">
        <v>2</v>
      </c>
      <c r="I185">
        <v>2</v>
      </c>
      <c r="J185">
        <v>2</v>
      </c>
      <c r="K185">
        <v>2</v>
      </c>
      <c r="L185">
        <v>2</v>
      </c>
      <c r="M185">
        <v>2</v>
      </c>
      <c r="N185">
        <v>2</v>
      </c>
      <c r="P185" t="s">
        <v>51</v>
      </c>
      <c r="Q185">
        <v>4</v>
      </c>
      <c r="R185" t="s">
        <v>44</v>
      </c>
      <c r="S185">
        <v>0</v>
      </c>
      <c r="T185">
        <v>0</v>
      </c>
      <c r="V185">
        <v>126</v>
      </c>
      <c r="W185">
        <v>126</v>
      </c>
    </row>
    <row r="186" spans="1:23" x14ac:dyDescent="0.25">
      <c r="A186">
        <v>719417</v>
      </c>
      <c r="B186" t="s">
        <v>32</v>
      </c>
      <c r="C186">
        <v>76</v>
      </c>
      <c r="D186">
        <v>20</v>
      </c>
      <c r="E186" t="s">
        <v>21</v>
      </c>
      <c r="F186">
        <v>1</v>
      </c>
      <c r="G186">
        <v>2</v>
      </c>
      <c r="H186">
        <v>2</v>
      </c>
      <c r="I186">
        <v>2</v>
      </c>
      <c r="J186">
        <v>2</v>
      </c>
      <c r="K186">
        <v>2</v>
      </c>
      <c r="L186">
        <v>2</v>
      </c>
      <c r="M186">
        <v>2</v>
      </c>
      <c r="N186">
        <v>2</v>
      </c>
      <c r="P186" t="s">
        <v>50</v>
      </c>
      <c r="Q186">
        <v>4</v>
      </c>
      <c r="R186" t="s">
        <v>44</v>
      </c>
      <c r="S186">
        <v>0</v>
      </c>
      <c r="T186">
        <v>0</v>
      </c>
      <c r="V186">
        <v>41</v>
      </c>
      <c r="W186" t="s">
        <v>32</v>
      </c>
    </row>
    <row r="187" spans="1:23" x14ac:dyDescent="0.25">
      <c r="A187">
        <v>65041</v>
      </c>
      <c r="B187" t="s">
        <v>23</v>
      </c>
      <c r="C187">
        <v>26</v>
      </c>
      <c r="D187">
        <v>94</v>
      </c>
      <c r="E187" t="s">
        <v>21</v>
      </c>
      <c r="F187">
        <v>1</v>
      </c>
      <c r="G187">
        <v>2</v>
      </c>
      <c r="H187">
        <v>2</v>
      </c>
      <c r="I187">
        <v>1</v>
      </c>
      <c r="J187">
        <v>1</v>
      </c>
      <c r="K187">
        <v>2</v>
      </c>
      <c r="L187">
        <v>2</v>
      </c>
      <c r="M187">
        <v>2</v>
      </c>
      <c r="N187">
        <v>1</v>
      </c>
      <c r="P187" t="s">
        <v>43</v>
      </c>
      <c r="Q187">
        <v>4</v>
      </c>
      <c r="R187" t="s">
        <v>46</v>
      </c>
      <c r="S187">
        <v>0</v>
      </c>
      <c r="T187">
        <v>0</v>
      </c>
      <c r="V187">
        <v>46</v>
      </c>
      <c r="W187">
        <v>46</v>
      </c>
    </row>
    <row r="188" spans="1:23" x14ac:dyDescent="0.25">
      <c r="A188">
        <v>695715</v>
      </c>
      <c r="B188" t="s">
        <v>32</v>
      </c>
      <c r="C188">
        <v>77</v>
      </c>
      <c r="D188">
        <v>16</v>
      </c>
      <c r="E188" t="s">
        <v>49</v>
      </c>
      <c r="F188">
        <v>1</v>
      </c>
      <c r="G188">
        <v>2</v>
      </c>
      <c r="H188">
        <v>2</v>
      </c>
      <c r="I188">
        <v>2</v>
      </c>
      <c r="J188">
        <v>1</v>
      </c>
      <c r="K188">
        <v>2</v>
      </c>
      <c r="L188">
        <v>2</v>
      </c>
      <c r="M188">
        <v>2</v>
      </c>
      <c r="N188">
        <v>1</v>
      </c>
      <c r="P188" t="s">
        <v>50</v>
      </c>
      <c r="R188" t="s">
        <v>46</v>
      </c>
      <c r="S188">
        <v>0</v>
      </c>
      <c r="T188">
        <v>0</v>
      </c>
      <c r="V188">
        <v>16</v>
      </c>
      <c r="W188">
        <v>16</v>
      </c>
    </row>
    <row r="189" spans="1:23" x14ac:dyDescent="0.25">
      <c r="A189">
        <v>721597</v>
      </c>
      <c r="B189" t="s">
        <v>32</v>
      </c>
      <c r="C189">
        <v>82</v>
      </c>
      <c r="D189">
        <v>22</v>
      </c>
      <c r="E189" t="s">
        <v>21</v>
      </c>
      <c r="F189">
        <v>1</v>
      </c>
      <c r="G189">
        <v>2</v>
      </c>
      <c r="H189">
        <v>2</v>
      </c>
      <c r="I189">
        <v>2</v>
      </c>
      <c r="J189">
        <v>2</v>
      </c>
      <c r="K189">
        <v>2</v>
      </c>
      <c r="L189">
        <v>2</v>
      </c>
      <c r="M189">
        <v>2</v>
      </c>
      <c r="N189">
        <v>2</v>
      </c>
      <c r="P189" t="s">
        <v>50</v>
      </c>
      <c r="Q189">
        <v>4</v>
      </c>
      <c r="R189" t="s">
        <v>44</v>
      </c>
      <c r="S189">
        <v>0</v>
      </c>
      <c r="T189">
        <v>0</v>
      </c>
      <c r="V189">
        <v>6</v>
      </c>
      <c r="W189" t="s">
        <v>45</v>
      </c>
    </row>
    <row r="190" spans="1:23" x14ac:dyDescent="0.25">
      <c r="A190">
        <v>1436061</v>
      </c>
      <c r="B190" t="s">
        <v>24</v>
      </c>
      <c r="C190">
        <v>65</v>
      </c>
      <c r="D190">
        <v>16</v>
      </c>
      <c r="E190" t="s">
        <v>49</v>
      </c>
      <c r="F190">
        <v>1</v>
      </c>
      <c r="G190">
        <v>1</v>
      </c>
      <c r="H190">
        <v>2</v>
      </c>
      <c r="I190">
        <v>2</v>
      </c>
      <c r="J190">
        <v>2</v>
      </c>
      <c r="K190">
        <v>2</v>
      </c>
      <c r="L190">
        <v>2</v>
      </c>
      <c r="M190">
        <v>2</v>
      </c>
      <c r="N190">
        <v>1</v>
      </c>
      <c r="P190" t="s">
        <v>50</v>
      </c>
      <c r="R190" t="s">
        <v>44</v>
      </c>
      <c r="S190">
        <v>0</v>
      </c>
      <c r="T190">
        <v>0</v>
      </c>
      <c r="V190">
        <v>6</v>
      </c>
      <c r="W190" t="s">
        <v>45</v>
      </c>
    </row>
    <row r="191" spans="1:23" x14ac:dyDescent="0.25">
      <c r="A191">
        <v>1429092</v>
      </c>
      <c r="B191" t="s">
        <v>24</v>
      </c>
      <c r="C191">
        <v>330</v>
      </c>
      <c r="D191">
        <v>36</v>
      </c>
      <c r="E191" t="s">
        <v>21</v>
      </c>
      <c r="F191">
        <v>1</v>
      </c>
      <c r="G191">
        <v>2</v>
      </c>
      <c r="H191">
        <v>2</v>
      </c>
      <c r="I191">
        <v>2</v>
      </c>
      <c r="J191">
        <v>2</v>
      </c>
      <c r="K191">
        <v>2</v>
      </c>
      <c r="L191">
        <v>2</v>
      </c>
      <c r="M191">
        <v>2</v>
      </c>
      <c r="N191">
        <v>2</v>
      </c>
      <c r="P191" t="s">
        <v>50</v>
      </c>
      <c r="Q191">
        <v>4</v>
      </c>
      <c r="R191" t="s">
        <v>44</v>
      </c>
      <c r="S191">
        <v>0</v>
      </c>
      <c r="T191">
        <v>0</v>
      </c>
      <c r="V191">
        <v>53</v>
      </c>
      <c r="W191" t="s">
        <v>24</v>
      </c>
    </row>
    <row r="192" spans="1:23" x14ac:dyDescent="0.25">
      <c r="A192">
        <v>1269860</v>
      </c>
      <c r="B192" t="s">
        <v>47</v>
      </c>
      <c r="C192">
        <v>303</v>
      </c>
      <c r="D192">
        <v>17</v>
      </c>
      <c r="E192" t="s">
        <v>49</v>
      </c>
      <c r="F192">
        <v>1</v>
      </c>
      <c r="G192">
        <v>2</v>
      </c>
      <c r="H192">
        <v>2</v>
      </c>
      <c r="I192">
        <v>2</v>
      </c>
      <c r="J192">
        <v>1</v>
      </c>
      <c r="K192">
        <v>2</v>
      </c>
      <c r="L192">
        <v>2</v>
      </c>
      <c r="M192">
        <v>2</v>
      </c>
      <c r="N192">
        <v>1</v>
      </c>
      <c r="P192" t="s">
        <v>50</v>
      </c>
      <c r="Q192">
        <v>4</v>
      </c>
      <c r="R192" t="s">
        <v>46</v>
      </c>
      <c r="S192">
        <v>0</v>
      </c>
      <c r="T192">
        <v>0</v>
      </c>
      <c r="V192">
        <v>49</v>
      </c>
      <c r="W192" t="s">
        <v>47</v>
      </c>
    </row>
    <row r="193" spans="1:23" x14ac:dyDescent="0.25">
      <c r="A193">
        <v>1378458</v>
      </c>
      <c r="B193" t="s">
        <v>24</v>
      </c>
      <c r="C193">
        <v>75</v>
      </c>
      <c r="D193">
        <v>58</v>
      </c>
      <c r="E193" t="s">
        <v>21</v>
      </c>
      <c r="F193">
        <v>1</v>
      </c>
      <c r="G193">
        <v>2</v>
      </c>
      <c r="H193">
        <v>1</v>
      </c>
      <c r="I193">
        <v>2</v>
      </c>
      <c r="J193">
        <v>2</v>
      </c>
      <c r="K193">
        <v>2</v>
      </c>
      <c r="L193">
        <v>2</v>
      </c>
      <c r="M193">
        <v>2</v>
      </c>
      <c r="N193">
        <v>1</v>
      </c>
      <c r="P193" t="s">
        <v>43</v>
      </c>
      <c r="Q193">
        <v>4</v>
      </c>
      <c r="R193" t="s">
        <v>46</v>
      </c>
      <c r="S193">
        <v>0</v>
      </c>
      <c r="T193">
        <v>0</v>
      </c>
      <c r="V193">
        <v>41</v>
      </c>
      <c r="W193" t="s">
        <v>32</v>
      </c>
    </row>
    <row r="194" spans="1:23" x14ac:dyDescent="0.25">
      <c r="A194">
        <v>1378410</v>
      </c>
      <c r="B194" t="s">
        <v>24</v>
      </c>
      <c r="C194">
        <v>11</v>
      </c>
      <c r="D194">
        <v>40</v>
      </c>
      <c r="E194" t="s">
        <v>21</v>
      </c>
      <c r="F194">
        <v>5</v>
      </c>
      <c r="G194">
        <v>1</v>
      </c>
      <c r="H194">
        <v>2</v>
      </c>
      <c r="I194">
        <v>2</v>
      </c>
      <c r="J194">
        <v>2</v>
      </c>
      <c r="K194">
        <v>2</v>
      </c>
      <c r="L194">
        <v>2</v>
      </c>
      <c r="M194">
        <v>2</v>
      </c>
      <c r="N194">
        <v>1</v>
      </c>
      <c r="P194" t="s">
        <v>43</v>
      </c>
      <c r="Q194">
        <v>4</v>
      </c>
      <c r="R194" t="s">
        <v>46</v>
      </c>
      <c r="S194">
        <v>0</v>
      </c>
      <c r="T194">
        <v>0</v>
      </c>
      <c r="V194">
        <v>301</v>
      </c>
      <c r="W194">
        <v>301</v>
      </c>
    </row>
    <row r="195" spans="1:23" x14ac:dyDescent="0.25">
      <c r="A195">
        <v>700775</v>
      </c>
      <c r="B195" t="s">
        <v>32</v>
      </c>
      <c r="C195">
        <v>73</v>
      </c>
      <c r="D195">
        <v>17</v>
      </c>
      <c r="E195" t="s">
        <v>49</v>
      </c>
      <c r="F195">
        <v>1</v>
      </c>
      <c r="G195">
        <v>2</v>
      </c>
      <c r="H195">
        <v>2</v>
      </c>
      <c r="I195">
        <v>2</v>
      </c>
      <c r="J195">
        <v>2</v>
      </c>
      <c r="K195">
        <v>1</v>
      </c>
      <c r="L195">
        <v>2</v>
      </c>
      <c r="M195">
        <v>2</v>
      </c>
      <c r="N195">
        <v>1</v>
      </c>
      <c r="P195" t="s">
        <v>50</v>
      </c>
      <c r="Q195">
        <v>4</v>
      </c>
      <c r="R195" t="s">
        <v>44</v>
      </c>
      <c r="S195">
        <v>0</v>
      </c>
      <c r="T195">
        <v>0</v>
      </c>
      <c r="V195">
        <v>12</v>
      </c>
      <c r="W195">
        <v>12</v>
      </c>
    </row>
    <row r="196" spans="1:23" x14ac:dyDescent="0.25">
      <c r="A196">
        <v>1433786</v>
      </c>
      <c r="B196" t="s">
        <v>24</v>
      </c>
      <c r="C196">
        <v>120</v>
      </c>
      <c r="D196">
        <v>15</v>
      </c>
      <c r="E196" t="s">
        <v>49</v>
      </c>
      <c r="F196">
        <v>1</v>
      </c>
      <c r="G196">
        <v>1</v>
      </c>
      <c r="H196">
        <v>2</v>
      </c>
      <c r="I196">
        <v>2</v>
      </c>
      <c r="J196">
        <v>2</v>
      </c>
      <c r="K196">
        <v>2</v>
      </c>
      <c r="L196">
        <v>2</v>
      </c>
      <c r="M196">
        <v>2</v>
      </c>
      <c r="N196">
        <v>1</v>
      </c>
      <c r="P196" t="s">
        <v>50</v>
      </c>
      <c r="R196" t="s">
        <v>44</v>
      </c>
      <c r="S196">
        <v>0</v>
      </c>
      <c r="T196">
        <v>0</v>
      </c>
      <c r="V196">
        <v>53</v>
      </c>
      <c r="W196" t="s">
        <v>24</v>
      </c>
    </row>
    <row r="197" spans="1:23" x14ac:dyDescent="0.25">
      <c r="A197">
        <v>715840</v>
      </c>
      <c r="B197" t="s">
        <v>32</v>
      </c>
      <c r="C197">
        <v>72</v>
      </c>
      <c r="D197">
        <v>38</v>
      </c>
      <c r="E197" t="s">
        <v>21</v>
      </c>
      <c r="F197">
        <v>1</v>
      </c>
      <c r="G197">
        <v>1</v>
      </c>
      <c r="H197">
        <v>2</v>
      </c>
      <c r="I197">
        <v>2</v>
      </c>
      <c r="J197">
        <v>2</v>
      </c>
      <c r="K197">
        <v>2</v>
      </c>
      <c r="L197">
        <v>2</v>
      </c>
      <c r="M197">
        <v>2</v>
      </c>
      <c r="N197">
        <v>1</v>
      </c>
      <c r="P197" t="s">
        <v>43</v>
      </c>
      <c r="Q197">
        <v>4</v>
      </c>
      <c r="R197" t="s">
        <v>46</v>
      </c>
      <c r="S197">
        <v>0</v>
      </c>
      <c r="T197">
        <v>0</v>
      </c>
      <c r="V197">
        <v>6</v>
      </c>
      <c r="W197" t="s">
        <v>45</v>
      </c>
    </row>
    <row r="198" spans="1:23" x14ac:dyDescent="0.25">
      <c r="A198">
        <v>1249653</v>
      </c>
      <c r="B198" t="s">
        <v>47</v>
      </c>
      <c r="C198">
        <v>223</v>
      </c>
      <c r="D198">
        <v>18</v>
      </c>
      <c r="E198" t="s">
        <v>21</v>
      </c>
      <c r="F198">
        <v>1</v>
      </c>
      <c r="G198">
        <v>2</v>
      </c>
      <c r="H198">
        <v>1</v>
      </c>
      <c r="I198">
        <v>2</v>
      </c>
      <c r="J198">
        <v>2</v>
      </c>
      <c r="K198">
        <v>2</v>
      </c>
      <c r="L198">
        <v>2</v>
      </c>
      <c r="M198">
        <v>2</v>
      </c>
      <c r="N198">
        <v>1</v>
      </c>
      <c r="P198" t="s">
        <v>50</v>
      </c>
      <c r="Q198">
        <v>4</v>
      </c>
      <c r="R198" t="s">
        <v>44</v>
      </c>
      <c r="S198">
        <v>0</v>
      </c>
      <c r="T198">
        <v>0</v>
      </c>
      <c r="V198">
        <v>49</v>
      </c>
      <c r="W198" t="s">
        <v>47</v>
      </c>
    </row>
    <row r="199" spans="1:23" x14ac:dyDescent="0.25">
      <c r="A199">
        <v>1383499</v>
      </c>
      <c r="B199" t="s">
        <v>24</v>
      </c>
      <c r="C199">
        <v>43</v>
      </c>
      <c r="D199">
        <v>35</v>
      </c>
      <c r="E199" t="s">
        <v>21</v>
      </c>
      <c r="F199">
        <v>1</v>
      </c>
      <c r="G199">
        <v>2</v>
      </c>
      <c r="H199">
        <v>2</v>
      </c>
      <c r="I199">
        <v>2</v>
      </c>
      <c r="J199">
        <v>2</v>
      </c>
      <c r="K199">
        <v>2</v>
      </c>
      <c r="L199">
        <v>2</v>
      </c>
      <c r="M199">
        <v>2</v>
      </c>
      <c r="N199">
        <v>2</v>
      </c>
      <c r="P199" t="s">
        <v>48</v>
      </c>
      <c r="Q199">
        <v>4</v>
      </c>
      <c r="R199" t="s">
        <v>44</v>
      </c>
      <c r="S199">
        <v>0</v>
      </c>
      <c r="T199">
        <v>0</v>
      </c>
      <c r="V199">
        <v>53</v>
      </c>
      <c r="W199" t="s">
        <v>24</v>
      </c>
    </row>
    <row r="200" spans="1:23" x14ac:dyDescent="0.25">
      <c r="A200">
        <v>69136</v>
      </c>
      <c r="B200" t="s">
        <v>23</v>
      </c>
      <c r="C200">
        <v>91</v>
      </c>
      <c r="D200">
        <v>18</v>
      </c>
      <c r="E200" t="s">
        <v>21</v>
      </c>
      <c r="F200">
        <v>1</v>
      </c>
      <c r="G200">
        <v>2</v>
      </c>
      <c r="H200">
        <v>2</v>
      </c>
      <c r="I200">
        <v>2</v>
      </c>
      <c r="J200">
        <v>2</v>
      </c>
      <c r="K200">
        <v>1</v>
      </c>
      <c r="L200">
        <v>2</v>
      </c>
      <c r="M200">
        <v>2</v>
      </c>
      <c r="N200">
        <v>1</v>
      </c>
      <c r="P200" t="s">
        <v>50</v>
      </c>
      <c r="Q200">
        <v>4</v>
      </c>
      <c r="R200" t="s">
        <v>44</v>
      </c>
      <c r="S200">
        <v>0</v>
      </c>
      <c r="T200">
        <v>0</v>
      </c>
      <c r="V200">
        <v>12</v>
      </c>
      <c r="W200">
        <v>12</v>
      </c>
    </row>
    <row r="201" spans="1:23" x14ac:dyDescent="0.25">
      <c r="A201">
        <v>1265505</v>
      </c>
      <c r="B201" t="s">
        <v>47</v>
      </c>
      <c r="C201">
        <v>66</v>
      </c>
      <c r="D201">
        <v>52</v>
      </c>
      <c r="E201" t="s">
        <v>21</v>
      </c>
      <c r="F201">
        <v>1</v>
      </c>
      <c r="G201">
        <v>1</v>
      </c>
      <c r="H201">
        <v>2</v>
      </c>
      <c r="I201">
        <v>2</v>
      </c>
      <c r="J201">
        <v>2</v>
      </c>
      <c r="K201">
        <v>2</v>
      </c>
      <c r="L201">
        <v>2</v>
      </c>
      <c r="M201">
        <v>2</v>
      </c>
      <c r="N201">
        <v>1</v>
      </c>
      <c r="P201" t="s">
        <v>43</v>
      </c>
      <c r="Q201">
        <v>4</v>
      </c>
      <c r="R201" t="s">
        <v>46</v>
      </c>
      <c r="S201">
        <v>0</v>
      </c>
      <c r="T201">
        <v>0</v>
      </c>
      <c r="V201">
        <v>36</v>
      </c>
      <c r="W201">
        <v>36</v>
      </c>
    </row>
    <row r="202" spans="1:23" x14ac:dyDescent="0.25">
      <c r="A202">
        <v>1401185</v>
      </c>
      <c r="B202" t="s">
        <v>24</v>
      </c>
      <c r="C202">
        <v>10</v>
      </c>
      <c r="D202">
        <v>28</v>
      </c>
      <c r="E202" t="s">
        <v>21</v>
      </c>
      <c r="F202">
        <v>1</v>
      </c>
      <c r="G202">
        <v>2</v>
      </c>
      <c r="H202">
        <v>2</v>
      </c>
      <c r="I202">
        <v>2</v>
      </c>
      <c r="J202">
        <v>2</v>
      </c>
      <c r="K202">
        <v>2</v>
      </c>
      <c r="L202">
        <v>2</v>
      </c>
      <c r="M202">
        <v>2</v>
      </c>
      <c r="N202">
        <v>2</v>
      </c>
      <c r="P202" t="s">
        <v>50</v>
      </c>
      <c r="Q202">
        <v>4</v>
      </c>
      <c r="R202" t="s">
        <v>44</v>
      </c>
      <c r="S202">
        <v>0</v>
      </c>
      <c r="T202">
        <v>0</v>
      </c>
      <c r="V202">
        <v>53</v>
      </c>
      <c r="W202" t="s">
        <v>24</v>
      </c>
    </row>
    <row r="203" spans="1:23" x14ac:dyDescent="0.25">
      <c r="A203">
        <v>1275060</v>
      </c>
      <c r="B203" t="s">
        <v>47</v>
      </c>
      <c r="C203">
        <v>80</v>
      </c>
      <c r="D203">
        <v>63</v>
      </c>
      <c r="E203" t="s">
        <v>21</v>
      </c>
      <c r="F203">
        <v>1</v>
      </c>
      <c r="G203">
        <v>1</v>
      </c>
      <c r="H203">
        <v>2</v>
      </c>
      <c r="I203">
        <v>2</v>
      </c>
      <c r="J203">
        <v>2</v>
      </c>
      <c r="K203">
        <v>2</v>
      </c>
      <c r="L203">
        <v>2</v>
      </c>
      <c r="M203">
        <v>2</v>
      </c>
      <c r="N203">
        <v>1</v>
      </c>
      <c r="P203" t="s">
        <v>43</v>
      </c>
      <c r="Q203">
        <v>4</v>
      </c>
      <c r="R203" t="s">
        <v>46</v>
      </c>
      <c r="S203">
        <v>0</v>
      </c>
      <c r="T203">
        <v>0</v>
      </c>
      <c r="V203">
        <v>49</v>
      </c>
      <c r="W203" t="s">
        <v>47</v>
      </c>
    </row>
    <row r="204" spans="1:23" x14ac:dyDescent="0.25">
      <c r="A204">
        <v>1389833</v>
      </c>
      <c r="B204" t="s">
        <v>24</v>
      </c>
      <c r="C204">
        <v>55</v>
      </c>
      <c r="D204">
        <v>15</v>
      </c>
      <c r="E204" t="s">
        <v>49</v>
      </c>
      <c r="F204">
        <v>4</v>
      </c>
      <c r="G204">
        <v>1</v>
      </c>
      <c r="H204">
        <v>2</v>
      </c>
      <c r="I204">
        <v>2</v>
      </c>
      <c r="J204">
        <v>2</v>
      </c>
      <c r="K204">
        <v>2</v>
      </c>
      <c r="L204">
        <v>2</v>
      </c>
      <c r="M204">
        <v>2</v>
      </c>
      <c r="N204">
        <v>1</v>
      </c>
      <c r="P204" t="s">
        <v>50</v>
      </c>
      <c r="R204" t="s">
        <v>46</v>
      </c>
      <c r="S204">
        <v>0</v>
      </c>
      <c r="T204">
        <v>0</v>
      </c>
      <c r="V204">
        <v>207</v>
      </c>
      <c r="W204">
        <v>207</v>
      </c>
    </row>
    <row r="205" spans="1:23" x14ac:dyDescent="0.25">
      <c r="A205">
        <v>703913</v>
      </c>
      <c r="B205" t="s">
        <v>32</v>
      </c>
      <c r="C205">
        <v>103</v>
      </c>
      <c r="D205">
        <v>15</v>
      </c>
      <c r="E205" t="s">
        <v>49</v>
      </c>
      <c r="F205">
        <v>1</v>
      </c>
      <c r="G205">
        <v>2</v>
      </c>
      <c r="H205">
        <v>2</v>
      </c>
      <c r="I205">
        <v>2</v>
      </c>
      <c r="J205">
        <v>1</v>
      </c>
      <c r="K205">
        <v>2</v>
      </c>
      <c r="L205">
        <v>2</v>
      </c>
      <c r="M205">
        <v>2</v>
      </c>
      <c r="N205">
        <v>1</v>
      </c>
      <c r="P205" t="s">
        <v>50</v>
      </c>
      <c r="R205" t="s">
        <v>44</v>
      </c>
      <c r="S205">
        <v>0</v>
      </c>
      <c r="T205">
        <v>0</v>
      </c>
      <c r="V205">
        <v>41</v>
      </c>
      <c r="W205" t="s">
        <v>32</v>
      </c>
    </row>
    <row r="206" spans="1:23" x14ac:dyDescent="0.25">
      <c r="A206">
        <v>703164</v>
      </c>
      <c r="B206" t="s">
        <v>32</v>
      </c>
      <c r="C206">
        <v>167</v>
      </c>
      <c r="D206">
        <v>27</v>
      </c>
      <c r="E206" t="s">
        <v>21</v>
      </c>
      <c r="F206">
        <v>1</v>
      </c>
      <c r="G206">
        <v>2</v>
      </c>
      <c r="H206">
        <v>2</v>
      </c>
      <c r="I206">
        <v>2</v>
      </c>
      <c r="J206">
        <v>2</v>
      </c>
      <c r="K206">
        <v>2</v>
      </c>
      <c r="L206">
        <v>2</v>
      </c>
      <c r="M206">
        <v>2</v>
      </c>
      <c r="N206">
        <v>2</v>
      </c>
      <c r="P206" t="s">
        <v>51</v>
      </c>
      <c r="Q206">
        <v>4</v>
      </c>
      <c r="R206" t="s">
        <v>44</v>
      </c>
      <c r="S206">
        <v>0</v>
      </c>
      <c r="T206">
        <v>0</v>
      </c>
      <c r="V206">
        <v>6</v>
      </c>
      <c r="W206" t="s">
        <v>45</v>
      </c>
    </row>
    <row r="207" spans="1:23" x14ac:dyDescent="0.25">
      <c r="A207">
        <v>1381270</v>
      </c>
      <c r="B207" t="s">
        <v>24</v>
      </c>
      <c r="C207">
        <v>68</v>
      </c>
      <c r="D207">
        <v>19</v>
      </c>
      <c r="E207" t="s">
        <v>21</v>
      </c>
      <c r="F207">
        <v>1</v>
      </c>
      <c r="G207">
        <v>2</v>
      </c>
      <c r="H207">
        <v>2</v>
      </c>
      <c r="I207">
        <v>2</v>
      </c>
      <c r="J207">
        <v>2</v>
      </c>
      <c r="K207">
        <v>2</v>
      </c>
      <c r="L207">
        <v>2</v>
      </c>
      <c r="M207">
        <v>2</v>
      </c>
      <c r="N207">
        <v>2</v>
      </c>
      <c r="P207" t="s">
        <v>50</v>
      </c>
      <c r="Q207">
        <v>4</v>
      </c>
      <c r="R207" t="s">
        <v>44</v>
      </c>
      <c r="S207">
        <v>0</v>
      </c>
      <c r="T207">
        <v>0</v>
      </c>
      <c r="V207">
        <v>53</v>
      </c>
      <c r="W207" t="s">
        <v>24</v>
      </c>
    </row>
    <row r="208" spans="1:23" x14ac:dyDescent="0.25">
      <c r="A208">
        <v>537201</v>
      </c>
      <c r="B208" t="s">
        <v>31</v>
      </c>
      <c r="C208">
        <v>15</v>
      </c>
      <c r="D208">
        <v>44</v>
      </c>
      <c r="E208" t="s">
        <v>21</v>
      </c>
      <c r="F208">
        <v>1</v>
      </c>
      <c r="G208">
        <v>2</v>
      </c>
      <c r="H208">
        <v>2</v>
      </c>
      <c r="I208">
        <v>2</v>
      </c>
      <c r="J208">
        <v>2</v>
      </c>
      <c r="K208">
        <v>2</v>
      </c>
      <c r="L208">
        <v>2</v>
      </c>
      <c r="M208">
        <v>2</v>
      </c>
      <c r="N208">
        <v>2</v>
      </c>
      <c r="P208" t="s">
        <v>43</v>
      </c>
      <c r="Q208">
        <v>4</v>
      </c>
      <c r="R208" t="s">
        <v>44</v>
      </c>
      <c r="S208">
        <v>0</v>
      </c>
      <c r="T208">
        <v>0</v>
      </c>
      <c r="V208">
        <v>6</v>
      </c>
      <c r="W208" t="s">
        <v>45</v>
      </c>
    </row>
    <row r="209" spans="1:23" x14ac:dyDescent="0.25">
      <c r="A209">
        <v>1400753</v>
      </c>
      <c r="B209" t="s">
        <v>24</v>
      </c>
      <c r="C209">
        <v>91</v>
      </c>
      <c r="D209">
        <v>44</v>
      </c>
      <c r="E209" t="s">
        <v>21</v>
      </c>
      <c r="F209">
        <v>1</v>
      </c>
      <c r="G209">
        <v>2</v>
      </c>
      <c r="H209">
        <v>2</v>
      </c>
      <c r="I209">
        <v>2</v>
      </c>
      <c r="J209">
        <v>2</v>
      </c>
      <c r="K209">
        <v>2</v>
      </c>
      <c r="L209">
        <v>2</v>
      </c>
      <c r="M209">
        <v>2</v>
      </c>
      <c r="N209">
        <v>2</v>
      </c>
      <c r="P209" t="s">
        <v>51</v>
      </c>
      <c r="Q209">
        <v>4</v>
      </c>
      <c r="R209" t="s">
        <v>44</v>
      </c>
      <c r="S209">
        <v>0</v>
      </c>
      <c r="T209">
        <v>0</v>
      </c>
      <c r="V209">
        <v>6</v>
      </c>
      <c r="W209" t="s">
        <v>45</v>
      </c>
    </row>
    <row r="210" spans="1:23" x14ac:dyDescent="0.25">
      <c r="A210">
        <v>724594</v>
      </c>
      <c r="B210" t="s">
        <v>32</v>
      </c>
      <c r="C210">
        <v>194</v>
      </c>
      <c r="D210">
        <v>27</v>
      </c>
      <c r="E210" t="s">
        <v>21</v>
      </c>
      <c r="F210">
        <v>1</v>
      </c>
      <c r="G210">
        <v>2</v>
      </c>
      <c r="H210">
        <v>2</v>
      </c>
      <c r="I210">
        <v>2</v>
      </c>
      <c r="J210">
        <v>2</v>
      </c>
      <c r="K210">
        <v>2</v>
      </c>
      <c r="L210">
        <v>2</v>
      </c>
      <c r="M210">
        <v>2</v>
      </c>
      <c r="N210">
        <v>2</v>
      </c>
      <c r="P210" t="s">
        <v>50</v>
      </c>
      <c r="Q210">
        <v>4</v>
      </c>
      <c r="R210" t="s">
        <v>44</v>
      </c>
      <c r="S210">
        <v>0</v>
      </c>
      <c r="T210">
        <v>0</v>
      </c>
      <c r="V210">
        <v>41</v>
      </c>
      <c r="W210" t="s">
        <v>32</v>
      </c>
    </row>
    <row r="211" spans="1:23" x14ac:dyDescent="0.25">
      <c r="A211">
        <v>1373532</v>
      </c>
      <c r="B211" t="s">
        <v>24</v>
      </c>
      <c r="C211">
        <v>24</v>
      </c>
      <c r="D211">
        <v>19</v>
      </c>
      <c r="E211" t="s">
        <v>21</v>
      </c>
      <c r="F211">
        <v>1</v>
      </c>
      <c r="G211">
        <v>2</v>
      </c>
      <c r="H211">
        <v>2</v>
      </c>
      <c r="I211">
        <v>2</v>
      </c>
      <c r="J211">
        <v>2</v>
      </c>
      <c r="K211">
        <v>2</v>
      </c>
      <c r="L211">
        <v>2</v>
      </c>
      <c r="M211">
        <v>2</v>
      </c>
      <c r="N211">
        <v>2</v>
      </c>
      <c r="P211" t="s">
        <v>50</v>
      </c>
      <c r="Q211">
        <v>4</v>
      </c>
      <c r="R211" t="s">
        <v>46</v>
      </c>
      <c r="S211">
        <v>0</v>
      </c>
      <c r="T211">
        <v>0</v>
      </c>
      <c r="V211">
        <v>53</v>
      </c>
      <c r="W211" t="s">
        <v>24</v>
      </c>
    </row>
    <row r="212" spans="1:23" x14ac:dyDescent="0.25">
      <c r="A212">
        <v>1254828</v>
      </c>
      <c r="B212" t="s">
        <v>47</v>
      </c>
      <c r="C212">
        <v>42</v>
      </c>
      <c r="D212">
        <v>18</v>
      </c>
      <c r="E212" t="s">
        <v>21</v>
      </c>
      <c r="F212">
        <v>1</v>
      </c>
      <c r="G212">
        <v>1</v>
      </c>
      <c r="H212">
        <v>2</v>
      </c>
      <c r="I212">
        <v>2</v>
      </c>
      <c r="J212">
        <v>2</v>
      </c>
      <c r="K212">
        <v>2</v>
      </c>
      <c r="L212">
        <v>2</v>
      </c>
      <c r="M212">
        <v>2</v>
      </c>
      <c r="N212">
        <v>1</v>
      </c>
      <c r="P212" t="s">
        <v>50</v>
      </c>
      <c r="Q212">
        <v>4</v>
      </c>
      <c r="R212" t="s">
        <v>46</v>
      </c>
      <c r="S212">
        <v>0</v>
      </c>
      <c r="T212">
        <v>0</v>
      </c>
      <c r="V212">
        <v>41</v>
      </c>
      <c r="W212" t="s">
        <v>32</v>
      </c>
    </row>
    <row r="213" spans="1:23" x14ac:dyDescent="0.25">
      <c r="A213">
        <v>64173</v>
      </c>
      <c r="B213" t="s">
        <v>23</v>
      </c>
      <c r="C213">
        <v>67</v>
      </c>
      <c r="D213">
        <v>51</v>
      </c>
      <c r="E213" t="s">
        <v>21</v>
      </c>
      <c r="F213">
        <v>1</v>
      </c>
      <c r="G213">
        <v>1</v>
      </c>
      <c r="H213">
        <v>2</v>
      </c>
      <c r="I213">
        <v>2</v>
      </c>
      <c r="J213">
        <v>2</v>
      </c>
      <c r="K213">
        <v>1</v>
      </c>
      <c r="L213">
        <v>1</v>
      </c>
      <c r="M213">
        <v>2</v>
      </c>
      <c r="N213">
        <v>1</v>
      </c>
      <c r="P213" t="s">
        <v>43</v>
      </c>
      <c r="Q213">
        <v>4</v>
      </c>
      <c r="R213" t="s">
        <v>46</v>
      </c>
      <c r="S213">
        <v>0</v>
      </c>
      <c r="T213">
        <v>0</v>
      </c>
      <c r="V213">
        <v>30</v>
      </c>
      <c r="W213" t="s">
        <v>23</v>
      </c>
    </row>
    <row r="214" spans="1:23" x14ac:dyDescent="0.25">
      <c r="A214">
        <v>1381163</v>
      </c>
      <c r="B214" t="s">
        <v>24</v>
      </c>
      <c r="C214">
        <v>120</v>
      </c>
      <c r="D214">
        <v>43</v>
      </c>
      <c r="E214" t="s">
        <v>21</v>
      </c>
      <c r="F214">
        <v>4</v>
      </c>
      <c r="G214">
        <v>2</v>
      </c>
      <c r="H214">
        <v>1</v>
      </c>
      <c r="I214">
        <v>2</v>
      </c>
      <c r="J214">
        <v>2</v>
      </c>
      <c r="K214">
        <v>2</v>
      </c>
      <c r="L214">
        <v>2</v>
      </c>
      <c r="M214">
        <v>2</v>
      </c>
      <c r="N214">
        <v>1</v>
      </c>
      <c r="P214" t="s">
        <v>43</v>
      </c>
      <c r="Q214">
        <v>4</v>
      </c>
      <c r="R214" t="s">
        <v>46</v>
      </c>
      <c r="S214">
        <v>0</v>
      </c>
      <c r="T214">
        <v>0</v>
      </c>
      <c r="V214">
        <v>117</v>
      </c>
      <c r="W214">
        <v>117</v>
      </c>
    </row>
    <row r="215" spans="1:23" x14ac:dyDescent="0.25">
      <c r="A215">
        <v>1371152</v>
      </c>
      <c r="B215" t="s">
        <v>24</v>
      </c>
      <c r="C215">
        <v>65</v>
      </c>
      <c r="D215">
        <v>22</v>
      </c>
      <c r="E215" t="s">
        <v>21</v>
      </c>
      <c r="F215">
        <v>1</v>
      </c>
      <c r="G215">
        <v>2</v>
      </c>
      <c r="H215">
        <v>2</v>
      </c>
      <c r="I215">
        <v>2</v>
      </c>
      <c r="J215">
        <v>2</v>
      </c>
      <c r="K215">
        <v>2</v>
      </c>
      <c r="L215">
        <v>2</v>
      </c>
      <c r="M215">
        <v>2</v>
      </c>
      <c r="N215">
        <v>2</v>
      </c>
      <c r="P215" t="s">
        <v>50</v>
      </c>
      <c r="Q215">
        <v>4</v>
      </c>
      <c r="R215" t="s">
        <v>44</v>
      </c>
      <c r="S215">
        <v>0</v>
      </c>
      <c r="T215">
        <v>0</v>
      </c>
      <c r="V215">
        <v>53</v>
      </c>
      <c r="W215" t="s">
        <v>24</v>
      </c>
    </row>
    <row r="216" spans="1:23" x14ac:dyDescent="0.25">
      <c r="A216">
        <v>537232</v>
      </c>
      <c r="B216" t="s">
        <v>31</v>
      </c>
      <c r="C216">
        <v>100</v>
      </c>
      <c r="D216">
        <v>24</v>
      </c>
      <c r="E216" t="s">
        <v>21</v>
      </c>
      <c r="F216">
        <v>1</v>
      </c>
      <c r="G216">
        <v>2</v>
      </c>
      <c r="H216">
        <v>1</v>
      </c>
      <c r="I216">
        <v>2</v>
      </c>
      <c r="J216">
        <v>2</v>
      </c>
      <c r="K216">
        <v>2</v>
      </c>
      <c r="L216">
        <v>2</v>
      </c>
      <c r="M216">
        <v>2</v>
      </c>
      <c r="N216">
        <v>1</v>
      </c>
      <c r="P216" t="s">
        <v>43</v>
      </c>
      <c r="Q216">
        <v>4</v>
      </c>
      <c r="R216" t="s">
        <v>46</v>
      </c>
      <c r="S216">
        <v>0</v>
      </c>
      <c r="T216">
        <v>0</v>
      </c>
      <c r="V216">
        <v>38</v>
      </c>
      <c r="W216" t="s">
        <v>31</v>
      </c>
    </row>
    <row r="217" spans="1:23" x14ac:dyDescent="0.25">
      <c r="A217">
        <v>1394150</v>
      </c>
      <c r="B217" t="s">
        <v>24</v>
      </c>
      <c r="C217">
        <v>58</v>
      </c>
      <c r="D217">
        <v>44</v>
      </c>
      <c r="E217" t="s">
        <v>21</v>
      </c>
      <c r="F217">
        <v>1</v>
      </c>
      <c r="G217">
        <v>1</v>
      </c>
      <c r="H217">
        <v>2</v>
      </c>
      <c r="I217">
        <v>2</v>
      </c>
      <c r="J217">
        <v>2</v>
      </c>
      <c r="K217">
        <v>2</v>
      </c>
      <c r="L217">
        <v>2</v>
      </c>
      <c r="M217">
        <v>2</v>
      </c>
      <c r="N217">
        <v>1</v>
      </c>
      <c r="P217" t="s">
        <v>43</v>
      </c>
      <c r="Q217">
        <v>4</v>
      </c>
      <c r="R217" t="s">
        <v>46</v>
      </c>
      <c r="S217">
        <v>0</v>
      </c>
      <c r="T217">
        <v>0</v>
      </c>
      <c r="V217">
        <v>30</v>
      </c>
      <c r="W217" t="s">
        <v>23</v>
      </c>
    </row>
    <row r="218" spans="1:23" x14ac:dyDescent="0.25">
      <c r="A218">
        <v>1258612</v>
      </c>
      <c r="B218" t="s">
        <v>47</v>
      </c>
      <c r="C218">
        <v>81</v>
      </c>
      <c r="D218">
        <v>33</v>
      </c>
      <c r="E218" t="s">
        <v>21</v>
      </c>
      <c r="F218">
        <v>1</v>
      </c>
      <c r="G218">
        <v>2</v>
      </c>
      <c r="H218">
        <v>1</v>
      </c>
      <c r="I218">
        <v>2</v>
      </c>
      <c r="J218">
        <v>2</v>
      </c>
      <c r="K218">
        <v>2</v>
      </c>
      <c r="L218">
        <v>2</v>
      </c>
      <c r="M218">
        <v>2</v>
      </c>
      <c r="N218">
        <v>1</v>
      </c>
      <c r="P218" t="s">
        <v>43</v>
      </c>
      <c r="Q218">
        <v>4</v>
      </c>
      <c r="R218" t="s">
        <v>46</v>
      </c>
      <c r="S218">
        <v>0</v>
      </c>
      <c r="T218">
        <v>0</v>
      </c>
      <c r="V218">
        <v>49</v>
      </c>
      <c r="W218" t="s">
        <v>47</v>
      </c>
    </row>
    <row r="219" spans="1:23" x14ac:dyDescent="0.25">
      <c r="A219">
        <v>699507</v>
      </c>
      <c r="B219" t="s">
        <v>32</v>
      </c>
      <c r="C219">
        <v>38</v>
      </c>
      <c r="D219">
        <v>41</v>
      </c>
      <c r="E219" t="s">
        <v>21</v>
      </c>
      <c r="F219">
        <v>1</v>
      </c>
      <c r="G219">
        <v>2</v>
      </c>
      <c r="H219">
        <v>2</v>
      </c>
      <c r="I219">
        <v>2</v>
      </c>
      <c r="J219">
        <v>2</v>
      </c>
      <c r="K219">
        <v>2</v>
      </c>
      <c r="L219">
        <v>2</v>
      </c>
      <c r="M219">
        <v>2</v>
      </c>
      <c r="N219">
        <v>2</v>
      </c>
      <c r="P219" t="s">
        <v>43</v>
      </c>
      <c r="Q219">
        <v>4</v>
      </c>
      <c r="R219" t="s">
        <v>44</v>
      </c>
      <c r="S219">
        <v>0</v>
      </c>
      <c r="T219">
        <v>0</v>
      </c>
      <c r="V219">
        <v>16</v>
      </c>
      <c r="W219">
        <v>16</v>
      </c>
    </row>
    <row r="220" spans="1:23" x14ac:dyDescent="0.25">
      <c r="A220">
        <v>1369327</v>
      </c>
      <c r="B220" t="s">
        <v>24</v>
      </c>
      <c r="C220">
        <v>9</v>
      </c>
      <c r="D220">
        <v>78</v>
      </c>
      <c r="E220" t="s">
        <v>21</v>
      </c>
      <c r="F220">
        <v>1</v>
      </c>
      <c r="G220">
        <v>2</v>
      </c>
      <c r="H220">
        <v>2</v>
      </c>
      <c r="I220">
        <v>1</v>
      </c>
      <c r="J220">
        <v>1</v>
      </c>
      <c r="K220">
        <v>2</v>
      </c>
      <c r="L220">
        <v>2</v>
      </c>
      <c r="M220">
        <v>2</v>
      </c>
      <c r="N220">
        <v>1</v>
      </c>
      <c r="P220" t="s">
        <v>51</v>
      </c>
      <c r="Q220">
        <v>2</v>
      </c>
      <c r="R220" t="s">
        <v>44</v>
      </c>
      <c r="S220">
        <v>0</v>
      </c>
      <c r="T220">
        <v>0</v>
      </c>
      <c r="V220">
        <v>53</v>
      </c>
      <c r="W220" t="s">
        <v>24</v>
      </c>
    </row>
    <row r="221" spans="1:23" x14ac:dyDescent="0.25">
      <c r="A221">
        <v>1373377</v>
      </c>
      <c r="B221" t="s">
        <v>24</v>
      </c>
      <c r="C221">
        <v>123</v>
      </c>
      <c r="D221">
        <v>36</v>
      </c>
      <c r="E221" t="s">
        <v>21</v>
      </c>
      <c r="F221">
        <v>1</v>
      </c>
      <c r="G221">
        <v>2</v>
      </c>
      <c r="H221">
        <v>2</v>
      </c>
      <c r="I221">
        <v>2</v>
      </c>
      <c r="J221">
        <v>2</v>
      </c>
      <c r="K221">
        <v>2</v>
      </c>
      <c r="L221">
        <v>2</v>
      </c>
      <c r="M221">
        <v>2</v>
      </c>
      <c r="N221">
        <v>2</v>
      </c>
      <c r="P221" t="s">
        <v>51</v>
      </c>
      <c r="Q221">
        <v>4</v>
      </c>
      <c r="R221" t="s">
        <v>46</v>
      </c>
      <c r="S221">
        <v>0</v>
      </c>
      <c r="T221">
        <v>0</v>
      </c>
      <c r="V221">
        <v>6</v>
      </c>
      <c r="W221" t="s">
        <v>45</v>
      </c>
    </row>
    <row r="222" spans="1:23" x14ac:dyDescent="0.25">
      <c r="A222">
        <v>1414777</v>
      </c>
      <c r="B222" t="s">
        <v>24</v>
      </c>
      <c r="C222">
        <v>46</v>
      </c>
      <c r="D222">
        <v>22</v>
      </c>
      <c r="E222" t="s">
        <v>21</v>
      </c>
      <c r="F222">
        <v>1</v>
      </c>
      <c r="G222">
        <v>2</v>
      </c>
      <c r="H222">
        <v>2</v>
      </c>
      <c r="I222">
        <v>2</v>
      </c>
      <c r="J222">
        <v>1</v>
      </c>
      <c r="K222">
        <v>2</v>
      </c>
      <c r="L222">
        <v>2</v>
      </c>
      <c r="M222">
        <v>1</v>
      </c>
      <c r="N222">
        <v>1</v>
      </c>
      <c r="P222" t="s">
        <v>50</v>
      </c>
      <c r="Q222">
        <v>4</v>
      </c>
      <c r="R222" t="s">
        <v>46</v>
      </c>
      <c r="S222">
        <v>0</v>
      </c>
      <c r="T222">
        <v>0</v>
      </c>
      <c r="V222">
        <v>53</v>
      </c>
      <c r="W222" t="s">
        <v>24</v>
      </c>
    </row>
    <row r="223" spans="1:23" x14ac:dyDescent="0.25">
      <c r="A223">
        <v>62560</v>
      </c>
      <c r="B223" t="s">
        <v>23</v>
      </c>
      <c r="C223">
        <v>26</v>
      </c>
      <c r="D223">
        <v>17</v>
      </c>
      <c r="E223" t="s">
        <v>49</v>
      </c>
      <c r="F223">
        <v>1</v>
      </c>
      <c r="G223">
        <v>1</v>
      </c>
      <c r="H223">
        <v>2</v>
      </c>
      <c r="I223">
        <v>2</v>
      </c>
      <c r="J223">
        <v>2</v>
      </c>
      <c r="K223">
        <v>2</v>
      </c>
      <c r="L223">
        <v>2</v>
      </c>
      <c r="M223">
        <v>2</v>
      </c>
      <c r="N223">
        <v>1</v>
      </c>
      <c r="P223" t="s">
        <v>50</v>
      </c>
      <c r="Q223">
        <v>4</v>
      </c>
      <c r="R223" t="s">
        <v>44</v>
      </c>
      <c r="S223">
        <v>0</v>
      </c>
      <c r="T223">
        <v>0</v>
      </c>
      <c r="V223">
        <v>30</v>
      </c>
      <c r="W223" t="s">
        <v>23</v>
      </c>
    </row>
    <row r="224" spans="1:23" x14ac:dyDescent="0.25">
      <c r="A224">
        <v>1403262</v>
      </c>
      <c r="B224" t="s">
        <v>24</v>
      </c>
      <c r="C224">
        <v>250</v>
      </c>
      <c r="D224">
        <v>47</v>
      </c>
      <c r="E224" t="s">
        <v>21</v>
      </c>
      <c r="F224">
        <v>1</v>
      </c>
      <c r="G224">
        <v>2</v>
      </c>
      <c r="H224">
        <v>2</v>
      </c>
      <c r="I224">
        <v>2</v>
      </c>
      <c r="J224">
        <v>2</v>
      </c>
      <c r="K224">
        <v>2</v>
      </c>
      <c r="L224">
        <v>2</v>
      </c>
      <c r="M224">
        <v>2</v>
      </c>
      <c r="N224">
        <v>2</v>
      </c>
      <c r="P224" t="s">
        <v>51</v>
      </c>
      <c r="Q224">
        <v>4</v>
      </c>
      <c r="R224" t="s">
        <v>46</v>
      </c>
      <c r="S224">
        <v>0</v>
      </c>
      <c r="T224">
        <v>0</v>
      </c>
      <c r="V224">
        <v>53</v>
      </c>
      <c r="W224" t="s">
        <v>24</v>
      </c>
    </row>
    <row r="225" spans="1:23" x14ac:dyDescent="0.25">
      <c r="A225">
        <v>1377147</v>
      </c>
      <c r="B225" t="s">
        <v>24</v>
      </c>
      <c r="C225">
        <v>213</v>
      </c>
      <c r="D225">
        <v>16</v>
      </c>
      <c r="E225" t="s">
        <v>49</v>
      </c>
      <c r="F225">
        <v>1</v>
      </c>
      <c r="G225">
        <v>1</v>
      </c>
      <c r="H225">
        <v>2</v>
      </c>
      <c r="I225">
        <v>2</v>
      </c>
      <c r="J225">
        <v>2</v>
      </c>
      <c r="K225">
        <v>2</v>
      </c>
      <c r="L225">
        <v>2</v>
      </c>
      <c r="M225">
        <v>2</v>
      </c>
      <c r="N225">
        <v>1</v>
      </c>
      <c r="P225" t="s">
        <v>50</v>
      </c>
      <c r="R225" t="s">
        <v>44</v>
      </c>
      <c r="S225">
        <v>0</v>
      </c>
      <c r="T225">
        <v>0</v>
      </c>
      <c r="V225">
        <v>53</v>
      </c>
      <c r="W225" t="s">
        <v>24</v>
      </c>
    </row>
    <row r="226" spans="1:23" x14ac:dyDescent="0.25">
      <c r="A226">
        <v>732431</v>
      </c>
      <c r="B226" t="s">
        <v>32</v>
      </c>
      <c r="C226">
        <v>278</v>
      </c>
      <c r="D226">
        <v>17</v>
      </c>
      <c r="E226" t="s">
        <v>49</v>
      </c>
      <c r="F226">
        <v>1</v>
      </c>
      <c r="G226">
        <v>2</v>
      </c>
      <c r="H226">
        <v>2</v>
      </c>
      <c r="I226">
        <v>2</v>
      </c>
      <c r="J226">
        <v>1</v>
      </c>
      <c r="K226">
        <v>2</v>
      </c>
      <c r="L226">
        <v>2</v>
      </c>
      <c r="M226">
        <v>2</v>
      </c>
      <c r="N226">
        <v>1</v>
      </c>
      <c r="P226" t="s">
        <v>50</v>
      </c>
      <c r="Q226">
        <v>4</v>
      </c>
      <c r="R226" t="s">
        <v>44</v>
      </c>
      <c r="S226">
        <v>0</v>
      </c>
      <c r="T226">
        <v>0</v>
      </c>
      <c r="V226">
        <v>41</v>
      </c>
      <c r="W226" t="s">
        <v>32</v>
      </c>
    </row>
    <row r="227" spans="1:23" x14ac:dyDescent="0.25">
      <c r="A227">
        <v>732635</v>
      </c>
      <c r="B227" t="s">
        <v>32</v>
      </c>
      <c r="C227">
        <v>49</v>
      </c>
      <c r="D227">
        <v>15</v>
      </c>
      <c r="E227" t="s">
        <v>49</v>
      </c>
      <c r="F227">
        <v>1</v>
      </c>
      <c r="G227">
        <v>1</v>
      </c>
      <c r="H227">
        <v>2</v>
      </c>
      <c r="I227">
        <v>2</v>
      </c>
      <c r="J227">
        <v>2</v>
      </c>
      <c r="K227">
        <v>2</v>
      </c>
      <c r="L227">
        <v>2</v>
      </c>
      <c r="M227">
        <v>2</v>
      </c>
      <c r="N227">
        <v>1</v>
      </c>
      <c r="P227" t="s">
        <v>50</v>
      </c>
      <c r="R227" t="s">
        <v>44</v>
      </c>
      <c r="S227">
        <v>0</v>
      </c>
      <c r="T227">
        <v>0</v>
      </c>
      <c r="V227">
        <v>2</v>
      </c>
      <c r="W227">
        <v>2</v>
      </c>
    </row>
    <row r="228" spans="1:23" x14ac:dyDescent="0.25">
      <c r="A228">
        <v>68550</v>
      </c>
      <c r="B228" t="s">
        <v>23</v>
      </c>
      <c r="C228">
        <v>97</v>
      </c>
      <c r="D228">
        <v>35</v>
      </c>
      <c r="E228" t="s">
        <v>21</v>
      </c>
      <c r="F228">
        <v>1</v>
      </c>
      <c r="G228">
        <v>2</v>
      </c>
      <c r="H228">
        <v>2</v>
      </c>
      <c r="I228">
        <v>2</v>
      </c>
      <c r="J228">
        <v>1</v>
      </c>
      <c r="K228">
        <v>2</v>
      </c>
      <c r="L228">
        <v>2</v>
      </c>
      <c r="M228">
        <v>1</v>
      </c>
      <c r="N228">
        <v>1</v>
      </c>
      <c r="P228" t="s">
        <v>51</v>
      </c>
      <c r="Q228">
        <v>4</v>
      </c>
      <c r="R228" t="s">
        <v>46</v>
      </c>
      <c r="S228">
        <v>0</v>
      </c>
      <c r="T228">
        <v>0</v>
      </c>
      <c r="V228">
        <v>30</v>
      </c>
      <c r="W228" t="s">
        <v>23</v>
      </c>
    </row>
    <row r="229" spans="1:23" x14ac:dyDescent="0.25">
      <c r="A229">
        <v>698725</v>
      </c>
      <c r="B229" t="s">
        <v>32</v>
      </c>
      <c r="C229">
        <v>453</v>
      </c>
      <c r="D229">
        <v>40</v>
      </c>
      <c r="E229" t="s">
        <v>21</v>
      </c>
      <c r="F229">
        <v>1</v>
      </c>
      <c r="G229">
        <v>2</v>
      </c>
      <c r="H229">
        <v>2</v>
      </c>
      <c r="I229">
        <v>2</v>
      </c>
      <c r="J229">
        <v>1</v>
      </c>
      <c r="K229">
        <v>2</v>
      </c>
      <c r="L229">
        <v>2</v>
      </c>
      <c r="M229">
        <v>2</v>
      </c>
      <c r="N229">
        <v>1</v>
      </c>
      <c r="P229" t="s">
        <v>50</v>
      </c>
      <c r="Q229">
        <v>3</v>
      </c>
      <c r="R229" t="s">
        <v>44</v>
      </c>
      <c r="S229">
        <v>0</v>
      </c>
      <c r="T229">
        <v>0</v>
      </c>
      <c r="V229">
        <v>26</v>
      </c>
      <c r="W229">
        <v>26</v>
      </c>
    </row>
    <row r="230" spans="1:23" x14ac:dyDescent="0.25">
      <c r="A230">
        <v>711510</v>
      </c>
      <c r="B230" t="s">
        <v>32</v>
      </c>
      <c r="C230">
        <v>111</v>
      </c>
      <c r="D230">
        <v>23</v>
      </c>
      <c r="E230" t="s">
        <v>21</v>
      </c>
      <c r="F230">
        <v>1</v>
      </c>
      <c r="G230">
        <v>2</v>
      </c>
      <c r="H230">
        <v>1</v>
      </c>
      <c r="I230">
        <v>2</v>
      </c>
      <c r="J230">
        <v>2</v>
      </c>
      <c r="K230">
        <v>2</v>
      </c>
      <c r="L230">
        <v>2</v>
      </c>
      <c r="M230">
        <v>2</v>
      </c>
      <c r="N230">
        <v>1</v>
      </c>
      <c r="P230" t="s">
        <v>50</v>
      </c>
      <c r="Q230">
        <v>4</v>
      </c>
      <c r="R230" t="s">
        <v>44</v>
      </c>
      <c r="S230">
        <v>0</v>
      </c>
      <c r="T230">
        <v>0</v>
      </c>
      <c r="V230">
        <v>6</v>
      </c>
      <c r="W230" t="s">
        <v>45</v>
      </c>
    </row>
    <row r="231" spans="1:23" x14ac:dyDescent="0.25">
      <c r="A231">
        <v>1276690</v>
      </c>
      <c r="B231" t="s">
        <v>47</v>
      </c>
      <c r="C231">
        <v>82</v>
      </c>
      <c r="D231">
        <v>22</v>
      </c>
      <c r="E231" t="s">
        <v>21</v>
      </c>
      <c r="F231">
        <v>1</v>
      </c>
      <c r="G231">
        <v>2</v>
      </c>
      <c r="H231">
        <v>1</v>
      </c>
      <c r="I231">
        <v>2</v>
      </c>
      <c r="J231">
        <v>2</v>
      </c>
      <c r="K231">
        <v>2</v>
      </c>
      <c r="L231">
        <v>2</v>
      </c>
      <c r="M231">
        <v>2</v>
      </c>
      <c r="N231">
        <v>1</v>
      </c>
      <c r="P231" t="s">
        <v>50</v>
      </c>
      <c r="Q231">
        <v>4</v>
      </c>
      <c r="R231" t="s">
        <v>44</v>
      </c>
      <c r="S231">
        <v>0</v>
      </c>
      <c r="T231">
        <v>0</v>
      </c>
      <c r="V231">
        <v>49</v>
      </c>
      <c r="W231" t="s">
        <v>47</v>
      </c>
    </row>
    <row r="232" spans="1:23" x14ac:dyDescent="0.25">
      <c r="A232">
        <v>1258322</v>
      </c>
      <c r="B232" t="s">
        <v>47</v>
      </c>
      <c r="C232">
        <v>100</v>
      </c>
      <c r="D232">
        <v>24</v>
      </c>
      <c r="E232" t="s">
        <v>21</v>
      </c>
      <c r="F232">
        <v>1</v>
      </c>
      <c r="G232">
        <v>2</v>
      </c>
      <c r="H232">
        <v>2</v>
      </c>
      <c r="I232">
        <v>2</v>
      </c>
      <c r="J232">
        <v>2</v>
      </c>
      <c r="K232">
        <v>2</v>
      </c>
      <c r="L232">
        <v>2</v>
      </c>
      <c r="M232">
        <v>2</v>
      </c>
      <c r="N232">
        <v>2</v>
      </c>
      <c r="P232" t="s">
        <v>48</v>
      </c>
      <c r="Q232">
        <v>4</v>
      </c>
      <c r="R232" t="s">
        <v>46</v>
      </c>
      <c r="S232">
        <v>0</v>
      </c>
      <c r="T232">
        <v>0</v>
      </c>
      <c r="V232">
        <v>19</v>
      </c>
      <c r="W232">
        <v>19</v>
      </c>
    </row>
    <row r="233" spans="1:23" x14ac:dyDescent="0.25">
      <c r="A233">
        <v>1420384</v>
      </c>
      <c r="B233" t="s">
        <v>24</v>
      </c>
      <c r="C233">
        <v>9</v>
      </c>
      <c r="D233">
        <v>57</v>
      </c>
      <c r="E233" t="s">
        <v>21</v>
      </c>
      <c r="F233">
        <v>4</v>
      </c>
      <c r="G233">
        <v>2</v>
      </c>
      <c r="H233">
        <v>1</v>
      </c>
      <c r="I233">
        <v>1</v>
      </c>
      <c r="J233">
        <v>1</v>
      </c>
      <c r="K233">
        <v>2</v>
      </c>
      <c r="L233">
        <v>2</v>
      </c>
      <c r="M233">
        <v>2</v>
      </c>
      <c r="N233">
        <v>1</v>
      </c>
      <c r="P233" t="s">
        <v>51</v>
      </c>
      <c r="Q233">
        <v>4</v>
      </c>
      <c r="R233" t="s">
        <v>46</v>
      </c>
      <c r="S233">
        <v>0</v>
      </c>
      <c r="T233">
        <v>0</v>
      </c>
      <c r="V233">
        <v>137</v>
      </c>
      <c r="W233">
        <v>137</v>
      </c>
    </row>
    <row r="234" spans="1:23" x14ac:dyDescent="0.25">
      <c r="A234">
        <v>696332</v>
      </c>
      <c r="B234" t="s">
        <v>32</v>
      </c>
      <c r="C234">
        <v>38</v>
      </c>
      <c r="D234">
        <v>44</v>
      </c>
      <c r="E234" t="s">
        <v>21</v>
      </c>
      <c r="F234">
        <v>1</v>
      </c>
      <c r="G234">
        <v>2</v>
      </c>
      <c r="H234">
        <v>2</v>
      </c>
      <c r="I234">
        <v>2</v>
      </c>
      <c r="J234">
        <v>2</v>
      </c>
      <c r="K234">
        <v>2</v>
      </c>
      <c r="L234">
        <v>2</v>
      </c>
      <c r="M234">
        <v>2</v>
      </c>
      <c r="N234">
        <v>2</v>
      </c>
      <c r="P234" t="s">
        <v>50</v>
      </c>
      <c r="Q234">
        <v>4</v>
      </c>
      <c r="R234" t="s">
        <v>44</v>
      </c>
      <c r="S234">
        <v>0</v>
      </c>
      <c r="T234">
        <v>0</v>
      </c>
      <c r="V234">
        <v>41</v>
      </c>
      <c r="W234" t="s">
        <v>32</v>
      </c>
    </row>
    <row r="235" spans="1:23" x14ac:dyDescent="0.25">
      <c r="A235">
        <v>66953</v>
      </c>
      <c r="B235" t="s">
        <v>23</v>
      </c>
      <c r="C235">
        <v>158</v>
      </c>
      <c r="D235">
        <v>16</v>
      </c>
      <c r="E235" t="s">
        <v>49</v>
      </c>
      <c r="F235">
        <v>1</v>
      </c>
      <c r="G235">
        <v>2</v>
      </c>
      <c r="H235">
        <v>2</v>
      </c>
      <c r="I235">
        <v>2</v>
      </c>
      <c r="J235">
        <v>2</v>
      </c>
      <c r="K235">
        <v>2</v>
      </c>
      <c r="L235">
        <v>2</v>
      </c>
      <c r="M235">
        <v>1</v>
      </c>
      <c r="N235">
        <v>2</v>
      </c>
      <c r="P235" t="s">
        <v>50</v>
      </c>
      <c r="R235" t="s">
        <v>46</v>
      </c>
      <c r="S235">
        <v>0</v>
      </c>
      <c r="T235">
        <v>0</v>
      </c>
      <c r="V235">
        <v>30</v>
      </c>
      <c r="W235" t="s">
        <v>23</v>
      </c>
    </row>
    <row r="236" spans="1:23" x14ac:dyDescent="0.25">
      <c r="A236">
        <v>730989</v>
      </c>
      <c r="B236" t="s">
        <v>32</v>
      </c>
      <c r="C236">
        <v>71</v>
      </c>
      <c r="D236">
        <v>17</v>
      </c>
      <c r="E236" t="s">
        <v>49</v>
      </c>
      <c r="F236">
        <v>1</v>
      </c>
      <c r="G236">
        <v>1</v>
      </c>
      <c r="H236">
        <v>1</v>
      </c>
      <c r="I236">
        <v>2</v>
      </c>
      <c r="J236">
        <v>2</v>
      </c>
      <c r="K236">
        <v>2</v>
      </c>
      <c r="L236">
        <v>2</v>
      </c>
      <c r="M236">
        <v>2</v>
      </c>
      <c r="N236">
        <v>1</v>
      </c>
      <c r="P236" t="s">
        <v>50</v>
      </c>
      <c r="Q236">
        <v>4</v>
      </c>
      <c r="R236" t="s">
        <v>46</v>
      </c>
      <c r="S236">
        <v>0</v>
      </c>
      <c r="T236">
        <v>0</v>
      </c>
      <c r="V236">
        <v>41</v>
      </c>
      <c r="W236" t="s">
        <v>32</v>
      </c>
    </row>
    <row r="237" spans="1:23" x14ac:dyDescent="0.25">
      <c r="A237">
        <v>1428200</v>
      </c>
      <c r="B237" t="s">
        <v>24</v>
      </c>
      <c r="C237">
        <v>27</v>
      </c>
      <c r="D237">
        <v>15</v>
      </c>
      <c r="E237" t="s">
        <v>49</v>
      </c>
      <c r="F237">
        <v>1</v>
      </c>
      <c r="G237">
        <v>1</v>
      </c>
      <c r="H237">
        <v>2</v>
      </c>
      <c r="I237">
        <v>2</v>
      </c>
      <c r="J237">
        <v>2</v>
      </c>
      <c r="K237">
        <v>2</v>
      </c>
      <c r="L237">
        <v>2</v>
      </c>
      <c r="M237">
        <v>2</v>
      </c>
      <c r="N237">
        <v>1</v>
      </c>
      <c r="P237" t="s">
        <v>50</v>
      </c>
      <c r="R237" t="s">
        <v>46</v>
      </c>
      <c r="S237">
        <v>0</v>
      </c>
      <c r="T237">
        <v>0</v>
      </c>
      <c r="V237">
        <v>53</v>
      </c>
      <c r="W237" t="s">
        <v>24</v>
      </c>
    </row>
    <row r="238" spans="1:23" x14ac:dyDescent="0.25">
      <c r="A238">
        <v>1405520</v>
      </c>
      <c r="B238" t="s">
        <v>24</v>
      </c>
      <c r="C238">
        <v>58</v>
      </c>
      <c r="D238">
        <v>18</v>
      </c>
      <c r="E238" t="s">
        <v>21</v>
      </c>
      <c r="F238">
        <v>4</v>
      </c>
      <c r="G238">
        <v>2</v>
      </c>
      <c r="H238">
        <v>1</v>
      </c>
      <c r="I238">
        <v>2</v>
      </c>
      <c r="J238">
        <v>2</v>
      </c>
      <c r="K238">
        <v>2</v>
      </c>
      <c r="L238">
        <v>2</v>
      </c>
      <c r="M238">
        <v>2</v>
      </c>
      <c r="N238">
        <v>1</v>
      </c>
      <c r="P238" t="s">
        <v>50</v>
      </c>
      <c r="Q238">
        <v>4</v>
      </c>
      <c r="R238" t="s">
        <v>44</v>
      </c>
      <c r="S238">
        <v>0</v>
      </c>
      <c r="T238">
        <v>0</v>
      </c>
      <c r="V238">
        <v>301</v>
      </c>
      <c r="W238">
        <v>301</v>
      </c>
    </row>
    <row r="239" spans="1:23" x14ac:dyDescent="0.25">
      <c r="A239">
        <v>1420114</v>
      </c>
      <c r="B239" t="s">
        <v>24</v>
      </c>
      <c r="C239">
        <v>64</v>
      </c>
      <c r="D239">
        <v>27</v>
      </c>
      <c r="E239" t="s">
        <v>21</v>
      </c>
      <c r="F239">
        <v>1</v>
      </c>
      <c r="G239">
        <v>2</v>
      </c>
      <c r="H239">
        <v>2</v>
      </c>
      <c r="I239">
        <v>2</v>
      </c>
      <c r="J239">
        <v>2</v>
      </c>
      <c r="K239">
        <v>2</v>
      </c>
      <c r="L239">
        <v>2</v>
      </c>
      <c r="M239">
        <v>2</v>
      </c>
      <c r="N239">
        <v>2</v>
      </c>
      <c r="P239" t="s">
        <v>50</v>
      </c>
      <c r="Q239">
        <v>4</v>
      </c>
      <c r="R239" t="s">
        <v>44</v>
      </c>
      <c r="S239">
        <v>0</v>
      </c>
      <c r="T239">
        <v>0</v>
      </c>
      <c r="V239">
        <v>53</v>
      </c>
      <c r="W239" t="s">
        <v>24</v>
      </c>
    </row>
    <row r="240" spans="1:23" x14ac:dyDescent="0.25">
      <c r="A240">
        <v>730342</v>
      </c>
      <c r="B240" t="s">
        <v>32</v>
      </c>
      <c r="C240">
        <v>25</v>
      </c>
      <c r="D240">
        <v>17</v>
      </c>
      <c r="E240" t="s">
        <v>49</v>
      </c>
      <c r="F240">
        <v>1</v>
      </c>
      <c r="G240">
        <v>2</v>
      </c>
      <c r="H240">
        <v>2</v>
      </c>
      <c r="I240">
        <v>2</v>
      </c>
      <c r="J240">
        <v>2</v>
      </c>
      <c r="K240">
        <v>2</v>
      </c>
      <c r="L240">
        <v>2</v>
      </c>
      <c r="M240">
        <v>2</v>
      </c>
      <c r="N240">
        <v>2</v>
      </c>
      <c r="P240" t="s">
        <v>50</v>
      </c>
      <c r="Q240">
        <v>4</v>
      </c>
      <c r="R240" t="s">
        <v>46</v>
      </c>
      <c r="S240">
        <v>0</v>
      </c>
      <c r="T240">
        <v>0</v>
      </c>
      <c r="V240">
        <v>41</v>
      </c>
      <c r="W240" t="s">
        <v>32</v>
      </c>
    </row>
    <row r="241" spans="1:23" x14ac:dyDescent="0.25">
      <c r="A241">
        <v>1430313</v>
      </c>
      <c r="B241" t="s">
        <v>24</v>
      </c>
      <c r="C241">
        <v>74</v>
      </c>
      <c r="D241">
        <v>61</v>
      </c>
      <c r="E241" t="s">
        <v>21</v>
      </c>
      <c r="F241">
        <v>1</v>
      </c>
      <c r="G241">
        <v>1</v>
      </c>
      <c r="H241">
        <v>2</v>
      </c>
      <c r="I241">
        <v>2</v>
      </c>
      <c r="J241">
        <v>2</v>
      </c>
      <c r="K241">
        <v>2</v>
      </c>
      <c r="L241">
        <v>2</v>
      </c>
      <c r="M241">
        <v>2</v>
      </c>
      <c r="N241">
        <v>1</v>
      </c>
      <c r="P241" t="s">
        <v>43</v>
      </c>
      <c r="Q241">
        <v>4</v>
      </c>
      <c r="R241" t="s">
        <v>46</v>
      </c>
      <c r="S241">
        <v>0</v>
      </c>
      <c r="T241">
        <v>0</v>
      </c>
      <c r="V241">
        <v>48</v>
      </c>
      <c r="W241">
        <v>48</v>
      </c>
    </row>
    <row r="242" spans="1:23" x14ac:dyDescent="0.25">
      <c r="A242">
        <v>1251820</v>
      </c>
      <c r="B242" t="s">
        <v>47</v>
      </c>
      <c r="C242">
        <v>73</v>
      </c>
      <c r="D242">
        <v>16</v>
      </c>
      <c r="E242" t="s">
        <v>49</v>
      </c>
      <c r="F242">
        <v>5</v>
      </c>
      <c r="G242">
        <v>2</v>
      </c>
      <c r="H242">
        <v>1</v>
      </c>
      <c r="I242">
        <v>2</v>
      </c>
      <c r="J242">
        <v>2</v>
      </c>
      <c r="K242">
        <v>2</v>
      </c>
      <c r="L242">
        <v>2</v>
      </c>
      <c r="M242">
        <v>2</v>
      </c>
      <c r="N242">
        <v>1</v>
      </c>
      <c r="P242" t="s">
        <v>50</v>
      </c>
      <c r="R242" t="s">
        <v>46</v>
      </c>
      <c r="S242">
        <v>0</v>
      </c>
      <c r="T242">
        <v>0</v>
      </c>
      <c r="V242">
        <v>110</v>
      </c>
      <c r="W242">
        <v>110</v>
      </c>
    </row>
    <row r="243" spans="1:23" x14ac:dyDescent="0.25">
      <c r="A243">
        <v>1380008</v>
      </c>
      <c r="B243" t="s">
        <v>24</v>
      </c>
      <c r="C243">
        <v>151</v>
      </c>
      <c r="D243">
        <v>20</v>
      </c>
      <c r="E243" t="s">
        <v>21</v>
      </c>
      <c r="F243">
        <v>1</v>
      </c>
      <c r="G243">
        <v>2</v>
      </c>
      <c r="H243">
        <v>2</v>
      </c>
      <c r="I243">
        <v>2</v>
      </c>
      <c r="J243">
        <v>2</v>
      </c>
      <c r="K243">
        <v>1</v>
      </c>
      <c r="L243">
        <v>2</v>
      </c>
      <c r="M243">
        <v>2</v>
      </c>
      <c r="N243">
        <v>1</v>
      </c>
      <c r="P243" t="s">
        <v>50</v>
      </c>
      <c r="Q243">
        <v>4</v>
      </c>
      <c r="R243" t="s">
        <v>44</v>
      </c>
      <c r="S243">
        <v>0</v>
      </c>
      <c r="T243">
        <v>0</v>
      </c>
      <c r="V243">
        <v>53</v>
      </c>
      <c r="W243" t="s">
        <v>24</v>
      </c>
    </row>
    <row r="244" spans="1:23" x14ac:dyDescent="0.25">
      <c r="A244">
        <v>1253249</v>
      </c>
      <c r="B244" t="s">
        <v>47</v>
      </c>
      <c r="C244">
        <v>180</v>
      </c>
      <c r="D244">
        <v>40</v>
      </c>
      <c r="E244" t="s">
        <v>21</v>
      </c>
      <c r="F244">
        <v>1</v>
      </c>
      <c r="G244">
        <v>1</v>
      </c>
      <c r="H244">
        <v>2</v>
      </c>
      <c r="I244">
        <v>2</v>
      </c>
      <c r="J244">
        <v>2</v>
      </c>
      <c r="K244">
        <v>2</v>
      </c>
      <c r="L244">
        <v>2</v>
      </c>
      <c r="M244">
        <v>2</v>
      </c>
      <c r="N244">
        <v>1</v>
      </c>
      <c r="P244" t="s">
        <v>43</v>
      </c>
      <c r="Q244">
        <v>4</v>
      </c>
      <c r="R244" t="s">
        <v>46</v>
      </c>
      <c r="S244">
        <v>0</v>
      </c>
      <c r="T244">
        <v>0</v>
      </c>
      <c r="V244">
        <v>39</v>
      </c>
      <c r="W244">
        <v>39</v>
      </c>
    </row>
    <row r="245" spans="1:23" x14ac:dyDescent="0.25">
      <c r="A245">
        <v>1254695</v>
      </c>
      <c r="B245" t="s">
        <v>47</v>
      </c>
      <c r="C245">
        <v>100</v>
      </c>
      <c r="D245">
        <v>21</v>
      </c>
      <c r="E245" t="s">
        <v>21</v>
      </c>
      <c r="F245">
        <v>1</v>
      </c>
      <c r="G245">
        <v>1</v>
      </c>
      <c r="H245">
        <v>2</v>
      </c>
      <c r="I245">
        <v>2</v>
      </c>
      <c r="J245">
        <v>2</v>
      </c>
      <c r="K245">
        <v>2</v>
      </c>
      <c r="L245">
        <v>2</v>
      </c>
      <c r="M245">
        <v>2</v>
      </c>
      <c r="N245">
        <v>1</v>
      </c>
      <c r="P245" t="s">
        <v>50</v>
      </c>
      <c r="Q245">
        <v>4</v>
      </c>
      <c r="R245" t="s">
        <v>44</v>
      </c>
      <c r="S245">
        <v>0</v>
      </c>
      <c r="T245">
        <v>0</v>
      </c>
      <c r="V245">
        <v>49</v>
      </c>
      <c r="W245" t="s">
        <v>47</v>
      </c>
    </row>
    <row r="246" spans="1:23" x14ac:dyDescent="0.25">
      <c r="A246">
        <v>1257248</v>
      </c>
      <c r="B246" t="s">
        <v>47</v>
      </c>
      <c r="C246">
        <v>98</v>
      </c>
      <c r="D246">
        <v>16</v>
      </c>
      <c r="E246" t="s">
        <v>49</v>
      </c>
      <c r="F246">
        <v>1</v>
      </c>
      <c r="G246">
        <v>1</v>
      </c>
      <c r="H246">
        <v>2</v>
      </c>
      <c r="I246">
        <v>2</v>
      </c>
      <c r="J246">
        <v>2</v>
      </c>
      <c r="K246">
        <v>2</v>
      </c>
      <c r="L246">
        <v>2</v>
      </c>
      <c r="M246">
        <v>2</v>
      </c>
      <c r="N246">
        <v>1</v>
      </c>
      <c r="P246" t="s">
        <v>50</v>
      </c>
      <c r="R246" t="s">
        <v>44</v>
      </c>
      <c r="S246">
        <v>0</v>
      </c>
      <c r="T246">
        <v>0</v>
      </c>
      <c r="V246">
        <v>49</v>
      </c>
      <c r="W246" t="s">
        <v>47</v>
      </c>
    </row>
    <row r="247" spans="1:23" x14ac:dyDescent="0.25">
      <c r="A247">
        <v>1256826</v>
      </c>
      <c r="B247" t="s">
        <v>47</v>
      </c>
      <c r="C247">
        <v>62</v>
      </c>
      <c r="D247">
        <v>30</v>
      </c>
      <c r="E247" t="s">
        <v>21</v>
      </c>
      <c r="F247">
        <v>1</v>
      </c>
      <c r="G247">
        <v>2</v>
      </c>
      <c r="H247">
        <v>2</v>
      </c>
      <c r="I247">
        <v>2</v>
      </c>
      <c r="J247">
        <v>1</v>
      </c>
      <c r="K247">
        <v>2</v>
      </c>
      <c r="L247">
        <v>2</v>
      </c>
      <c r="M247">
        <v>2</v>
      </c>
      <c r="N247">
        <v>1</v>
      </c>
      <c r="P247" t="s">
        <v>50</v>
      </c>
      <c r="Q247">
        <v>4</v>
      </c>
      <c r="R247" t="s">
        <v>44</v>
      </c>
      <c r="S247">
        <v>0</v>
      </c>
      <c r="T247">
        <v>0</v>
      </c>
      <c r="V247">
        <v>49</v>
      </c>
      <c r="W247" t="s">
        <v>47</v>
      </c>
    </row>
    <row r="248" spans="1:23" x14ac:dyDescent="0.25">
      <c r="A248">
        <v>1416998</v>
      </c>
      <c r="B248" t="s">
        <v>24</v>
      </c>
      <c r="C248">
        <v>88</v>
      </c>
      <c r="D248">
        <v>34</v>
      </c>
      <c r="E248" t="s">
        <v>21</v>
      </c>
      <c r="F248">
        <v>5</v>
      </c>
      <c r="G248">
        <v>1</v>
      </c>
      <c r="H248">
        <v>2</v>
      </c>
      <c r="I248">
        <v>2</v>
      </c>
      <c r="J248">
        <v>2</v>
      </c>
      <c r="K248">
        <v>2</v>
      </c>
      <c r="L248">
        <v>2</v>
      </c>
      <c r="M248">
        <v>2</v>
      </c>
      <c r="N248">
        <v>1</v>
      </c>
      <c r="P248" t="s">
        <v>43</v>
      </c>
      <c r="Q248">
        <v>4</v>
      </c>
      <c r="R248" t="s">
        <v>46</v>
      </c>
      <c r="S248">
        <v>0</v>
      </c>
      <c r="T248">
        <v>0</v>
      </c>
      <c r="V248">
        <v>301</v>
      </c>
      <c r="W248">
        <v>301</v>
      </c>
    </row>
    <row r="249" spans="1:23" x14ac:dyDescent="0.25">
      <c r="A249">
        <v>1424718</v>
      </c>
      <c r="B249" t="s">
        <v>24</v>
      </c>
      <c r="C249">
        <v>174</v>
      </c>
      <c r="D249">
        <v>15</v>
      </c>
      <c r="E249" t="s">
        <v>49</v>
      </c>
      <c r="F249">
        <v>1</v>
      </c>
      <c r="G249">
        <v>1</v>
      </c>
      <c r="H249">
        <v>2</v>
      </c>
      <c r="I249">
        <v>2</v>
      </c>
      <c r="J249">
        <v>2</v>
      </c>
      <c r="K249">
        <v>2</v>
      </c>
      <c r="L249">
        <v>2</v>
      </c>
      <c r="M249">
        <v>2</v>
      </c>
      <c r="N249">
        <v>1</v>
      </c>
      <c r="P249" t="s">
        <v>50</v>
      </c>
      <c r="R249" t="s">
        <v>44</v>
      </c>
      <c r="S249">
        <v>0</v>
      </c>
      <c r="T249">
        <v>0</v>
      </c>
      <c r="V249">
        <v>6</v>
      </c>
      <c r="W249" t="s">
        <v>45</v>
      </c>
    </row>
    <row r="250" spans="1:23" x14ac:dyDescent="0.25">
      <c r="A250">
        <v>1407470</v>
      </c>
      <c r="B250" t="s">
        <v>24</v>
      </c>
      <c r="C250">
        <v>9</v>
      </c>
      <c r="D250">
        <v>17</v>
      </c>
      <c r="E250" t="s">
        <v>49</v>
      </c>
      <c r="F250">
        <v>1</v>
      </c>
      <c r="G250">
        <v>1</v>
      </c>
      <c r="H250">
        <v>2</v>
      </c>
      <c r="I250">
        <v>2</v>
      </c>
      <c r="J250">
        <v>2</v>
      </c>
      <c r="K250">
        <v>2</v>
      </c>
      <c r="L250">
        <v>2</v>
      </c>
      <c r="M250">
        <v>2</v>
      </c>
      <c r="N250">
        <v>1</v>
      </c>
      <c r="P250" t="s">
        <v>50</v>
      </c>
      <c r="Q250">
        <v>4</v>
      </c>
      <c r="R250" t="s">
        <v>46</v>
      </c>
      <c r="S250">
        <v>0</v>
      </c>
      <c r="T250">
        <v>0</v>
      </c>
      <c r="V250">
        <v>53</v>
      </c>
      <c r="W250" t="s">
        <v>24</v>
      </c>
    </row>
    <row r="251" spans="1:23" x14ac:dyDescent="0.25">
      <c r="A251">
        <v>733278</v>
      </c>
      <c r="B251" t="s">
        <v>32</v>
      </c>
      <c r="C251">
        <v>144</v>
      </c>
      <c r="D251">
        <v>32</v>
      </c>
      <c r="E251" t="s">
        <v>21</v>
      </c>
      <c r="F251">
        <v>1</v>
      </c>
      <c r="G251">
        <v>1</v>
      </c>
      <c r="H251">
        <v>2</v>
      </c>
      <c r="I251">
        <v>2</v>
      </c>
      <c r="J251">
        <v>2</v>
      </c>
      <c r="K251">
        <v>2</v>
      </c>
      <c r="L251">
        <v>2</v>
      </c>
      <c r="M251">
        <v>2</v>
      </c>
      <c r="N251">
        <v>1</v>
      </c>
      <c r="P251" t="s">
        <v>43</v>
      </c>
      <c r="Q251">
        <v>4</v>
      </c>
      <c r="R251" t="s">
        <v>46</v>
      </c>
      <c r="S251">
        <v>0</v>
      </c>
      <c r="T251">
        <v>0</v>
      </c>
      <c r="V251">
        <v>41</v>
      </c>
      <c r="W251" t="s">
        <v>32</v>
      </c>
    </row>
    <row r="252" spans="1:23" x14ac:dyDescent="0.25">
      <c r="A252">
        <v>1276104</v>
      </c>
      <c r="B252" t="s">
        <v>47</v>
      </c>
      <c r="C252">
        <v>113</v>
      </c>
      <c r="D252">
        <v>28</v>
      </c>
      <c r="E252" t="s">
        <v>21</v>
      </c>
      <c r="F252">
        <v>1</v>
      </c>
      <c r="G252">
        <v>2</v>
      </c>
      <c r="H252">
        <v>2</v>
      </c>
      <c r="I252">
        <v>2</v>
      </c>
      <c r="J252">
        <v>2</v>
      </c>
      <c r="K252">
        <v>2</v>
      </c>
      <c r="L252">
        <v>2</v>
      </c>
      <c r="M252">
        <v>2</v>
      </c>
      <c r="N252">
        <v>2</v>
      </c>
      <c r="P252" t="s">
        <v>50</v>
      </c>
      <c r="Q252">
        <v>4</v>
      </c>
      <c r="R252" t="s">
        <v>44</v>
      </c>
      <c r="S252">
        <v>0</v>
      </c>
      <c r="T252">
        <v>0</v>
      </c>
      <c r="V252">
        <v>49</v>
      </c>
      <c r="W252" t="s">
        <v>47</v>
      </c>
    </row>
    <row r="253" spans="1:23" x14ac:dyDescent="0.25">
      <c r="A253">
        <v>700788</v>
      </c>
      <c r="B253" t="s">
        <v>32</v>
      </c>
      <c r="C253">
        <v>129</v>
      </c>
      <c r="D253">
        <v>19</v>
      </c>
      <c r="E253" t="s">
        <v>21</v>
      </c>
      <c r="F253">
        <v>1</v>
      </c>
      <c r="G253">
        <v>2</v>
      </c>
      <c r="H253">
        <v>1</v>
      </c>
      <c r="I253">
        <v>2</v>
      </c>
      <c r="J253">
        <v>2</v>
      </c>
      <c r="K253">
        <v>2</v>
      </c>
      <c r="L253">
        <v>2</v>
      </c>
      <c r="M253">
        <v>2</v>
      </c>
      <c r="N253">
        <v>1</v>
      </c>
      <c r="P253" t="s">
        <v>50</v>
      </c>
      <c r="Q253">
        <v>4</v>
      </c>
      <c r="R253" t="s">
        <v>46</v>
      </c>
      <c r="S253">
        <v>0</v>
      </c>
      <c r="T253">
        <v>0</v>
      </c>
      <c r="V253">
        <v>41</v>
      </c>
      <c r="W253" t="s">
        <v>32</v>
      </c>
    </row>
    <row r="254" spans="1:23" x14ac:dyDescent="0.25">
      <c r="A254">
        <v>1371943</v>
      </c>
      <c r="B254" t="s">
        <v>24</v>
      </c>
      <c r="C254">
        <v>62</v>
      </c>
      <c r="D254">
        <v>17</v>
      </c>
      <c r="E254" t="s">
        <v>49</v>
      </c>
      <c r="F254">
        <v>5</v>
      </c>
      <c r="G254">
        <v>2</v>
      </c>
      <c r="H254">
        <v>2</v>
      </c>
      <c r="I254">
        <v>2</v>
      </c>
      <c r="J254">
        <v>2</v>
      </c>
      <c r="K254">
        <v>2</v>
      </c>
      <c r="L254">
        <v>2</v>
      </c>
      <c r="M254">
        <v>2</v>
      </c>
      <c r="N254">
        <v>2</v>
      </c>
      <c r="P254" t="s">
        <v>50</v>
      </c>
      <c r="Q254">
        <v>4</v>
      </c>
      <c r="R254" t="s">
        <v>46</v>
      </c>
      <c r="S254">
        <v>0</v>
      </c>
      <c r="T254">
        <v>0</v>
      </c>
      <c r="V254">
        <v>247</v>
      </c>
      <c r="W254">
        <v>247</v>
      </c>
    </row>
    <row r="255" spans="1:23" x14ac:dyDescent="0.25">
      <c r="A255">
        <v>1392740</v>
      </c>
      <c r="B255" t="s">
        <v>24</v>
      </c>
      <c r="C255">
        <v>31</v>
      </c>
      <c r="D255">
        <v>48</v>
      </c>
      <c r="E255" t="s">
        <v>21</v>
      </c>
      <c r="F255">
        <v>1</v>
      </c>
      <c r="G255">
        <v>2</v>
      </c>
      <c r="H255">
        <v>2</v>
      </c>
      <c r="I255">
        <v>2</v>
      </c>
      <c r="J255">
        <v>2</v>
      </c>
      <c r="K255">
        <v>2</v>
      </c>
      <c r="L255">
        <v>2</v>
      </c>
      <c r="M255">
        <v>2</v>
      </c>
      <c r="N255">
        <v>2</v>
      </c>
      <c r="P255" t="s">
        <v>52</v>
      </c>
      <c r="Q255">
        <v>4</v>
      </c>
      <c r="R255" t="s">
        <v>44</v>
      </c>
      <c r="S255">
        <v>0</v>
      </c>
      <c r="T255">
        <v>0</v>
      </c>
      <c r="V255">
        <v>48</v>
      </c>
      <c r="W255">
        <v>48</v>
      </c>
    </row>
    <row r="256" spans="1:23" x14ac:dyDescent="0.25">
      <c r="A256">
        <v>720296</v>
      </c>
      <c r="B256" t="s">
        <v>32</v>
      </c>
      <c r="C256">
        <v>59</v>
      </c>
      <c r="D256">
        <v>28</v>
      </c>
      <c r="E256" t="s">
        <v>21</v>
      </c>
      <c r="F256">
        <v>5</v>
      </c>
      <c r="G256">
        <v>1</v>
      </c>
      <c r="H256">
        <v>2</v>
      </c>
      <c r="I256">
        <v>2</v>
      </c>
      <c r="J256">
        <v>2</v>
      </c>
      <c r="K256">
        <v>2</v>
      </c>
      <c r="L256">
        <v>2</v>
      </c>
      <c r="M256">
        <v>2</v>
      </c>
      <c r="N256">
        <v>1</v>
      </c>
      <c r="P256" t="s">
        <v>43</v>
      </c>
      <c r="Q256">
        <v>4</v>
      </c>
      <c r="R256" t="s">
        <v>46</v>
      </c>
      <c r="S256">
        <v>0</v>
      </c>
      <c r="T256">
        <v>0</v>
      </c>
      <c r="V256">
        <v>210</v>
      </c>
      <c r="W256">
        <v>210</v>
      </c>
    </row>
    <row r="257" spans="1:23" x14ac:dyDescent="0.25">
      <c r="A257">
        <v>1258474</v>
      </c>
      <c r="B257" t="s">
        <v>47</v>
      </c>
      <c r="C257">
        <v>74</v>
      </c>
      <c r="D257">
        <v>18</v>
      </c>
      <c r="E257" t="s">
        <v>21</v>
      </c>
      <c r="F257">
        <v>1</v>
      </c>
      <c r="G257">
        <v>2</v>
      </c>
      <c r="H257">
        <v>2</v>
      </c>
      <c r="I257">
        <v>2</v>
      </c>
      <c r="J257">
        <v>1</v>
      </c>
      <c r="K257">
        <v>2</v>
      </c>
      <c r="L257">
        <v>2</v>
      </c>
      <c r="M257">
        <v>2</v>
      </c>
      <c r="N257">
        <v>1</v>
      </c>
      <c r="P257" t="s">
        <v>50</v>
      </c>
      <c r="Q257">
        <v>4</v>
      </c>
      <c r="R257" t="s">
        <v>44</v>
      </c>
      <c r="S257">
        <v>0</v>
      </c>
      <c r="T257">
        <v>0</v>
      </c>
      <c r="V257">
        <v>53</v>
      </c>
      <c r="W257" t="s">
        <v>24</v>
      </c>
    </row>
    <row r="258" spans="1:23" x14ac:dyDescent="0.25">
      <c r="A258">
        <v>728984</v>
      </c>
      <c r="B258" t="s">
        <v>32</v>
      </c>
      <c r="C258">
        <v>73</v>
      </c>
      <c r="D258">
        <v>16</v>
      </c>
      <c r="E258" t="s">
        <v>49</v>
      </c>
      <c r="F258">
        <v>1</v>
      </c>
      <c r="G258">
        <v>1</v>
      </c>
      <c r="H258">
        <v>2</v>
      </c>
      <c r="I258">
        <v>2</v>
      </c>
      <c r="J258">
        <v>2</v>
      </c>
      <c r="K258">
        <v>2</v>
      </c>
      <c r="L258">
        <v>2</v>
      </c>
      <c r="M258">
        <v>2</v>
      </c>
      <c r="N258">
        <v>1</v>
      </c>
      <c r="P258" t="s">
        <v>50</v>
      </c>
      <c r="R258" t="s">
        <v>44</v>
      </c>
      <c r="S258">
        <v>0</v>
      </c>
      <c r="T258">
        <v>0</v>
      </c>
      <c r="V258">
        <v>41</v>
      </c>
      <c r="W258" t="s">
        <v>32</v>
      </c>
    </row>
    <row r="259" spans="1:23" x14ac:dyDescent="0.25">
      <c r="A259">
        <v>707048</v>
      </c>
      <c r="B259" t="s">
        <v>32</v>
      </c>
      <c r="C259">
        <v>65</v>
      </c>
      <c r="D259">
        <v>15</v>
      </c>
      <c r="E259" t="s">
        <v>49</v>
      </c>
      <c r="F259">
        <v>1</v>
      </c>
      <c r="G259">
        <v>2</v>
      </c>
      <c r="H259">
        <v>2</v>
      </c>
      <c r="I259">
        <v>2</v>
      </c>
      <c r="J259">
        <v>1</v>
      </c>
      <c r="K259">
        <v>2</v>
      </c>
      <c r="L259">
        <v>2</v>
      </c>
      <c r="M259">
        <v>2</v>
      </c>
      <c r="N259">
        <v>1</v>
      </c>
      <c r="P259" t="s">
        <v>50</v>
      </c>
      <c r="R259" t="s">
        <v>44</v>
      </c>
      <c r="S259">
        <v>0</v>
      </c>
      <c r="T259">
        <v>0</v>
      </c>
      <c r="V259">
        <v>41</v>
      </c>
      <c r="W259" t="s">
        <v>32</v>
      </c>
    </row>
    <row r="260" spans="1:23" x14ac:dyDescent="0.25">
      <c r="A260">
        <v>733608</v>
      </c>
      <c r="B260" t="s">
        <v>32</v>
      </c>
      <c r="C260">
        <v>10</v>
      </c>
      <c r="D260">
        <v>49</v>
      </c>
      <c r="E260" t="s">
        <v>21</v>
      </c>
      <c r="F260">
        <v>1</v>
      </c>
      <c r="G260">
        <v>2</v>
      </c>
      <c r="H260">
        <v>2</v>
      </c>
      <c r="I260">
        <v>2</v>
      </c>
      <c r="J260">
        <v>2</v>
      </c>
      <c r="K260">
        <v>2</v>
      </c>
      <c r="L260">
        <v>2</v>
      </c>
      <c r="M260">
        <v>2</v>
      </c>
      <c r="N260">
        <v>2</v>
      </c>
      <c r="P260" t="s">
        <v>43</v>
      </c>
      <c r="Q260">
        <v>4</v>
      </c>
      <c r="R260" t="s">
        <v>46</v>
      </c>
      <c r="S260">
        <v>0</v>
      </c>
      <c r="T260">
        <v>0</v>
      </c>
      <c r="V260">
        <v>53</v>
      </c>
      <c r="W260" t="s">
        <v>24</v>
      </c>
    </row>
    <row r="261" spans="1:23" x14ac:dyDescent="0.25">
      <c r="A261">
        <v>1256699</v>
      </c>
      <c r="B261" t="s">
        <v>47</v>
      </c>
      <c r="C261">
        <v>90</v>
      </c>
      <c r="D261">
        <v>25</v>
      </c>
      <c r="E261" t="s">
        <v>21</v>
      </c>
      <c r="F261">
        <v>1</v>
      </c>
      <c r="G261">
        <v>1</v>
      </c>
      <c r="H261">
        <v>2</v>
      </c>
      <c r="I261">
        <v>2</v>
      </c>
      <c r="J261">
        <v>2</v>
      </c>
      <c r="K261">
        <v>2</v>
      </c>
      <c r="L261">
        <v>2</v>
      </c>
      <c r="M261">
        <v>2</v>
      </c>
      <c r="N261">
        <v>1</v>
      </c>
      <c r="P261" t="s">
        <v>50</v>
      </c>
      <c r="Q261">
        <v>4</v>
      </c>
      <c r="R261" t="s">
        <v>44</v>
      </c>
      <c r="S261">
        <v>0</v>
      </c>
      <c r="T261">
        <v>0</v>
      </c>
      <c r="V261">
        <v>6</v>
      </c>
      <c r="W261" t="s">
        <v>45</v>
      </c>
    </row>
    <row r="262" spans="1:23" x14ac:dyDescent="0.25">
      <c r="A262">
        <v>1380014</v>
      </c>
      <c r="B262" t="s">
        <v>24</v>
      </c>
      <c r="C262">
        <v>92</v>
      </c>
      <c r="D262">
        <v>16</v>
      </c>
      <c r="E262" t="s">
        <v>49</v>
      </c>
      <c r="F262">
        <v>3</v>
      </c>
      <c r="G262">
        <v>1</v>
      </c>
      <c r="H262">
        <v>2</v>
      </c>
      <c r="I262">
        <v>2</v>
      </c>
      <c r="J262">
        <v>2</v>
      </c>
      <c r="K262">
        <v>2</v>
      </c>
      <c r="L262">
        <v>2</v>
      </c>
      <c r="M262">
        <v>2</v>
      </c>
      <c r="N262">
        <v>1</v>
      </c>
      <c r="P262" t="s">
        <v>50</v>
      </c>
      <c r="R262" t="s">
        <v>44</v>
      </c>
      <c r="S262">
        <v>0</v>
      </c>
      <c r="T262">
        <v>0</v>
      </c>
      <c r="V262">
        <v>233</v>
      </c>
      <c r="W262">
        <v>233</v>
      </c>
    </row>
    <row r="263" spans="1:23" x14ac:dyDescent="0.25">
      <c r="A263">
        <v>734255</v>
      </c>
      <c r="B263" t="s">
        <v>32</v>
      </c>
      <c r="C263">
        <v>56</v>
      </c>
      <c r="D263">
        <v>23</v>
      </c>
      <c r="E263" t="s">
        <v>21</v>
      </c>
      <c r="F263">
        <v>1</v>
      </c>
      <c r="G263">
        <v>1</v>
      </c>
      <c r="H263">
        <v>2</v>
      </c>
      <c r="I263">
        <v>2</v>
      </c>
      <c r="J263">
        <v>2</v>
      </c>
      <c r="K263">
        <v>2</v>
      </c>
      <c r="L263">
        <v>2</v>
      </c>
      <c r="M263">
        <v>2</v>
      </c>
      <c r="N263">
        <v>1</v>
      </c>
      <c r="P263" t="s">
        <v>50</v>
      </c>
      <c r="Q263">
        <v>4</v>
      </c>
      <c r="R263" t="s">
        <v>46</v>
      </c>
      <c r="S263">
        <v>0</v>
      </c>
      <c r="T263">
        <v>0</v>
      </c>
      <c r="V263">
        <v>41</v>
      </c>
      <c r="W263" t="s">
        <v>32</v>
      </c>
    </row>
    <row r="264" spans="1:23" x14ac:dyDescent="0.25">
      <c r="A264">
        <v>1256279</v>
      </c>
      <c r="B264" t="s">
        <v>47</v>
      </c>
      <c r="C264">
        <v>140</v>
      </c>
      <c r="D264">
        <v>69</v>
      </c>
      <c r="E264" t="s">
        <v>21</v>
      </c>
      <c r="F264">
        <v>5</v>
      </c>
      <c r="G264">
        <v>1</v>
      </c>
      <c r="H264">
        <v>2</v>
      </c>
      <c r="I264">
        <v>1</v>
      </c>
      <c r="J264">
        <v>1</v>
      </c>
      <c r="K264">
        <v>2</v>
      </c>
      <c r="L264">
        <v>2</v>
      </c>
      <c r="M264">
        <v>2</v>
      </c>
      <c r="N264">
        <v>1</v>
      </c>
      <c r="P264" t="s">
        <v>50</v>
      </c>
      <c r="Q264">
        <v>4</v>
      </c>
      <c r="R264" t="s">
        <v>46</v>
      </c>
      <c r="S264">
        <v>0</v>
      </c>
      <c r="T264">
        <v>0</v>
      </c>
      <c r="V264">
        <v>313</v>
      </c>
      <c r="W264">
        <v>313</v>
      </c>
    </row>
    <row r="265" spans="1:23" x14ac:dyDescent="0.25">
      <c r="A265">
        <v>1424951</v>
      </c>
      <c r="B265" t="s">
        <v>24</v>
      </c>
      <c r="C265">
        <v>89</v>
      </c>
      <c r="D265">
        <v>16</v>
      </c>
      <c r="E265" t="s">
        <v>49</v>
      </c>
      <c r="F265">
        <v>1</v>
      </c>
      <c r="G265">
        <v>1</v>
      </c>
      <c r="H265">
        <v>2</v>
      </c>
      <c r="I265">
        <v>2</v>
      </c>
      <c r="J265">
        <v>2</v>
      </c>
      <c r="K265">
        <v>2</v>
      </c>
      <c r="L265">
        <v>2</v>
      </c>
      <c r="M265">
        <v>2</v>
      </c>
      <c r="N265">
        <v>1</v>
      </c>
      <c r="P265" t="s">
        <v>50</v>
      </c>
      <c r="R265" t="s">
        <v>44</v>
      </c>
      <c r="S265">
        <v>0</v>
      </c>
      <c r="T265">
        <v>0</v>
      </c>
      <c r="V265">
        <v>8</v>
      </c>
      <c r="W265">
        <v>8</v>
      </c>
    </row>
    <row r="266" spans="1:23" x14ac:dyDescent="0.25">
      <c r="A266">
        <v>67481</v>
      </c>
      <c r="B266" t="s">
        <v>23</v>
      </c>
      <c r="C266">
        <v>54</v>
      </c>
      <c r="D266">
        <v>47</v>
      </c>
      <c r="E266" t="s">
        <v>21</v>
      </c>
      <c r="F266">
        <v>1</v>
      </c>
      <c r="G266">
        <v>1</v>
      </c>
      <c r="H266">
        <v>2</v>
      </c>
      <c r="I266">
        <v>2</v>
      </c>
      <c r="J266">
        <v>2</v>
      </c>
      <c r="K266">
        <v>2</v>
      </c>
      <c r="L266">
        <v>2</v>
      </c>
      <c r="M266">
        <v>2</v>
      </c>
      <c r="N266">
        <v>1</v>
      </c>
      <c r="P266" t="s">
        <v>43</v>
      </c>
      <c r="Q266">
        <v>4</v>
      </c>
      <c r="R266" t="s">
        <v>46</v>
      </c>
      <c r="S266">
        <v>0</v>
      </c>
      <c r="T266">
        <v>0</v>
      </c>
      <c r="V266">
        <v>39</v>
      </c>
      <c r="W266">
        <v>39</v>
      </c>
    </row>
    <row r="267" spans="1:23" x14ac:dyDescent="0.25">
      <c r="A267">
        <v>1406674</v>
      </c>
      <c r="B267" t="s">
        <v>24</v>
      </c>
      <c r="C267">
        <v>77</v>
      </c>
      <c r="D267">
        <v>52</v>
      </c>
      <c r="E267" t="s">
        <v>21</v>
      </c>
      <c r="F267">
        <v>1</v>
      </c>
      <c r="G267">
        <v>2</v>
      </c>
      <c r="H267">
        <v>2</v>
      </c>
      <c r="I267">
        <v>2</v>
      </c>
      <c r="J267">
        <v>2</v>
      </c>
      <c r="K267">
        <v>2</v>
      </c>
      <c r="L267">
        <v>2</v>
      </c>
      <c r="M267">
        <v>2</v>
      </c>
      <c r="N267">
        <v>2</v>
      </c>
      <c r="P267" t="s">
        <v>50</v>
      </c>
      <c r="Q267">
        <v>4</v>
      </c>
      <c r="R267" t="s">
        <v>46</v>
      </c>
      <c r="S267">
        <v>0</v>
      </c>
      <c r="T267">
        <v>1</v>
      </c>
      <c r="U267">
        <v>1</v>
      </c>
      <c r="V267">
        <v>53</v>
      </c>
      <c r="W267" t="s">
        <v>24</v>
      </c>
    </row>
    <row r="268" spans="1:23" x14ac:dyDescent="0.25">
      <c r="A268">
        <v>706815</v>
      </c>
      <c r="B268" t="s">
        <v>32</v>
      </c>
      <c r="C268">
        <v>44</v>
      </c>
      <c r="D268">
        <v>35</v>
      </c>
      <c r="E268" t="s">
        <v>21</v>
      </c>
      <c r="F268">
        <v>5</v>
      </c>
      <c r="G268">
        <v>1</v>
      </c>
      <c r="H268">
        <v>2</v>
      </c>
      <c r="I268">
        <v>2</v>
      </c>
      <c r="J268">
        <v>2</v>
      </c>
      <c r="K268">
        <v>2</v>
      </c>
      <c r="L268">
        <v>2</v>
      </c>
      <c r="M268">
        <v>2</v>
      </c>
      <c r="N268">
        <v>1</v>
      </c>
      <c r="P268" t="s">
        <v>43</v>
      </c>
      <c r="Q268">
        <v>4</v>
      </c>
      <c r="R268" t="s">
        <v>46</v>
      </c>
      <c r="S268">
        <v>0</v>
      </c>
      <c r="T268">
        <v>4</v>
      </c>
      <c r="U268">
        <v>4</v>
      </c>
      <c r="V268">
        <v>163</v>
      </c>
      <c r="W268">
        <v>163</v>
      </c>
    </row>
    <row r="269" spans="1:23" x14ac:dyDescent="0.25">
      <c r="A269">
        <v>1382538</v>
      </c>
      <c r="B269" t="s">
        <v>24</v>
      </c>
      <c r="C269">
        <v>68</v>
      </c>
      <c r="D269">
        <v>54</v>
      </c>
      <c r="E269" t="s">
        <v>21</v>
      </c>
      <c r="F269">
        <v>1</v>
      </c>
      <c r="G269">
        <v>2</v>
      </c>
      <c r="H269">
        <v>2</v>
      </c>
      <c r="I269">
        <v>2</v>
      </c>
      <c r="J269">
        <v>2</v>
      </c>
      <c r="K269">
        <v>2</v>
      </c>
      <c r="L269">
        <v>2</v>
      </c>
      <c r="M269">
        <v>2</v>
      </c>
      <c r="N269">
        <v>2</v>
      </c>
      <c r="P269" t="s">
        <v>51</v>
      </c>
      <c r="Q269">
        <v>4</v>
      </c>
      <c r="R269" t="s">
        <v>44</v>
      </c>
      <c r="S269">
        <v>0</v>
      </c>
      <c r="T269">
        <v>30</v>
      </c>
      <c r="U269">
        <v>30</v>
      </c>
      <c r="V269">
        <v>41</v>
      </c>
      <c r="W269" t="s">
        <v>32</v>
      </c>
    </row>
    <row r="270" spans="1:23" x14ac:dyDescent="0.25">
      <c r="A270">
        <v>1412292</v>
      </c>
      <c r="B270" t="s">
        <v>24</v>
      </c>
      <c r="C270">
        <v>88</v>
      </c>
      <c r="D270">
        <v>29</v>
      </c>
      <c r="E270" t="s">
        <v>21</v>
      </c>
      <c r="F270">
        <v>1</v>
      </c>
      <c r="G270">
        <v>2</v>
      </c>
      <c r="H270">
        <v>2</v>
      </c>
      <c r="I270">
        <v>2</v>
      </c>
      <c r="J270">
        <v>1</v>
      </c>
      <c r="K270">
        <v>2</v>
      </c>
      <c r="L270">
        <v>2</v>
      </c>
      <c r="M270">
        <v>2</v>
      </c>
      <c r="N270">
        <v>1</v>
      </c>
      <c r="P270" t="s">
        <v>50</v>
      </c>
      <c r="Q270">
        <v>4</v>
      </c>
      <c r="R270" t="s">
        <v>46</v>
      </c>
      <c r="S270">
        <v>0</v>
      </c>
      <c r="T270">
        <v>30</v>
      </c>
      <c r="U270">
        <v>30</v>
      </c>
      <c r="V270">
        <v>12</v>
      </c>
      <c r="W270">
        <v>12</v>
      </c>
    </row>
    <row r="271" spans="1:23" x14ac:dyDescent="0.25">
      <c r="A271">
        <v>723837</v>
      </c>
      <c r="B271" t="s">
        <v>32</v>
      </c>
      <c r="C271">
        <v>114</v>
      </c>
      <c r="D271">
        <v>18</v>
      </c>
      <c r="E271" t="s">
        <v>21</v>
      </c>
      <c r="F271">
        <v>1</v>
      </c>
      <c r="G271">
        <v>2</v>
      </c>
      <c r="H271">
        <v>1</v>
      </c>
      <c r="I271">
        <v>2</v>
      </c>
      <c r="J271">
        <v>1</v>
      </c>
      <c r="K271">
        <v>2</v>
      </c>
      <c r="L271">
        <v>2</v>
      </c>
      <c r="M271">
        <v>2</v>
      </c>
      <c r="N271">
        <v>1</v>
      </c>
      <c r="P271" t="s">
        <v>50</v>
      </c>
      <c r="Q271">
        <v>4</v>
      </c>
      <c r="R271" t="s">
        <v>46</v>
      </c>
      <c r="S271">
        <v>40</v>
      </c>
      <c r="T271">
        <v>40</v>
      </c>
      <c r="U271">
        <v>40</v>
      </c>
      <c r="V271">
        <v>41</v>
      </c>
      <c r="W271" t="s">
        <v>32</v>
      </c>
    </row>
    <row r="272" spans="1:23" x14ac:dyDescent="0.25">
      <c r="A272">
        <v>537375</v>
      </c>
      <c r="B272" t="s">
        <v>31</v>
      </c>
      <c r="C272">
        <v>1125</v>
      </c>
      <c r="D272">
        <v>20</v>
      </c>
      <c r="E272" t="s">
        <v>21</v>
      </c>
      <c r="F272">
        <v>1</v>
      </c>
      <c r="G272">
        <v>1</v>
      </c>
      <c r="H272">
        <v>2</v>
      </c>
      <c r="I272">
        <v>2</v>
      </c>
      <c r="J272">
        <v>2</v>
      </c>
      <c r="K272">
        <v>2</v>
      </c>
      <c r="L272">
        <v>2</v>
      </c>
      <c r="M272">
        <v>2</v>
      </c>
      <c r="N272">
        <v>1</v>
      </c>
      <c r="P272" t="s">
        <v>50</v>
      </c>
      <c r="Q272">
        <v>4</v>
      </c>
      <c r="R272" t="s">
        <v>44</v>
      </c>
      <c r="S272">
        <v>0</v>
      </c>
      <c r="T272">
        <v>50</v>
      </c>
      <c r="U272">
        <v>50</v>
      </c>
      <c r="V272">
        <v>38</v>
      </c>
      <c r="W272" t="s">
        <v>31</v>
      </c>
    </row>
    <row r="273" spans="1:23" x14ac:dyDescent="0.25">
      <c r="A273">
        <v>1368302</v>
      </c>
      <c r="B273" t="s">
        <v>24</v>
      </c>
      <c r="C273">
        <v>119</v>
      </c>
      <c r="D273">
        <v>38</v>
      </c>
      <c r="E273" t="s">
        <v>21</v>
      </c>
      <c r="F273">
        <v>1</v>
      </c>
      <c r="G273">
        <v>2</v>
      </c>
      <c r="H273">
        <v>1</v>
      </c>
      <c r="I273">
        <v>2</v>
      </c>
      <c r="J273">
        <v>2</v>
      </c>
      <c r="K273">
        <v>2</v>
      </c>
      <c r="L273">
        <v>2</v>
      </c>
      <c r="M273">
        <v>2</v>
      </c>
      <c r="N273">
        <v>1</v>
      </c>
      <c r="P273" t="s">
        <v>43</v>
      </c>
      <c r="Q273">
        <v>4</v>
      </c>
      <c r="R273" t="s">
        <v>46</v>
      </c>
      <c r="S273">
        <v>0</v>
      </c>
      <c r="T273">
        <v>100</v>
      </c>
      <c r="U273">
        <v>100</v>
      </c>
      <c r="V273">
        <v>53</v>
      </c>
      <c r="W273" t="s">
        <v>24</v>
      </c>
    </row>
    <row r="274" spans="1:23" x14ac:dyDescent="0.25">
      <c r="A274">
        <v>537262</v>
      </c>
      <c r="B274" t="s">
        <v>31</v>
      </c>
      <c r="C274">
        <v>169</v>
      </c>
      <c r="D274">
        <v>36</v>
      </c>
      <c r="E274" t="s">
        <v>21</v>
      </c>
      <c r="F274">
        <v>1</v>
      </c>
      <c r="G274">
        <v>2</v>
      </c>
      <c r="H274">
        <v>2</v>
      </c>
      <c r="I274">
        <v>2</v>
      </c>
      <c r="J274">
        <v>2</v>
      </c>
      <c r="K274">
        <v>2</v>
      </c>
      <c r="L274">
        <v>2</v>
      </c>
      <c r="M274">
        <v>1</v>
      </c>
      <c r="N274">
        <v>2</v>
      </c>
      <c r="P274" t="s">
        <v>50</v>
      </c>
      <c r="Q274">
        <v>4</v>
      </c>
      <c r="R274" t="s">
        <v>44</v>
      </c>
      <c r="S274">
        <v>100</v>
      </c>
      <c r="T274">
        <v>100</v>
      </c>
      <c r="U274">
        <v>100</v>
      </c>
      <c r="V274">
        <v>38</v>
      </c>
      <c r="W274" t="s">
        <v>31</v>
      </c>
    </row>
    <row r="275" spans="1:23" x14ac:dyDescent="0.25">
      <c r="A275">
        <v>1369486</v>
      </c>
      <c r="B275" t="s">
        <v>24</v>
      </c>
      <c r="C275">
        <v>264</v>
      </c>
      <c r="D275">
        <v>17</v>
      </c>
      <c r="E275" t="s">
        <v>49</v>
      </c>
      <c r="F275">
        <v>1</v>
      </c>
      <c r="G275">
        <v>2</v>
      </c>
      <c r="H275">
        <v>2</v>
      </c>
      <c r="I275">
        <v>2</v>
      </c>
      <c r="J275">
        <v>1</v>
      </c>
      <c r="K275">
        <v>2</v>
      </c>
      <c r="L275">
        <v>2</v>
      </c>
      <c r="M275">
        <v>2</v>
      </c>
      <c r="N275">
        <v>1</v>
      </c>
      <c r="P275" t="s">
        <v>50</v>
      </c>
      <c r="Q275">
        <v>4</v>
      </c>
      <c r="R275" t="s">
        <v>46</v>
      </c>
      <c r="S275">
        <v>0</v>
      </c>
      <c r="T275">
        <v>120</v>
      </c>
      <c r="U275">
        <v>120</v>
      </c>
      <c r="V275">
        <v>42</v>
      </c>
      <c r="W275">
        <v>42</v>
      </c>
    </row>
    <row r="276" spans="1:23" x14ac:dyDescent="0.25">
      <c r="A276">
        <v>1430586</v>
      </c>
      <c r="B276" t="s">
        <v>24</v>
      </c>
      <c r="C276">
        <v>63</v>
      </c>
      <c r="D276">
        <v>22</v>
      </c>
      <c r="E276" t="s">
        <v>21</v>
      </c>
      <c r="F276">
        <v>1</v>
      </c>
      <c r="G276">
        <v>2</v>
      </c>
      <c r="H276">
        <v>2</v>
      </c>
      <c r="I276">
        <v>2</v>
      </c>
      <c r="J276">
        <v>2</v>
      </c>
      <c r="K276">
        <v>2</v>
      </c>
      <c r="L276">
        <v>2</v>
      </c>
      <c r="M276">
        <v>2</v>
      </c>
      <c r="N276">
        <v>2</v>
      </c>
      <c r="P276" t="s">
        <v>50</v>
      </c>
      <c r="Q276">
        <v>4</v>
      </c>
      <c r="R276" t="s">
        <v>44</v>
      </c>
      <c r="S276">
        <v>0</v>
      </c>
      <c r="T276">
        <v>150</v>
      </c>
      <c r="U276">
        <v>150</v>
      </c>
      <c r="V276">
        <v>53</v>
      </c>
      <c r="W276" t="s">
        <v>24</v>
      </c>
    </row>
    <row r="277" spans="1:23" x14ac:dyDescent="0.25">
      <c r="A277">
        <v>714300</v>
      </c>
      <c r="B277" t="s">
        <v>32</v>
      </c>
      <c r="C277">
        <v>140</v>
      </c>
      <c r="D277">
        <v>25</v>
      </c>
      <c r="E277" t="s">
        <v>21</v>
      </c>
      <c r="F277">
        <v>1</v>
      </c>
      <c r="G277">
        <v>2</v>
      </c>
      <c r="H277">
        <v>2</v>
      </c>
      <c r="I277">
        <v>2</v>
      </c>
      <c r="J277">
        <v>1</v>
      </c>
      <c r="K277">
        <v>2</v>
      </c>
      <c r="L277">
        <v>2</v>
      </c>
      <c r="M277">
        <v>2</v>
      </c>
      <c r="N277">
        <v>1</v>
      </c>
      <c r="P277" t="s">
        <v>43</v>
      </c>
      <c r="Q277">
        <v>4</v>
      </c>
      <c r="R277" t="s">
        <v>46</v>
      </c>
      <c r="S277">
        <v>0</v>
      </c>
      <c r="T277">
        <v>150</v>
      </c>
      <c r="U277">
        <v>150</v>
      </c>
      <c r="V277">
        <v>41</v>
      </c>
      <c r="W277" t="s">
        <v>32</v>
      </c>
    </row>
    <row r="278" spans="1:23" x14ac:dyDescent="0.25">
      <c r="A278">
        <v>1416253</v>
      </c>
      <c r="B278" t="s">
        <v>24</v>
      </c>
      <c r="C278">
        <v>58</v>
      </c>
      <c r="D278">
        <v>17</v>
      </c>
      <c r="E278" t="s">
        <v>49</v>
      </c>
      <c r="F278">
        <v>1</v>
      </c>
      <c r="G278">
        <v>1</v>
      </c>
      <c r="H278">
        <v>2</v>
      </c>
      <c r="I278">
        <v>2</v>
      </c>
      <c r="J278">
        <v>2</v>
      </c>
      <c r="K278">
        <v>2</v>
      </c>
      <c r="L278">
        <v>2</v>
      </c>
      <c r="M278">
        <v>2</v>
      </c>
      <c r="N278">
        <v>1</v>
      </c>
      <c r="P278" t="s">
        <v>50</v>
      </c>
      <c r="Q278">
        <v>4</v>
      </c>
      <c r="R278" t="s">
        <v>46</v>
      </c>
      <c r="S278">
        <v>150</v>
      </c>
      <c r="T278">
        <v>150</v>
      </c>
      <c r="U278">
        <v>150</v>
      </c>
      <c r="V278">
        <v>53</v>
      </c>
      <c r="W278" t="s">
        <v>24</v>
      </c>
    </row>
    <row r="279" spans="1:23" x14ac:dyDescent="0.25">
      <c r="A279">
        <v>1432212</v>
      </c>
      <c r="B279" t="s">
        <v>24</v>
      </c>
      <c r="C279">
        <v>68</v>
      </c>
      <c r="D279">
        <v>47</v>
      </c>
      <c r="E279" t="s">
        <v>21</v>
      </c>
      <c r="F279">
        <v>3</v>
      </c>
      <c r="G279">
        <v>1</v>
      </c>
      <c r="H279">
        <v>2</v>
      </c>
      <c r="I279">
        <v>2</v>
      </c>
      <c r="J279">
        <v>2</v>
      </c>
      <c r="K279">
        <v>2</v>
      </c>
      <c r="L279">
        <v>2</v>
      </c>
      <c r="M279">
        <v>2</v>
      </c>
      <c r="N279">
        <v>1</v>
      </c>
      <c r="P279" t="s">
        <v>43</v>
      </c>
      <c r="Q279">
        <v>4</v>
      </c>
      <c r="R279" t="s">
        <v>46</v>
      </c>
      <c r="S279">
        <v>0</v>
      </c>
      <c r="T279">
        <v>180</v>
      </c>
      <c r="U279">
        <v>180</v>
      </c>
      <c r="V279">
        <v>110</v>
      </c>
      <c r="W279">
        <v>110</v>
      </c>
    </row>
    <row r="280" spans="1:23" x14ac:dyDescent="0.25">
      <c r="A280">
        <v>1413603</v>
      </c>
      <c r="B280" t="s">
        <v>24</v>
      </c>
      <c r="C280">
        <v>54</v>
      </c>
      <c r="D280">
        <v>32</v>
      </c>
      <c r="E280" t="s">
        <v>21</v>
      </c>
      <c r="F280">
        <v>4</v>
      </c>
      <c r="G280">
        <v>1</v>
      </c>
      <c r="H280">
        <v>2</v>
      </c>
      <c r="I280">
        <v>2</v>
      </c>
      <c r="J280">
        <v>2</v>
      </c>
      <c r="K280">
        <v>2</v>
      </c>
      <c r="L280">
        <v>2</v>
      </c>
      <c r="M280">
        <v>2</v>
      </c>
      <c r="N280">
        <v>1</v>
      </c>
      <c r="P280" t="s">
        <v>43</v>
      </c>
      <c r="Q280">
        <v>4</v>
      </c>
      <c r="R280" t="s">
        <v>46</v>
      </c>
      <c r="S280">
        <v>200</v>
      </c>
      <c r="T280">
        <v>200</v>
      </c>
      <c r="U280">
        <v>200</v>
      </c>
      <c r="V280">
        <v>300</v>
      </c>
      <c r="W280">
        <v>300</v>
      </c>
    </row>
    <row r="281" spans="1:23" x14ac:dyDescent="0.25">
      <c r="A281">
        <v>1259609</v>
      </c>
      <c r="B281" t="s">
        <v>47</v>
      </c>
      <c r="C281">
        <v>91</v>
      </c>
      <c r="D281">
        <v>16</v>
      </c>
      <c r="E281" t="s">
        <v>49</v>
      </c>
      <c r="F281">
        <v>1</v>
      </c>
      <c r="G281">
        <v>1</v>
      </c>
      <c r="H281">
        <v>2</v>
      </c>
      <c r="I281">
        <v>2</v>
      </c>
      <c r="J281">
        <v>2</v>
      </c>
      <c r="K281">
        <v>2</v>
      </c>
      <c r="L281">
        <v>2</v>
      </c>
      <c r="M281">
        <v>2</v>
      </c>
      <c r="N281">
        <v>1</v>
      </c>
      <c r="O281">
        <v>5</v>
      </c>
      <c r="P281" t="s">
        <v>50</v>
      </c>
      <c r="R281" t="s">
        <v>46</v>
      </c>
      <c r="S281">
        <v>200</v>
      </c>
      <c r="T281">
        <v>200</v>
      </c>
      <c r="U281">
        <v>200</v>
      </c>
      <c r="V281">
        <v>49</v>
      </c>
      <c r="W281" t="s">
        <v>47</v>
      </c>
    </row>
    <row r="282" spans="1:23" x14ac:dyDescent="0.25">
      <c r="A282">
        <v>700918</v>
      </c>
      <c r="B282" t="s">
        <v>32</v>
      </c>
      <c r="C282">
        <v>93</v>
      </c>
      <c r="D282">
        <v>50</v>
      </c>
      <c r="E282" t="s">
        <v>21</v>
      </c>
      <c r="F282">
        <v>1</v>
      </c>
      <c r="G282">
        <v>2</v>
      </c>
      <c r="H282">
        <v>2</v>
      </c>
      <c r="I282">
        <v>2</v>
      </c>
      <c r="J282">
        <v>1</v>
      </c>
      <c r="K282">
        <v>2</v>
      </c>
      <c r="L282">
        <v>2</v>
      </c>
      <c r="M282">
        <v>1</v>
      </c>
      <c r="N282">
        <v>1</v>
      </c>
      <c r="P282" t="s">
        <v>50</v>
      </c>
      <c r="Q282">
        <v>4</v>
      </c>
      <c r="R282" t="s">
        <v>44</v>
      </c>
      <c r="S282">
        <v>0</v>
      </c>
      <c r="T282">
        <v>200</v>
      </c>
      <c r="U282">
        <v>200</v>
      </c>
      <c r="V282">
        <v>53</v>
      </c>
      <c r="W282" t="s">
        <v>24</v>
      </c>
    </row>
    <row r="283" spans="1:23" x14ac:dyDescent="0.25">
      <c r="A283">
        <v>713386</v>
      </c>
      <c r="B283" t="s">
        <v>32</v>
      </c>
      <c r="C283">
        <v>71</v>
      </c>
      <c r="D283">
        <v>18</v>
      </c>
      <c r="E283" t="s">
        <v>21</v>
      </c>
      <c r="F283">
        <v>1</v>
      </c>
      <c r="G283">
        <v>2</v>
      </c>
      <c r="H283">
        <v>2</v>
      </c>
      <c r="I283">
        <v>2</v>
      </c>
      <c r="J283">
        <v>2</v>
      </c>
      <c r="K283">
        <v>2</v>
      </c>
      <c r="L283">
        <v>2</v>
      </c>
      <c r="M283">
        <v>2</v>
      </c>
      <c r="N283">
        <v>2</v>
      </c>
      <c r="P283" t="s">
        <v>50</v>
      </c>
      <c r="Q283">
        <v>4</v>
      </c>
      <c r="R283" t="s">
        <v>44</v>
      </c>
      <c r="S283">
        <v>290</v>
      </c>
      <c r="T283">
        <v>290</v>
      </c>
      <c r="U283">
        <v>290</v>
      </c>
      <c r="V283">
        <v>41</v>
      </c>
      <c r="W283" t="s">
        <v>32</v>
      </c>
    </row>
    <row r="284" spans="1:23" x14ac:dyDescent="0.25">
      <c r="A284">
        <v>1386945</v>
      </c>
      <c r="B284" t="s">
        <v>24</v>
      </c>
      <c r="C284">
        <v>60</v>
      </c>
      <c r="D284">
        <v>70</v>
      </c>
      <c r="E284" t="s">
        <v>21</v>
      </c>
      <c r="F284">
        <v>1</v>
      </c>
      <c r="G284">
        <v>2</v>
      </c>
      <c r="H284">
        <v>1</v>
      </c>
      <c r="I284">
        <v>1</v>
      </c>
      <c r="J284">
        <v>2</v>
      </c>
      <c r="K284">
        <v>2</v>
      </c>
      <c r="L284">
        <v>2</v>
      </c>
      <c r="M284">
        <v>2</v>
      </c>
      <c r="N284">
        <v>1</v>
      </c>
      <c r="P284" t="s">
        <v>43</v>
      </c>
      <c r="Q284">
        <v>4</v>
      </c>
      <c r="R284" t="s">
        <v>46</v>
      </c>
      <c r="S284">
        <v>0</v>
      </c>
      <c r="T284">
        <v>290</v>
      </c>
      <c r="U284">
        <v>290</v>
      </c>
      <c r="V284">
        <v>6</v>
      </c>
      <c r="W284" t="s">
        <v>45</v>
      </c>
    </row>
    <row r="285" spans="1:23" x14ac:dyDescent="0.25">
      <c r="A285">
        <v>726334</v>
      </c>
      <c r="B285" t="s">
        <v>32</v>
      </c>
      <c r="C285">
        <v>20</v>
      </c>
      <c r="D285">
        <v>59</v>
      </c>
      <c r="E285" t="s">
        <v>21</v>
      </c>
      <c r="F285">
        <v>1</v>
      </c>
      <c r="G285">
        <v>2</v>
      </c>
      <c r="H285">
        <v>2</v>
      </c>
      <c r="I285">
        <v>2</v>
      </c>
      <c r="J285">
        <v>2</v>
      </c>
      <c r="K285">
        <v>2</v>
      </c>
      <c r="L285">
        <v>2</v>
      </c>
      <c r="M285">
        <v>2</v>
      </c>
      <c r="N285">
        <v>2</v>
      </c>
      <c r="P285" t="s">
        <v>51</v>
      </c>
      <c r="Q285">
        <v>4</v>
      </c>
      <c r="R285" t="s">
        <v>44</v>
      </c>
      <c r="S285">
        <v>0</v>
      </c>
      <c r="T285">
        <v>300</v>
      </c>
      <c r="U285">
        <v>300</v>
      </c>
      <c r="V285">
        <v>6</v>
      </c>
      <c r="W285" t="s">
        <v>45</v>
      </c>
    </row>
    <row r="286" spans="1:23" x14ac:dyDescent="0.25">
      <c r="A286">
        <v>1424379</v>
      </c>
      <c r="B286" t="s">
        <v>24</v>
      </c>
      <c r="C286">
        <v>129</v>
      </c>
      <c r="D286">
        <v>55</v>
      </c>
      <c r="E286" t="s">
        <v>21</v>
      </c>
      <c r="F286">
        <v>1</v>
      </c>
      <c r="G286">
        <v>1</v>
      </c>
      <c r="H286">
        <v>2</v>
      </c>
      <c r="I286">
        <v>2</v>
      </c>
      <c r="J286">
        <v>2</v>
      </c>
      <c r="K286">
        <v>2</v>
      </c>
      <c r="L286">
        <v>2</v>
      </c>
      <c r="M286">
        <v>2</v>
      </c>
      <c r="N286">
        <v>1</v>
      </c>
      <c r="O286">
        <v>25</v>
      </c>
      <c r="P286" t="s">
        <v>43</v>
      </c>
      <c r="Q286">
        <v>4</v>
      </c>
      <c r="R286" t="s">
        <v>46</v>
      </c>
      <c r="S286">
        <v>300</v>
      </c>
      <c r="T286">
        <v>300</v>
      </c>
      <c r="U286">
        <v>300</v>
      </c>
      <c r="V286">
        <v>17</v>
      </c>
      <c r="W286">
        <v>17</v>
      </c>
    </row>
    <row r="287" spans="1:23" x14ac:dyDescent="0.25">
      <c r="A287">
        <v>1434883</v>
      </c>
      <c r="B287" t="s">
        <v>24</v>
      </c>
      <c r="C287">
        <v>133</v>
      </c>
      <c r="D287">
        <v>20</v>
      </c>
      <c r="E287" t="s">
        <v>21</v>
      </c>
      <c r="F287">
        <v>1</v>
      </c>
      <c r="G287">
        <v>1</v>
      </c>
      <c r="H287">
        <v>2</v>
      </c>
      <c r="I287">
        <v>2</v>
      </c>
      <c r="J287">
        <v>2</v>
      </c>
      <c r="K287">
        <v>2</v>
      </c>
      <c r="L287">
        <v>2</v>
      </c>
      <c r="M287">
        <v>2</v>
      </c>
      <c r="N287">
        <v>1</v>
      </c>
      <c r="P287" t="s">
        <v>50</v>
      </c>
      <c r="Q287">
        <v>4</v>
      </c>
      <c r="R287" t="s">
        <v>44</v>
      </c>
      <c r="S287">
        <v>300</v>
      </c>
      <c r="T287">
        <v>300</v>
      </c>
      <c r="U287">
        <v>300</v>
      </c>
      <c r="V287">
        <v>53</v>
      </c>
      <c r="W287" t="s">
        <v>24</v>
      </c>
    </row>
    <row r="288" spans="1:23" x14ac:dyDescent="0.25">
      <c r="A288">
        <v>1411675</v>
      </c>
      <c r="B288" t="s">
        <v>24</v>
      </c>
      <c r="C288">
        <v>65</v>
      </c>
      <c r="D288">
        <v>19</v>
      </c>
      <c r="E288" t="s">
        <v>21</v>
      </c>
      <c r="F288">
        <v>1</v>
      </c>
      <c r="G288">
        <v>2</v>
      </c>
      <c r="H288">
        <v>1</v>
      </c>
      <c r="I288">
        <v>2</v>
      </c>
      <c r="J288">
        <v>2</v>
      </c>
      <c r="K288">
        <v>2</v>
      </c>
      <c r="L288">
        <v>2</v>
      </c>
      <c r="M288">
        <v>2</v>
      </c>
      <c r="N288">
        <v>1</v>
      </c>
      <c r="P288" t="s">
        <v>50</v>
      </c>
      <c r="Q288">
        <v>4</v>
      </c>
      <c r="R288" t="s">
        <v>44</v>
      </c>
      <c r="S288">
        <v>300</v>
      </c>
      <c r="T288">
        <v>310</v>
      </c>
      <c r="U288">
        <v>310</v>
      </c>
      <c r="V288">
        <v>53</v>
      </c>
      <c r="W288" t="s">
        <v>24</v>
      </c>
    </row>
    <row r="289" spans="1:23" x14ac:dyDescent="0.25">
      <c r="A289">
        <v>1396133</v>
      </c>
      <c r="B289" t="s">
        <v>24</v>
      </c>
      <c r="C289">
        <v>54</v>
      </c>
      <c r="D289">
        <v>17</v>
      </c>
      <c r="E289" t="s">
        <v>49</v>
      </c>
      <c r="F289">
        <v>1</v>
      </c>
      <c r="G289">
        <v>1</v>
      </c>
      <c r="H289">
        <v>2</v>
      </c>
      <c r="I289">
        <v>2</v>
      </c>
      <c r="J289">
        <v>2</v>
      </c>
      <c r="K289">
        <v>2</v>
      </c>
      <c r="L289">
        <v>2</v>
      </c>
      <c r="M289">
        <v>2</v>
      </c>
      <c r="N289">
        <v>1</v>
      </c>
      <c r="P289" t="s">
        <v>50</v>
      </c>
      <c r="Q289">
        <v>4</v>
      </c>
      <c r="R289" t="s">
        <v>46</v>
      </c>
      <c r="S289">
        <v>350</v>
      </c>
      <c r="T289">
        <v>350</v>
      </c>
      <c r="U289">
        <v>350</v>
      </c>
      <c r="V289">
        <v>53</v>
      </c>
      <c r="W289" t="s">
        <v>24</v>
      </c>
    </row>
    <row r="290" spans="1:23" x14ac:dyDescent="0.25">
      <c r="A290">
        <v>697898</v>
      </c>
      <c r="B290" t="s">
        <v>32</v>
      </c>
      <c r="C290">
        <v>107</v>
      </c>
      <c r="D290">
        <v>25</v>
      </c>
      <c r="E290" t="s">
        <v>21</v>
      </c>
      <c r="F290">
        <v>1</v>
      </c>
      <c r="G290">
        <v>2</v>
      </c>
      <c r="H290">
        <v>2</v>
      </c>
      <c r="I290">
        <v>2</v>
      </c>
      <c r="J290">
        <v>2</v>
      </c>
      <c r="K290">
        <v>2</v>
      </c>
      <c r="L290">
        <v>2</v>
      </c>
      <c r="M290">
        <v>2</v>
      </c>
      <c r="N290">
        <v>2</v>
      </c>
      <c r="P290" t="s">
        <v>50</v>
      </c>
      <c r="Q290">
        <v>4</v>
      </c>
      <c r="R290" t="s">
        <v>46</v>
      </c>
      <c r="S290">
        <v>0</v>
      </c>
      <c r="T290">
        <v>350</v>
      </c>
      <c r="U290">
        <v>350</v>
      </c>
      <c r="V290">
        <v>41</v>
      </c>
      <c r="W290" t="s">
        <v>32</v>
      </c>
    </row>
    <row r="291" spans="1:23" x14ac:dyDescent="0.25">
      <c r="A291">
        <v>1269371</v>
      </c>
      <c r="B291" t="s">
        <v>47</v>
      </c>
      <c r="C291">
        <v>76</v>
      </c>
      <c r="D291">
        <v>17</v>
      </c>
      <c r="E291" t="s">
        <v>49</v>
      </c>
      <c r="F291">
        <v>1</v>
      </c>
      <c r="G291">
        <v>1</v>
      </c>
      <c r="H291">
        <v>2</v>
      </c>
      <c r="I291">
        <v>2</v>
      </c>
      <c r="J291">
        <v>2</v>
      </c>
      <c r="K291">
        <v>2</v>
      </c>
      <c r="L291">
        <v>2</v>
      </c>
      <c r="M291">
        <v>2</v>
      </c>
      <c r="N291">
        <v>1</v>
      </c>
      <c r="P291" t="s">
        <v>50</v>
      </c>
      <c r="Q291">
        <v>4</v>
      </c>
      <c r="R291" t="s">
        <v>44</v>
      </c>
      <c r="S291">
        <v>0</v>
      </c>
      <c r="T291">
        <v>400</v>
      </c>
      <c r="U291">
        <v>400</v>
      </c>
      <c r="V291">
        <v>49</v>
      </c>
      <c r="W291" t="s">
        <v>47</v>
      </c>
    </row>
    <row r="292" spans="1:23" x14ac:dyDescent="0.25">
      <c r="A292">
        <v>1418140</v>
      </c>
      <c r="B292" t="s">
        <v>24</v>
      </c>
      <c r="C292">
        <v>81</v>
      </c>
      <c r="D292">
        <v>42</v>
      </c>
      <c r="E292" t="s">
        <v>21</v>
      </c>
      <c r="F292">
        <v>4</v>
      </c>
      <c r="G292">
        <v>2</v>
      </c>
      <c r="H292">
        <v>2</v>
      </c>
      <c r="I292">
        <v>2</v>
      </c>
      <c r="J292">
        <v>2</v>
      </c>
      <c r="K292">
        <v>2</v>
      </c>
      <c r="L292">
        <v>2</v>
      </c>
      <c r="M292">
        <v>2</v>
      </c>
      <c r="N292">
        <v>2</v>
      </c>
      <c r="P292" t="s">
        <v>43</v>
      </c>
      <c r="Q292">
        <v>4</v>
      </c>
      <c r="R292" t="s">
        <v>46</v>
      </c>
      <c r="S292">
        <v>0</v>
      </c>
      <c r="T292">
        <v>400</v>
      </c>
      <c r="U292">
        <v>400</v>
      </c>
      <c r="V292">
        <v>511</v>
      </c>
      <c r="W292">
        <v>511</v>
      </c>
    </row>
    <row r="293" spans="1:23" x14ac:dyDescent="0.25">
      <c r="A293">
        <v>1430935</v>
      </c>
      <c r="B293" t="s">
        <v>24</v>
      </c>
      <c r="C293">
        <v>212</v>
      </c>
      <c r="D293">
        <v>21</v>
      </c>
      <c r="E293" t="s">
        <v>21</v>
      </c>
      <c r="F293">
        <v>1</v>
      </c>
      <c r="G293">
        <v>2</v>
      </c>
      <c r="H293">
        <v>2</v>
      </c>
      <c r="I293">
        <v>2</v>
      </c>
      <c r="J293">
        <v>2</v>
      </c>
      <c r="K293">
        <v>2</v>
      </c>
      <c r="L293">
        <v>2</v>
      </c>
      <c r="M293">
        <v>2</v>
      </c>
      <c r="N293">
        <v>2</v>
      </c>
      <c r="O293">
        <v>90</v>
      </c>
      <c r="P293" t="s">
        <v>43</v>
      </c>
      <c r="Q293">
        <v>4</v>
      </c>
      <c r="R293" t="s">
        <v>46</v>
      </c>
      <c r="S293">
        <v>400</v>
      </c>
      <c r="T293">
        <v>400</v>
      </c>
      <c r="U293">
        <v>400</v>
      </c>
      <c r="V293">
        <v>17</v>
      </c>
      <c r="W293">
        <v>17</v>
      </c>
    </row>
    <row r="294" spans="1:23" x14ac:dyDescent="0.25">
      <c r="A294">
        <v>727782</v>
      </c>
      <c r="B294" t="s">
        <v>32</v>
      </c>
      <c r="C294">
        <v>36</v>
      </c>
      <c r="D294">
        <v>25</v>
      </c>
      <c r="E294" t="s">
        <v>21</v>
      </c>
      <c r="F294">
        <v>1</v>
      </c>
      <c r="G294">
        <v>1</v>
      </c>
      <c r="H294">
        <v>2</v>
      </c>
      <c r="I294">
        <v>2</v>
      </c>
      <c r="J294">
        <v>2</v>
      </c>
      <c r="K294">
        <v>2</v>
      </c>
      <c r="L294">
        <v>2</v>
      </c>
      <c r="M294">
        <v>2</v>
      </c>
      <c r="N294">
        <v>1</v>
      </c>
      <c r="O294">
        <v>15</v>
      </c>
      <c r="P294" t="s">
        <v>50</v>
      </c>
      <c r="Q294">
        <v>4</v>
      </c>
      <c r="R294" t="s">
        <v>46</v>
      </c>
      <c r="S294">
        <v>400</v>
      </c>
      <c r="T294">
        <v>400</v>
      </c>
      <c r="U294">
        <v>400</v>
      </c>
      <c r="V294">
        <v>41</v>
      </c>
      <c r="W294" t="s">
        <v>32</v>
      </c>
    </row>
    <row r="295" spans="1:23" x14ac:dyDescent="0.25">
      <c r="A295">
        <v>71252</v>
      </c>
      <c r="B295" t="s">
        <v>23</v>
      </c>
      <c r="C295">
        <v>7</v>
      </c>
      <c r="D295">
        <v>26</v>
      </c>
      <c r="E295" t="s">
        <v>21</v>
      </c>
      <c r="F295">
        <v>1</v>
      </c>
      <c r="G295">
        <v>2</v>
      </c>
      <c r="H295">
        <v>2</v>
      </c>
      <c r="I295">
        <v>2</v>
      </c>
      <c r="J295">
        <v>2</v>
      </c>
      <c r="K295">
        <v>2</v>
      </c>
      <c r="L295">
        <v>2</v>
      </c>
      <c r="M295">
        <v>1</v>
      </c>
      <c r="N295">
        <v>2</v>
      </c>
      <c r="P295" t="s">
        <v>50</v>
      </c>
      <c r="Q295">
        <v>4</v>
      </c>
      <c r="R295" t="s">
        <v>44</v>
      </c>
      <c r="S295">
        <v>430</v>
      </c>
      <c r="T295">
        <v>430</v>
      </c>
      <c r="U295">
        <v>430</v>
      </c>
      <c r="V295">
        <v>30</v>
      </c>
      <c r="W295" t="s">
        <v>23</v>
      </c>
    </row>
    <row r="296" spans="1:23" x14ac:dyDescent="0.25">
      <c r="A296">
        <v>702822</v>
      </c>
      <c r="B296" t="s">
        <v>32</v>
      </c>
      <c r="C296">
        <v>60</v>
      </c>
      <c r="D296">
        <v>15</v>
      </c>
      <c r="E296" t="s">
        <v>49</v>
      </c>
      <c r="F296">
        <v>1</v>
      </c>
      <c r="G296">
        <v>2</v>
      </c>
      <c r="H296">
        <v>2</v>
      </c>
      <c r="I296">
        <v>2</v>
      </c>
      <c r="J296">
        <v>1</v>
      </c>
      <c r="K296">
        <v>2</v>
      </c>
      <c r="L296">
        <v>2</v>
      </c>
      <c r="M296">
        <v>2</v>
      </c>
      <c r="N296">
        <v>1</v>
      </c>
      <c r="P296" t="s">
        <v>50</v>
      </c>
      <c r="R296" t="s">
        <v>44</v>
      </c>
      <c r="S296">
        <v>0</v>
      </c>
      <c r="T296">
        <v>450</v>
      </c>
      <c r="U296">
        <v>450</v>
      </c>
      <c r="V296">
        <v>4</v>
      </c>
      <c r="W296">
        <v>4</v>
      </c>
    </row>
    <row r="297" spans="1:23" x14ac:dyDescent="0.25">
      <c r="A297">
        <v>1268649</v>
      </c>
      <c r="B297" t="s">
        <v>47</v>
      </c>
      <c r="C297">
        <v>161</v>
      </c>
      <c r="D297">
        <v>22</v>
      </c>
      <c r="E297" t="s">
        <v>21</v>
      </c>
      <c r="F297">
        <v>1</v>
      </c>
      <c r="G297">
        <v>1</v>
      </c>
      <c r="H297">
        <v>2</v>
      </c>
      <c r="I297">
        <v>2</v>
      </c>
      <c r="J297">
        <v>2</v>
      </c>
      <c r="K297">
        <v>2</v>
      </c>
      <c r="L297">
        <v>2</v>
      </c>
      <c r="M297">
        <v>2</v>
      </c>
      <c r="N297">
        <v>1</v>
      </c>
      <c r="P297" t="s">
        <v>50</v>
      </c>
      <c r="Q297">
        <v>4</v>
      </c>
      <c r="R297" t="s">
        <v>44</v>
      </c>
      <c r="S297">
        <v>450</v>
      </c>
      <c r="T297">
        <v>450</v>
      </c>
      <c r="U297">
        <v>450</v>
      </c>
      <c r="V297">
        <v>49</v>
      </c>
      <c r="W297" t="s">
        <v>47</v>
      </c>
    </row>
    <row r="298" spans="1:23" x14ac:dyDescent="0.25">
      <c r="A298">
        <v>1375604</v>
      </c>
      <c r="B298" t="s">
        <v>24</v>
      </c>
      <c r="C298">
        <v>3</v>
      </c>
      <c r="D298">
        <v>87</v>
      </c>
      <c r="E298" t="s">
        <v>21</v>
      </c>
      <c r="F298">
        <v>1</v>
      </c>
      <c r="G298">
        <v>2</v>
      </c>
      <c r="H298">
        <v>2</v>
      </c>
      <c r="I298">
        <v>1</v>
      </c>
      <c r="J298">
        <v>1</v>
      </c>
      <c r="K298">
        <v>2</v>
      </c>
      <c r="L298">
        <v>2</v>
      </c>
      <c r="M298">
        <v>2</v>
      </c>
      <c r="N298">
        <v>1</v>
      </c>
      <c r="P298" t="s">
        <v>50</v>
      </c>
      <c r="Q298">
        <v>4</v>
      </c>
      <c r="R298" t="s">
        <v>46</v>
      </c>
      <c r="S298">
        <v>0</v>
      </c>
      <c r="T298">
        <v>480</v>
      </c>
      <c r="U298">
        <v>480</v>
      </c>
      <c r="V298">
        <v>53</v>
      </c>
      <c r="W298" t="s">
        <v>24</v>
      </c>
    </row>
    <row r="299" spans="1:23" x14ac:dyDescent="0.25">
      <c r="A299">
        <v>1268148</v>
      </c>
      <c r="B299" t="s">
        <v>47</v>
      </c>
      <c r="C299">
        <v>61</v>
      </c>
      <c r="D299">
        <v>52</v>
      </c>
      <c r="E299" t="s">
        <v>21</v>
      </c>
      <c r="F299">
        <v>1</v>
      </c>
      <c r="G299">
        <v>1</v>
      </c>
      <c r="H299">
        <v>2</v>
      </c>
      <c r="I299">
        <v>2</v>
      </c>
      <c r="J299">
        <v>2</v>
      </c>
      <c r="K299">
        <v>2</v>
      </c>
      <c r="L299">
        <v>2</v>
      </c>
      <c r="M299">
        <v>2</v>
      </c>
      <c r="N299">
        <v>1</v>
      </c>
      <c r="O299">
        <v>5</v>
      </c>
      <c r="P299" t="s">
        <v>43</v>
      </c>
      <c r="Q299">
        <v>4</v>
      </c>
      <c r="R299" t="s">
        <v>46</v>
      </c>
      <c r="S299">
        <v>490</v>
      </c>
      <c r="T299">
        <v>490</v>
      </c>
      <c r="U299">
        <v>490</v>
      </c>
      <c r="V299">
        <v>16</v>
      </c>
      <c r="W299">
        <v>16</v>
      </c>
    </row>
    <row r="300" spans="1:23" x14ac:dyDescent="0.25">
      <c r="A300">
        <v>714479</v>
      </c>
      <c r="B300" t="s">
        <v>32</v>
      </c>
      <c r="C300">
        <v>71</v>
      </c>
      <c r="D300">
        <v>55</v>
      </c>
      <c r="E300" t="s">
        <v>21</v>
      </c>
      <c r="F300">
        <v>1</v>
      </c>
      <c r="G300">
        <v>2</v>
      </c>
      <c r="H300">
        <v>2</v>
      </c>
      <c r="I300">
        <v>2</v>
      </c>
      <c r="J300">
        <v>2</v>
      </c>
      <c r="K300">
        <v>2</v>
      </c>
      <c r="L300">
        <v>2</v>
      </c>
      <c r="M300">
        <v>2</v>
      </c>
      <c r="N300">
        <v>2</v>
      </c>
      <c r="P300" t="s">
        <v>43</v>
      </c>
      <c r="Q300">
        <v>4</v>
      </c>
      <c r="R300" t="s">
        <v>46</v>
      </c>
      <c r="S300">
        <v>500</v>
      </c>
      <c r="T300">
        <v>500</v>
      </c>
      <c r="U300">
        <v>500</v>
      </c>
      <c r="V300">
        <v>6</v>
      </c>
      <c r="W300" t="s">
        <v>45</v>
      </c>
    </row>
    <row r="301" spans="1:23" x14ac:dyDescent="0.25">
      <c r="A301">
        <v>1418822</v>
      </c>
      <c r="B301" t="s">
        <v>24</v>
      </c>
      <c r="C301">
        <v>103</v>
      </c>
      <c r="D301">
        <v>28</v>
      </c>
      <c r="E301" t="s">
        <v>21</v>
      </c>
      <c r="F301">
        <v>1</v>
      </c>
      <c r="G301">
        <v>2</v>
      </c>
      <c r="H301">
        <v>2</v>
      </c>
      <c r="I301">
        <v>2</v>
      </c>
      <c r="J301">
        <v>2</v>
      </c>
      <c r="K301">
        <v>1</v>
      </c>
      <c r="L301">
        <v>2</v>
      </c>
      <c r="M301">
        <v>2</v>
      </c>
      <c r="N301">
        <v>1</v>
      </c>
      <c r="P301" t="s">
        <v>43</v>
      </c>
      <c r="Q301">
        <v>4</v>
      </c>
      <c r="R301" t="s">
        <v>46</v>
      </c>
      <c r="S301">
        <v>500</v>
      </c>
      <c r="T301">
        <v>500</v>
      </c>
      <c r="U301">
        <v>500</v>
      </c>
      <c r="V301">
        <v>49</v>
      </c>
      <c r="W301" t="s">
        <v>47</v>
      </c>
    </row>
    <row r="302" spans="1:23" x14ac:dyDescent="0.25">
      <c r="A302">
        <v>718285</v>
      </c>
      <c r="B302" t="s">
        <v>32</v>
      </c>
      <c r="C302">
        <v>15</v>
      </c>
      <c r="D302">
        <v>58</v>
      </c>
      <c r="E302" t="s">
        <v>21</v>
      </c>
      <c r="F302">
        <v>1</v>
      </c>
      <c r="G302">
        <v>2</v>
      </c>
      <c r="H302">
        <v>2</v>
      </c>
      <c r="I302">
        <v>2</v>
      </c>
      <c r="J302">
        <v>2</v>
      </c>
      <c r="K302">
        <v>2</v>
      </c>
      <c r="L302">
        <v>2</v>
      </c>
      <c r="M302">
        <v>2</v>
      </c>
      <c r="N302">
        <v>2</v>
      </c>
      <c r="P302" t="s">
        <v>51</v>
      </c>
      <c r="Q302">
        <v>4</v>
      </c>
      <c r="R302" t="s">
        <v>44</v>
      </c>
      <c r="S302">
        <v>500</v>
      </c>
      <c r="T302">
        <v>500</v>
      </c>
      <c r="U302">
        <v>500</v>
      </c>
      <c r="V302">
        <v>41</v>
      </c>
      <c r="W302" t="s">
        <v>32</v>
      </c>
    </row>
    <row r="303" spans="1:23" x14ac:dyDescent="0.25">
      <c r="A303">
        <v>1251901</v>
      </c>
      <c r="B303" t="s">
        <v>47</v>
      </c>
      <c r="C303">
        <v>72</v>
      </c>
      <c r="D303">
        <v>17</v>
      </c>
      <c r="E303" t="s">
        <v>49</v>
      </c>
      <c r="F303">
        <v>1</v>
      </c>
      <c r="G303">
        <v>1</v>
      </c>
      <c r="H303">
        <v>2</v>
      </c>
      <c r="I303">
        <v>2</v>
      </c>
      <c r="J303">
        <v>2</v>
      </c>
      <c r="K303">
        <v>2</v>
      </c>
      <c r="L303">
        <v>2</v>
      </c>
      <c r="M303">
        <v>2</v>
      </c>
      <c r="N303">
        <v>1</v>
      </c>
      <c r="P303" t="s">
        <v>50</v>
      </c>
      <c r="Q303">
        <v>4</v>
      </c>
      <c r="R303" t="s">
        <v>46</v>
      </c>
      <c r="S303">
        <v>500</v>
      </c>
      <c r="T303">
        <v>500</v>
      </c>
      <c r="U303">
        <v>500</v>
      </c>
      <c r="V303">
        <v>49</v>
      </c>
      <c r="W303" t="s">
        <v>47</v>
      </c>
    </row>
    <row r="304" spans="1:23" x14ac:dyDescent="0.25">
      <c r="A304">
        <v>538178</v>
      </c>
      <c r="B304" t="s">
        <v>31</v>
      </c>
      <c r="C304">
        <v>180</v>
      </c>
      <c r="D304">
        <v>22</v>
      </c>
      <c r="E304" t="s">
        <v>21</v>
      </c>
      <c r="F304">
        <v>1</v>
      </c>
      <c r="G304">
        <v>1</v>
      </c>
      <c r="H304">
        <v>2</v>
      </c>
      <c r="I304">
        <v>2</v>
      </c>
      <c r="J304">
        <v>2</v>
      </c>
      <c r="K304">
        <v>2</v>
      </c>
      <c r="L304">
        <v>2</v>
      </c>
      <c r="M304">
        <v>2</v>
      </c>
      <c r="N304">
        <v>1</v>
      </c>
      <c r="P304" t="s">
        <v>50</v>
      </c>
      <c r="Q304">
        <v>4</v>
      </c>
      <c r="R304" t="s">
        <v>46</v>
      </c>
      <c r="S304">
        <v>500</v>
      </c>
      <c r="T304">
        <v>500</v>
      </c>
      <c r="U304">
        <v>500</v>
      </c>
      <c r="V304">
        <v>29</v>
      </c>
      <c r="W304">
        <v>29</v>
      </c>
    </row>
    <row r="305" spans="1:23" x14ac:dyDescent="0.25">
      <c r="A305">
        <v>1413365</v>
      </c>
      <c r="B305" t="s">
        <v>24</v>
      </c>
      <c r="C305">
        <v>77</v>
      </c>
      <c r="D305">
        <v>25</v>
      </c>
      <c r="E305" t="s">
        <v>21</v>
      </c>
      <c r="F305">
        <v>1</v>
      </c>
      <c r="G305">
        <v>2</v>
      </c>
      <c r="H305">
        <v>1</v>
      </c>
      <c r="I305">
        <v>2</v>
      </c>
      <c r="J305">
        <v>2</v>
      </c>
      <c r="K305">
        <v>2</v>
      </c>
      <c r="L305">
        <v>2</v>
      </c>
      <c r="M305">
        <v>2</v>
      </c>
      <c r="N305">
        <v>1</v>
      </c>
      <c r="P305" t="s">
        <v>50</v>
      </c>
      <c r="Q305">
        <v>4</v>
      </c>
      <c r="R305" t="s">
        <v>44</v>
      </c>
      <c r="S305">
        <v>500</v>
      </c>
      <c r="T305">
        <v>500</v>
      </c>
      <c r="U305">
        <v>500</v>
      </c>
      <c r="V305">
        <v>53</v>
      </c>
      <c r="W305" t="s">
        <v>24</v>
      </c>
    </row>
    <row r="306" spans="1:23" x14ac:dyDescent="0.25">
      <c r="A306">
        <v>1408468</v>
      </c>
      <c r="B306" t="s">
        <v>24</v>
      </c>
      <c r="C306">
        <v>83</v>
      </c>
      <c r="D306">
        <v>32</v>
      </c>
      <c r="E306" t="s">
        <v>21</v>
      </c>
      <c r="F306">
        <v>1</v>
      </c>
      <c r="G306">
        <v>2</v>
      </c>
      <c r="H306">
        <v>1</v>
      </c>
      <c r="I306">
        <v>2</v>
      </c>
      <c r="J306">
        <v>2</v>
      </c>
      <c r="K306">
        <v>2</v>
      </c>
      <c r="L306">
        <v>2</v>
      </c>
      <c r="M306">
        <v>2</v>
      </c>
      <c r="N306">
        <v>1</v>
      </c>
      <c r="O306">
        <v>10</v>
      </c>
      <c r="P306" t="s">
        <v>43</v>
      </c>
      <c r="Q306">
        <v>4</v>
      </c>
      <c r="R306" t="s">
        <v>46</v>
      </c>
      <c r="S306">
        <v>520</v>
      </c>
      <c r="T306">
        <v>520</v>
      </c>
      <c r="U306">
        <v>520</v>
      </c>
      <c r="V306">
        <v>53</v>
      </c>
      <c r="W306" t="s">
        <v>24</v>
      </c>
    </row>
    <row r="307" spans="1:23" x14ac:dyDescent="0.25">
      <c r="A307">
        <v>69417</v>
      </c>
      <c r="B307" t="s">
        <v>23</v>
      </c>
      <c r="C307">
        <v>74</v>
      </c>
      <c r="D307">
        <v>37</v>
      </c>
      <c r="E307" t="s">
        <v>21</v>
      </c>
      <c r="F307">
        <v>1</v>
      </c>
      <c r="G307">
        <v>2</v>
      </c>
      <c r="H307">
        <v>2</v>
      </c>
      <c r="I307">
        <v>2</v>
      </c>
      <c r="J307">
        <v>2</v>
      </c>
      <c r="K307">
        <v>2</v>
      </c>
      <c r="L307">
        <v>2</v>
      </c>
      <c r="M307">
        <v>2</v>
      </c>
      <c r="N307">
        <v>2</v>
      </c>
      <c r="O307">
        <v>25</v>
      </c>
      <c r="P307" t="s">
        <v>50</v>
      </c>
      <c r="Q307">
        <v>4</v>
      </c>
      <c r="R307" t="s">
        <v>46</v>
      </c>
      <c r="S307">
        <v>0</v>
      </c>
      <c r="T307">
        <v>590</v>
      </c>
      <c r="U307">
        <v>590</v>
      </c>
      <c r="V307">
        <v>30</v>
      </c>
      <c r="W307" t="s">
        <v>23</v>
      </c>
    </row>
    <row r="308" spans="1:23" x14ac:dyDescent="0.25">
      <c r="A308">
        <v>1386941</v>
      </c>
      <c r="B308" t="s">
        <v>24</v>
      </c>
      <c r="C308">
        <v>150</v>
      </c>
      <c r="D308">
        <v>24</v>
      </c>
      <c r="E308" t="s">
        <v>21</v>
      </c>
      <c r="F308">
        <v>1</v>
      </c>
      <c r="G308">
        <v>1</v>
      </c>
      <c r="H308">
        <v>2</v>
      </c>
      <c r="I308">
        <v>2</v>
      </c>
      <c r="J308">
        <v>2</v>
      </c>
      <c r="K308">
        <v>2</v>
      </c>
      <c r="L308">
        <v>2</v>
      </c>
      <c r="M308">
        <v>2</v>
      </c>
      <c r="N308">
        <v>1</v>
      </c>
      <c r="P308" t="s">
        <v>50</v>
      </c>
      <c r="Q308">
        <v>4</v>
      </c>
      <c r="R308" t="s">
        <v>44</v>
      </c>
      <c r="S308">
        <v>0</v>
      </c>
      <c r="T308">
        <v>600</v>
      </c>
      <c r="U308">
        <v>600</v>
      </c>
      <c r="V308">
        <v>53</v>
      </c>
      <c r="W308" t="s">
        <v>24</v>
      </c>
    </row>
    <row r="309" spans="1:23" x14ac:dyDescent="0.25">
      <c r="A309">
        <v>63546</v>
      </c>
      <c r="B309" t="s">
        <v>23</v>
      </c>
      <c r="C309">
        <v>20</v>
      </c>
      <c r="D309">
        <v>27</v>
      </c>
      <c r="E309" t="s">
        <v>21</v>
      </c>
      <c r="F309">
        <v>1</v>
      </c>
      <c r="G309">
        <v>2</v>
      </c>
      <c r="H309">
        <v>2</v>
      </c>
      <c r="I309">
        <v>2</v>
      </c>
      <c r="J309">
        <v>2</v>
      </c>
      <c r="K309">
        <v>2</v>
      </c>
      <c r="L309">
        <v>2</v>
      </c>
      <c r="M309">
        <v>2</v>
      </c>
      <c r="N309">
        <v>2</v>
      </c>
      <c r="P309" t="s">
        <v>50</v>
      </c>
      <c r="Q309">
        <v>4</v>
      </c>
      <c r="R309" t="s">
        <v>44</v>
      </c>
      <c r="S309">
        <v>0</v>
      </c>
      <c r="T309">
        <v>600</v>
      </c>
      <c r="U309">
        <v>600</v>
      </c>
      <c r="V309">
        <v>30</v>
      </c>
      <c r="W309" t="s">
        <v>23</v>
      </c>
    </row>
    <row r="310" spans="1:23" x14ac:dyDescent="0.25">
      <c r="A310">
        <v>710831</v>
      </c>
      <c r="B310" t="s">
        <v>32</v>
      </c>
      <c r="C310">
        <v>63</v>
      </c>
      <c r="D310">
        <v>28</v>
      </c>
      <c r="E310" t="s">
        <v>21</v>
      </c>
      <c r="F310">
        <v>1</v>
      </c>
      <c r="G310">
        <v>2</v>
      </c>
      <c r="H310">
        <v>2</v>
      </c>
      <c r="I310">
        <v>2</v>
      </c>
      <c r="J310">
        <v>1</v>
      </c>
      <c r="K310">
        <v>2</v>
      </c>
      <c r="L310">
        <v>2</v>
      </c>
      <c r="M310">
        <v>2</v>
      </c>
      <c r="N310">
        <v>1</v>
      </c>
      <c r="P310" t="s">
        <v>43</v>
      </c>
      <c r="Q310">
        <v>4</v>
      </c>
      <c r="R310" t="s">
        <v>44</v>
      </c>
      <c r="S310">
        <v>0</v>
      </c>
      <c r="T310">
        <v>630</v>
      </c>
      <c r="U310">
        <v>630</v>
      </c>
      <c r="V310">
        <v>41</v>
      </c>
      <c r="W310" t="s">
        <v>32</v>
      </c>
    </row>
    <row r="311" spans="1:23" x14ac:dyDescent="0.25">
      <c r="A311">
        <v>1388571</v>
      </c>
      <c r="B311" t="s">
        <v>24</v>
      </c>
      <c r="C311">
        <v>107</v>
      </c>
      <c r="D311">
        <v>19</v>
      </c>
      <c r="E311" t="s">
        <v>21</v>
      </c>
      <c r="F311">
        <v>5</v>
      </c>
      <c r="G311">
        <v>1</v>
      </c>
      <c r="H311">
        <v>2</v>
      </c>
      <c r="I311">
        <v>2</v>
      </c>
      <c r="J311">
        <v>2</v>
      </c>
      <c r="K311">
        <v>2</v>
      </c>
      <c r="L311">
        <v>2</v>
      </c>
      <c r="M311">
        <v>2</v>
      </c>
      <c r="N311">
        <v>1</v>
      </c>
      <c r="O311">
        <v>30</v>
      </c>
      <c r="P311" t="s">
        <v>50</v>
      </c>
      <c r="Q311">
        <v>4</v>
      </c>
      <c r="R311" t="s">
        <v>44</v>
      </c>
      <c r="S311">
        <v>640</v>
      </c>
      <c r="T311">
        <v>640</v>
      </c>
      <c r="U311">
        <v>640</v>
      </c>
      <c r="V311">
        <v>303</v>
      </c>
      <c r="W311">
        <v>303</v>
      </c>
    </row>
    <row r="312" spans="1:23" x14ac:dyDescent="0.25">
      <c r="A312">
        <v>1263802</v>
      </c>
      <c r="B312" t="s">
        <v>47</v>
      </c>
      <c r="C312">
        <v>59</v>
      </c>
      <c r="D312">
        <v>57</v>
      </c>
      <c r="E312" t="s">
        <v>21</v>
      </c>
      <c r="F312">
        <v>1</v>
      </c>
      <c r="G312">
        <v>2</v>
      </c>
      <c r="H312">
        <v>2</v>
      </c>
      <c r="I312">
        <v>2</v>
      </c>
      <c r="J312">
        <v>2</v>
      </c>
      <c r="K312">
        <v>2</v>
      </c>
      <c r="L312">
        <v>2</v>
      </c>
      <c r="M312">
        <v>2</v>
      </c>
      <c r="N312">
        <v>2</v>
      </c>
      <c r="P312" t="s">
        <v>51</v>
      </c>
      <c r="Q312">
        <v>4</v>
      </c>
      <c r="R312" t="s">
        <v>44</v>
      </c>
      <c r="S312">
        <v>650</v>
      </c>
      <c r="T312">
        <v>650</v>
      </c>
      <c r="U312">
        <v>650</v>
      </c>
      <c r="V312">
        <v>49</v>
      </c>
      <c r="W312" t="s">
        <v>47</v>
      </c>
    </row>
    <row r="313" spans="1:23" x14ac:dyDescent="0.25">
      <c r="A313">
        <v>1267965</v>
      </c>
      <c r="B313" t="s">
        <v>47</v>
      </c>
      <c r="C313">
        <v>39</v>
      </c>
      <c r="D313">
        <v>28</v>
      </c>
      <c r="E313" t="s">
        <v>21</v>
      </c>
      <c r="F313">
        <v>1</v>
      </c>
      <c r="G313">
        <v>1</v>
      </c>
      <c r="H313">
        <v>2</v>
      </c>
      <c r="I313">
        <v>2</v>
      </c>
      <c r="J313">
        <v>2</v>
      </c>
      <c r="K313">
        <v>2</v>
      </c>
      <c r="L313">
        <v>2</v>
      </c>
      <c r="M313">
        <v>2</v>
      </c>
      <c r="N313">
        <v>1</v>
      </c>
      <c r="P313" t="s">
        <v>50</v>
      </c>
      <c r="Q313">
        <v>4</v>
      </c>
      <c r="R313" t="s">
        <v>44</v>
      </c>
      <c r="S313">
        <v>700</v>
      </c>
      <c r="T313">
        <v>700</v>
      </c>
      <c r="U313">
        <v>700</v>
      </c>
      <c r="V313">
        <v>49</v>
      </c>
      <c r="W313" t="s">
        <v>47</v>
      </c>
    </row>
    <row r="314" spans="1:23" x14ac:dyDescent="0.25">
      <c r="A314">
        <v>732877</v>
      </c>
      <c r="B314" t="s">
        <v>32</v>
      </c>
      <c r="C314">
        <v>44</v>
      </c>
      <c r="D314">
        <v>64</v>
      </c>
      <c r="E314" t="s">
        <v>21</v>
      </c>
      <c r="F314">
        <v>1</v>
      </c>
      <c r="G314">
        <v>2</v>
      </c>
      <c r="H314">
        <v>1</v>
      </c>
      <c r="I314">
        <v>2</v>
      </c>
      <c r="J314">
        <v>2</v>
      </c>
      <c r="K314">
        <v>2</v>
      </c>
      <c r="L314">
        <v>2</v>
      </c>
      <c r="M314">
        <v>2</v>
      </c>
      <c r="N314">
        <v>1</v>
      </c>
      <c r="P314" t="s">
        <v>43</v>
      </c>
      <c r="Q314">
        <v>4</v>
      </c>
      <c r="R314" t="s">
        <v>46</v>
      </c>
      <c r="S314">
        <v>0</v>
      </c>
      <c r="T314">
        <v>700</v>
      </c>
      <c r="U314">
        <v>700</v>
      </c>
      <c r="V314">
        <v>6</v>
      </c>
      <c r="W314" t="s">
        <v>45</v>
      </c>
    </row>
    <row r="315" spans="1:23" x14ac:dyDescent="0.25">
      <c r="A315">
        <v>731382</v>
      </c>
      <c r="B315" t="s">
        <v>32</v>
      </c>
      <c r="C315">
        <v>154</v>
      </c>
      <c r="D315">
        <v>18</v>
      </c>
      <c r="E315" t="s">
        <v>21</v>
      </c>
      <c r="F315">
        <v>1</v>
      </c>
      <c r="G315">
        <v>1</v>
      </c>
      <c r="H315">
        <v>2</v>
      </c>
      <c r="I315">
        <v>2</v>
      </c>
      <c r="J315">
        <v>2</v>
      </c>
      <c r="K315">
        <v>2</v>
      </c>
      <c r="L315">
        <v>2</v>
      </c>
      <c r="M315">
        <v>2</v>
      </c>
      <c r="N315">
        <v>1</v>
      </c>
      <c r="P315" t="s">
        <v>50</v>
      </c>
      <c r="Q315">
        <v>4</v>
      </c>
      <c r="R315" t="s">
        <v>44</v>
      </c>
      <c r="S315">
        <v>0</v>
      </c>
      <c r="T315">
        <v>720</v>
      </c>
      <c r="U315">
        <v>720</v>
      </c>
      <c r="V315">
        <v>41</v>
      </c>
      <c r="W315" t="s">
        <v>32</v>
      </c>
    </row>
    <row r="316" spans="1:23" x14ac:dyDescent="0.25">
      <c r="A316">
        <v>1401791</v>
      </c>
      <c r="B316" t="s">
        <v>24</v>
      </c>
      <c r="C316">
        <v>132</v>
      </c>
      <c r="D316">
        <v>20</v>
      </c>
      <c r="E316" t="s">
        <v>21</v>
      </c>
      <c r="F316">
        <v>4</v>
      </c>
      <c r="G316">
        <v>2</v>
      </c>
      <c r="H316">
        <v>1</v>
      </c>
      <c r="I316">
        <v>2</v>
      </c>
      <c r="J316">
        <v>2</v>
      </c>
      <c r="K316">
        <v>2</v>
      </c>
      <c r="L316">
        <v>2</v>
      </c>
      <c r="M316">
        <v>2</v>
      </c>
      <c r="N316">
        <v>1</v>
      </c>
      <c r="P316" t="s">
        <v>50</v>
      </c>
      <c r="Q316">
        <v>4</v>
      </c>
      <c r="R316" t="s">
        <v>44</v>
      </c>
      <c r="S316">
        <v>750</v>
      </c>
      <c r="T316">
        <v>750</v>
      </c>
      <c r="U316">
        <v>750</v>
      </c>
      <c r="V316">
        <v>236</v>
      </c>
      <c r="W316">
        <v>236</v>
      </c>
    </row>
    <row r="317" spans="1:23" x14ac:dyDescent="0.25">
      <c r="A317">
        <v>69834</v>
      </c>
      <c r="B317" t="s">
        <v>23</v>
      </c>
      <c r="C317">
        <v>17</v>
      </c>
      <c r="D317">
        <v>34</v>
      </c>
      <c r="E317" t="s">
        <v>21</v>
      </c>
      <c r="F317">
        <v>1</v>
      </c>
      <c r="G317">
        <v>2</v>
      </c>
      <c r="H317">
        <v>1</v>
      </c>
      <c r="I317">
        <v>2</v>
      </c>
      <c r="J317">
        <v>2</v>
      </c>
      <c r="K317">
        <v>2</v>
      </c>
      <c r="L317">
        <v>2</v>
      </c>
      <c r="M317">
        <v>2</v>
      </c>
      <c r="N317">
        <v>1</v>
      </c>
      <c r="P317" t="s">
        <v>43</v>
      </c>
      <c r="Q317">
        <v>4</v>
      </c>
      <c r="R317" t="s">
        <v>46</v>
      </c>
      <c r="S317">
        <v>750</v>
      </c>
      <c r="T317">
        <v>750</v>
      </c>
      <c r="U317">
        <v>750</v>
      </c>
      <c r="V317">
        <v>46</v>
      </c>
      <c r="W317">
        <v>46</v>
      </c>
    </row>
    <row r="318" spans="1:23" x14ac:dyDescent="0.25">
      <c r="A318">
        <v>1275860</v>
      </c>
      <c r="B318" t="s">
        <v>47</v>
      </c>
      <c r="C318">
        <v>70</v>
      </c>
      <c r="D318">
        <v>34</v>
      </c>
      <c r="E318" t="s">
        <v>21</v>
      </c>
      <c r="F318">
        <v>5</v>
      </c>
      <c r="G318">
        <v>2</v>
      </c>
      <c r="H318">
        <v>2</v>
      </c>
      <c r="I318">
        <v>2</v>
      </c>
      <c r="J318">
        <v>2</v>
      </c>
      <c r="K318">
        <v>2</v>
      </c>
      <c r="L318">
        <v>2</v>
      </c>
      <c r="M318">
        <v>2</v>
      </c>
      <c r="N318">
        <v>2</v>
      </c>
      <c r="P318" t="s">
        <v>43</v>
      </c>
      <c r="Q318">
        <v>4</v>
      </c>
      <c r="R318" t="s">
        <v>46</v>
      </c>
      <c r="S318">
        <v>0</v>
      </c>
      <c r="T318">
        <v>760</v>
      </c>
      <c r="U318">
        <v>760</v>
      </c>
      <c r="V318">
        <v>303</v>
      </c>
      <c r="W318">
        <v>303</v>
      </c>
    </row>
    <row r="319" spans="1:23" x14ac:dyDescent="0.25">
      <c r="A319">
        <v>1251842</v>
      </c>
      <c r="B319" t="s">
        <v>47</v>
      </c>
      <c r="C319">
        <v>20</v>
      </c>
      <c r="D319">
        <v>15</v>
      </c>
      <c r="E319" t="s">
        <v>49</v>
      </c>
      <c r="F319">
        <v>1</v>
      </c>
      <c r="G319">
        <v>1</v>
      </c>
      <c r="H319">
        <v>2</v>
      </c>
      <c r="I319">
        <v>2</v>
      </c>
      <c r="J319">
        <v>1</v>
      </c>
      <c r="K319">
        <v>2</v>
      </c>
      <c r="L319">
        <v>2</v>
      </c>
      <c r="M319">
        <v>2</v>
      </c>
      <c r="N319">
        <v>1</v>
      </c>
      <c r="P319" t="s">
        <v>50</v>
      </c>
      <c r="R319" t="s">
        <v>44</v>
      </c>
      <c r="S319">
        <v>0</v>
      </c>
      <c r="T319">
        <v>780</v>
      </c>
      <c r="U319">
        <v>780</v>
      </c>
      <c r="V319">
        <v>49</v>
      </c>
      <c r="W319" t="s">
        <v>47</v>
      </c>
    </row>
    <row r="320" spans="1:23" x14ac:dyDescent="0.25">
      <c r="A320">
        <v>732060</v>
      </c>
      <c r="B320" t="s">
        <v>32</v>
      </c>
      <c r="C320">
        <v>51</v>
      </c>
      <c r="D320">
        <v>65</v>
      </c>
      <c r="E320" t="s">
        <v>21</v>
      </c>
      <c r="F320">
        <v>1</v>
      </c>
      <c r="G320">
        <v>2</v>
      </c>
      <c r="H320">
        <v>2</v>
      </c>
      <c r="I320">
        <v>1</v>
      </c>
      <c r="J320">
        <v>2</v>
      </c>
      <c r="K320">
        <v>2</v>
      </c>
      <c r="L320">
        <v>2</v>
      </c>
      <c r="M320">
        <v>2</v>
      </c>
      <c r="N320">
        <v>1</v>
      </c>
      <c r="P320" t="s">
        <v>51</v>
      </c>
      <c r="Q320">
        <v>4</v>
      </c>
      <c r="R320" t="s">
        <v>46</v>
      </c>
      <c r="S320">
        <v>0</v>
      </c>
      <c r="T320">
        <v>800</v>
      </c>
      <c r="U320">
        <v>800</v>
      </c>
      <c r="V320">
        <v>37</v>
      </c>
      <c r="W320">
        <v>37</v>
      </c>
    </row>
    <row r="321" spans="1:23" x14ac:dyDescent="0.25">
      <c r="A321">
        <v>1262875</v>
      </c>
      <c r="B321" t="s">
        <v>47</v>
      </c>
      <c r="C321">
        <v>125</v>
      </c>
      <c r="D321">
        <v>16</v>
      </c>
      <c r="E321" t="s">
        <v>49</v>
      </c>
      <c r="F321">
        <v>1</v>
      </c>
      <c r="G321">
        <v>1</v>
      </c>
      <c r="H321">
        <v>2</v>
      </c>
      <c r="I321">
        <v>2</v>
      </c>
      <c r="J321">
        <v>2</v>
      </c>
      <c r="K321">
        <v>2</v>
      </c>
      <c r="L321">
        <v>2</v>
      </c>
      <c r="M321">
        <v>2</v>
      </c>
      <c r="N321">
        <v>1</v>
      </c>
      <c r="O321">
        <v>5</v>
      </c>
      <c r="P321" t="s">
        <v>50</v>
      </c>
      <c r="R321" t="s">
        <v>46</v>
      </c>
      <c r="S321">
        <v>800</v>
      </c>
      <c r="T321">
        <v>800</v>
      </c>
      <c r="U321">
        <v>800</v>
      </c>
      <c r="V321">
        <v>49</v>
      </c>
      <c r="W321" t="s">
        <v>47</v>
      </c>
    </row>
    <row r="322" spans="1:23" x14ac:dyDescent="0.25">
      <c r="A322">
        <v>701209</v>
      </c>
      <c r="B322" t="s">
        <v>32</v>
      </c>
      <c r="C322">
        <v>66</v>
      </c>
      <c r="D322">
        <v>54</v>
      </c>
      <c r="E322" t="s">
        <v>21</v>
      </c>
      <c r="F322">
        <v>4</v>
      </c>
      <c r="G322">
        <v>2</v>
      </c>
      <c r="H322">
        <v>2</v>
      </c>
      <c r="I322">
        <v>2</v>
      </c>
      <c r="J322">
        <v>2</v>
      </c>
      <c r="K322">
        <v>2</v>
      </c>
      <c r="L322">
        <v>2</v>
      </c>
      <c r="M322">
        <v>2</v>
      </c>
      <c r="N322">
        <v>2</v>
      </c>
      <c r="P322" t="s">
        <v>43</v>
      </c>
      <c r="Q322">
        <v>3</v>
      </c>
      <c r="R322" t="s">
        <v>46</v>
      </c>
      <c r="S322">
        <v>800</v>
      </c>
      <c r="T322">
        <v>800</v>
      </c>
      <c r="U322">
        <v>800</v>
      </c>
      <c r="V322">
        <v>327</v>
      </c>
      <c r="W322">
        <v>327</v>
      </c>
    </row>
    <row r="323" spans="1:23" x14ac:dyDescent="0.25">
      <c r="A323">
        <v>1251115</v>
      </c>
      <c r="B323" t="s">
        <v>47</v>
      </c>
      <c r="C323">
        <v>63</v>
      </c>
      <c r="D323">
        <v>16</v>
      </c>
      <c r="E323" t="s">
        <v>49</v>
      </c>
      <c r="F323">
        <v>1</v>
      </c>
      <c r="G323">
        <v>2</v>
      </c>
      <c r="H323">
        <v>1</v>
      </c>
      <c r="I323">
        <v>2</v>
      </c>
      <c r="J323">
        <v>2</v>
      </c>
      <c r="K323">
        <v>2</v>
      </c>
      <c r="L323">
        <v>2</v>
      </c>
      <c r="M323">
        <v>2</v>
      </c>
      <c r="N323">
        <v>1</v>
      </c>
      <c r="P323" t="s">
        <v>50</v>
      </c>
      <c r="R323" t="s">
        <v>44</v>
      </c>
      <c r="S323">
        <v>900</v>
      </c>
      <c r="T323">
        <v>900</v>
      </c>
      <c r="U323">
        <v>900</v>
      </c>
      <c r="V323">
        <v>49</v>
      </c>
      <c r="W323" t="s">
        <v>47</v>
      </c>
    </row>
    <row r="324" spans="1:23" x14ac:dyDescent="0.25">
      <c r="A324">
        <v>1410612</v>
      </c>
      <c r="B324" t="s">
        <v>24</v>
      </c>
      <c r="C324">
        <v>130</v>
      </c>
      <c r="D324">
        <v>18</v>
      </c>
      <c r="E324" t="s">
        <v>21</v>
      </c>
      <c r="F324">
        <v>1</v>
      </c>
      <c r="G324">
        <v>1</v>
      </c>
      <c r="H324">
        <v>2</v>
      </c>
      <c r="I324">
        <v>2</v>
      </c>
      <c r="J324">
        <v>2</v>
      </c>
      <c r="K324">
        <v>2</v>
      </c>
      <c r="L324">
        <v>2</v>
      </c>
      <c r="M324">
        <v>2</v>
      </c>
      <c r="N324">
        <v>1</v>
      </c>
      <c r="P324" t="s">
        <v>50</v>
      </c>
      <c r="Q324">
        <v>4</v>
      </c>
      <c r="R324" t="s">
        <v>46</v>
      </c>
      <c r="S324">
        <v>900</v>
      </c>
      <c r="T324">
        <v>900</v>
      </c>
      <c r="U324">
        <v>900</v>
      </c>
      <c r="V324">
        <v>8</v>
      </c>
      <c r="W324">
        <v>8</v>
      </c>
    </row>
    <row r="325" spans="1:23" x14ac:dyDescent="0.25">
      <c r="A325">
        <v>712273</v>
      </c>
      <c r="B325" t="s">
        <v>32</v>
      </c>
      <c r="C325">
        <v>110</v>
      </c>
      <c r="D325">
        <v>27</v>
      </c>
      <c r="E325" t="s">
        <v>21</v>
      </c>
      <c r="F325">
        <v>1</v>
      </c>
      <c r="G325">
        <v>2</v>
      </c>
      <c r="H325">
        <v>2</v>
      </c>
      <c r="I325">
        <v>2</v>
      </c>
      <c r="J325">
        <v>1</v>
      </c>
      <c r="K325">
        <v>2</v>
      </c>
      <c r="L325">
        <v>2</v>
      </c>
      <c r="M325">
        <v>2</v>
      </c>
      <c r="N325">
        <v>1</v>
      </c>
      <c r="P325" t="s">
        <v>43</v>
      </c>
      <c r="Q325">
        <v>4</v>
      </c>
      <c r="R325" t="s">
        <v>46</v>
      </c>
      <c r="S325">
        <v>1000</v>
      </c>
      <c r="T325">
        <v>1000</v>
      </c>
      <c r="U325">
        <v>1000</v>
      </c>
      <c r="V325">
        <v>16</v>
      </c>
      <c r="W325">
        <v>16</v>
      </c>
    </row>
    <row r="326" spans="1:23" x14ac:dyDescent="0.25">
      <c r="A326">
        <v>1367980</v>
      </c>
      <c r="B326" t="s">
        <v>24</v>
      </c>
      <c r="C326">
        <v>29</v>
      </c>
      <c r="D326">
        <v>18</v>
      </c>
      <c r="E326" t="s">
        <v>21</v>
      </c>
      <c r="F326">
        <v>1</v>
      </c>
      <c r="G326">
        <v>1</v>
      </c>
      <c r="H326">
        <v>2</v>
      </c>
      <c r="I326">
        <v>2</v>
      </c>
      <c r="J326">
        <v>2</v>
      </c>
      <c r="K326">
        <v>2</v>
      </c>
      <c r="L326">
        <v>2</v>
      </c>
      <c r="M326">
        <v>2</v>
      </c>
      <c r="N326">
        <v>1</v>
      </c>
      <c r="P326" t="s">
        <v>50</v>
      </c>
      <c r="Q326">
        <v>4</v>
      </c>
      <c r="R326" t="s">
        <v>46</v>
      </c>
      <c r="S326">
        <v>0</v>
      </c>
      <c r="T326">
        <v>1000</v>
      </c>
      <c r="U326">
        <v>1000</v>
      </c>
      <c r="V326">
        <v>53</v>
      </c>
      <c r="W326" t="s">
        <v>24</v>
      </c>
    </row>
    <row r="327" spans="1:23" x14ac:dyDescent="0.25">
      <c r="A327">
        <v>732020</v>
      </c>
      <c r="B327" t="s">
        <v>32</v>
      </c>
      <c r="C327">
        <v>97</v>
      </c>
      <c r="D327">
        <v>18</v>
      </c>
      <c r="E327" t="s">
        <v>21</v>
      </c>
      <c r="F327">
        <v>1</v>
      </c>
      <c r="G327">
        <v>2</v>
      </c>
      <c r="H327">
        <v>2</v>
      </c>
      <c r="I327">
        <v>2</v>
      </c>
      <c r="J327">
        <v>1</v>
      </c>
      <c r="K327">
        <v>2</v>
      </c>
      <c r="L327">
        <v>2</v>
      </c>
      <c r="M327">
        <v>2</v>
      </c>
      <c r="N327">
        <v>1</v>
      </c>
      <c r="P327" t="s">
        <v>50</v>
      </c>
      <c r="Q327">
        <v>4</v>
      </c>
      <c r="R327" t="s">
        <v>44</v>
      </c>
      <c r="S327">
        <v>1000</v>
      </c>
      <c r="T327">
        <v>1000</v>
      </c>
      <c r="U327">
        <v>1000</v>
      </c>
      <c r="V327">
        <v>41</v>
      </c>
      <c r="W327" t="s">
        <v>32</v>
      </c>
    </row>
    <row r="328" spans="1:23" x14ac:dyDescent="0.25">
      <c r="A328">
        <v>1425470</v>
      </c>
      <c r="B328" t="s">
        <v>24</v>
      </c>
      <c r="C328">
        <v>129</v>
      </c>
      <c r="D328">
        <v>20</v>
      </c>
      <c r="E328" t="s">
        <v>21</v>
      </c>
      <c r="F328">
        <v>1</v>
      </c>
      <c r="G328">
        <v>2</v>
      </c>
      <c r="H328">
        <v>2</v>
      </c>
      <c r="I328">
        <v>2</v>
      </c>
      <c r="J328">
        <v>2</v>
      </c>
      <c r="K328">
        <v>2</v>
      </c>
      <c r="L328">
        <v>2</v>
      </c>
      <c r="M328">
        <v>2</v>
      </c>
      <c r="N328">
        <v>2</v>
      </c>
      <c r="P328" t="s">
        <v>50</v>
      </c>
      <c r="Q328">
        <v>4</v>
      </c>
      <c r="R328" t="s">
        <v>44</v>
      </c>
      <c r="S328">
        <v>1000</v>
      </c>
      <c r="T328">
        <v>1000</v>
      </c>
      <c r="U328">
        <v>1000</v>
      </c>
      <c r="V328">
        <v>6</v>
      </c>
      <c r="W328" t="s">
        <v>45</v>
      </c>
    </row>
    <row r="329" spans="1:23" x14ac:dyDescent="0.25">
      <c r="A329">
        <v>1269000</v>
      </c>
      <c r="B329" t="s">
        <v>47</v>
      </c>
      <c r="C329">
        <v>83</v>
      </c>
      <c r="D329">
        <v>30</v>
      </c>
      <c r="E329" t="s">
        <v>21</v>
      </c>
      <c r="F329">
        <v>1</v>
      </c>
      <c r="G329">
        <v>1</v>
      </c>
      <c r="H329">
        <v>2</v>
      </c>
      <c r="I329">
        <v>2</v>
      </c>
      <c r="J329">
        <v>2</v>
      </c>
      <c r="K329">
        <v>2</v>
      </c>
      <c r="L329">
        <v>2</v>
      </c>
      <c r="M329">
        <v>2</v>
      </c>
      <c r="N329">
        <v>1</v>
      </c>
      <c r="P329" t="s">
        <v>43</v>
      </c>
      <c r="Q329">
        <v>2</v>
      </c>
      <c r="R329" t="s">
        <v>44</v>
      </c>
      <c r="S329">
        <v>1000</v>
      </c>
      <c r="T329">
        <v>1000</v>
      </c>
      <c r="U329">
        <v>1000</v>
      </c>
      <c r="V329">
        <v>49</v>
      </c>
      <c r="W329" t="s">
        <v>47</v>
      </c>
    </row>
    <row r="330" spans="1:23" x14ac:dyDescent="0.25">
      <c r="A330">
        <v>1270077</v>
      </c>
      <c r="B330" t="s">
        <v>47</v>
      </c>
      <c r="C330">
        <v>77</v>
      </c>
      <c r="D330">
        <v>58</v>
      </c>
      <c r="E330" t="s">
        <v>21</v>
      </c>
      <c r="F330">
        <v>1</v>
      </c>
      <c r="G330">
        <v>2</v>
      </c>
      <c r="H330">
        <v>2</v>
      </c>
      <c r="I330">
        <v>2</v>
      </c>
      <c r="J330">
        <v>2</v>
      </c>
      <c r="K330">
        <v>2</v>
      </c>
      <c r="L330">
        <v>2</v>
      </c>
      <c r="M330">
        <v>2</v>
      </c>
      <c r="N330">
        <v>2</v>
      </c>
      <c r="P330" t="s">
        <v>50</v>
      </c>
      <c r="Q330">
        <v>4</v>
      </c>
      <c r="R330" t="s">
        <v>44</v>
      </c>
      <c r="S330">
        <v>0</v>
      </c>
      <c r="T330">
        <v>1100</v>
      </c>
      <c r="U330">
        <v>1100</v>
      </c>
      <c r="V330">
        <v>49</v>
      </c>
      <c r="W330" t="s">
        <v>47</v>
      </c>
    </row>
    <row r="331" spans="1:23" x14ac:dyDescent="0.25">
      <c r="A331">
        <v>1389945</v>
      </c>
      <c r="B331" t="s">
        <v>24</v>
      </c>
      <c r="C331">
        <v>81</v>
      </c>
      <c r="D331">
        <v>18</v>
      </c>
      <c r="E331" t="s">
        <v>21</v>
      </c>
      <c r="F331">
        <v>1</v>
      </c>
      <c r="G331">
        <v>1</v>
      </c>
      <c r="H331">
        <v>2</v>
      </c>
      <c r="I331">
        <v>2</v>
      </c>
      <c r="J331">
        <v>2</v>
      </c>
      <c r="K331">
        <v>2</v>
      </c>
      <c r="L331">
        <v>2</v>
      </c>
      <c r="M331">
        <v>2</v>
      </c>
      <c r="N331">
        <v>1</v>
      </c>
      <c r="P331" t="s">
        <v>50</v>
      </c>
      <c r="Q331">
        <v>4</v>
      </c>
      <c r="R331" t="s">
        <v>46</v>
      </c>
      <c r="S331">
        <v>1100</v>
      </c>
      <c r="T331">
        <v>1180</v>
      </c>
      <c r="U331">
        <v>1180</v>
      </c>
      <c r="V331">
        <v>53</v>
      </c>
      <c r="W331" t="s">
        <v>24</v>
      </c>
    </row>
    <row r="332" spans="1:23" x14ac:dyDescent="0.25">
      <c r="A332">
        <v>699678</v>
      </c>
      <c r="B332" t="s">
        <v>32</v>
      </c>
      <c r="C332">
        <v>27</v>
      </c>
      <c r="D332">
        <v>44</v>
      </c>
      <c r="E332" t="s">
        <v>21</v>
      </c>
      <c r="F332">
        <v>5</v>
      </c>
      <c r="G332">
        <v>2</v>
      </c>
      <c r="H332">
        <v>2</v>
      </c>
      <c r="I332">
        <v>2</v>
      </c>
      <c r="J332">
        <v>2</v>
      </c>
      <c r="K332">
        <v>2</v>
      </c>
      <c r="L332">
        <v>2</v>
      </c>
      <c r="M332">
        <v>2</v>
      </c>
      <c r="N332">
        <v>2</v>
      </c>
      <c r="P332" t="s">
        <v>52</v>
      </c>
      <c r="Q332">
        <v>4</v>
      </c>
      <c r="R332" t="s">
        <v>44</v>
      </c>
      <c r="S332">
        <v>0</v>
      </c>
      <c r="T332">
        <v>1200</v>
      </c>
      <c r="U332">
        <v>1200</v>
      </c>
      <c r="V332">
        <v>511</v>
      </c>
      <c r="W332">
        <v>511</v>
      </c>
    </row>
    <row r="333" spans="1:23" x14ac:dyDescent="0.25">
      <c r="A333">
        <v>1407344</v>
      </c>
      <c r="B333" t="s">
        <v>24</v>
      </c>
      <c r="C333">
        <v>117</v>
      </c>
      <c r="D333">
        <v>46</v>
      </c>
      <c r="E333" t="s">
        <v>21</v>
      </c>
      <c r="F333">
        <v>1</v>
      </c>
      <c r="G333">
        <v>2</v>
      </c>
      <c r="H333">
        <v>2</v>
      </c>
      <c r="I333">
        <v>2</v>
      </c>
      <c r="J333">
        <v>2</v>
      </c>
      <c r="K333">
        <v>2</v>
      </c>
      <c r="L333">
        <v>2</v>
      </c>
      <c r="M333">
        <v>2</v>
      </c>
      <c r="N333">
        <v>2</v>
      </c>
      <c r="P333" t="s">
        <v>51</v>
      </c>
      <c r="Q333">
        <v>4</v>
      </c>
      <c r="R333" t="s">
        <v>46</v>
      </c>
      <c r="S333">
        <v>1200</v>
      </c>
      <c r="T333">
        <v>1200</v>
      </c>
      <c r="U333">
        <v>1200</v>
      </c>
      <c r="V333">
        <v>24</v>
      </c>
      <c r="W333">
        <v>24</v>
      </c>
    </row>
    <row r="334" spans="1:23" x14ac:dyDescent="0.25">
      <c r="A334">
        <v>1434973</v>
      </c>
      <c r="B334" t="s">
        <v>24</v>
      </c>
      <c r="C334">
        <v>101</v>
      </c>
      <c r="D334">
        <v>26</v>
      </c>
      <c r="E334" t="s">
        <v>21</v>
      </c>
      <c r="F334">
        <v>5</v>
      </c>
      <c r="G334">
        <v>2</v>
      </c>
      <c r="H334">
        <v>2</v>
      </c>
      <c r="I334">
        <v>2</v>
      </c>
      <c r="J334">
        <v>2</v>
      </c>
      <c r="K334">
        <v>2</v>
      </c>
      <c r="L334">
        <v>2</v>
      </c>
      <c r="M334">
        <v>2</v>
      </c>
      <c r="N334">
        <v>2</v>
      </c>
      <c r="P334" t="s">
        <v>50</v>
      </c>
      <c r="Q334">
        <v>4</v>
      </c>
      <c r="R334" t="s">
        <v>44</v>
      </c>
      <c r="S334">
        <v>1200</v>
      </c>
      <c r="T334">
        <v>1200</v>
      </c>
      <c r="U334">
        <v>1200</v>
      </c>
      <c r="V334">
        <v>511</v>
      </c>
      <c r="W334">
        <v>511</v>
      </c>
    </row>
    <row r="335" spans="1:23" x14ac:dyDescent="0.25">
      <c r="A335">
        <v>1273242</v>
      </c>
      <c r="B335" t="s">
        <v>47</v>
      </c>
      <c r="C335">
        <v>117</v>
      </c>
      <c r="D335">
        <v>42</v>
      </c>
      <c r="E335" t="s">
        <v>21</v>
      </c>
      <c r="F335">
        <v>1</v>
      </c>
      <c r="G335">
        <v>2</v>
      </c>
      <c r="H335">
        <v>2</v>
      </c>
      <c r="I335">
        <v>2</v>
      </c>
      <c r="J335">
        <v>2</v>
      </c>
      <c r="K335">
        <v>2</v>
      </c>
      <c r="L335">
        <v>2</v>
      </c>
      <c r="M335">
        <v>2</v>
      </c>
      <c r="N335">
        <v>2</v>
      </c>
      <c r="P335" t="s">
        <v>50</v>
      </c>
      <c r="Q335">
        <v>4</v>
      </c>
      <c r="R335" t="s">
        <v>44</v>
      </c>
      <c r="S335">
        <v>1200</v>
      </c>
      <c r="T335">
        <v>1200</v>
      </c>
      <c r="U335">
        <v>1200</v>
      </c>
      <c r="V335">
        <v>49</v>
      </c>
      <c r="W335" t="s">
        <v>47</v>
      </c>
    </row>
    <row r="336" spans="1:23" x14ac:dyDescent="0.25">
      <c r="A336">
        <v>1419923</v>
      </c>
      <c r="B336" t="s">
        <v>24</v>
      </c>
      <c r="C336">
        <v>112</v>
      </c>
      <c r="D336">
        <v>24</v>
      </c>
      <c r="E336" t="s">
        <v>21</v>
      </c>
      <c r="F336">
        <v>1</v>
      </c>
      <c r="G336">
        <v>1</v>
      </c>
      <c r="H336">
        <v>2</v>
      </c>
      <c r="I336">
        <v>2</v>
      </c>
      <c r="J336">
        <v>2</v>
      </c>
      <c r="K336">
        <v>2</v>
      </c>
      <c r="L336">
        <v>2</v>
      </c>
      <c r="M336">
        <v>2</v>
      </c>
      <c r="N336">
        <v>1</v>
      </c>
      <c r="O336">
        <v>40</v>
      </c>
      <c r="P336" t="s">
        <v>50</v>
      </c>
      <c r="Q336">
        <v>4</v>
      </c>
      <c r="R336" t="s">
        <v>46</v>
      </c>
      <c r="S336">
        <v>1200</v>
      </c>
      <c r="T336">
        <v>1200</v>
      </c>
      <c r="U336">
        <v>1200</v>
      </c>
      <c r="V336">
        <v>53</v>
      </c>
      <c r="W336" t="s">
        <v>24</v>
      </c>
    </row>
    <row r="337" spans="1:23" x14ac:dyDescent="0.25">
      <c r="A337">
        <v>734774</v>
      </c>
      <c r="B337" t="s">
        <v>32</v>
      </c>
      <c r="C337">
        <v>80</v>
      </c>
      <c r="D337">
        <v>18</v>
      </c>
      <c r="E337" t="s">
        <v>21</v>
      </c>
      <c r="F337">
        <v>1</v>
      </c>
      <c r="G337">
        <v>1</v>
      </c>
      <c r="H337">
        <v>2</v>
      </c>
      <c r="I337">
        <v>2</v>
      </c>
      <c r="J337">
        <v>2</v>
      </c>
      <c r="K337">
        <v>2</v>
      </c>
      <c r="L337">
        <v>2</v>
      </c>
      <c r="M337">
        <v>2</v>
      </c>
      <c r="N337">
        <v>1</v>
      </c>
      <c r="O337">
        <v>15</v>
      </c>
      <c r="P337" t="s">
        <v>50</v>
      </c>
      <c r="Q337">
        <v>4</v>
      </c>
      <c r="R337" t="s">
        <v>44</v>
      </c>
      <c r="S337">
        <v>1200</v>
      </c>
      <c r="T337">
        <v>1200</v>
      </c>
      <c r="U337">
        <v>1200</v>
      </c>
      <c r="V337">
        <v>53</v>
      </c>
      <c r="W337" t="s">
        <v>24</v>
      </c>
    </row>
    <row r="338" spans="1:23" x14ac:dyDescent="0.25">
      <c r="A338">
        <v>733717</v>
      </c>
      <c r="B338" t="s">
        <v>32</v>
      </c>
      <c r="C338">
        <v>216</v>
      </c>
      <c r="D338">
        <v>50</v>
      </c>
      <c r="E338" t="s">
        <v>21</v>
      </c>
      <c r="F338">
        <v>1</v>
      </c>
      <c r="G338">
        <v>2</v>
      </c>
      <c r="H338">
        <v>2</v>
      </c>
      <c r="I338">
        <v>2</v>
      </c>
      <c r="J338">
        <v>1</v>
      </c>
      <c r="K338">
        <v>2</v>
      </c>
      <c r="L338">
        <v>2</v>
      </c>
      <c r="M338">
        <v>2</v>
      </c>
      <c r="N338">
        <v>1</v>
      </c>
      <c r="P338" t="s">
        <v>48</v>
      </c>
      <c r="Q338">
        <v>4</v>
      </c>
      <c r="R338" t="s">
        <v>44</v>
      </c>
      <c r="S338">
        <v>0</v>
      </c>
      <c r="T338">
        <v>1200</v>
      </c>
      <c r="U338">
        <v>1200</v>
      </c>
      <c r="V338">
        <v>41</v>
      </c>
      <c r="W338" t="s">
        <v>32</v>
      </c>
    </row>
    <row r="339" spans="1:23" x14ac:dyDescent="0.25">
      <c r="A339">
        <v>707285</v>
      </c>
      <c r="B339" t="s">
        <v>32</v>
      </c>
      <c r="C339">
        <v>78</v>
      </c>
      <c r="D339">
        <v>17</v>
      </c>
      <c r="E339" t="s">
        <v>49</v>
      </c>
      <c r="F339">
        <v>1</v>
      </c>
      <c r="G339">
        <v>1</v>
      </c>
      <c r="H339">
        <v>2</v>
      </c>
      <c r="I339">
        <v>2</v>
      </c>
      <c r="J339">
        <v>2</v>
      </c>
      <c r="K339">
        <v>2</v>
      </c>
      <c r="L339">
        <v>2</v>
      </c>
      <c r="M339">
        <v>2</v>
      </c>
      <c r="N339">
        <v>1</v>
      </c>
      <c r="O339">
        <v>10</v>
      </c>
      <c r="P339" t="s">
        <v>50</v>
      </c>
      <c r="Q339">
        <v>4</v>
      </c>
      <c r="R339" t="s">
        <v>44</v>
      </c>
      <c r="S339">
        <v>1200</v>
      </c>
      <c r="T339">
        <v>1200</v>
      </c>
      <c r="U339">
        <v>1200</v>
      </c>
      <c r="V339">
        <v>41</v>
      </c>
      <c r="W339" t="s">
        <v>32</v>
      </c>
    </row>
    <row r="340" spans="1:23" x14ac:dyDescent="0.25">
      <c r="A340">
        <v>1271598</v>
      </c>
      <c r="B340" t="s">
        <v>47</v>
      </c>
      <c r="C340">
        <v>200</v>
      </c>
      <c r="D340">
        <v>16</v>
      </c>
      <c r="E340" t="s">
        <v>49</v>
      </c>
      <c r="F340">
        <v>1</v>
      </c>
      <c r="G340">
        <v>2</v>
      </c>
      <c r="H340">
        <v>2</v>
      </c>
      <c r="I340">
        <v>2</v>
      </c>
      <c r="J340">
        <v>1</v>
      </c>
      <c r="K340">
        <v>2</v>
      </c>
      <c r="L340">
        <v>2</v>
      </c>
      <c r="M340">
        <v>2</v>
      </c>
      <c r="N340">
        <v>1</v>
      </c>
      <c r="P340" t="s">
        <v>50</v>
      </c>
      <c r="R340" t="s">
        <v>44</v>
      </c>
      <c r="S340">
        <v>1300</v>
      </c>
      <c r="T340">
        <v>1300</v>
      </c>
      <c r="U340">
        <v>1300</v>
      </c>
      <c r="V340">
        <v>49</v>
      </c>
      <c r="W340" t="s">
        <v>47</v>
      </c>
    </row>
    <row r="341" spans="1:23" x14ac:dyDescent="0.25">
      <c r="A341">
        <v>714384</v>
      </c>
      <c r="B341" t="s">
        <v>32</v>
      </c>
      <c r="C341">
        <v>38</v>
      </c>
      <c r="D341">
        <v>82</v>
      </c>
      <c r="E341" t="s">
        <v>21</v>
      </c>
      <c r="F341">
        <v>1</v>
      </c>
      <c r="G341">
        <v>2</v>
      </c>
      <c r="H341">
        <v>2</v>
      </c>
      <c r="I341">
        <v>1</v>
      </c>
      <c r="J341">
        <v>2</v>
      </c>
      <c r="K341">
        <v>2</v>
      </c>
      <c r="L341">
        <v>2</v>
      </c>
      <c r="M341">
        <v>2</v>
      </c>
      <c r="N341">
        <v>1</v>
      </c>
      <c r="P341" t="s">
        <v>51</v>
      </c>
      <c r="Q341">
        <v>4</v>
      </c>
      <c r="R341" t="s">
        <v>46</v>
      </c>
      <c r="S341">
        <v>0</v>
      </c>
      <c r="T341">
        <v>1300</v>
      </c>
      <c r="U341">
        <v>1300</v>
      </c>
      <c r="V341">
        <v>36</v>
      </c>
      <c r="W341">
        <v>36</v>
      </c>
    </row>
    <row r="342" spans="1:23" x14ac:dyDescent="0.25">
      <c r="A342">
        <v>1268179</v>
      </c>
      <c r="B342" t="s">
        <v>47</v>
      </c>
      <c r="C342">
        <v>79</v>
      </c>
      <c r="D342">
        <v>67</v>
      </c>
      <c r="E342" t="s">
        <v>21</v>
      </c>
      <c r="F342">
        <v>1</v>
      </c>
      <c r="G342">
        <v>2</v>
      </c>
      <c r="H342">
        <v>2</v>
      </c>
      <c r="I342">
        <v>1</v>
      </c>
      <c r="J342">
        <v>2</v>
      </c>
      <c r="K342">
        <v>2</v>
      </c>
      <c r="L342">
        <v>2</v>
      </c>
      <c r="M342">
        <v>2</v>
      </c>
      <c r="N342">
        <v>1</v>
      </c>
      <c r="P342" t="s">
        <v>43</v>
      </c>
      <c r="Q342">
        <v>4</v>
      </c>
      <c r="R342" t="s">
        <v>46</v>
      </c>
      <c r="S342">
        <v>0</v>
      </c>
      <c r="T342">
        <v>1300</v>
      </c>
      <c r="U342">
        <v>1300</v>
      </c>
      <c r="V342">
        <v>49</v>
      </c>
      <c r="W342" t="s">
        <v>47</v>
      </c>
    </row>
    <row r="343" spans="1:23" x14ac:dyDescent="0.25">
      <c r="A343">
        <v>695923</v>
      </c>
      <c r="B343" t="s">
        <v>32</v>
      </c>
      <c r="C343">
        <v>43</v>
      </c>
      <c r="D343">
        <v>20</v>
      </c>
      <c r="E343" t="s">
        <v>21</v>
      </c>
      <c r="F343">
        <v>1</v>
      </c>
      <c r="G343">
        <v>1</v>
      </c>
      <c r="H343">
        <v>2</v>
      </c>
      <c r="I343">
        <v>2</v>
      </c>
      <c r="J343">
        <v>2</v>
      </c>
      <c r="K343">
        <v>2</v>
      </c>
      <c r="L343">
        <v>2</v>
      </c>
      <c r="M343">
        <v>2</v>
      </c>
      <c r="N343">
        <v>1</v>
      </c>
      <c r="O343">
        <v>10</v>
      </c>
      <c r="P343" t="s">
        <v>50</v>
      </c>
      <c r="Q343">
        <v>4</v>
      </c>
      <c r="R343" t="s">
        <v>46</v>
      </c>
      <c r="S343">
        <v>1400</v>
      </c>
      <c r="T343">
        <v>1400</v>
      </c>
      <c r="U343">
        <v>1400</v>
      </c>
      <c r="V343">
        <v>30</v>
      </c>
      <c r="W343" t="s">
        <v>23</v>
      </c>
    </row>
    <row r="344" spans="1:23" x14ac:dyDescent="0.25">
      <c r="A344">
        <v>1386424</v>
      </c>
      <c r="B344" t="s">
        <v>24</v>
      </c>
      <c r="C344">
        <v>30</v>
      </c>
      <c r="D344">
        <v>89</v>
      </c>
      <c r="E344" t="s">
        <v>21</v>
      </c>
      <c r="F344">
        <v>1</v>
      </c>
      <c r="G344">
        <v>2</v>
      </c>
      <c r="H344">
        <v>2</v>
      </c>
      <c r="I344">
        <v>1</v>
      </c>
      <c r="J344">
        <v>2</v>
      </c>
      <c r="K344">
        <v>2</v>
      </c>
      <c r="L344">
        <v>2</v>
      </c>
      <c r="M344">
        <v>2</v>
      </c>
      <c r="N344">
        <v>1</v>
      </c>
      <c r="P344" t="s">
        <v>50</v>
      </c>
      <c r="Q344">
        <v>4</v>
      </c>
      <c r="R344" t="s">
        <v>46</v>
      </c>
      <c r="S344">
        <v>0</v>
      </c>
      <c r="T344">
        <v>1400</v>
      </c>
      <c r="U344">
        <v>1400</v>
      </c>
      <c r="V344">
        <v>6</v>
      </c>
      <c r="W344" t="s">
        <v>45</v>
      </c>
    </row>
    <row r="345" spans="1:23" x14ac:dyDescent="0.25">
      <c r="A345">
        <v>1258339</v>
      </c>
      <c r="B345" t="s">
        <v>47</v>
      </c>
      <c r="C345">
        <v>60</v>
      </c>
      <c r="D345">
        <v>73</v>
      </c>
      <c r="E345" t="s">
        <v>21</v>
      </c>
      <c r="F345">
        <v>5</v>
      </c>
      <c r="G345">
        <v>2</v>
      </c>
      <c r="H345">
        <v>2</v>
      </c>
      <c r="I345">
        <v>1</v>
      </c>
      <c r="J345">
        <v>2</v>
      </c>
      <c r="K345">
        <v>2</v>
      </c>
      <c r="L345">
        <v>2</v>
      </c>
      <c r="M345">
        <v>2</v>
      </c>
      <c r="N345">
        <v>1</v>
      </c>
      <c r="P345" t="s">
        <v>51</v>
      </c>
      <c r="Q345">
        <v>4</v>
      </c>
      <c r="R345" t="s">
        <v>44</v>
      </c>
      <c r="S345">
        <v>0</v>
      </c>
      <c r="T345">
        <v>1400</v>
      </c>
      <c r="U345">
        <v>1400</v>
      </c>
      <c r="V345">
        <v>303</v>
      </c>
      <c r="W345">
        <v>303</v>
      </c>
    </row>
    <row r="346" spans="1:23" x14ac:dyDescent="0.25">
      <c r="A346">
        <v>1275661</v>
      </c>
      <c r="B346" t="s">
        <v>47</v>
      </c>
      <c r="C346">
        <v>89</v>
      </c>
      <c r="D346">
        <v>75</v>
      </c>
      <c r="E346" t="s">
        <v>21</v>
      </c>
      <c r="F346">
        <v>1</v>
      </c>
      <c r="G346">
        <v>1</v>
      </c>
      <c r="H346">
        <v>1</v>
      </c>
      <c r="I346">
        <v>1</v>
      </c>
      <c r="J346">
        <v>1</v>
      </c>
      <c r="K346">
        <v>2</v>
      </c>
      <c r="L346">
        <v>2</v>
      </c>
      <c r="M346">
        <v>2</v>
      </c>
      <c r="N346">
        <v>1</v>
      </c>
      <c r="P346" t="s">
        <v>52</v>
      </c>
      <c r="Q346">
        <v>4</v>
      </c>
      <c r="R346" t="s">
        <v>46</v>
      </c>
      <c r="S346">
        <v>0</v>
      </c>
      <c r="T346">
        <v>1400</v>
      </c>
      <c r="U346">
        <v>1400</v>
      </c>
      <c r="V346">
        <v>49</v>
      </c>
      <c r="W346" t="s">
        <v>47</v>
      </c>
    </row>
    <row r="347" spans="1:23" x14ac:dyDescent="0.25">
      <c r="A347">
        <v>1380167</v>
      </c>
      <c r="B347" t="s">
        <v>24</v>
      </c>
      <c r="C347">
        <v>16</v>
      </c>
      <c r="D347">
        <v>44</v>
      </c>
      <c r="E347" t="s">
        <v>21</v>
      </c>
      <c r="F347">
        <v>1</v>
      </c>
      <c r="G347">
        <v>2</v>
      </c>
      <c r="H347">
        <v>2</v>
      </c>
      <c r="I347">
        <v>2</v>
      </c>
      <c r="J347">
        <v>1</v>
      </c>
      <c r="K347">
        <v>2</v>
      </c>
      <c r="L347">
        <v>2</v>
      </c>
      <c r="M347">
        <v>2</v>
      </c>
      <c r="N347">
        <v>1</v>
      </c>
      <c r="P347" t="s">
        <v>50</v>
      </c>
      <c r="Q347">
        <v>4</v>
      </c>
      <c r="R347" t="s">
        <v>46</v>
      </c>
      <c r="S347">
        <v>0</v>
      </c>
      <c r="T347">
        <v>1400</v>
      </c>
      <c r="U347">
        <v>1400</v>
      </c>
      <c r="V347">
        <v>36</v>
      </c>
      <c r="W347">
        <v>36</v>
      </c>
    </row>
    <row r="348" spans="1:23" x14ac:dyDescent="0.25">
      <c r="A348">
        <v>1262219</v>
      </c>
      <c r="B348" t="s">
        <v>47</v>
      </c>
      <c r="C348">
        <v>248</v>
      </c>
      <c r="D348">
        <v>15</v>
      </c>
      <c r="E348" t="s">
        <v>49</v>
      </c>
      <c r="F348">
        <v>1</v>
      </c>
      <c r="G348">
        <v>1</v>
      </c>
      <c r="H348">
        <v>2</v>
      </c>
      <c r="I348">
        <v>2</v>
      </c>
      <c r="J348">
        <v>2</v>
      </c>
      <c r="K348">
        <v>2</v>
      </c>
      <c r="L348">
        <v>2</v>
      </c>
      <c r="M348">
        <v>2</v>
      </c>
      <c r="N348">
        <v>1</v>
      </c>
      <c r="P348" t="s">
        <v>50</v>
      </c>
      <c r="R348" t="s">
        <v>44</v>
      </c>
      <c r="S348">
        <v>0</v>
      </c>
      <c r="T348">
        <v>1500</v>
      </c>
      <c r="U348">
        <v>1500</v>
      </c>
      <c r="V348">
        <v>49</v>
      </c>
      <c r="W348" t="s">
        <v>47</v>
      </c>
    </row>
    <row r="349" spans="1:23" x14ac:dyDescent="0.25">
      <c r="A349">
        <v>1375275</v>
      </c>
      <c r="B349" t="s">
        <v>24</v>
      </c>
      <c r="C349">
        <v>127</v>
      </c>
      <c r="D349">
        <v>30</v>
      </c>
      <c r="E349" t="s">
        <v>21</v>
      </c>
      <c r="F349">
        <v>1</v>
      </c>
      <c r="G349">
        <v>2</v>
      </c>
      <c r="H349">
        <v>2</v>
      </c>
      <c r="I349">
        <v>2</v>
      </c>
      <c r="J349">
        <v>1</v>
      </c>
      <c r="K349">
        <v>2</v>
      </c>
      <c r="L349">
        <v>2</v>
      </c>
      <c r="M349">
        <v>2</v>
      </c>
      <c r="N349">
        <v>1</v>
      </c>
      <c r="O349">
        <v>20</v>
      </c>
      <c r="P349" t="s">
        <v>43</v>
      </c>
      <c r="Q349">
        <v>4</v>
      </c>
      <c r="R349" t="s">
        <v>44</v>
      </c>
      <c r="S349">
        <v>1500</v>
      </c>
      <c r="T349">
        <v>1500</v>
      </c>
      <c r="U349">
        <v>1500</v>
      </c>
      <c r="V349">
        <v>53</v>
      </c>
      <c r="W349" t="s">
        <v>24</v>
      </c>
    </row>
    <row r="350" spans="1:23" x14ac:dyDescent="0.25">
      <c r="A350">
        <v>1400187</v>
      </c>
      <c r="B350" t="s">
        <v>24</v>
      </c>
      <c r="C350">
        <v>78</v>
      </c>
      <c r="D350">
        <v>19</v>
      </c>
      <c r="E350" t="s">
        <v>21</v>
      </c>
      <c r="F350">
        <v>1</v>
      </c>
      <c r="G350">
        <v>1</v>
      </c>
      <c r="H350">
        <v>2</v>
      </c>
      <c r="I350">
        <v>2</v>
      </c>
      <c r="J350">
        <v>2</v>
      </c>
      <c r="K350">
        <v>2</v>
      </c>
      <c r="L350">
        <v>2</v>
      </c>
      <c r="M350">
        <v>2</v>
      </c>
      <c r="N350">
        <v>1</v>
      </c>
      <c r="O350">
        <v>3</v>
      </c>
      <c r="P350" t="s">
        <v>50</v>
      </c>
      <c r="Q350">
        <v>4</v>
      </c>
      <c r="R350" t="s">
        <v>46</v>
      </c>
      <c r="S350">
        <v>1200</v>
      </c>
      <c r="T350">
        <v>1500</v>
      </c>
      <c r="U350">
        <v>1500</v>
      </c>
      <c r="V350">
        <v>53</v>
      </c>
      <c r="W350" t="s">
        <v>24</v>
      </c>
    </row>
    <row r="351" spans="1:23" x14ac:dyDescent="0.25">
      <c r="A351">
        <v>1427842</v>
      </c>
      <c r="B351" t="s">
        <v>24</v>
      </c>
      <c r="C351">
        <v>63</v>
      </c>
      <c r="D351">
        <v>57</v>
      </c>
      <c r="E351" t="s">
        <v>21</v>
      </c>
      <c r="F351">
        <v>1</v>
      </c>
      <c r="G351">
        <v>1</v>
      </c>
      <c r="H351">
        <v>2</v>
      </c>
      <c r="I351">
        <v>2</v>
      </c>
      <c r="J351">
        <v>2</v>
      </c>
      <c r="K351">
        <v>2</v>
      </c>
      <c r="L351">
        <v>2</v>
      </c>
      <c r="M351">
        <v>2</v>
      </c>
      <c r="N351">
        <v>1</v>
      </c>
      <c r="P351" t="s">
        <v>43</v>
      </c>
      <c r="Q351">
        <v>2</v>
      </c>
      <c r="R351" t="s">
        <v>46</v>
      </c>
      <c r="S351">
        <v>0</v>
      </c>
      <c r="T351">
        <v>1500</v>
      </c>
      <c r="U351">
        <v>1500</v>
      </c>
      <c r="V351">
        <v>46</v>
      </c>
      <c r="W351">
        <v>46</v>
      </c>
    </row>
    <row r="352" spans="1:23" x14ac:dyDescent="0.25">
      <c r="A352">
        <v>730655</v>
      </c>
      <c r="B352" t="s">
        <v>32</v>
      </c>
      <c r="C352">
        <v>52</v>
      </c>
      <c r="D352">
        <v>18</v>
      </c>
      <c r="E352" t="s">
        <v>21</v>
      </c>
      <c r="F352">
        <v>1</v>
      </c>
      <c r="G352">
        <v>1</v>
      </c>
      <c r="H352">
        <v>2</v>
      </c>
      <c r="I352">
        <v>2</v>
      </c>
      <c r="J352">
        <v>2</v>
      </c>
      <c r="K352">
        <v>2</v>
      </c>
      <c r="L352">
        <v>2</v>
      </c>
      <c r="M352">
        <v>2</v>
      </c>
      <c r="N352">
        <v>1</v>
      </c>
      <c r="P352" t="s">
        <v>50</v>
      </c>
      <c r="Q352">
        <v>4</v>
      </c>
      <c r="R352" t="s">
        <v>46</v>
      </c>
      <c r="S352">
        <v>1500</v>
      </c>
      <c r="T352">
        <v>1500</v>
      </c>
      <c r="U352">
        <v>1500</v>
      </c>
      <c r="V352">
        <v>51</v>
      </c>
      <c r="W352">
        <v>51</v>
      </c>
    </row>
    <row r="353" spans="1:23" x14ac:dyDescent="0.25">
      <c r="A353">
        <v>712033</v>
      </c>
      <c r="B353" t="s">
        <v>32</v>
      </c>
      <c r="C353">
        <v>322</v>
      </c>
      <c r="D353">
        <v>61</v>
      </c>
      <c r="E353" t="s">
        <v>21</v>
      </c>
      <c r="F353">
        <v>1</v>
      </c>
      <c r="G353">
        <v>2</v>
      </c>
      <c r="H353">
        <v>2</v>
      </c>
      <c r="I353">
        <v>1</v>
      </c>
      <c r="J353">
        <v>2</v>
      </c>
      <c r="K353">
        <v>2</v>
      </c>
      <c r="L353">
        <v>2</v>
      </c>
      <c r="M353">
        <v>2</v>
      </c>
      <c r="N353">
        <v>1</v>
      </c>
      <c r="P353" t="s">
        <v>52</v>
      </c>
      <c r="Q353">
        <v>4</v>
      </c>
      <c r="R353" t="s">
        <v>46</v>
      </c>
      <c r="S353">
        <v>0</v>
      </c>
      <c r="T353">
        <v>1500</v>
      </c>
      <c r="U353">
        <v>1500</v>
      </c>
      <c r="V353">
        <v>6</v>
      </c>
      <c r="W353" t="s">
        <v>45</v>
      </c>
    </row>
    <row r="354" spans="1:23" x14ac:dyDescent="0.25">
      <c r="A354">
        <v>714937</v>
      </c>
      <c r="B354" t="s">
        <v>32</v>
      </c>
      <c r="C354">
        <v>115</v>
      </c>
      <c r="D354">
        <v>32</v>
      </c>
      <c r="E354" t="s">
        <v>21</v>
      </c>
      <c r="F354">
        <v>4</v>
      </c>
      <c r="G354">
        <v>2</v>
      </c>
      <c r="H354">
        <v>1</v>
      </c>
      <c r="I354">
        <v>2</v>
      </c>
      <c r="J354">
        <v>2</v>
      </c>
      <c r="K354">
        <v>2</v>
      </c>
      <c r="L354">
        <v>2</v>
      </c>
      <c r="M354">
        <v>2</v>
      </c>
      <c r="N354">
        <v>1</v>
      </c>
      <c r="O354">
        <v>15</v>
      </c>
      <c r="P354" t="s">
        <v>43</v>
      </c>
      <c r="Q354">
        <v>4</v>
      </c>
      <c r="R354" t="s">
        <v>46</v>
      </c>
      <c r="S354">
        <v>1500</v>
      </c>
      <c r="T354">
        <v>1500</v>
      </c>
      <c r="U354">
        <v>1500</v>
      </c>
      <c r="V354">
        <v>207</v>
      </c>
      <c r="W354">
        <v>207</v>
      </c>
    </row>
    <row r="355" spans="1:23" x14ac:dyDescent="0.25">
      <c r="A355">
        <v>1268871</v>
      </c>
      <c r="B355" t="s">
        <v>47</v>
      </c>
      <c r="C355">
        <v>62</v>
      </c>
      <c r="D355">
        <v>23</v>
      </c>
      <c r="E355" t="s">
        <v>21</v>
      </c>
      <c r="F355">
        <v>1</v>
      </c>
      <c r="G355">
        <v>2</v>
      </c>
      <c r="H355">
        <v>2</v>
      </c>
      <c r="I355">
        <v>2</v>
      </c>
      <c r="J355">
        <v>1</v>
      </c>
      <c r="K355">
        <v>2</v>
      </c>
      <c r="L355">
        <v>2</v>
      </c>
      <c r="M355">
        <v>2</v>
      </c>
      <c r="N355">
        <v>1</v>
      </c>
      <c r="P355" t="s">
        <v>43</v>
      </c>
      <c r="Q355">
        <v>4</v>
      </c>
      <c r="R355" t="s">
        <v>46</v>
      </c>
      <c r="S355">
        <v>1700</v>
      </c>
      <c r="T355">
        <v>1700</v>
      </c>
      <c r="U355">
        <v>1700</v>
      </c>
      <c r="V355">
        <v>49</v>
      </c>
      <c r="W355" t="s">
        <v>47</v>
      </c>
    </row>
    <row r="356" spans="1:23" x14ac:dyDescent="0.25">
      <c r="A356">
        <v>1372967</v>
      </c>
      <c r="B356" t="s">
        <v>24</v>
      </c>
      <c r="C356">
        <v>197</v>
      </c>
      <c r="D356">
        <v>73</v>
      </c>
      <c r="E356" t="s">
        <v>21</v>
      </c>
      <c r="F356">
        <v>1</v>
      </c>
      <c r="G356">
        <v>2</v>
      </c>
      <c r="H356">
        <v>2</v>
      </c>
      <c r="I356">
        <v>1</v>
      </c>
      <c r="J356">
        <v>2</v>
      </c>
      <c r="K356">
        <v>2</v>
      </c>
      <c r="L356">
        <v>2</v>
      </c>
      <c r="M356">
        <v>2</v>
      </c>
      <c r="N356">
        <v>1</v>
      </c>
      <c r="P356" t="s">
        <v>43</v>
      </c>
      <c r="Q356">
        <v>4</v>
      </c>
      <c r="R356" t="s">
        <v>46</v>
      </c>
      <c r="S356">
        <v>0</v>
      </c>
      <c r="T356">
        <v>1700</v>
      </c>
      <c r="U356">
        <v>1700</v>
      </c>
      <c r="V356">
        <v>56</v>
      </c>
      <c r="W356">
        <v>56</v>
      </c>
    </row>
    <row r="357" spans="1:23" x14ac:dyDescent="0.25">
      <c r="A357">
        <v>64467</v>
      </c>
      <c r="B357" t="s">
        <v>23</v>
      </c>
      <c r="C357">
        <v>34</v>
      </c>
      <c r="D357">
        <v>47</v>
      </c>
      <c r="E357" t="s">
        <v>21</v>
      </c>
      <c r="F357">
        <v>1</v>
      </c>
      <c r="G357">
        <v>2</v>
      </c>
      <c r="H357">
        <v>1</v>
      </c>
      <c r="I357">
        <v>2</v>
      </c>
      <c r="J357">
        <v>2</v>
      </c>
      <c r="K357">
        <v>2</v>
      </c>
      <c r="L357">
        <v>2</v>
      </c>
      <c r="M357">
        <v>2</v>
      </c>
      <c r="N357">
        <v>1</v>
      </c>
      <c r="O357">
        <v>30</v>
      </c>
      <c r="P357" t="s">
        <v>43</v>
      </c>
      <c r="Q357">
        <v>4</v>
      </c>
      <c r="R357" t="s">
        <v>46</v>
      </c>
      <c r="S357">
        <v>1800</v>
      </c>
      <c r="T357">
        <v>1800</v>
      </c>
      <c r="U357">
        <v>1800</v>
      </c>
      <c r="V357">
        <v>13</v>
      </c>
      <c r="W357">
        <v>13</v>
      </c>
    </row>
    <row r="358" spans="1:23" x14ac:dyDescent="0.25">
      <c r="A358">
        <v>725802</v>
      </c>
      <c r="B358" t="s">
        <v>32</v>
      </c>
      <c r="C358">
        <v>98</v>
      </c>
      <c r="D358">
        <v>79</v>
      </c>
      <c r="E358" t="s">
        <v>21</v>
      </c>
      <c r="F358">
        <v>1</v>
      </c>
      <c r="G358">
        <v>2</v>
      </c>
      <c r="H358">
        <v>2</v>
      </c>
      <c r="I358">
        <v>1</v>
      </c>
      <c r="J358">
        <v>2</v>
      </c>
      <c r="K358">
        <v>2</v>
      </c>
      <c r="L358">
        <v>2</v>
      </c>
      <c r="M358">
        <v>2</v>
      </c>
      <c r="N358">
        <v>1</v>
      </c>
      <c r="P358" t="s">
        <v>43</v>
      </c>
      <c r="Q358">
        <v>4</v>
      </c>
      <c r="R358" t="s">
        <v>46</v>
      </c>
      <c r="S358">
        <v>0</v>
      </c>
      <c r="T358">
        <v>1800</v>
      </c>
      <c r="U358">
        <v>1800</v>
      </c>
      <c r="V358">
        <v>30</v>
      </c>
      <c r="W358" t="s">
        <v>23</v>
      </c>
    </row>
    <row r="359" spans="1:23" x14ac:dyDescent="0.25">
      <c r="A359">
        <v>702616</v>
      </c>
      <c r="B359" t="s">
        <v>32</v>
      </c>
      <c r="C359">
        <v>149</v>
      </c>
      <c r="D359">
        <v>50</v>
      </c>
      <c r="E359" t="s">
        <v>21</v>
      </c>
      <c r="F359">
        <v>1</v>
      </c>
      <c r="G359">
        <v>2</v>
      </c>
      <c r="H359">
        <v>2</v>
      </c>
      <c r="I359">
        <v>2</v>
      </c>
      <c r="J359">
        <v>2</v>
      </c>
      <c r="K359">
        <v>2</v>
      </c>
      <c r="L359">
        <v>2</v>
      </c>
      <c r="M359">
        <v>2</v>
      </c>
      <c r="N359">
        <v>2</v>
      </c>
      <c r="P359" t="s">
        <v>50</v>
      </c>
      <c r="Q359">
        <v>4</v>
      </c>
      <c r="R359" t="s">
        <v>44</v>
      </c>
      <c r="S359">
        <v>1800</v>
      </c>
      <c r="T359">
        <v>1800</v>
      </c>
      <c r="U359">
        <v>1800</v>
      </c>
      <c r="V359">
        <v>17</v>
      </c>
      <c r="W359">
        <v>17</v>
      </c>
    </row>
    <row r="360" spans="1:23" x14ac:dyDescent="0.25">
      <c r="A360">
        <v>1273728</v>
      </c>
      <c r="B360" t="s">
        <v>47</v>
      </c>
      <c r="C360">
        <v>90</v>
      </c>
      <c r="D360">
        <v>73</v>
      </c>
      <c r="E360" t="s">
        <v>21</v>
      </c>
      <c r="F360">
        <v>1</v>
      </c>
      <c r="G360">
        <v>2</v>
      </c>
      <c r="H360">
        <v>1</v>
      </c>
      <c r="I360">
        <v>1</v>
      </c>
      <c r="J360">
        <v>2</v>
      </c>
      <c r="K360">
        <v>2</v>
      </c>
      <c r="L360">
        <v>1</v>
      </c>
      <c r="M360">
        <v>2</v>
      </c>
      <c r="N360">
        <v>1</v>
      </c>
      <c r="P360" t="s">
        <v>43</v>
      </c>
      <c r="Q360">
        <v>2</v>
      </c>
      <c r="R360" t="s">
        <v>44</v>
      </c>
      <c r="S360">
        <v>0</v>
      </c>
      <c r="T360">
        <v>1800</v>
      </c>
      <c r="U360">
        <v>1800</v>
      </c>
      <c r="V360">
        <v>49</v>
      </c>
      <c r="W360" t="s">
        <v>47</v>
      </c>
    </row>
    <row r="361" spans="1:23" x14ac:dyDescent="0.25">
      <c r="A361">
        <v>1409208</v>
      </c>
      <c r="B361" t="s">
        <v>24</v>
      </c>
      <c r="C361">
        <v>82</v>
      </c>
      <c r="D361">
        <v>16</v>
      </c>
      <c r="E361" t="s">
        <v>49</v>
      </c>
      <c r="F361">
        <v>1</v>
      </c>
      <c r="G361">
        <v>1</v>
      </c>
      <c r="H361">
        <v>2</v>
      </c>
      <c r="I361">
        <v>2</v>
      </c>
      <c r="J361">
        <v>2</v>
      </c>
      <c r="K361">
        <v>2</v>
      </c>
      <c r="L361">
        <v>2</v>
      </c>
      <c r="M361">
        <v>2</v>
      </c>
      <c r="N361">
        <v>1</v>
      </c>
      <c r="O361">
        <v>10</v>
      </c>
      <c r="P361" t="s">
        <v>50</v>
      </c>
      <c r="R361" t="s">
        <v>44</v>
      </c>
      <c r="S361">
        <v>1800</v>
      </c>
      <c r="T361">
        <v>1800</v>
      </c>
      <c r="U361">
        <v>1800</v>
      </c>
      <c r="V361">
        <v>53</v>
      </c>
      <c r="W361" t="s">
        <v>24</v>
      </c>
    </row>
    <row r="362" spans="1:23" x14ac:dyDescent="0.25">
      <c r="A362">
        <v>1428112</v>
      </c>
      <c r="B362" t="s">
        <v>24</v>
      </c>
      <c r="C362">
        <v>28</v>
      </c>
      <c r="D362">
        <v>21</v>
      </c>
      <c r="E362" t="s">
        <v>21</v>
      </c>
      <c r="F362">
        <v>1</v>
      </c>
      <c r="G362">
        <v>2</v>
      </c>
      <c r="H362">
        <v>1</v>
      </c>
      <c r="I362">
        <v>2</v>
      </c>
      <c r="J362">
        <v>2</v>
      </c>
      <c r="K362">
        <v>2</v>
      </c>
      <c r="L362">
        <v>2</v>
      </c>
      <c r="M362">
        <v>2</v>
      </c>
      <c r="N362">
        <v>1</v>
      </c>
      <c r="O362">
        <v>5</v>
      </c>
      <c r="P362" t="s">
        <v>50</v>
      </c>
      <c r="Q362">
        <v>4</v>
      </c>
      <c r="R362" t="s">
        <v>44</v>
      </c>
      <c r="S362">
        <v>1800</v>
      </c>
      <c r="T362">
        <v>1800</v>
      </c>
      <c r="U362">
        <v>1800</v>
      </c>
      <c r="V362">
        <v>53</v>
      </c>
      <c r="W362" t="s">
        <v>24</v>
      </c>
    </row>
    <row r="363" spans="1:23" x14ac:dyDescent="0.25">
      <c r="A363">
        <v>1252624</v>
      </c>
      <c r="B363" t="s">
        <v>47</v>
      </c>
      <c r="C363">
        <v>55</v>
      </c>
      <c r="D363">
        <v>58</v>
      </c>
      <c r="E363" t="s">
        <v>21</v>
      </c>
      <c r="F363">
        <v>1</v>
      </c>
      <c r="G363">
        <v>1</v>
      </c>
      <c r="H363">
        <v>2</v>
      </c>
      <c r="I363">
        <v>2</v>
      </c>
      <c r="J363">
        <v>2</v>
      </c>
      <c r="K363">
        <v>2</v>
      </c>
      <c r="L363">
        <v>2</v>
      </c>
      <c r="M363">
        <v>2</v>
      </c>
      <c r="N363">
        <v>1</v>
      </c>
      <c r="P363" t="s">
        <v>43</v>
      </c>
      <c r="Q363">
        <v>4</v>
      </c>
      <c r="R363" t="s">
        <v>46</v>
      </c>
      <c r="S363">
        <v>0</v>
      </c>
      <c r="T363">
        <v>1900</v>
      </c>
      <c r="U363">
        <v>1900</v>
      </c>
      <c r="V363">
        <v>49</v>
      </c>
      <c r="W363" t="s">
        <v>47</v>
      </c>
    </row>
    <row r="364" spans="1:23" x14ac:dyDescent="0.25">
      <c r="A364">
        <v>1379940</v>
      </c>
      <c r="B364" t="s">
        <v>24</v>
      </c>
      <c r="C364">
        <v>75</v>
      </c>
      <c r="D364">
        <v>22</v>
      </c>
      <c r="E364" t="s">
        <v>21</v>
      </c>
      <c r="F364">
        <v>1</v>
      </c>
      <c r="G364">
        <v>1</v>
      </c>
      <c r="H364">
        <v>2</v>
      </c>
      <c r="I364">
        <v>2</v>
      </c>
      <c r="J364">
        <v>2</v>
      </c>
      <c r="K364">
        <v>2</v>
      </c>
      <c r="L364">
        <v>2</v>
      </c>
      <c r="M364">
        <v>2</v>
      </c>
      <c r="N364">
        <v>1</v>
      </c>
      <c r="P364" t="s">
        <v>50</v>
      </c>
      <c r="Q364">
        <v>4</v>
      </c>
      <c r="R364" t="s">
        <v>46</v>
      </c>
      <c r="S364">
        <v>1900</v>
      </c>
      <c r="T364">
        <v>1900</v>
      </c>
      <c r="U364">
        <v>1900</v>
      </c>
      <c r="V364">
        <v>53</v>
      </c>
      <c r="W364" t="s">
        <v>24</v>
      </c>
    </row>
    <row r="365" spans="1:23" x14ac:dyDescent="0.25">
      <c r="A365">
        <v>1416276</v>
      </c>
      <c r="B365" t="s">
        <v>24</v>
      </c>
      <c r="C365">
        <v>158</v>
      </c>
      <c r="D365">
        <v>66</v>
      </c>
      <c r="E365" t="s">
        <v>21</v>
      </c>
      <c r="F365">
        <v>1</v>
      </c>
      <c r="G365">
        <v>2</v>
      </c>
      <c r="H365">
        <v>2</v>
      </c>
      <c r="I365">
        <v>1</v>
      </c>
      <c r="J365">
        <v>2</v>
      </c>
      <c r="K365">
        <v>2</v>
      </c>
      <c r="L365">
        <v>2</v>
      </c>
      <c r="M365">
        <v>2</v>
      </c>
      <c r="N365">
        <v>1</v>
      </c>
      <c r="P365" t="s">
        <v>43</v>
      </c>
      <c r="Q365">
        <v>4</v>
      </c>
      <c r="R365" t="s">
        <v>46</v>
      </c>
      <c r="S365">
        <v>0</v>
      </c>
      <c r="T365">
        <v>1900</v>
      </c>
      <c r="U365">
        <v>1900</v>
      </c>
      <c r="V365">
        <v>53</v>
      </c>
      <c r="W365" t="s">
        <v>24</v>
      </c>
    </row>
    <row r="366" spans="1:23" x14ac:dyDescent="0.25">
      <c r="A366">
        <v>1407608</v>
      </c>
      <c r="B366" t="s">
        <v>24</v>
      </c>
      <c r="C366">
        <v>114</v>
      </c>
      <c r="D366">
        <v>71</v>
      </c>
      <c r="E366" t="s">
        <v>21</v>
      </c>
      <c r="F366">
        <v>1</v>
      </c>
      <c r="G366">
        <v>1</v>
      </c>
      <c r="H366">
        <v>2</v>
      </c>
      <c r="I366">
        <v>1</v>
      </c>
      <c r="J366">
        <v>2</v>
      </c>
      <c r="K366">
        <v>2</v>
      </c>
      <c r="L366">
        <v>2</v>
      </c>
      <c r="M366">
        <v>2</v>
      </c>
      <c r="N366">
        <v>1</v>
      </c>
      <c r="P366" t="s">
        <v>43</v>
      </c>
      <c r="Q366">
        <v>4</v>
      </c>
      <c r="R366" t="s">
        <v>44</v>
      </c>
      <c r="S366">
        <v>0</v>
      </c>
      <c r="T366">
        <v>1970</v>
      </c>
      <c r="U366">
        <v>1970</v>
      </c>
      <c r="V366">
        <v>53</v>
      </c>
      <c r="W366" t="s">
        <v>24</v>
      </c>
    </row>
    <row r="367" spans="1:23" x14ac:dyDescent="0.25">
      <c r="A367">
        <v>1417064</v>
      </c>
      <c r="B367" t="s">
        <v>24</v>
      </c>
      <c r="C367">
        <v>14</v>
      </c>
      <c r="D367">
        <v>58</v>
      </c>
      <c r="E367" t="s">
        <v>21</v>
      </c>
      <c r="F367">
        <v>1</v>
      </c>
      <c r="G367">
        <v>2</v>
      </c>
      <c r="H367">
        <v>2</v>
      </c>
      <c r="I367">
        <v>2</v>
      </c>
      <c r="J367">
        <v>1</v>
      </c>
      <c r="K367">
        <v>2</v>
      </c>
      <c r="L367">
        <v>2</v>
      </c>
      <c r="M367">
        <v>1</v>
      </c>
      <c r="N367">
        <v>1</v>
      </c>
      <c r="P367" t="s">
        <v>43</v>
      </c>
      <c r="Q367">
        <v>4</v>
      </c>
      <c r="R367" t="s">
        <v>44</v>
      </c>
      <c r="S367">
        <v>0</v>
      </c>
      <c r="T367">
        <v>2000</v>
      </c>
      <c r="U367">
        <v>2000</v>
      </c>
      <c r="V367">
        <v>53</v>
      </c>
      <c r="W367" t="s">
        <v>24</v>
      </c>
    </row>
    <row r="368" spans="1:23" x14ac:dyDescent="0.25">
      <c r="A368">
        <v>1253622</v>
      </c>
      <c r="B368" t="s">
        <v>47</v>
      </c>
      <c r="C368">
        <v>34</v>
      </c>
      <c r="D368">
        <v>17</v>
      </c>
      <c r="E368" t="s">
        <v>49</v>
      </c>
      <c r="F368">
        <v>1</v>
      </c>
      <c r="G368">
        <v>1</v>
      </c>
      <c r="H368">
        <v>1</v>
      </c>
      <c r="I368">
        <v>2</v>
      </c>
      <c r="J368">
        <v>2</v>
      </c>
      <c r="K368">
        <v>2</v>
      </c>
      <c r="L368">
        <v>2</v>
      </c>
      <c r="M368">
        <v>2</v>
      </c>
      <c r="N368">
        <v>1</v>
      </c>
      <c r="P368" t="s">
        <v>50</v>
      </c>
      <c r="Q368">
        <v>4</v>
      </c>
      <c r="R368" t="s">
        <v>46</v>
      </c>
      <c r="S368">
        <v>2000</v>
      </c>
      <c r="T368">
        <v>2000</v>
      </c>
      <c r="U368">
        <v>2000</v>
      </c>
      <c r="V368">
        <v>49</v>
      </c>
      <c r="W368" t="s">
        <v>47</v>
      </c>
    </row>
    <row r="369" spans="1:23" x14ac:dyDescent="0.25">
      <c r="A369">
        <v>1254312</v>
      </c>
      <c r="B369" t="s">
        <v>47</v>
      </c>
      <c r="C369">
        <v>71</v>
      </c>
      <c r="D369">
        <v>30</v>
      </c>
      <c r="E369" t="s">
        <v>21</v>
      </c>
      <c r="F369">
        <v>1</v>
      </c>
      <c r="G369">
        <v>1</v>
      </c>
      <c r="H369">
        <v>2</v>
      </c>
      <c r="I369">
        <v>2</v>
      </c>
      <c r="J369">
        <v>2</v>
      </c>
      <c r="K369">
        <v>2</v>
      </c>
      <c r="L369">
        <v>2</v>
      </c>
      <c r="M369">
        <v>2</v>
      </c>
      <c r="N369">
        <v>1</v>
      </c>
      <c r="P369" t="s">
        <v>43</v>
      </c>
      <c r="Q369">
        <v>4</v>
      </c>
      <c r="R369" t="s">
        <v>46</v>
      </c>
      <c r="S369">
        <v>2000</v>
      </c>
      <c r="T369">
        <v>2000</v>
      </c>
      <c r="U369">
        <v>2000</v>
      </c>
      <c r="V369">
        <v>49</v>
      </c>
      <c r="W369" t="s">
        <v>47</v>
      </c>
    </row>
    <row r="370" spans="1:23" x14ac:dyDescent="0.25">
      <c r="A370">
        <v>1400384</v>
      </c>
      <c r="B370" t="s">
        <v>24</v>
      </c>
      <c r="C370">
        <v>73</v>
      </c>
      <c r="D370">
        <v>22</v>
      </c>
      <c r="E370" t="s">
        <v>21</v>
      </c>
      <c r="F370">
        <v>1</v>
      </c>
      <c r="G370">
        <v>1</v>
      </c>
      <c r="H370">
        <v>2</v>
      </c>
      <c r="I370">
        <v>2</v>
      </c>
      <c r="J370">
        <v>2</v>
      </c>
      <c r="K370">
        <v>2</v>
      </c>
      <c r="L370">
        <v>2</v>
      </c>
      <c r="M370">
        <v>2</v>
      </c>
      <c r="N370">
        <v>1</v>
      </c>
      <c r="O370">
        <v>5</v>
      </c>
      <c r="P370" t="s">
        <v>50</v>
      </c>
      <c r="Q370">
        <v>4</v>
      </c>
      <c r="R370" t="s">
        <v>46</v>
      </c>
      <c r="S370">
        <v>2000</v>
      </c>
      <c r="T370">
        <v>2000</v>
      </c>
      <c r="U370">
        <v>2000</v>
      </c>
      <c r="V370">
        <v>5</v>
      </c>
      <c r="W370">
        <v>5</v>
      </c>
    </row>
    <row r="371" spans="1:23" x14ac:dyDescent="0.25">
      <c r="A371">
        <v>1417992</v>
      </c>
      <c r="B371" t="s">
        <v>24</v>
      </c>
      <c r="C371">
        <v>120</v>
      </c>
      <c r="D371">
        <v>22</v>
      </c>
      <c r="E371" t="s">
        <v>21</v>
      </c>
      <c r="F371">
        <v>1</v>
      </c>
      <c r="G371">
        <v>2</v>
      </c>
      <c r="H371">
        <v>2</v>
      </c>
      <c r="I371">
        <v>2</v>
      </c>
      <c r="J371">
        <v>2</v>
      </c>
      <c r="K371">
        <v>2</v>
      </c>
      <c r="L371">
        <v>2</v>
      </c>
      <c r="M371">
        <v>2</v>
      </c>
      <c r="N371">
        <v>2</v>
      </c>
      <c r="P371" t="s">
        <v>50</v>
      </c>
      <c r="Q371">
        <v>4</v>
      </c>
      <c r="R371" t="s">
        <v>46</v>
      </c>
      <c r="S371">
        <v>2000</v>
      </c>
      <c r="T371">
        <v>2000</v>
      </c>
      <c r="U371">
        <v>2000</v>
      </c>
      <c r="V371">
        <v>53</v>
      </c>
      <c r="W371" t="s">
        <v>24</v>
      </c>
    </row>
    <row r="372" spans="1:23" x14ac:dyDescent="0.25">
      <c r="A372">
        <v>1274140</v>
      </c>
      <c r="B372" t="s">
        <v>47</v>
      </c>
      <c r="C372">
        <v>951</v>
      </c>
      <c r="D372">
        <v>20</v>
      </c>
      <c r="E372" t="s">
        <v>21</v>
      </c>
      <c r="F372">
        <v>1</v>
      </c>
      <c r="G372">
        <v>1</v>
      </c>
      <c r="H372">
        <v>2</v>
      </c>
      <c r="I372">
        <v>2</v>
      </c>
      <c r="J372">
        <v>2</v>
      </c>
      <c r="K372">
        <v>2</v>
      </c>
      <c r="L372">
        <v>2</v>
      </c>
      <c r="M372">
        <v>2</v>
      </c>
      <c r="N372">
        <v>1</v>
      </c>
      <c r="O372">
        <v>10</v>
      </c>
      <c r="P372" t="s">
        <v>50</v>
      </c>
      <c r="Q372">
        <v>4</v>
      </c>
      <c r="R372" t="s">
        <v>44</v>
      </c>
      <c r="S372">
        <v>2000</v>
      </c>
      <c r="T372">
        <v>2000</v>
      </c>
      <c r="U372">
        <v>2000</v>
      </c>
      <c r="V372">
        <v>49</v>
      </c>
      <c r="W372" t="s">
        <v>47</v>
      </c>
    </row>
    <row r="373" spans="1:23" x14ac:dyDescent="0.25">
      <c r="A373">
        <v>1385925</v>
      </c>
      <c r="B373" t="s">
        <v>24</v>
      </c>
      <c r="C373">
        <v>72</v>
      </c>
      <c r="D373">
        <v>21</v>
      </c>
      <c r="E373" t="s">
        <v>21</v>
      </c>
      <c r="F373">
        <v>1</v>
      </c>
      <c r="G373">
        <v>2</v>
      </c>
      <c r="H373">
        <v>1</v>
      </c>
      <c r="I373">
        <v>2</v>
      </c>
      <c r="J373">
        <v>2</v>
      </c>
      <c r="K373">
        <v>2</v>
      </c>
      <c r="L373">
        <v>2</v>
      </c>
      <c r="M373">
        <v>2</v>
      </c>
      <c r="N373">
        <v>1</v>
      </c>
      <c r="P373" t="s">
        <v>50</v>
      </c>
      <c r="Q373">
        <v>4</v>
      </c>
      <c r="R373" t="s">
        <v>44</v>
      </c>
      <c r="S373">
        <v>2000</v>
      </c>
      <c r="T373">
        <v>2000</v>
      </c>
      <c r="U373">
        <v>2000</v>
      </c>
      <c r="V373">
        <v>53</v>
      </c>
      <c r="W373" t="s">
        <v>24</v>
      </c>
    </row>
    <row r="374" spans="1:23" x14ac:dyDescent="0.25">
      <c r="A374">
        <v>708049</v>
      </c>
      <c r="B374" t="s">
        <v>32</v>
      </c>
      <c r="C374">
        <v>74</v>
      </c>
      <c r="D374">
        <v>31</v>
      </c>
      <c r="E374" t="s">
        <v>21</v>
      </c>
      <c r="F374">
        <v>1</v>
      </c>
      <c r="G374">
        <v>2</v>
      </c>
      <c r="H374">
        <v>2</v>
      </c>
      <c r="I374">
        <v>2</v>
      </c>
      <c r="J374">
        <v>2</v>
      </c>
      <c r="K374">
        <v>2</v>
      </c>
      <c r="L374">
        <v>2</v>
      </c>
      <c r="M374">
        <v>2</v>
      </c>
      <c r="N374">
        <v>2</v>
      </c>
      <c r="P374" t="s">
        <v>50</v>
      </c>
      <c r="Q374">
        <v>4</v>
      </c>
      <c r="R374" t="s">
        <v>44</v>
      </c>
      <c r="S374">
        <v>2000</v>
      </c>
      <c r="T374">
        <v>2000</v>
      </c>
      <c r="U374">
        <v>2000</v>
      </c>
      <c r="V374">
        <v>41</v>
      </c>
      <c r="W374" t="s">
        <v>32</v>
      </c>
    </row>
    <row r="375" spans="1:23" x14ac:dyDescent="0.25">
      <c r="A375">
        <v>1263506</v>
      </c>
      <c r="B375" t="s">
        <v>47</v>
      </c>
      <c r="C375">
        <v>85</v>
      </c>
      <c r="D375">
        <v>23</v>
      </c>
      <c r="E375" t="s">
        <v>21</v>
      </c>
      <c r="F375">
        <v>1</v>
      </c>
      <c r="G375">
        <v>1</v>
      </c>
      <c r="H375">
        <v>2</v>
      </c>
      <c r="I375">
        <v>2</v>
      </c>
      <c r="J375">
        <v>2</v>
      </c>
      <c r="K375">
        <v>2</v>
      </c>
      <c r="L375">
        <v>2</v>
      </c>
      <c r="M375">
        <v>2</v>
      </c>
      <c r="N375">
        <v>1</v>
      </c>
      <c r="O375">
        <v>10</v>
      </c>
      <c r="P375" t="s">
        <v>50</v>
      </c>
      <c r="Q375">
        <v>4</v>
      </c>
      <c r="R375" t="s">
        <v>44</v>
      </c>
      <c r="S375">
        <v>1500</v>
      </c>
      <c r="T375">
        <v>2000</v>
      </c>
      <c r="U375">
        <v>2000</v>
      </c>
      <c r="V375">
        <v>49</v>
      </c>
      <c r="W375" t="s">
        <v>47</v>
      </c>
    </row>
    <row r="376" spans="1:23" x14ac:dyDescent="0.25">
      <c r="A376">
        <v>1374700</v>
      </c>
      <c r="B376" t="s">
        <v>24</v>
      </c>
      <c r="C376">
        <v>36</v>
      </c>
      <c r="D376">
        <v>18</v>
      </c>
      <c r="E376" t="s">
        <v>21</v>
      </c>
      <c r="F376">
        <v>1</v>
      </c>
      <c r="G376">
        <v>1</v>
      </c>
      <c r="H376">
        <v>2</v>
      </c>
      <c r="I376">
        <v>2</v>
      </c>
      <c r="J376">
        <v>2</v>
      </c>
      <c r="K376">
        <v>2</v>
      </c>
      <c r="L376">
        <v>2</v>
      </c>
      <c r="M376">
        <v>2</v>
      </c>
      <c r="N376">
        <v>1</v>
      </c>
      <c r="P376" t="s">
        <v>50</v>
      </c>
      <c r="Q376">
        <v>4</v>
      </c>
      <c r="R376" t="s">
        <v>44</v>
      </c>
      <c r="S376">
        <v>2000</v>
      </c>
      <c r="T376">
        <v>2000</v>
      </c>
      <c r="U376">
        <v>2000</v>
      </c>
      <c r="V376">
        <v>53</v>
      </c>
      <c r="W376" t="s">
        <v>24</v>
      </c>
    </row>
    <row r="377" spans="1:23" x14ac:dyDescent="0.25">
      <c r="A377">
        <v>1249550</v>
      </c>
      <c r="B377" t="s">
        <v>47</v>
      </c>
      <c r="C377">
        <v>64</v>
      </c>
      <c r="D377">
        <v>35</v>
      </c>
      <c r="E377" t="s">
        <v>21</v>
      </c>
      <c r="F377">
        <v>1</v>
      </c>
      <c r="G377">
        <v>2</v>
      </c>
      <c r="H377">
        <v>1</v>
      </c>
      <c r="I377">
        <v>2</v>
      </c>
      <c r="J377">
        <v>2</v>
      </c>
      <c r="K377">
        <v>2</v>
      </c>
      <c r="L377">
        <v>2</v>
      </c>
      <c r="M377">
        <v>2</v>
      </c>
      <c r="N377">
        <v>1</v>
      </c>
      <c r="P377" t="s">
        <v>43</v>
      </c>
      <c r="Q377">
        <v>4</v>
      </c>
      <c r="R377" t="s">
        <v>46</v>
      </c>
      <c r="S377">
        <v>2000</v>
      </c>
      <c r="T377">
        <v>2000</v>
      </c>
      <c r="U377">
        <v>2000</v>
      </c>
      <c r="V377">
        <v>49</v>
      </c>
      <c r="W377" t="s">
        <v>47</v>
      </c>
    </row>
    <row r="378" spans="1:23" x14ac:dyDescent="0.25">
      <c r="A378">
        <v>702523</v>
      </c>
      <c r="B378" t="s">
        <v>32</v>
      </c>
      <c r="C378">
        <v>50</v>
      </c>
      <c r="D378">
        <v>24</v>
      </c>
      <c r="E378" t="s">
        <v>21</v>
      </c>
      <c r="F378">
        <v>1</v>
      </c>
      <c r="G378">
        <v>2</v>
      </c>
      <c r="H378">
        <v>2</v>
      </c>
      <c r="I378">
        <v>2</v>
      </c>
      <c r="J378">
        <v>2</v>
      </c>
      <c r="K378">
        <v>2</v>
      </c>
      <c r="L378">
        <v>2</v>
      </c>
      <c r="M378">
        <v>1</v>
      </c>
      <c r="N378">
        <v>2</v>
      </c>
      <c r="P378" t="s">
        <v>50</v>
      </c>
      <c r="Q378">
        <v>4</v>
      </c>
      <c r="R378" t="s">
        <v>46</v>
      </c>
      <c r="S378">
        <v>2000</v>
      </c>
      <c r="T378">
        <v>2000</v>
      </c>
      <c r="U378">
        <v>2000</v>
      </c>
      <c r="V378">
        <v>6</v>
      </c>
      <c r="W378" t="s">
        <v>45</v>
      </c>
    </row>
    <row r="379" spans="1:23" x14ac:dyDescent="0.25">
      <c r="A379">
        <v>1430939</v>
      </c>
      <c r="B379" t="s">
        <v>24</v>
      </c>
      <c r="C379">
        <v>68</v>
      </c>
      <c r="D379">
        <v>26</v>
      </c>
      <c r="E379" t="s">
        <v>21</v>
      </c>
      <c r="F379">
        <v>1</v>
      </c>
      <c r="G379">
        <v>2</v>
      </c>
      <c r="H379">
        <v>2</v>
      </c>
      <c r="I379">
        <v>2</v>
      </c>
      <c r="J379">
        <v>2</v>
      </c>
      <c r="K379">
        <v>2</v>
      </c>
      <c r="L379">
        <v>2</v>
      </c>
      <c r="M379">
        <v>2</v>
      </c>
      <c r="N379">
        <v>2</v>
      </c>
      <c r="P379" t="s">
        <v>50</v>
      </c>
      <c r="Q379">
        <v>4</v>
      </c>
      <c r="R379" t="s">
        <v>44</v>
      </c>
      <c r="S379">
        <v>0</v>
      </c>
      <c r="T379">
        <v>2000</v>
      </c>
      <c r="U379">
        <v>2000</v>
      </c>
      <c r="V379">
        <v>53</v>
      </c>
      <c r="W379" t="s">
        <v>24</v>
      </c>
    </row>
    <row r="380" spans="1:23" x14ac:dyDescent="0.25">
      <c r="A380">
        <v>1396547</v>
      </c>
      <c r="B380" t="s">
        <v>24</v>
      </c>
      <c r="C380">
        <v>45</v>
      </c>
      <c r="D380">
        <v>19</v>
      </c>
      <c r="E380" t="s">
        <v>21</v>
      </c>
      <c r="F380">
        <v>1</v>
      </c>
      <c r="G380">
        <v>2</v>
      </c>
      <c r="H380">
        <v>2</v>
      </c>
      <c r="I380">
        <v>2</v>
      </c>
      <c r="J380">
        <v>1</v>
      </c>
      <c r="K380">
        <v>2</v>
      </c>
      <c r="L380">
        <v>2</v>
      </c>
      <c r="M380">
        <v>2</v>
      </c>
      <c r="N380">
        <v>1</v>
      </c>
      <c r="O380">
        <v>30</v>
      </c>
      <c r="P380" t="s">
        <v>50</v>
      </c>
      <c r="Q380">
        <v>4</v>
      </c>
      <c r="R380" t="s">
        <v>46</v>
      </c>
      <c r="S380">
        <v>2000</v>
      </c>
      <c r="T380">
        <v>2000</v>
      </c>
      <c r="U380">
        <v>2000</v>
      </c>
      <c r="V380">
        <v>53</v>
      </c>
      <c r="W380" t="s">
        <v>24</v>
      </c>
    </row>
    <row r="381" spans="1:23" x14ac:dyDescent="0.25">
      <c r="A381">
        <v>1271618</v>
      </c>
      <c r="B381" t="s">
        <v>47</v>
      </c>
      <c r="C381">
        <v>94</v>
      </c>
      <c r="D381">
        <v>30</v>
      </c>
      <c r="E381" t="s">
        <v>21</v>
      </c>
      <c r="F381">
        <v>1</v>
      </c>
      <c r="G381">
        <v>1</v>
      </c>
      <c r="H381">
        <v>2</v>
      </c>
      <c r="I381">
        <v>2</v>
      </c>
      <c r="J381">
        <v>2</v>
      </c>
      <c r="K381">
        <v>2</v>
      </c>
      <c r="L381">
        <v>2</v>
      </c>
      <c r="M381">
        <v>2</v>
      </c>
      <c r="N381">
        <v>1</v>
      </c>
      <c r="O381">
        <v>10</v>
      </c>
      <c r="P381" t="s">
        <v>43</v>
      </c>
      <c r="Q381">
        <v>4</v>
      </c>
      <c r="R381" t="s">
        <v>46</v>
      </c>
      <c r="S381">
        <v>2000</v>
      </c>
      <c r="T381">
        <v>2000</v>
      </c>
      <c r="U381">
        <v>2000</v>
      </c>
      <c r="V381">
        <v>49</v>
      </c>
      <c r="W381" t="s">
        <v>47</v>
      </c>
    </row>
    <row r="382" spans="1:23" x14ac:dyDescent="0.25">
      <c r="A382">
        <v>725254</v>
      </c>
      <c r="B382" t="s">
        <v>32</v>
      </c>
      <c r="C382">
        <v>183</v>
      </c>
      <c r="D382">
        <v>61</v>
      </c>
      <c r="E382" t="s">
        <v>21</v>
      </c>
      <c r="F382">
        <v>1</v>
      </c>
      <c r="G382">
        <v>2</v>
      </c>
      <c r="H382">
        <v>2</v>
      </c>
      <c r="I382">
        <v>2</v>
      </c>
      <c r="J382">
        <v>2</v>
      </c>
      <c r="K382">
        <v>2</v>
      </c>
      <c r="L382">
        <v>2</v>
      </c>
      <c r="M382">
        <v>2</v>
      </c>
      <c r="N382">
        <v>2</v>
      </c>
      <c r="O382">
        <v>60</v>
      </c>
      <c r="P382" t="s">
        <v>43</v>
      </c>
      <c r="Q382">
        <v>4</v>
      </c>
      <c r="R382" t="s">
        <v>44</v>
      </c>
      <c r="S382">
        <v>2000</v>
      </c>
      <c r="T382">
        <v>2000</v>
      </c>
      <c r="U382">
        <v>2000</v>
      </c>
      <c r="V382">
        <v>41</v>
      </c>
      <c r="W382" t="s">
        <v>32</v>
      </c>
    </row>
    <row r="383" spans="1:23" x14ac:dyDescent="0.25">
      <c r="A383">
        <v>62282</v>
      </c>
      <c r="B383" t="s">
        <v>23</v>
      </c>
      <c r="C383">
        <v>33</v>
      </c>
      <c r="D383">
        <v>70</v>
      </c>
      <c r="E383" t="s">
        <v>21</v>
      </c>
      <c r="F383">
        <v>1</v>
      </c>
      <c r="G383">
        <v>1</v>
      </c>
      <c r="H383">
        <v>2</v>
      </c>
      <c r="I383">
        <v>1</v>
      </c>
      <c r="J383">
        <v>2</v>
      </c>
      <c r="K383">
        <v>2</v>
      </c>
      <c r="L383">
        <v>2</v>
      </c>
      <c r="M383">
        <v>2</v>
      </c>
      <c r="N383">
        <v>1</v>
      </c>
      <c r="P383" t="s">
        <v>43</v>
      </c>
      <c r="Q383">
        <v>4</v>
      </c>
      <c r="R383" t="s">
        <v>46</v>
      </c>
      <c r="S383">
        <v>0</v>
      </c>
      <c r="T383">
        <v>2100</v>
      </c>
      <c r="U383">
        <v>2100</v>
      </c>
      <c r="V383">
        <v>30</v>
      </c>
      <c r="W383" t="s">
        <v>23</v>
      </c>
    </row>
    <row r="384" spans="1:23" x14ac:dyDescent="0.25">
      <c r="A384">
        <v>1409215</v>
      </c>
      <c r="B384" t="s">
        <v>24</v>
      </c>
      <c r="C384">
        <v>66</v>
      </c>
      <c r="D384">
        <v>28</v>
      </c>
      <c r="E384" t="s">
        <v>21</v>
      </c>
      <c r="F384">
        <v>1</v>
      </c>
      <c r="G384">
        <v>2</v>
      </c>
      <c r="H384">
        <v>2</v>
      </c>
      <c r="I384">
        <v>2</v>
      </c>
      <c r="J384">
        <v>2</v>
      </c>
      <c r="K384">
        <v>2</v>
      </c>
      <c r="L384">
        <v>2</v>
      </c>
      <c r="M384">
        <v>2</v>
      </c>
      <c r="N384">
        <v>2</v>
      </c>
      <c r="P384" t="s">
        <v>43</v>
      </c>
      <c r="Q384">
        <v>4</v>
      </c>
      <c r="R384" t="s">
        <v>44</v>
      </c>
      <c r="S384">
        <v>2100</v>
      </c>
      <c r="T384">
        <v>2100</v>
      </c>
      <c r="U384">
        <v>2100</v>
      </c>
      <c r="V384">
        <v>53</v>
      </c>
      <c r="W384" t="s">
        <v>24</v>
      </c>
    </row>
    <row r="385" spans="1:23" x14ac:dyDescent="0.25">
      <c r="A385">
        <v>1249227</v>
      </c>
      <c r="B385" t="s">
        <v>47</v>
      </c>
      <c r="C385">
        <v>19</v>
      </c>
      <c r="D385">
        <v>34</v>
      </c>
      <c r="E385" t="s">
        <v>21</v>
      </c>
      <c r="F385">
        <v>1</v>
      </c>
      <c r="G385">
        <v>1</v>
      </c>
      <c r="H385">
        <v>2</v>
      </c>
      <c r="I385">
        <v>2</v>
      </c>
      <c r="J385">
        <v>2</v>
      </c>
      <c r="K385">
        <v>2</v>
      </c>
      <c r="L385">
        <v>2</v>
      </c>
      <c r="M385">
        <v>2</v>
      </c>
      <c r="N385">
        <v>1</v>
      </c>
      <c r="P385" t="s">
        <v>43</v>
      </c>
      <c r="Q385">
        <v>4</v>
      </c>
      <c r="R385" t="s">
        <v>46</v>
      </c>
      <c r="S385">
        <v>2100</v>
      </c>
      <c r="T385">
        <v>2100</v>
      </c>
      <c r="U385">
        <v>2100</v>
      </c>
      <c r="V385">
        <v>49</v>
      </c>
      <c r="W385" t="s">
        <v>47</v>
      </c>
    </row>
    <row r="386" spans="1:23" x14ac:dyDescent="0.25">
      <c r="A386">
        <v>1394963</v>
      </c>
      <c r="B386" t="s">
        <v>24</v>
      </c>
      <c r="C386">
        <v>26</v>
      </c>
      <c r="D386">
        <v>42</v>
      </c>
      <c r="E386" t="s">
        <v>21</v>
      </c>
      <c r="F386">
        <v>1</v>
      </c>
      <c r="G386">
        <v>2</v>
      </c>
      <c r="H386">
        <v>2</v>
      </c>
      <c r="I386">
        <v>2</v>
      </c>
      <c r="J386">
        <v>1</v>
      </c>
      <c r="K386">
        <v>2</v>
      </c>
      <c r="L386">
        <v>2</v>
      </c>
      <c r="M386">
        <v>2</v>
      </c>
      <c r="N386">
        <v>1</v>
      </c>
      <c r="P386" t="s">
        <v>50</v>
      </c>
      <c r="Q386">
        <v>4</v>
      </c>
      <c r="R386" t="s">
        <v>46</v>
      </c>
      <c r="S386">
        <v>430</v>
      </c>
      <c r="T386">
        <v>2130</v>
      </c>
      <c r="U386">
        <v>2130</v>
      </c>
      <c r="V386">
        <v>53</v>
      </c>
      <c r="W386" t="s">
        <v>24</v>
      </c>
    </row>
    <row r="387" spans="1:23" x14ac:dyDescent="0.25">
      <c r="A387">
        <v>720827</v>
      </c>
      <c r="B387" t="s">
        <v>32</v>
      </c>
      <c r="C387">
        <v>45</v>
      </c>
      <c r="D387">
        <v>62</v>
      </c>
      <c r="E387" t="s">
        <v>21</v>
      </c>
      <c r="F387">
        <v>1</v>
      </c>
      <c r="G387">
        <v>2</v>
      </c>
      <c r="H387">
        <v>1</v>
      </c>
      <c r="I387">
        <v>2</v>
      </c>
      <c r="J387">
        <v>2</v>
      </c>
      <c r="K387">
        <v>1</v>
      </c>
      <c r="L387">
        <v>2</v>
      </c>
      <c r="M387">
        <v>2</v>
      </c>
      <c r="N387">
        <v>1</v>
      </c>
      <c r="P387" t="s">
        <v>43</v>
      </c>
      <c r="Q387">
        <v>4</v>
      </c>
      <c r="R387" t="s">
        <v>46</v>
      </c>
      <c r="S387">
        <v>0</v>
      </c>
      <c r="T387">
        <v>2150</v>
      </c>
      <c r="U387">
        <v>2150</v>
      </c>
      <c r="V387">
        <v>48</v>
      </c>
      <c r="W387">
        <v>48</v>
      </c>
    </row>
    <row r="388" spans="1:23" x14ac:dyDescent="0.25">
      <c r="A388">
        <v>1391584</v>
      </c>
      <c r="B388" t="s">
        <v>24</v>
      </c>
      <c r="C388">
        <v>28</v>
      </c>
      <c r="D388">
        <v>50</v>
      </c>
      <c r="E388" t="s">
        <v>21</v>
      </c>
      <c r="F388">
        <v>1</v>
      </c>
      <c r="G388">
        <v>2</v>
      </c>
      <c r="H388">
        <v>1</v>
      </c>
      <c r="I388">
        <v>2</v>
      </c>
      <c r="J388">
        <v>2</v>
      </c>
      <c r="K388">
        <v>2</v>
      </c>
      <c r="L388">
        <v>2</v>
      </c>
      <c r="M388">
        <v>2</v>
      </c>
      <c r="N388">
        <v>1</v>
      </c>
      <c r="P388" t="s">
        <v>43</v>
      </c>
      <c r="Q388">
        <v>4</v>
      </c>
      <c r="R388" t="s">
        <v>46</v>
      </c>
      <c r="S388">
        <v>2200</v>
      </c>
      <c r="T388">
        <v>2200</v>
      </c>
      <c r="U388">
        <v>2200</v>
      </c>
      <c r="V388">
        <v>53</v>
      </c>
      <c r="W388" t="s">
        <v>24</v>
      </c>
    </row>
    <row r="389" spans="1:23" x14ac:dyDescent="0.25">
      <c r="A389">
        <v>1368980</v>
      </c>
      <c r="B389" t="s">
        <v>24</v>
      </c>
      <c r="C389">
        <v>44</v>
      </c>
      <c r="D389">
        <v>16</v>
      </c>
      <c r="E389" t="s">
        <v>49</v>
      </c>
      <c r="F389">
        <v>1</v>
      </c>
      <c r="G389">
        <v>2</v>
      </c>
      <c r="H389">
        <v>2</v>
      </c>
      <c r="I389">
        <v>2</v>
      </c>
      <c r="J389">
        <v>1</v>
      </c>
      <c r="K389">
        <v>2</v>
      </c>
      <c r="L389">
        <v>2</v>
      </c>
      <c r="M389">
        <v>2</v>
      </c>
      <c r="N389">
        <v>1</v>
      </c>
      <c r="P389" t="s">
        <v>50</v>
      </c>
      <c r="R389" t="s">
        <v>46</v>
      </c>
      <c r="S389">
        <v>0</v>
      </c>
      <c r="T389">
        <v>2200</v>
      </c>
      <c r="U389">
        <v>2200</v>
      </c>
      <c r="V389">
        <v>53</v>
      </c>
      <c r="W389" t="s">
        <v>24</v>
      </c>
    </row>
    <row r="390" spans="1:23" x14ac:dyDescent="0.25">
      <c r="A390">
        <v>1259432</v>
      </c>
      <c r="B390" t="s">
        <v>47</v>
      </c>
      <c r="C390">
        <v>345</v>
      </c>
      <c r="D390">
        <v>22</v>
      </c>
      <c r="E390" t="s">
        <v>21</v>
      </c>
      <c r="F390">
        <v>1</v>
      </c>
      <c r="G390">
        <v>1</v>
      </c>
      <c r="H390">
        <v>2</v>
      </c>
      <c r="I390">
        <v>2</v>
      </c>
      <c r="J390">
        <v>1</v>
      </c>
      <c r="K390">
        <v>2</v>
      </c>
      <c r="L390">
        <v>2</v>
      </c>
      <c r="M390">
        <v>2</v>
      </c>
      <c r="N390">
        <v>1</v>
      </c>
      <c r="O390">
        <v>118</v>
      </c>
      <c r="P390" t="s">
        <v>50</v>
      </c>
      <c r="Q390">
        <v>4</v>
      </c>
      <c r="R390" t="s">
        <v>46</v>
      </c>
      <c r="S390">
        <v>2200</v>
      </c>
      <c r="T390">
        <v>2200</v>
      </c>
      <c r="U390">
        <v>2200</v>
      </c>
      <c r="V390">
        <v>33</v>
      </c>
      <c r="W390">
        <v>33</v>
      </c>
    </row>
    <row r="391" spans="1:23" x14ac:dyDescent="0.25">
      <c r="A391">
        <v>1385116</v>
      </c>
      <c r="B391" t="s">
        <v>24</v>
      </c>
      <c r="C391">
        <v>43</v>
      </c>
      <c r="D391">
        <v>62</v>
      </c>
      <c r="E391" t="s">
        <v>21</v>
      </c>
      <c r="F391">
        <v>1</v>
      </c>
      <c r="G391">
        <v>2</v>
      </c>
      <c r="H391">
        <v>1</v>
      </c>
      <c r="I391">
        <v>2</v>
      </c>
      <c r="J391">
        <v>2</v>
      </c>
      <c r="K391">
        <v>2</v>
      </c>
      <c r="L391">
        <v>2</v>
      </c>
      <c r="M391">
        <v>2</v>
      </c>
      <c r="N391">
        <v>1</v>
      </c>
      <c r="P391" t="s">
        <v>43</v>
      </c>
      <c r="Q391">
        <v>4</v>
      </c>
      <c r="R391" t="s">
        <v>46</v>
      </c>
      <c r="S391">
        <v>0</v>
      </c>
      <c r="T391">
        <v>2200</v>
      </c>
      <c r="U391">
        <v>2200</v>
      </c>
      <c r="V391">
        <v>6</v>
      </c>
      <c r="W391" t="s">
        <v>45</v>
      </c>
    </row>
    <row r="392" spans="1:23" x14ac:dyDescent="0.25">
      <c r="A392">
        <v>68686</v>
      </c>
      <c r="B392" t="s">
        <v>23</v>
      </c>
      <c r="C392">
        <v>81</v>
      </c>
      <c r="D392">
        <v>15</v>
      </c>
      <c r="E392" t="s">
        <v>49</v>
      </c>
      <c r="F392">
        <v>1</v>
      </c>
      <c r="G392">
        <v>1</v>
      </c>
      <c r="H392">
        <v>2</v>
      </c>
      <c r="I392">
        <v>2</v>
      </c>
      <c r="J392">
        <v>2</v>
      </c>
      <c r="K392">
        <v>2</v>
      </c>
      <c r="L392">
        <v>2</v>
      </c>
      <c r="M392">
        <v>2</v>
      </c>
      <c r="N392">
        <v>1</v>
      </c>
      <c r="P392" t="s">
        <v>50</v>
      </c>
      <c r="R392" t="s">
        <v>44</v>
      </c>
      <c r="S392">
        <v>0</v>
      </c>
      <c r="T392">
        <v>2230</v>
      </c>
      <c r="U392">
        <v>2230</v>
      </c>
      <c r="V392">
        <v>30</v>
      </c>
      <c r="W392" t="s">
        <v>23</v>
      </c>
    </row>
    <row r="393" spans="1:23" x14ac:dyDescent="0.25">
      <c r="A393">
        <v>1387199</v>
      </c>
      <c r="B393" t="s">
        <v>24</v>
      </c>
      <c r="C393">
        <v>65</v>
      </c>
      <c r="D393">
        <v>28</v>
      </c>
      <c r="E393" t="s">
        <v>21</v>
      </c>
      <c r="F393">
        <v>1</v>
      </c>
      <c r="G393">
        <v>2</v>
      </c>
      <c r="H393">
        <v>2</v>
      </c>
      <c r="I393">
        <v>2</v>
      </c>
      <c r="J393">
        <v>1</v>
      </c>
      <c r="K393">
        <v>2</v>
      </c>
      <c r="L393">
        <v>2</v>
      </c>
      <c r="M393">
        <v>2</v>
      </c>
      <c r="N393">
        <v>1</v>
      </c>
      <c r="P393" t="s">
        <v>43</v>
      </c>
      <c r="Q393">
        <v>4</v>
      </c>
      <c r="R393" t="s">
        <v>46</v>
      </c>
      <c r="S393">
        <v>0</v>
      </c>
      <c r="T393">
        <v>2300</v>
      </c>
      <c r="U393">
        <v>2300</v>
      </c>
      <c r="V393">
        <v>36</v>
      </c>
      <c r="W393">
        <v>36</v>
      </c>
    </row>
    <row r="394" spans="1:23" x14ac:dyDescent="0.25">
      <c r="A394">
        <v>70658</v>
      </c>
      <c r="B394" t="s">
        <v>23</v>
      </c>
      <c r="C394">
        <v>37</v>
      </c>
      <c r="D394">
        <v>65</v>
      </c>
      <c r="E394" t="s">
        <v>21</v>
      </c>
      <c r="F394">
        <v>1</v>
      </c>
      <c r="G394">
        <v>1</v>
      </c>
      <c r="H394">
        <v>2</v>
      </c>
      <c r="I394">
        <v>1</v>
      </c>
      <c r="J394">
        <v>2</v>
      </c>
      <c r="K394">
        <v>1</v>
      </c>
      <c r="L394">
        <v>2</v>
      </c>
      <c r="M394">
        <v>2</v>
      </c>
      <c r="N394">
        <v>1</v>
      </c>
      <c r="P394" t="s">
        <v>43</v>
      </c>
      <c r="Q394">
        <v>4</v>
      </c>
      <c r="R394" t="s">
        <v>46</v>
      </c>
      <c r="S394">
        <v>0</v>
      </c>
      <c r="T394">
        <v>2400</v>
      </c>
      <c r="U394">
        <v>2400</v>
      </c>
      <c r="V394">
        <v>46</v>
      </c>
      <c r="W394">
        <v>46</v>
      </c>
    </row>
    <row r="395" spans="1:23" x14ac:dyDescent="0.25">
      <c r="A395">
        <v>1419575</v>
      </c>
      <c r="B395" t="s">
        <v>24</v>
      </c>
      <c r="C395">
        <v>117</v>
      </c>
      <c r="D395">
        <v>41</v>
      </c>
      <c r="E395" t="s">
        <v>21</v>
      </c>
      <c r="F395">
        <v>1</v>
      </c>
      <c r="G395">
        <v>1</v>
      </c>
      <c r="H395">
        <v>2</v>
      </c>
      <c r="I395">
        <v>2</v>
      </c>
      <c r="J395">
        <v>2</v>
      </c>
      <c r="K395">
        <v>2</v>
      </c>
      <c r="L395">
        <v>2</v>
      </c>
      <c r="M395">
        <v>2</v>
      </c>
      <c r="N395">
        <v>1</v>
      </c>
      <c r="O395">
        <v>20</v>
      </c>
      <c r="P395" t="s">
        <v>43</v>
      </c>
      <c r="Q395">
        <v>4</v>
      </c>
      <c r="R395" t="s">
        <v>46</v>
      </c>
      <c r="S395">
        <v>2400</v>
      </c>
      <c r="T395">
        <v>2400</v>
      </c>
      <c r="U395">
        <v>2400</v>
      </c>
      <c r="V395">
        <v>53</v>
      </c>
      <c r="W395" t="s">
        <v>24</v>
      </c>
    </row>
    <row r="396" spans="1:23" x14ac:dyDescent="0.25">
      <c r="A396">
        <v>1400503</v>
      </c>
      <c r="B396" t="s">
        <v>24</v>
      </c>
      <c r="C396">
        <v>105</v>
      </c>
      <c r="D396">
        <v>41</v>
      </c>
      <c r="E396" t="s">
        <v>21</v>
      </c>
      <c r="F396">
        <v>1</v>
      </c>
      <c r="G396">
        <v>2</v>
      </c>
      <c r="H396">
        <v>2</v>
      </c>
      <c r="I396">
        <v>2</v>
      </c>
      <c r="J396">
        <v>1</v>
      </c>
      <c r="K396">
        <v>2</v>
      </c>
      <c r="L396">
        <v>2</v>
      </c>
      <c r="M396">
        <v>2</v>
      </c>
      <c r="N396">
        <v>1</v>
      </c>
      <c r="P396" t="s">
        <v>50</v>
      </c>
      <c r="Q396">
        <v>4</v>
      </c>
      <c r="R396" t="s">
        <v>46</v>
      </c>
      <c r="S396">
        <v>0</v>
      </c>
      <c r="T396">
        <v>2400</v>
      </c>
      <c r="U396">
        <v>2400</v>
      </c>
      <c r="V396">
        <v>53</v>
      </c>
      <c r="W396" t="s">
        <v>24</v>
      </c>
    </row>
    <row r="397" spans="1:23" x14ac:dyDescent="0.25">
      <c r="A397">
        <v>1418143</v>
      </c>
      <c r="B397" t="s">
        <v>24</v>
      </c>
      <c r="C397">
        <v>79</v>
      </c>
      <c r="D397">
        <v>33</v>
      </c>
      <c r="E397" t="s">
        <v>21</v>
      </c>
      <c r="F397">
        <v>1</v>
      </c>
      <c r="G397">
        <v>2</v>
      </c>
      <c r="H397">
        <v>2</v>
      </c>
      <c r="I397">
        <v>2</v>
      </c>
      <c r="J397">
        <v>1</v>
      </c>
      <c r="K397">
        <v>2</v>
      </c>
      <c r="L397">
        <v>2</v>
      </c>
      <c r="M397">
        <v>2</v>
      </c>
      <c r="N397">
        <v>1</v>
      </c>
      <c r="P397" t="s">
        <v>43</v>
      </c>
      <c r="Q397">
        <v>4</v>
      </c>
      <c r="R397" t="s">
        <v>46</v>
      </c>
      <c r="S397">
        <v>0</v>
      </c>
      <c r="T397">
        <v>2400</v>
      </c>
      <c r="U397">
        <v>2400</v>
      </c>
      <c r="V397">
        <v>53</v>
      </c>
      <c r="W397" t="s">
        <v>24</v>
      </c>
    </row>
    <row r="398" spans="1:23" x14ac:dyDescent="0.25">
      <c r="A398">
        <v>1254416</v>
      </c>
      <c r="B398" t="s">
        <v>47</v>
      </c>
      <c r="C398">
        <v>292</v>
      </c>
      <c r="D398">
        <v>30</v>
      </c>
      <c r="E398" t="s">
        <v>21</v>
      </c>
      <c r="F398">
        <v>1</v>
      </c>
      <c r="G398">
        <v>2</v>
      </c>
      <c r="H398">
        <v>2</v>
      </c>
      <c r="I398">
        <v>2</v>
      </c>
      <c r="J398">
        <v>1</v>
      </c>
      <c r="K398">
        <v>2</v>
      </c>
      <c r="L398">
        <v>2</v>
      </c>
      <c r="M398">
        <v>2</v>
      </c>
      <c r="N398">
        <v>1</v>
      </c>
      <c r="P398" t="s">
        <v>50</v>
      </c>
      <c r="Q398">
        <v>4</v>
      </c>
      <c r="R398" t="s">
        <v>46</v>
      </c>
      <c r="S398">
        <v>2400</v>
      </c>
      <c r="T398">
        <v>2400</v>
      </c>
      <c r="U398">
        <v>2400</v>
      </c>
      <c r="V398">
        <v>49</v>
      </c>
      <c r="W398" t="s">
        <v>47</v>
      </c>
    </row>
    <row r="399" spans="1:23" x14ac:dyDescent="0.25">
      <c r="A399">
        <v>1410940</v>
      </c>
      <c r="B399" t="s">
        <v>24</v>
      </c>
      <c r="C399">
        <v>8</v>
      </c>
      <c r="D399">
        <v>86</v>
      </c>
      <c r="E399" t="s">
        <v>21</v>
      </c>
      <c r="F399">
        <v>1</v>
      </c>
      <c r="G399">
        <v>1</v>
      </c>
      <c r="H399">
        <v>2</v>
      </c>
      <c r="I399">
        <v>1</v>
      </c>
      <c r="J399">
        <v>2</v>
      </c>
      <c r="K399">
        <v>2</v>
      </c>
      <c r="L399">
        <v>2</v>
      </c>
      <c r="M399">
        <v>2</v>
      </c>
      <c r="N399">
        <v>1</v>
      </c>
      <c r="P399" t="s">
        <v>50</v>
      </c>
      <c r="Q399">
        <v>4</v>
      </c>
      <c r="R399" t="s">
        <v>46</v>
      </c>
      <c r="S399">
        <v>0</v>
      </c>
      <c r="T399">
        <v>2400</v>
      </c>
      <c r="U399">
        <v>2400</v>
      </c>
      <c r="V399">
        <v>27</v>
      </c>
      <c r="W399">
        <v>27</v>
      </c>
    </row>
    <row r="400" spans="1:23" x14ac:dyDescent="0.25">
      <c r="A400">
        <v>1406301</v>
      </c>
      <c r="B400" t="s">
        <v>24</v>
      </c>
      <c r="C400">
        <v>67</v>
      </c>
      <c r="D400">
        <v>55</v>
      </c>
      <c r="E400" t="s">
        <v>21</v>
      </c>
      <c r="F400">
        <v>1</v>
      </c>
      <c r="G400">
        <v>2</v>
      </c>
      <c r="H400">
        <v>2</v>
      </c>
      <c r="I400">
        <v>2</v>
      </c>
      <c r="J400">
        <v>2</v>
      </c>
      <c r="K400">
        <v>2</v>
      </c>
      <c r="L400">
        <v>2</v>
      </c>
      <c r="M400">
        <v>2</v>
      </c>
      <c r="N400">
        <v>2</v>
      </c>
      <c r="P400" t="s">
        <v>51</v>
      </c>
      <c r="Q400">
        <v>4</v>
      </c>
      <c r="R400" t="s">
        <v>46</v>
      </c>
      <c r="S400">
        <v>0</v>
      </c>
      <c r="T400">
        <v>2400</v>
      </c>
      <c r="U400">
        <v>2400</v>
      </c>
      <c r="V400">
        <v>12</v>
      </c>
      <c r="W400">
        <v>12</v>
      </c>
    </row>
    <row r="401" spans="1:23" x14ac:dyDescent="0.25">
      <c r="A401">
        <v>1373352</v>
      </c>
      <c r="B401" t="s">
        <v>24</v>
      </c>
      <c r="C401">
        <v>96</v>
      </c>
      <c r="D401">
        <v>41</v>
      </c>
      <c r="E401" t="s">
        <v>21</v>
      </c>
      <c r="F401">
        <v>1</v>
      </c>
      <c r="G401">
        <v>2</v>
      </c>
      <c r="H401">
        <v>1</v>
      </c>
      <c r="I401">
        <v>2</v>
      </c>
      <c r="J401">
        <v>1</v>
      </c>
      <c r="K401">
        <v>2</v>
      </c>
      <c r="L401">
        <v>2</v>
      </c>
      <c r="M401">
        <v>2</v>
      </c>
      <c r="N401">
        <v>1</v>
      </c>
      <c r="O401">
        <v>45</v>
      </c>
      <c r="P401" t="s">
        <v>43</v>
      </c>
      <c r="Q401">
        <v>4</v>
      </c>
      <c r="R401" t="s">
        <v>46</v>
      </c>
      <c r="S401">
        <v>2400</v>
      </c>
      <c r="T401">
        <v>2400</v>
      </c>
      <c r="U401">
        <v>2400</v>
      </c>
      <c r="V401">
        <v>6</v>
      </c>
      <c r="W401" t="s">
        <v>45</v>
      </c>
    </row>
    <row r="402" spans="1:23" x14ac:dyDescent="0.25">
      <c r="A402">
        <v>1422588</v>
      </c>
      <c r="B402" t="s">
        <v>24</v>
      </c>
      <c r="C402">
        <v>165</v>
      </c>
      <c r="D402">
        <v>30</v>
      </c>
      <c r="E402" t="s">
        <v>21</v>
      </c>
      <c r="F402">
        <v>1</v>
      </c>
      <c r="G402">
        <v>2</v>
      </c>
      <c r="H402">
        <v>2</v>
      </c>
      <c r="I402">
        <v>2</v>
      </c>
      <c r="J402">
        <v>1</v>
      </c>
      <c r="K402">
        <v>2</v>
      </c>
      <c r="L402">
        <v>2</v>
      </c>
      <c r="M402">
        <v>2</v>
      </c>
      <c r="N402">
        <v>1</v>
      </c>
      <c r="P402" t="s">
        <v>51</v>
      </c>
      <c r="Q402">
        <v>3</v>
      </c>
      <c r="R402" t="s">
        <v>46</v>
      </c>
      <c r="S402">
        <v>0</v>
      </c>
      <c r="T402">
        <v>2400</v>
      </c>
      <c r="U402">
        <v>2400</v>
      </c>
      <c r="V402">
        <v>41</v>
      </c>
      <c r="W402" t="s">
        <v>32</v>
      </c>
    </row>
    <row r="403" spans="1:23" x14ac:dyDescent="0.25">
      <c r="A403">
        <v>724257</v>
      </c>
      <c r="B403" t="s">
        <v>32</v>
      </c>
      <c r="C403">
        <v>97</v>
      </c>
      <c r="D403">
        <v>27</v>
      </c>
      <c r="E403" t="s">
        <v>21</v>
      </c>
      <c r="F403">
        <v>1</v>
      </c>
      <c r="G403">
        <v>2</v>
      </c>
      <c r="H403">
        <v>2</v>
      </c>
      <c r="I403">
        <v>2</v>
      </c>
      <c r="J403">
        <v>2</v>
      </c>
      <c r="K403">
        <v>2</v>
      </c>
      <c r="L403">
        <v>2</v>
      </c>
      <c r="M403">
        <v>2</v>
      </c>
      <c r="N403">
        <v>2</v>
      </c>
      <c r="P403" t="s">
        <v>43</v>
      </c>
      <c r="Q403">
        <v>4</v>
      </c>
      <c r="R403" t="s">
        <v>46</v>
      </c>
      <c r="S403">
        <v>0</v>
      </c>
      <c r="T403">
        <v>2400</v>
      </c>
      <c r="U403">
        <v>2400</v>
      </c>
      <c r="V403">
        <v>41</v>
      </c>
      <c r="W403" t="s">
        <v>32</v>
      </c>
    </row>
    <row r="404" spans="1:23" x14ac:dyDescent="0.25">
      <c r="A404">
        <v>717457</v>
      </c>
      <c r="B404" t="s">
        <v>32</v>
      </c>
      <c r="C404">
        <v>64</v>
      </c>
      <c r="D404">
        <v>18</v>
      </c>
      <c r="E404" t="s">
        <v>21</v>
      </c>
      <c r="F404">
        <v>1</v>
      </c>
      <c r="G404">
        <v>1</v>
      </c>
      <c r="H404">
        <v>2</v>
      </c>
      <c r="I404">
        <v>2</v>
      </c>
      <c r="J404">
        <v>2</v>
      </c>
      <c r="K404">
        <v>2</v>
      </c>
      <c r="L404">
        <v>2</v>
      </c>
      <c r="M404">
        <v>2</v>
      </c>
      <c r="N404">
        <v>1</v>
      </c>
      <c r="P404" t="s">
        <v>50</v>
      </c>
      <c r="Q404">
        <v>4</v>
      </c>
      <c r="R404" t="s">
        <v>46</v>
      </c>
      <c r="S404">
        <v>0</v>
      </c>
      <c r="T404">
        <v>2400</v>
      </c>
      <c r="U404">
        <v>2400</v>
      </c>
      <c r="V404">
        <v>41</v>
      </c>
      <c r="W404" t="s">
        <v>32</v>
      </c>
    </row>
    <row r="405" spans="1:23" x14ac:dyDescent="0.25">
      <c r="A405">
        <v>1386580</v>
      </c>
      <c r="B405" t="s">
        <v>24</v>
      </c>
      <c r="C405">
        <v>109</v>
      </c>
      <c r="D405">
        <v>61</v>
      </c>
      <c r="E405" t="s">
        <v>21</v>
      </c>
      <c r="F405">
        <v>1</v>
      </c>
      <c r="G405">
        <v>2</v>
      </c>
      <c r="H405">
        <v>2</v>
      </c>
      <c r="I405">
        <v>2</v>
      </c>
      <c r="J405">
        <v>2</v>
      </c>
      <c r="K405">
        <v>2</v>
      </c>
      <c r="L405">
        <v>2</v>
      </c>
      <c r="M405">
        <v>2</v>
      </c>
      <c r="N405">
        <v>2</v>
      </c>
      <c r="P405" t="s">
        <v>50</v>
      </c>
      <c r="Q405">
        <v>4</v>
      </c>
      <c r="R405" t="s">
        <v>46</v>
      </c>
      <c r="S405">
        <v>2400</v>
      </c>
      <c r="T405">
        <v>2400</v>
      </c>
      <c r="U405">
        <v>2400</v>
      </c>
      <c r="V405">
        <v>24</v>
      </c>
      <c r="W405">
        <v>24</v>
      </c>
    </row>
    <row r="406" spans="1:23" x14ac:dyDescent="0.25">
      <c r="A406">
        <v>1428479</v>
      </c>
      <c r="B406" t="s">
        <v>24</v>
      </c>
      <c r="C406">
        <v>76</v>
      </c>
      <c r="D406">
        <v>19</v>
      </c>
      <c r="E406" t="s">
        <v>21</v>
      </c>
      <c r="F406">
        <v>3</v>
      </c>
      <c r="G406">
        <v>2</v>
      </c>
      <c r="H406">
        <v>1</v>
      </c>
      <c r="I406">
        <v>2</v>
      </c>
      <c r="J406">
        <v>2</v>
      </c>
      <c r="K406">
        <v>2</v>
      </c>
      <c r="L406">
        <v>2</v>
      </c>
      <c r="M406">
        <v>2</v>
      </c>
      <c r="N406">
        <v>1</v>
      </c>
      <c r="P406" t="s">
        <v>50</v>
      </c>
      <c r="Q406">
        <v>4</v>
      </c>
      <c r="R406" t="s">
        <v>46</v>
      </c>
      <c r="S406">
        <v>1200</v>
      </c>
      <c r="T406">
        <v>2404</v>
      </c>
      <c r="U406">
        <v>2404</v>
      </c>
      <c r="V406">
        <v>215</v>
      </c>
      <c r="W406">
        <v>215</v>
      </c>
    </row>
    <row r="407" spans="1:23" x14ac:dyDescent="0.25">
      <c r="A407">
        <v>1427637</v>
      </c>
      <c r="B407" t="s">
        <v>24</v>
      </c>
      <c r="C407">
        <v>161</v>
      </c>
      <c r="D407">
        <v>70</v>
      </c>
      <c r="E407" t="s">
        <v>21</v>
      </c>
      <c r="F407">
        <v>1</v>
      </c>
      <c r="G407">
        <v>2</v>
      </c>
      <c r="H407">
        <v>1</v>
      </c>
      <c r="I407">
        <v>1</v>
      </c>
      <c r="J407">
        <v>2</v>
      </c>
      <c r="K407">
        <v>2</v>
      </c>
      <c r="L407">
        <v>2</v>
      </c>
      <c r="M407">
        <v>2</v>
      </c>
      <c r="N407">
        <v>1</v>
      </c>
      <c r="P407" t="s">
        <v>43</v>
      </c>
      <c r="Q407">
        <v>4</v>
      </c>
      <c r="R407" t="s">
        <v>46</v>
      </c>
      <c r="S407">
        <v>0</v>
      </c>
      <c r="T407">
        <v>2410</v>
      </c>
      <c r="U407">
        <v>2410</v>
      </c>
      <c r="V407">
        <v>41</v>
      </c>
      <c r="W407" t="s">
        <v>32</v>
      </c>
    </row>
    <row r="408" spans="1:23" x14ac:dyDescent="0.25">
      <c r="A408">
        <v>706670</v>
      </c>
      <c r="B408" t="s">
        <v>32</v>
      </c>
      <c r="C408">
        <v>180</v>
      </c>
      <c r="D408">
        <v>35</v>
      </c>
      <c r="E408" t="s">
        <v>21</v>
      </c>
      <c r="F408">
        <v>3</v>
      </c>
      <c r="G408">
        <v>2</v>
      </c>
      <c r="H408">
        <v>2</v>
      </c>
      <c r="I408">
        <v>2</v>
      </c>
      <c r="J408">
        <v>2</v>
      </c>
      <c r="K408">
        <v>2</v>
      </c>
      <c r="L408">
        <v>2</v>
      </c>
      <c r="M408">
        <v>2</v>
      </c>
      <c r="N408">
        <v>2</v>
      </c>
      <c r="P408" t="s">
        <v>50</v>
      </c>
      <c r="Q408">
        <v>4</v>
      </c>
      <c r="R408" t="s">
        <v>44</v>
      </c>
      <c r="S408">
        <v>80</v>
      </c>
      <c r="T408">
        <v>2480</v>
      </c>
      <c r="U408">
        <v>2480</v>
      </c>
      <c r="V408">
        <v>110</v>
      </c>
      <c r="W408">
        <v>110</v>
      </c>
    </row>
    <row r="409" spans="1:23" x14ac:dyDescent="0.25">
      <c r="A409">
        <v>1412780</v>
      </c>
      <c r="B409" t="s">
        <v>24</v>
      </c>
      <c r="C409">
        <v>143</v>
      </c>
      <c r="D409">
        <v>24</v>
      </c>
      <c r="E409" t="s">
        <v>21</v>
      </c>
      <c r="F409">
        <v>4</v>
      </c>
      <c r="G409">
        <v>1</v>
      </c>
      <c r="H409">
        <v>2</v>
      </c>
      <c r="I409">
        <v>2</v>
      </c>
      <c r="J409">
        <v>2</v>
      </c>
      <c r="K409">
        <v>2</v>
      </c>
      <c r="L409">
        <v>2</v>
      </c>
      <c r="M409">
        <v>2</v>
      </c>
      <c r="N409">
        <v>1</v>
      </c>
      <c r="P409" t="s">
        <v>43</v>
      </c>
      <c r="Q409">
        <v>4</v>
      </c>
      <c r="R409" t="s">
        <v>46</v>
      </c>
      <c r="S409">
        <v>480</v>
      </c>
      <c r="T409">
        <v>2480</v>
      </c>
      <c r="U409">
        <v>2480</v>
      </c>
      <c r="V409">
        <v>416</v>
      </c>
      <c r="W409">
        <v>416</v>
      </c>
    </row>
    <row r="410" spans="1:23" x14ac:dyDescent="0.25">
      <c r="A410">
        <v>1264850</v>
      </c>
      <c r="B410" t="s">
        <v>47</v>
      </c>
      <c r="C410">
        <v>13</v>
      </c>
      <c r="D410">
        <v>91</v>
      </c>
      <c r="E410" t="s">
        <v>21</v>
      </c>
      <c r="F410">
        <v>1</v>
      </c>
      <c r="G410">
        <v>2</v>
      </c>
      <c r="H410">
        <v>1</v>
      </c>
      <c r="I410">
        <v>1</v>
      </c>
      <c r="J410">
        <v>1</v>
      </c>
      <c r="K410">
        <v>2</v>
      </c>
      <c r="L410">
        <v>2</v>
      </c>
      <c r="M410">
        <v>2</v>
      </c>
      <c r="N410">
        <v>1</v>
      </c>
      <c r="P410" t="s">
        <v>52</v>
      </c>
      <c r="Q410">
        <v>4</v>
      </c>
      <c r="R410" t="s">
        <v>46</v>
      </c>
      <c r="S410">
        <v>0</v>
      </c>
      <c r="T410">
        <v>2500</v>
      </c>
      <c r="U410">
        <v>2500</v>
      </c>
      <c r="V410">
        <v>48</v>
      </c>
      <c r="W410">
        <v>48</v>
      </c>
    </row>
    <row r="411" spans="1:23" x14ac:dyDescent="0.25">
      <c r="A411">
        <v>704169</v>
      </c>
      <c r="B411" t="s">
        <v>32</v>
      </c>
      <c r="C411">
        <v>94</v>
      </c>
      <c r="D411">
        <v>18</v>
      </c>
      <c r="E411" t="s">
        <v>21</v>
      </c>
      <c r="F411">
        <v>1</v>
      </c>
      <c r="G411">
        <v>1</v>
      </c>
      <c r="H411">
        <v>2</v>
      </c>
      <c r="I411">
        <v>2</v>
      </c>
      <c r="J411">
        <v>2</v>
      </c>
      <c r="K411">
        <v>2</v>
      </c>
      <c r="L411">
        <v>2</v>
      </c>
      <c r="M411">
        <v>2</v>
      </c>
      <c r="N411">
        <v>1</v>
      </c>
      <c r="O411">
        <v>10</v>
      </c>
      <c r="P411" t="s">
        <v>50</v>
      </c>
      <c r="Q411">
        <v>4</v>
      </c>
      <c r="R411" t="s">
        <v>44</v>
      </c>
      <c r="S411">
        <v>2500</v>
      </c>
      <c r="T411">
        <v>2500</v>
      </c>
      <c r="U411">
        <v>2500</v>
      </c>
      <c r="V411">
        <v>41</v>
      </c>
      <c r="W411" t="s">
        <v>32</v>
      </c>
    </row>
    <row r="412" spans="1:23" x14ac:dyDescent="0.25">
      <c r="A412">
        <v>714863</v>
      </c>
      <c r="B412" t="s">
        <v>32</v>
      </c>
      <c r="C412">
        <v>366</v>
      </c>
      <c r="D412">
        <v>81</v>
      </c>
      <c r="E412" t="s">
        <v>21</v>
      </c>
      <c r="F412">
        <v>1</v>
      </c>
      <c r="G412">
        <v>2</v>
      </c>
      <c r="H412">
        <v>1</v>
      </c>
      <c r="I412">
        <v>1</v>
      </c>
      <c r="J412">
        <v>2</v>
      </c>
      <c r="K412">
        <v>2</v>
      </c>
      <c r="L412">
        <v>2</v>
      </c>
      <c r="M412">
        <v>2</v>
      </c>
      <c r="N412">
        <v>1</v>
      </c>
      <c r="P412" t="s">
        <v>52</v>
      </c>
      <c r="Q412">
        <v>4</v>
      </c>
      <c r="R412" t="s">
        <v>46</v>
      </c>
      <c r="S412">
        <v>0</v>
      </c>
      <c r="T412">
        <v>2500</v>
      </c>
      <c r="U412">
        <v>2500</v>
      </c>
      <c r="V412">
        <v>6</v>
      </c>
      <c r="W412" t="s">
        <v>45</v>
      </c>
    </row>
    <row r="413" spans="1:23" x14ac:dyDescent="0.25">
      <c r="A413">
        <v>1269233</v>
      </c>
      <c r="B413" t="s">
        <v>47</v>
      </c>
      <c r="C413">
        <v>33</v>
      </c>
      <c r="D413">
        <v>24</v>
      </c>
      <c r="E413" t="s">
        <v>21</v>
      </c>
      <c r="F413">
        <v>1</v>
      </c>
      <c r="G413">
        <v>2</v>
      </c>
      <c r="H413">
        <v>1</v>
      </c>
      <c r="I413">
        <v>2</v>
      </c>
      <c r="J413">
        <v>2</v>
      </c>
      <c r="K413">
        <v>2</v>
      </c>
      <c r="L413">
        <v>2</v>
      </c>
      <c r="M413">
        <v>2</v>
      </c>
      <c r="N413">
        <v>1</v>
      </c>
      <c r="O413">
        <v>10</v>
      </c>
      <c r="P413" t="s">
        <v>50</v>
      </c>
      <c r="Q413">
        <v>4</v>
      </c>
      <c r="R413" t="s">
        <v>44</v>
      </c>
      <c r="S413">
        <v>2500</v>
      </c>
      <c r="T413">
        <v>2500</v>
      </c>
      <c r="U413">
        <v>2500</v>
      </c>
      <c r="V413">
        <v>47</v>
      </c>
      <c r="W413">
        <v>47</v>
      </c>
    </row>
    <row r="414" spans="1:23" x14ac:dyDescent="0.25">
      <c r="A414">
        <v>1378428</v>
      </c>
      <c r="B414" t="s">
        <v>24</v>
      </c>
      <c r="C414">
        <v>47</v>
      </c>
      <c r="D414">
        <v>39</v>
      </c>
      <c r="E414" t="s">
        <v>21</v>
      </c>
      <c r="F414">
        <v>1</v>
      </c>
      <c r="G414">
        <v>2</v>
      </c>
      <c r="H414">
        <v>1</v>
      </c>
      <c r="I414">
        <v>2</v>
      </c>
      <c r="J414">
        <v>2</v>
      </c>
      <c r="K414">
        <v>2</v>
      </c>
      <c r="L414">
        <v>2</v>
      </c>
      <c r="M414">
        <v>2</v>
      </c>
      <c r="N414">
        <v>1</v>
      </c>
      <c r="O414">
        <v>10</v>
      </c>
      <c r="P414" t="s">
        <v>43</v>
      </c>
      <c r="Q414">
        <v>4</v>
      </c>
      <c r="R414" t="s">
        <v>44</v>
      </c>
      <c r="S414">
        <v>9000</v>
      </c>
      <c r="T414">
        <v>2570</v>
      </c>
      <c r="U414">
        <v>2570</v>
      </c>
      <c r="V414">
        <v>55</v>
      </c>
      <c r="W414">
        <v>55</v>
      </c>
    </row>
    <row r="415" spans="1:23" x14ac:dyDescent="0.25">
      <c r="A415">
        <v>1383718</v>
      </c>
      <c r="B415" t="s">
        <v>24</v>
      </c>
      <c r="C415">
        <v>319</v>
      </c>
      <c r="D415">
        <v>22</v>
      </c>
      <c r="E415" t="s">
        <v>21</v>
      </c>
      <c r="F415">
        <v>1</v>
      </c>
      <c r="G415">
        <v>1</v>
      </c>
      <c r="H415">
        <v>2</v>
      </c>
      <c r="I415">
        <v>2</v>
      </c>
      <c r="J415">
        <v>2</v>
      </c>
      <c r="K415">
        <v>2</v>
      </c>
      <c r="L415">
        <v>2</v>
      </c>
      <c r="M415">
        <v>2</v>
      </c>
      <c r="N415">
        <v>1</v>
      </c>
      <c r="O415">
        <v>40</v>
      </c>
      <c r="P415" t="s">
        <v>50</v>
      </c>
      <c r="Q415">
        <v>4</v>
      </c>
      <c r="R415" t="s">
        <v>44</v>
      </c>
      <c r="S415">
        <v>2600</v>
      </c>
      <c r="T415">
        <v>2600</v>
      </c>
      <c r="U415">
        <v>2600</v>
      </c>
      <c r="V415">
        <v>53</v>
      </c>
      <c r="W415" t="s">
        <v>24</v>
      </c>
    </row>
    <row r="416" spans="1:23" x14ac:dyDescent="0.25">
      <c r="A416">
        <v>703203</v>
      </c>
      <c r="B416" t="s">
        <v>32</v>
      </c>
      <c r="C416">
        <v>84</v>
      </c>
      <c r="D416">
        <v>55</v>
      </c>
      <c r="E416" t="s">
        <v>21</v>
      </c>
      <c r="F416">
        <v>1</v>
      </c>
      <c r="G416">
        <v>2</v>
      </c>
      <c r="H416">
        <v>1</v>
      </c>
      <c r="I416">
        <v>2</v>
      </c>
      <c r="J416">
        <v>1</v>
      </c>
      <c r="K416">
        <v>2</v>
      </c>
      <c r="L416">
        <v>2</v>
      </c>
      <c r="M416">
        <v>2</v>
      </c>
      <c r="N416">
        <v>1</v>
      </c>
      <c r="P416" t="s">
        <v>52</v>
      </c>
      <c r="Q416">
        <v>4</v>
      </c>
      <c r="R416" t="s">
        <v>46</v>
      </c>
      <c r="S416">
        <v>0</v>
      </c>
      <c r="T416">
        <v>2600</v>
      </c>
      <c r="U416">
        <v>2600</v>
      </c>
      <c r="V416">
        <v>41</v>
      </c>
      <c r="W416" t="s">
        <v>32</v>
      </c>
    </row>
    <row r="417" spans="1:23" x14ac:dyDescent="0.25">
      <c r="A417">
        <v>696087</v>
      </c>
      <c r="B417" t="s">
        <v>32</v>
      </c>
      <c r="C417">
        <v>11</v>
      </c>
      <c r="D417">
        <v>86</v>
      </c>
      <c r="E417" t="s">
        <v>21</v>
      </c>
      <c r="F417">
        <v>1</v>
      </c>
      <c r="G417">
        <v>2</v>
      </c>
      <c r="H417">
        <v>2</v>
      </c>
      <c r="I417">
        <v>1</v>
      </c>
      <c r="J417">
        <v>2</v>
      </c>
      <c r="K417">
        <v>2</v>
      </c>
      <c r="L417">
        <v>2</v>
      </c>
      <c r="M417">
        <v>2</v>
      </c>
      <c r="N417">
        <v>1</v>
      </c>
      <c r="P417" t="s">
        <v>43</v>
      </c>
      <c r="Q417">
        <v>2</v>
      </c>
      <c r="R417" t="s">
        <v>44</v>
      </c>
      <c r="S417">
        <v>0</v>
      </c>
      <c r="T417">
        <v>2600</v>
      </c>
      <c r="U417">
        <v>2600</v>
      </c>
      <c r="V417">
        <v>41</v>
      </c>
      <c r="W417" t="s">
        <v>32</v>
      </c>
    </row>
    <row r="418" spans="1:23" x14ac:dyDescent="0.25">
      <c r="A418">
        <v>722693</v>
      </c>
      <c r="B418" t="s">
        <v>32</v>
      </c>
      <c r="C418">
        <v>83</v>
      </c>
      <c r="D418">
        <v>81</v>
      </c>
      <c r="E418" t="s">
        <v>21</v>
      </c>
      <c r="F418">
        <v>1</v>
      </c>
      <c r="G418">
        <v>2</v>
      </c>
      <c r="H418">
        <v>2</v>
      </c>
      <c r="I418">
        <v>1</v>
      </c>
      <c r="J418">
        <v>2</v>
      </c>
      <c r="K418">
        <v>2</v>
      </c>
      <c r="L418">
        <v>2</v>
      </c>
      <c r="M418">
        <v>1</v>
      </c>
      <c r="N418">
        <v>1</v>
      </c>
      <c r="P418" t="s">
        <v>43</v>
      </c>
      <c r="Q418">
        <v>4</v>
      </c>
      <c r="R418" t="s">
        <v>46</v>
      </c>
      <c r="S418">
        <v>0</v>
      </c>
      <c r="T418">
        <v>2700</v>
      </c>
      <c r="U418">
        <v>2700</v>
      </c>
      <c r="V418">
        <v>41</v>
      </c>
      <c r="W418" t="s">
        <v>32</v>
      </c>
    </row>
    <row r="419" spans="1:23" x14ac:dyDescent="0.25">
      <c r="A419">
        <v>717146</v>
      </c>
      <c r="B419" t="s">
        <v>32</v>
      </c>
      <c r="C419">
        <v>104</v>
      </c>
      <c r="D419">
        <v>30</v>
      </c>
      <c r="E419" t="s">
        <v>21</v>
      </c>
      <c r="F419">
        <v>1</v>
      </c>
      <c r="G419">
        <v>2</v>
      </c>
      <c r="H419">
        <v>2</v>
      </c>
      <c r="I419">
        <v>2</v>
      </c>
      <c r="J419">
        <v>2</v>
      </c>
      <c r="K419">
        <v>2</v>
      </c>
      <c r="L419">
        <v>2</v>
      </c>
      <c r="M419">
        <v>2</v>
      </c>
      <c r="N419">
        <v>2</v>
      </c>
      <c r="O419">
        <v>15</v>
      </c>
      <c r="P419" t="s">
        <v>50</v>
      </c>
      <c r="Q419">
        <v>4</v>
      </c>
      <c r="R419" t="s">
        <v>44</v>
      </c>
      <c r="S419">
        <v>2700</v>
      </c>
      <c r="T419">
        <v>2700</v>
      </c>
      <c r="U419">
        <v>2700</v>
      </c>
      <c r="V419">
        <v>19</v>
      </c>
      <c r="W419">
        <v>19</v>
      </c>
    </row>
    <row r="420" spans="1:23" x14ac:dyDescent="0.25">
      <c r="A420">
        <v>1397289</v>
      </c>
      <c r="B420" t="s">
        <v>24</v>
      </c>
      <c r="C420">
        <v>94</v>
      </c>
      <c r="D420">
        <v>40</v>
      </c>
      <c r="E420" t="s">
        <v>21</v>
      </c>
      <c r="F420">
        <v>1</v>
      </c>
      <c r="G420">
        <v>2</v>
      </c>
      <c r="H420">
        <v>1</v>
      </c>
      <c r="I420">
        <v>2</v>
      </c>
      <c r="J420">
        <v>2</v>
      </c>
      <c r="K420">
        <v>2</v>
      </c>
      <c r="L420">
        <v>2</v>
      </c>
      <c r="M420">
        <v>2</v>
      </c>
      <c r="N420">
        <v>1</v>
      </c>
      <c r="P420" t="s">
        <v>43</v>
      </c>
      <c r="Q420">
        <v>4</v>
      </c>
      <c r="R420" t="s">
        <v>46</v>
      </c>
      <c r="S420">
        <v>2500</v>
      </c>
      <c r="T420">
        <v>2800</v>
      </c>
      <c r="U420">
        <v>2800</v>
      </c>
      <c r="V420">
        <v>30</v>
      </c>
      <c r="W420" t="s">
        <v>23</v>
      </c>
    </row>
    <row r="421" spans="1:23" x14ac:dyDescent="0.25">
      <c r="A421">
        <v>64959</v>
      </c>
      <c r="B421" t="s">
        <v>23</v>
      </c>
      <c r="C421">
        <v>438</v>
      </c>
      <c r="D421">
        <v>57</v>
      </c>
      <c r="E421" t="s">
        <v>21</v>
      </c>
      <c r="F421">
        <v>3</v>
      </c>
      <c r="G421">
        <v>1</v>
      </c>
      <c r="H421">
        <v>2</v>
      </c>
      <c r="I421">
        <v>2</v>
      </c>
      <c r="J421">
        <v>2</v>
      </c>
      <c r="K421">
        <v>2</v>
      </c>
      <c r="L421">
        <v>2</v>
      </c>
      <c r="M421">
        <v>2</v>
      </c>
      <c r="N421">
        <v>1</v>
      </c>
      <c r="P421" t="s">
        <v>51</v>
      </c>
      <c r="Q421">
        <v>4</v>
      </c>
      <c r="R421" t="s">
        <v>44</v>
      </c>
      <c r="S421">
        <v>0</v>
      </c>
      <c r="T421">
        <v>2800</v>
      </c>
      <c r="U421">
        <v>2800</v>
      </c>
      <c r="V421">
        <v>430</v>
      </c>
      <c r="W421">
        <v>430</v>
      </c>
    </row>
    <row r="422" spans="1:23" x14ac:dyDescent="0.25">
      <c r="A422">
        <v>1272500</v>
      </c>
      <c r="B422" t="s">
        <v>47</v>
      </c>
      <c r="C422">
        <v>25</v>
      </c>
      <c r="D422">
        <v>21</v>
      </c>
      <c r="E422" t="s">
        <v>21</v>
      </c>
      <c r="F422">
        <v>1</v>
      </c>
      <c r="G422">
        <v>2</v>
      </c>
      <c r="H422">
        <v>2</v>
      </c>
      <c r="I422">
        <v>2</v>
      </c>
      <c r="J422">
        <v>2</v>
      </c>
      <c r="K422">
        <v>2</v>
      </c>
      <c r="L422">
        <v>2</v>
      </c>
      <c r="M422">
        <v>2</v>
      </c>
      <c r="N422">
        <v>2</v>
      </c>
      <c r="P422" t="s">
        <v>50</v>
      </c>
      <c r="Q422">
        <v>4</v>
      </c>
      <c r="R422" t="s">
        <v>46</v>
      </c>
      <c r="S422">
        <v>3000</v>
      </c>
      <c r="T422">
        <v>3000</v>
      </c>
      <c r="U422">
        <v>3000</v>
      </c>
      <c r="V422">
        <v>49</v>
      </c>
      <c r="W422" t="s">
        <v>47</v>
      </c>
    </row>
    <row r="423" spans="1:23" x14ac:dyDescent="0.25">
      <c r="A423">
        <v>699336</v>
      </c>
      <c r="B423" t="s">
        <v>32</v>
      </c>
      <c r="C423">
        <v>139</v>
      </c>
      <c r="D423">
        <v>20</v>
      </c>
      <c r="E423" t="s">
        <v>21</v>
      </c>
      <c r="F423">
        <v>1</v>
      </c>
      <c r="G423">
        <v>1</v>
      </c>
      <c r="H423">
        <v>2</v>
      </c>
      <c r="I423">
        <v>2</v>
      </c>
      <c r="J423">
        <v>2</v>
      </c>
      <c r="K423">
        <v>2</v>
      </c>
      <c r="L423">
        <v>2</v>
      </c>
      <c r="M423">
        <v>2</v>
      </c>
      <c r="N423">
        <v>1</v>
      </c>
      <c r="O423">
        <v>8</v>
      </c>
      <c r="P423" t="s">
        <v>50</v>
      </c>
      <c r="Q423">
        <v>4</v>
      </c>
      <c r="R423" t="s">
        <v>46</v>
      </c>
      <c r="S423">
        <v>3000</v>
      </c>
      <c r="T423">
        <v>3000</v>
      </c>
      <c r="U423">
        <v>3000</v>
      </c>
      <c r="V423">
        <v>4</v>
      </c>
      <c r="W423">
        <v>4</v>
      </c>
    </row>
    <row r="424" spans="1:23" x14ac:dyDescent="0.25">
      <c r="A424">
        <v>67812</v>
      </c>
      <c r="B424" t="s">
        <v>23</v>
      </c>
      <c r="C424">
        <v>53</v>
      </c>
      <c r="D424">
        <v>59</v>
      </c>
      <c r="E424" t="s">
        <v>21</v>
      </c>
      <c r="F424">
        <v>1</v>
      </c>
      <c r="G424">
        <v>2</v>
      </c>
      <c r="H424">
        <v>2</v>
      </c>
      <c r="I424">
        <v>2</v>
      </c>
      <c r="J424">
        <v>2</v>
      </c>
      <c r="K424">
        <v>2</v>
      </c>
      <c r="L424">
        <v>2</v>
      </c>
      <c r="M424">
        <v>2</v>
      </c>
      <c r="N424">
        <v>2</v>
      </c>
      <c r="O424">
        <v>10</v>
      </c>
      <c r="P424" t="s">
        <v>48</v>
      </c>
      <c r="Q424">
        <v>4</v>
      </c>
      <c r="R424" t="s">
        <v>46</v>
      </c>
      <c r="S424">
        <v>3000</v>
      </c>
      <c r="T424">
        <v>3000</v>
      </c>
      <c r="U424">
        <v>3000</v>
      </c>
      <c r="V424">
        <v>30</v>
      </c>
      <c r="W424" t="s">
        <v>23</v>
      </c>
    </row>
    <row r="425" spans="1:23" x14ac:dyDescent="0.25">
      <c r="A425">
        <v>1368151</v>
      </c>
      <c r="B425" t="s">
        <v>24</v>
      </c>
      <c r="C425">
        <v>141</v>
      </c>
      <c r="D425">
        <v>39</v>
      </c>
      <c r="E425" t="s">
        <v>21</v>
      </c>
      <c r="F425">
        <v>1</v>
      </c>
      <c r="G425">
        <v>2</v>
      </c>
      <c r="H425">
        <v>2</v>
      </c>
      <c r="I425">
        <v>2</v>
      </c>
      <c r="J425">
        <v>2</v>
      </c>
      <c r="K425">
        <v>2</v>
      </c>
      <c r="L425">
        <v>2</v>
      </c>
      <c r="M425">
        <v>2</v>
      </c>
      <c r="N425">
        <v>2</v>
      </c>
      <c r="O425">
        <v>15</v>
      </c>
      <c r="P425" t="s">
        <v>50</v>
      </c>
      <c r="Q425">
        <v>4</v>
      </c>
      <c r="R425" t="s">
        <v>46</v>
      </c>
      <c r="S425">
        <v>3000</v>
      </c>
      <c r="T425">
        <v>3000</v>
      </c>
      <c r="U425">
        <v>3000</v>
      </c>
      <c r="V425">
        <v>6</v>
      </c>
      <c r="W425" t="s">
        <v>45</v>
      </c>
    </row>
    <row r="426" spans="1:23" x14ac:dyDescent="0.25">
      <c r="A426">
        <v>1385228</v>
      </c>
      <c r="B426" t="s">
        <v>24</v>
      </c>
      <c r="C426">
        <v>36</v>
      </c>
      <c r="D426">
        <v>61</v>
      </c>
      <c r="E426" t="s">
        <v>21</v>
      </c>
      <c r="F426">
        <v>4</v>
      </c>
      <c r="G426">
        <v>2</v>
      </c>
      <c r="H426">
        <v>2</v>
      </c>
      <c r="I426">
        <v>2</v>
      </c>
      <c r="J426">
        <v>2</v>
      </c>
      <c r="K426">
        <v>2</v>
      </c>
      <c r="L426">
        <v>2</v>
      </c>
      <c r="M426">
        <v>2</v>
      </c>
      <c r="N426">
        <v>2</v>
      </c>
      <c r="P426" t="s">
        <v>43</v>
      </c>
      <c r="Q426">
        <v>4</v>
      </c>
      <c r="R426" t="s">
        <v>46</v>
      </c>
      <c r="S426">
        <v>1500</v>
      </c>
      <c r="T426">
        <v>3000</v>
      </c>
      <c r="U426">
        <v>3000</v>
      </c>
      <c r="V426">
        <v>303</v>
      </c>
      <c r="W426">
        <v>303</v>
      </c>
    </row>
    <row r="427" spans="1:23" x14ac:dyDescent="0.25">
      <c r="A427">
        <v>1401043</v>
      </c>
      <c r="B427" t="s">
        <v>24</v>
      </c>
      <c r="C427">
        <v>13</v>
      </c>
      <c r="D427">
        <v>50</v>
      </c>
      <c r="E427" t="s">
        <v>21</v>
      </c>
      <c r="F427">
        <v>1</v>
      </c>
      <c r="G427">
        <v>2</v>
      </c>
      <c r="H427">
        <v>2</v>
      </c>
      <c r="I427">
        <v>2</v>
      </c>
      <c r="J427">
        <v>2</v>
      </c>
      <c r="K427">
        <v>2</v>
      </c>
      <c r="L427">
        <v>2</v>
      </c>
      <c r="M427">
        <v>2</v>
      </c>
      <c r="N427">
        <v>2</v>
      </c>
      <c r="P427" t="s">
        <v>43</v>
      </c>
      <c r="Q427">
        <v>4</v>
      </c>
      <c r="R427" t="s">
        <v>44</v>
      </c>
      <c r="S427">
        <v>3000</v>
      </c>
      <c r="T427">
        <v>3000</v>
      </c>
      <c r="U427">
        <v>3000</v>
      </c>
      <c r="V427">
        <v>53</v>
      </c>
      <c r="W427" t="s">
        <v>24</v>
      </c>
    </row>
    <row r="428" spans="1:23" x14ac:dyDescent="0.25">
      <c r="A428">
        <v>1254753</v>
      </c>
      <c r="B428" t="s">
        <v>47</v>
      </c>
      <c r="C428">
        <v>44</v>
      </c>
      <c r="D428">
        <v>25</v>
      </c>
      <c r="E428" t="s">
        <v>21</v>
      </c>
      <c r="F428">
        <v>1</v>
      </c>
      <c r="G428">
        <v>2</v>
      </c>
      <c r="H428">
        <v>2</v>
      </c>
      <c r="I428">
        <v>2</v>
      </c>
      <c r="J428">
        <v>2</v>
      </c>
      <c r="K428">
        <v>2</v>
      </c>
      <c r="L428">
        <v>2</v>
      </c>
      <c r="M428">
        <v>2</v>
      </c>
      <c r="N428">
        <v>2</v>
      </c>
      <c r="P428" t="s">
        <v>43</v>
      </c>
      <c r="Q428">
        <v>4</v>
      </c>
      <c r="R428" t="s">
        <v>46</v>
      </c>
      <c r="S428">
        <v>3000</v>
      </c>
      <c r="T428">
        <v>3000</v>
      </c>
      <c r="U428">
        <v>3000</v>
      </c>
      <c r="V428">
        <v>6</v>
      </c>
      <c r="W428" t="s">
        <v>45</v>
      </c>
    </row>
    <row r="429" spans="1:23" x14ac:dyDescent="0.25">
      <c r="A429">
        <v>1371619</v>
      </c>
      <c r="B429" t="s">
        <v>24</v>
      </c>
      <c r="C429">
        <v>121</v>
      </c>
      <c r="D429">
        <v>18</v>
      </c>
      <c r="E429" t="s">
        <v>21</v>
      </c>
      <c r="F429">
        <v>3</v>
      </c>
      <c r="G429">
        <v>1</v>
      </c>
      <c r="H429">
        <v>2</v>
      </c>
      <c r="I429">
        <v>2</v>
      </c>
      <c r="J429">
        <v>2</v>
      </c>
      <c r="K429">
        <v>2</v>
      </c>
      <c r="L429">
        <v>2</v>
      </c>
      <c r="M429">
        <v>2</v>
      </c>
      <c r="N429">
        <v>1</v>
      </c>
      <c r="P429" t="s">
        <v>50</v>
      </c>
      <c r="Q429">
        <v>4</v>
      </c>
      <c r="R429" t="s">
        <v>44</v>
      </c>
      <c r="S429">
        <v>3000</v>
      </c>
      <c r="T429">
        <v>3000</v>
      </c>
      <c r="U429">
        <v>3000</v>
      </c>
      <c r="V429">
        <v>233</v>
      </c>
      <c r="W429">
        <v>233</v>
      </c>
    </row>
    <row r="430" spans="1:23" x14ac:dyDescent="0.25">
      <c r="A430">
        <v>706181</v>
      </c>
      <c r="B430" t="s">
        <v>32</v>
      </c>
      <c r="C430">
        <v>110</v>
      </c>
      <c r="D430">
        <v>20</v>
      </c>
      <c r="E430" t="s">
        <v>21</v>
      </c>
      <c r="F430">
        <v>1</v>
      </c>
      <c r="G430">
        <v>1</v>
      </c>
      <c r="H430">
        <v>2</v>
      </c>
      <c r="I430">
        <v>2</v>
      </c>
      <c r="J430">
        <v>2</v>
      </c>
      <c r="K430">
        <v>2</v>
      </c>
      <c r="L430">
        <v>2</v>
      </c>
      <c r="M430">
        <v>2</v>
      </c>
      <c r="N430">
        <v>1</v>
      </c>
      <c r="O430">
        <v>20</v>
      </c>
      <c r="P430" t="s">
        <v>43</v>
      </c>
      <c r="Q430">
        <v>4</v>
      </c>
      <c r="R430" t="s">
        <v>46</v>
      </c>
      <c r="S430">
        <v>3000</v>
      </c>
      <c r="T430">
        <v>3000</v>
      </c>
      <c r="U430">
        <v>3000</v>
      </c>
      <c r="V430">
        <v>6</v>
      </c>
      <c r="W430" t="s">
        <v>45</v>
      </c>
    </row>
    <row r="431" spans="1:23" x14ac:dyDescent="0.25">
      <c r="A431">
        <v>1412742</v>
      </c>
      <c r="B431" t="s">
        <v>24</v>
      </c>
      <c r="C431">
        <v>72</v>
      </c>
      <c r="D431">
        <v>17</v>
      </c>
      <c r="E431" t="s">
        <v>49</v>
      </c>
      <c r="F431">
        <v>1</v>
      </c>
      <c r="G431">
        <v>1</v>
      </c>
      <c r="H431">
        <v>2</v>
      </c>
      <c r="I431">
        <v>2</v>
      </c>
      <c r="J431">
        <v>2</v>
      </c>
      <c r="K431">
        <v>2</v>
      </c>
      <c r="L431">
        <v>2</v>
      </c>
      <c r="M431">
        <v>2</v>
      </c>
      <c r="N431">
        <v>1</v>
      </c>
      <c r="O431">
        <v>12</v>
      </c>
      <c r="P431" t="s">
        <v>50</v>
      </c>
      <c r="Q431">
        <v>4</v>
      </c>
      <c r="R431" t="s">
        <v>44</v>
      </c>
      <c r="S431">
        <v>2400</v>
      </c>
      <c r="T431">
        <v>3000</v>
      </c>
      <c r="U431">
        <v>3000</v>
      </c>
      <c r="V431">
        <v>53</v>
      </c>
      <c r="W431" t="s">
        <v>24</v>
      </c>
    </row>
    <row r="432" spans="1:23" x14ac:dyDescent="0.25">
      <c r="A432">
        <v>1249866</v>
      </c>
      <c r="B432" t="s">
        <v>47</v>
      </c>
      <c r="C432">
        <v>86</v>
      </c>
      <c r="D432">
        <v>69</v>
      </c>
      <c r="E432" t="s">
        <v>21</v>
      </c>
      <c r="F432">
        <v>1</v>
      </c>
      <c r="G432">
        <v>2</v>
      </c>
      <c r="H432">
        <v>2</v>
      </c>
      <c r="I432">
        <v>1</v>
      </c>
      <c r="J432">
        <v>2</v>
      </c>
      <c r="K432">
        <v>2</v>
      </c>
      <c r="L432">
        <v>2</v>
      </c>
      <c r="M432">
        <v>2</v>
      </c>
      <c r="N432">
        <v>1</v>
      </c>
      <c r="O432">
        <v>9</v>
      </c>
      <c r="P432" t="s">
        <v>43</v>
      </c>
      <c r="Q432">
        <v>4</v>
      </c>
      <c r="R432" t="s">
        <v>44</v>
      </c>
      <c r="S432">
        <v>0</v>
      </c>
      <c r="T432">
        <v>3000</v>
      </c>
      <c r="U432">
        <v>3000</v>
      </c>
      <c r="V432">
        <v>48</v>
      </c>
      <c r="W432">
        <v>48</v>
      </c>
    </row>
    <row r="433" spans="1:23" x14ac:dyDescent="0.25">
      <c r="A433">
        <v>1405127</v>
      </c>
      <c r="B433" t="s">
        <v>24</v>
      </c>
      <c r="C433">
        <v>384</v>
      </c>
      <c r="D433">
        <v>22</v>
      </c>
      <c r="E433" t="s">
        <v>21</v>
      </c>
      <c r="F433">
        <v>1</v>
      </c>
      <c r="G433">
        <v>1</v>
      </c>
      <c r="H433">
        <v>2</v>
      </c>
      <c r="I433">
        <v>2</v>
      </c>
      <c r="J433">
        <v>2</v>
      </c>
      <c r="K433">
        <v>2</v>
      </c>
      <c r="L433">
        <v>2</v>
      </c>
      <c r="M433">
        <v>2</v>
      </c>
      <c r="N433">
        <v>1</v>
      </c>
      <c r="O433">
        <v>15</v>
      </c>
      <c r="P433" t="s">
        <v>50</v>
      </c>
      <c r="Q433">
        <v>4</v>
      </c>
      <c r="R433" t="s">
        <v>46</v>
      </c>
      <c r="S433">
        <v>3000</v>
      </c>
      <c r="T433">
        <v>3000</v>
      </c>
      <c r="U433">
        <v>3000</v>
      </c>
      <c r="V433">
        <v>53</v>
      </c>
      <c r="W433" t="s">
        <v>24</v>
      </c>
    </row>
    <row r="434" spans="1:23" x14ac:dyDescent="0.25">
      <c r="A434">
        <v>702460</v>
      </c>
      <c r="B434" t="s">
        <v>32</v>
      </c>
      <c r="C434">
        <v>89</v>
      </c>
      <c r="D434">
        <v>33</v>
      </c>
      <c r="E434" t="s">
        <v>21</v>
      </c>
      <c r="F434">
        <v>1</v>
      </c>
      <c r="G434">
        <v>2</v>
      </c>
      <c r="H434">
        <v>2</v>
      </c>
      <c r="I434">
        <v>2</v>
      </c>
      <c r="J434">
        <v>1</v>
      </c>
      <c r="K434">
        <v>2</v>
      </c>
      <c r="L434">
        <v>2</v>
      </c>
      <c r="M434">
        <v>2</v>
      </c>
      <c r="N434">
        <v>1</v>
      </c>
      <c r="O434">
        <v>45</v>
      </c>
      <c r="P434" t="s">
        <v>43</v>
      </c>
      <c r="Q434">
        <v>4</v>
      </c>
      <c r="R434" t="s">
        <v>46</v>
      </c>
      <c r="S434">
        <v>3000</v>
      </c>
      <c r="T434">
        <v>3000</v>
      </c>
      <c r="U434">
        <v>3000</v>
      </c>
      <c r="V434">
        <v>6</v>
      </c>
      <c r="W434" t="s">
        <v>45</v>
      </c>
    </row>
    <row r="435" spans="1:23" x14ac:dyDescent="0.25">
      <c r="A435">
        <v>1428417</v>
      </c>
      <c r="B435" t="s">
        <v>24</v>
      </c>
      <c r="C435">
        <v>86</v>
      </c>
      <c r="D435">
        <v>30</v>
      </c>
      <c r="E435" t="s">
        <v>21</v>
      </c>
      <c r="F435">
        <v>1</v>
      </c>
      <c r="G435">
        <v>2</v>
      </c>
      <c r="H435">
        <v>2</v>
      </c>
      <c r="I435">
        <v>2</v>
      </c>
      <c r="J435">
        <v>2</v>
      </c>
      <c r="K435">
        <v>2</v>
      </c>
      <c r="L435">
        <v>2</v>
      </c>
      <c r="M435">
        <v>2</v>
      </c>
      <c r="N435">
        <v>2</v>
      </c>
      <c r="P435" t="s">
        <v>43</v>
      </c>
      <c r="Q435">
        <v>4</v>
      </c>
      <c r="R435" t="s">
        <v>44</v>
      </c>
      <c r="S435">
        <v>0</v>
      </c>
      <c r="T435">
        <v>3000</v>
      </c>
      <c r="U435">
        <v>3000</v>
      </c>
      <c r="V435">
        <v>53</v>
      </c>
      <c r="W435" t="s">
        <v>24</v>
      </c>
    </row>
    <row r="436" spans="1:23" x14ac:dyDescent="0.25">
      <c r="A436">
        <v>1434561</v>
      </c>
      <c r="B436" t="s">
        <v>24</v>
      </c>
      <c r="C436">
        <v>354</v>
      </c>
      <c r="D436">
        <v>21</v>
      </c>
      <c r="E436" t="s">
        <v>21</v>
      </c>
      <c r="F436">
        <v>1</v>
      </c>
      <c r="G436">
        <v>2</v>
      </c>
      <c r="H436">
        <v>2</v>
      </c>
      <c r="I436">
        <v>2</v>
      </c>
      <c r="J436">
        <v>2</v>
      </c>
      <c r="K436">
        <v>2</v>
      </c>
      <c r="L436">
        <v>2</v>
      </c>
      <c r="M436">
        <v>2</v>
      </c>
      <c r="N436">
        <v>2</v>
      </c>
      <c r="P436" t="s">
        <v>50</v>
      </c>
      <c r="Q436">
        <v>4</v>
      </c>
      <c r="R436" t="s">
        <v>44</v>
      </c>
      <c r="S436">
        <v>3000</v>
      </c>
      <c r="T436">
        <v>3000</v>
      </c>
      <c r="U436">
        <v>3000</v>
      </c>
      <c r="V436">
        <v>53</v>
      </c>
      <c r="W436" t="s">
        <v>24</v>
      </c>
    </row>
    <row r="437" spans="1:23" x14ac:dyDescent="0.25">
      <c r="A437">
        <v>1370163</v>
      </c>
      <c r="B437" t="s">
        <v>24</v>
      </c>
      <c r="C437">
        <v>49</v>
      </c>
      <c r="D437">
        <v>21</v>
      </c>
      <c r="E437" t="s">
        <v>21</v>
      </c>
      <c r="F437">
        <v>1</v>
      </c>
      <c r="G437">
        <v>1</v>
      </c>
      <c r="H437">
        <v>2</v>
      </c>
      <c r="I437">
        <v>2</v>
      </c>
      <c r="J437">
        <v>2</v>
      </c>
      <c r="K437">
        <v>2</v>
      </c>
      <c r="L437">
        <v>2</v>
      </c>
      <c r="M437">
        <v>2</v>
      </c>
      <c r="N437">
        <v>1</v>
      </c>
      <c r="P437" t="s">
        <v>50</v>
      </c>
      <c r="Q437">
        <v>4</v>
      </c>
      <c r="R437" t="s">
        <v>44</v>
      </c>
      <c r="S437">
        <v>2500</v>
      </c>
      <c r="T437">
        <v>3000</v>
      </c>
      <c r="U437">
        <v>3000</v>
      </c>
      <c r="V437">
        <v>53</v>
      </c>
      <c r="W437" t="s">
        <v>24</v>
      </c>
    </row>
    <row r="438" spans="1:23" x14ac:dyDescent="0.25">
      <c r="A438">
        <v>68076</v>
      </c>
      <c r="B438" t="s">
        <v>23</v>
      </c>
      <c r="C438">
        <v>19</v>
      </c>
      <c r="D438">
        <v>16</v>
      </c>
      <c r="E438" t="s">
        <v>49</v>
      </c>
      <c r="F438">
        <v>1</v>
      </c>
      <c r="G438">
        <v>1</v>
      </c>
      <c r="H438">
        <v>2</v>
      </c>
      <c r="I438">
        <v>2</v>
      </c>
      <c r="J438">
        <v>2</v>
      </c>
      <c r="K438">
        <v>2</v>
      </c>
      <c r="L438">
        <v>2</v>
      </c>
      <c r="M438">
        <v>2</v>
      </c>
      <c r="N438">
        <v>1</v>
      </c>
      <c r="P438" t="s">
        <v>50</v>
      </c>
      <c r="R438" t="s">
        <v>46</v>
      </c>
      <c r="S438">
        <v>3000</v>
      </c>
      <c r="T438">
        <v>3000</v>
      </c>
      <c r="U438">
        <v>3000</v>
      </c>
      <c r="V438">
        <v>2</v>
      </c>
      <c r="W438">
        <v>2</v>
      </c>
    </row>
    <row r="439" spans="1:23" x14ac:dyDescent="0.25">
      <c r="A439">
        <v>1255784</v>
      </c>
      <c r="B439" t="s">
        <v>47</v>
      </c>
      <c r="C439">
        <v>73</v>
      </c>
      <c r="D439">
        <v>31</v>
      </c>
      <c r="E439" t="s">
        <v>21</v>
      </c>
      <c r="F439">
        <v>1</v>
      </c>
      <c r="G439">
        <v>2</v>
      </c>
      <c r="H439">
        <v>1</v>
      </c>
      <c r="I439">
        <v>2</v>
      </c>
      <c r="J439">
        <v>2</v>
      </c>
      <c r="K439">
        <v>2</v>
      </c>
      <c r="L439">
        <v>2</v>
      </c>
      <c r="M439">
        <v>2</v>
      </c>
      <c r="N439">
        <v>1</v>
      </c>
      <c r="O439">
        <v>6</v>
      </c>
      <c r="P439" t="s">
        <v>43</v>
      </c>
      <c r="Q439">
        <v>4</v>
      </c>
      <c r="R439" t="s">
        <v>46</v>
      </c>
      <c r="S439">
        <v>3000</v>
      </c>
      <c r="T439">
        <v>3000</v>
      </c>
      <c r="U439">
        <v>3000</v>
      </c>
      <c r="V439">
        <v>49</v>
      </c>
      <c r="W439" t="s">
        <v>47</v>
      </c>
    </row>
    <row r="440" spans="1:23" x14ac:dyDescent="0.25">
      <c r="A440">
        <v>1421772</v>
      </c>
      <c r="B440" t="s">
        <v>24</v>
      </c>
      <c r="C440">
        <v>63</v>
      </c>
      <c r="D440">
        <v>18</v>
      </c>
      <c r="E440" t="s">
        <v>21</v>
      </c>
      <c r="F440">
        <v>1</v>
      </c>
      <c r="G440">
        <v>1</v>
      </c>
      <c r="H440">
        <v>2</v>
      </c>
      <c r="I440">
        <v>2</v>
      </c>
      <c r="J440">
        <v>2</v>
      </c>
      <c r="K440">
        <v>2</v>
      </c>
      <c r="L440">
        <v>2</v>
      </c>
      <c r="M440">
        <v>2</v>
      </c>
      <c r="N440">
        <v>1</v>
      </c>
      <c r="P440" t="s">
        <v>50</v>
      </c>
      <c r="Q440">
        <v>4</v>
      </c>
      <c r="R440" t="s">
        <v>46</v>
      </c>
      <c r="S440">
        <v>3000</v>
      </c>
      <c r="T440">
        <v>3000</v>
      </c>
      <c r="U440">
        <v>3000</v>
      </c>
      <c r="V440">
        <v>53</v>
      </c>
      <c r="W440" t="s">
        <v>24</v>
      </c>
    </row>
    <row r="441" spans="1:23" x14ac:dyDescent="0.25">
      <c r="A441">
        <v>1268961</v>
      </c>
      <c r="B441" t="s">
        <v>47</v>
      </c>
      <c r="C441">
        <v>121</v>
      </c>
      <c r="D441">
        <v>54</v>
      </c>
      <c r="E441" t="s">
        <v>21</v>
      </c>
      <c r="F441">
        <v>5</v>
      </c>
      <c r="G441">
        <v>1</v>
      </c>
      <c r="H441">
        <v>2</v>
      </c>
      <c r="I441">
        <v>2</v>
      </c>
      <c r="J441">
        <v>1</v>
      </c>
      <c r="K441">
        <v>2</v>
      </c>
      <c r="L441">
        <v>2</v>
      </c>
      <c r="M441">
        <v>2</v>
      </c>
      <c r="N441">
        <v>1</v>
      </c>
      <c r="P441" t="s">
        <v>43</v>
      </c>
      <c r="Q441">
        <v>4</v>
      </c>
      <c r="R441" t="s">
        <v>44</v>
      </c>
      <c r="S441">
        <v>650</v>
      </c>
      <c r="T441">
        <v>3050</v>
      </c>
      <c r="U441">
        <v>3050</v>
      </c>
      <c r="V441">
        <v>523</v>
      </c>
      <c r="W441">
        <v>523</v>
      </c>
    </row>
    <row r="442" spans="1:23" x14ac:dyDescent="0.25">
      <c r="A442">
        <v>707819</v>
      </c>
      <c r="B442" t="s">
        <v>32</v>
      </c>
      <c r="C442">
        <v>103</v>
      </c>
      <c r="D442">
        <v>65</v>
      </c>
      <c r="E442" t="s">
        <v>21</v>
      </c>
      <c r="F442">
        <v>1</v>
      </c>
      <c r="G442">
        <v>2</v>
      </c>
      <c r="H442">
        <v>1</v>
      </c>
      <c r="I442">
        <v>1</v>
      </c>
      <c r="J442">
        <v>2</v>
      </c>
      <c r="K442">
        <v>2</v>
      </c>
      <c r="L442">
        <v>1</v>
      </c>
      <c r="M442">
        <v>1</v>
      </c>
      <c r="N442">
        <v>1</v>
      </c>
      <c r="P442" t="s">
        <v>43</v>
      </c>
      <c r="Q442">
        <v>2</v>
      </c>
      <c r="R442" t="s">
        <v>44</v>
      </c>
      <c r="S442">
        <v>0</v>
      </c>
      <c r="T442">
        <v>3200</v>
      </c>
      <c r="U442">
        <v>3200</v>
      </c>
      <c r="V442">
        <v>41</v>
      </c>
      <c r="W442" t="s">
        <v>32</v>
      </c>
    </row>
    <row r="443" spans="1:23" x14ac:dyDescent="0.25">
      <c r="A443">
        <v>1394789</v>
      </c>
      <c r="B443" t="s">
        <v>24</v>
      </c>
      <c r="C443">
        <v>20</v>
      </c>
      <c r="D443">
        <v>20</v>
      </c>
      <c r="E443" t="s">
        <v>21</v>
      </c>
      <c r="F443">
        <v>1</v>
      </c>
      <c r="G443">
        <v>1</v>
      </c>
      <c r="H443">
        <v>2</v>
      </c>
      <c r="I443">
        <v>2</v>
      </c>
      <c r="J443">
        <v>2</v>
      </c>
      <c r="K443">
        <v>2</v>
      </c>
      <c r="L443">
        <v>2</v>
      </c>
      <c r="M443">
        <v>2</v>
      </c>
      <c r="N443">
        <v>1</v>
      </c>
      <c r="P443" t="s">
        <v>50</v>
      </c>
      <c r="Q443">
        <v>4</v>
      </c>
      <c r="R443" t="s">
        <v>44</v>
      </c>
      <c r="S443">
        <v>3300</v>
      </c>
      <c r="T443">
        <v>3300</v>
      </c>
      <c r="U443">
        <v>3300</v>
      </c>
      <c r="V443">
        <v>53</v>
      </c>
      <c r="W443" t="s">
        <v>24</v>
      </c>
    </row>
    <row r="444" spans="1:23" x14ac:dyDescent="0.25">
      <c r="A444">
        <v>63818</v>
      </c>
      <c r="B444" t="s">
        <v>23</v>
      </c>
      <c r="C444">
        <v>24</v>
      </c>
      <c r="D444">
        <v>26</v>
      </c>
      <c r="E444" t="s">
        <v>21</v>
      </c>
      <c r="F444">
        <v>1</v>
      </c>
      <c r="G444">
        <v>2</v>
      </c>
      <c r="H444">
        <v>2</v>
      </c>
      <c r="I444">
        <v>2</v>
      </c>
      <c r="J444">
        <v>2</v>
      </c>
      <c r="K444">
        <v>2</v>
      </c>
      <c r="L444">
        <v>2</v>
      </c>
      <c r="M444">
        <v>2</v>
      </c>
      <c r="N444">
        <v>2</v>
      </c>
      <c r="P444" t="s">
        <v>50</v>
      </c>
      <c r="Q444">
        <v>4</v>
      </c>
      <c r="R444" t="s">
        <v>46</v>
      </c>
      <c r="S444">
        <v>0</v>
      </c>
      <c r="T444">
        <v>3300</v>
      </c>
      <c r="U444">
        <v>3300</v>
      </c>
      <c r="V444">
        <v>8</v>
      </c>
      <c r="W444">
        <v>8</v>
      </c>
    </row>
    <row r="445" spans="1:23" x14ac:dyDescent="0.25">
      <c r="A445">
        <v>1252348</v>
      </c>
      <c r="B445" t="s">
        <v>47</v>
      </c>
      <c r="C445">
        <v>11</v>
      </c>
      <c r="D445">
        <v>44</v>
      </c>
      <c r="E445" t="s">
        <v>21</v>
      </c>
      <c r="F445">
        <v>1</v>
      </c>
      <c r="G445">
        <v>2</v>
      </c>
      <c r="H445">
        <v>2</v>
      </c>
      <c r="I445">
        <v>2</v>
      </c>
      <c r="J445">
        <v>2</v>
      </c>
      <c r="K445">
        <v>2</v>
      </c>
      <c r="L445">
        <v>2</v>
      </c>
      <c r="M445">
        <v>2</v>
      </c>
      <c r="N445">
        <v>2</v>
      </c>
      <c r="P445" t="s">
        <v>51</v>
      </c>
      <c r="Q445">
        <v>4</v>
      </c>
      <c r="R445" t="s">
        <v>44</v>
      </c>
      <c r="S445">
        <v>3400</v>
      </c>
      <c r="T445">
        <v>3400</v>
      </c>
      <c r="U445">
        <v>3400</v>
      </c>
      <c r="V445">
        <v>49</v>
      </c>
      <c r="W445" t="s">
        <v>47</v>
      </c>
    </row>
    <row r="446" spans="1:23" x14ac:dyDescent="0.25">
      <c r="A446">
        <v>1402409</v>
      </c>
      <c r="B446" t="s">
        <v>24</v>
      </c>
      <c r="C446">
        <v>82</v>
      </c>
      <c r="D446">
        <v>19</v>
      </c>
      <c r="E446" t="s">
        <v>21</v>
      </c>
      <c r="F446">
        <v>1</v>
      </c>
      <c r="G446">
        <v>2</v>
      </c>
      <c r="H446">
        <v>2</v>
      </c>
      <c r="I446">
        <v>2</v>
      </c>
      <c r="J446">
        <v>2</v>
      </c>
      <c r="K446">
        <v>2</v>
      </c>
      <c r="L446">
        <v>2</v>
      </c>
      <c r="M446">
        <v>2</v>
      </c>
      <c r="N446">
        <v>2</v>
      </c>
      <c r="O446">
        <v>7</v>
      </c>
      <c r="P446" t="s">
        <v>50</v>
      </c>
      <c r="Q446">
        <v>4</v>
      </c>
      <c r="R446" t="s">
        <v>46</v>
      </c>
      <c r="S446">
        <v>3400</v>
      </c>
      <c r="T446">
        <v>3400</v>
      </c>
      <c r="U446">
        <v>3400</v>
      </c>
      <c r="V446">
        <v>53</v>
      </c>
      <c r="W446" t="s">
        <v>24</v>
      </c>
    </row>
    <row r="447" spans="1:23" x14ac:dyDescent="0.25">
      <c r="A447">
        <v>724316</v>
      </c>
      <c r="B447" t="s">
        <v>32</v>
      </c>
      <c r="C447">
        <v>17</v>
      </c>
      <c r="D447">
        <v>31</v>
      </c>
      <c r="E447" t="s">
        <v>21</v>
      </c>
      <c r="F447">
        <v>1</v>
      </c>
      <c r="G447">
        <v>2</v>
      </c>
      <c r="H447">
        <v>2</v>
      </c>
      <c r="I447">
        <v>2</v>
      </c>
      <c r="J447">
        <v>1</v>
      </c>
      <c r="K447">
        <v>2</v>
      </c>
      <c r="L447">
        <v>2</v>
      </c>
      <c r="M447">
        <v>2</v>
      </c>
      <c r="N447">
        <v>1</v>
      </c>
      <c r="P447" t="s">
        <v>43</v>
      </c>
      <c r="Q447">
        <v>4</v>
      </c>
      <c r="R447" t="s">
        <v>44</v>
      </c>
      <c r="S447">
        <v>0</v>
      </c>
      <c r="T447">
        <v>3500</v>
      </c>
      <c r="U447">
        <v>3500</v>
      </c>
      <c r="V447">
        <v>41</v>
      </c>
      <c r="W447" t="s">
        <v>32</v>
      </c>
    </row>
    <row r="448" spans="1:23" x14ac:dyDescent="0.25">
      <c r="A448">
        <v>702560</v>
      </c>
      <c r="B448" t="s">
        <v>32</v>
      </c>
      <c r="C448">
        <v>46</v>
      </c>
      <c r="D448">
        <v>18</v>
      </c>
      <c r="E448" t="s">
        <v>21</v>
      </c>
      <c r="F448">
        <v>1</v>
      </c>
      <c r="G448">
        <v>2</v>
      </c>
      <c r="H448">
        <v>1</v>
      </c>
      <c r="I448">
        <v>2</v>
      </c>
      <c r="J448">
        <v>2</v>
      </c>
      <c r="K448">
        <v>2</v>
      </c>
      <c r="L448">
        <v>2</v>
      </c>
      <c r="M448">
        <v>2</v>
      </c>
      <c r="N448">
        <v>1</v>
      </c>
      <c r="O448">
        <v>15</v>
      </c>
      <c r="P448" t="s">
        <v>50</v>
      </c>
      <c r="Q448">
        <v>4</v>
      </c>
      <c r="R448" t="s">
        <v>46</v>
      </c>
      <c r="S448">
        <v>1500</v>
      </c>
      <c r="T448">
        <v>3500</v>
      </c>
      <c r="U448">
        <v>3500</v>
      </c>
      <c r="V448">
        <v>47</v>
      </c>
      <c r="W448">
        <v>47</v>
      </c>
    </row>
    <row r="449" spans="1:23" x14ac:dyDescent="0.25">
      <c r="A449">
        <v>1271005</v>
      </c>
      <c r="B449" t="s">
        <v>47</v>
      </c>
      <c r="C449">
        <v>86</v>
      </c>
      <c r="D449">
        <v>20</v>
      </c>
      <c r="E449" t="s">
        <v>21</v>
      </c>
      <c r="F449">
        <v>1</v>
      </c>
      <c r="G449">
        <v>1</v>
      </c>
      <c r="H449">
        <v>2</v>
      </c>
      <c r="I449">
        <v>2</v>
      </c>
      <c r="J449">
        <v>2</v>
      </c>
      <c r="K449">
        <v>2</v>
      </c>
      <c r="L449">
        <v>2</v>
      </c>
      <c r="M449">
        <v>2</v>
      </c>
      <c r="N449">
        <v>1</v>
      </c>
      <c r="O449">
        <v>25</v>
      </c>
      <c r="P449" t="s">
        <v>50</v>
      </c>
      <c r="Q449">
        <v>4</v>
      </c>
      <c r="R449" t="s">
        <v>46</v>
      </c>
      <c r="S449">
        <v>3500</v>
      </c>
      <c r="T449">
        <v>3500</v>
      </c>
      <c r="U449">
        <v>3500</v>
      </c>
      <c r="V449">
        <v>49</v>
      </c>
      <c r="W449" t="s">
        <v>47</v>
      </c>
    </row>
    <row r="450" spans="1:23" x14ac:dyDescent="0.25">
      <c r="A450">
        <v>725469</v>
      </c>
      <c r="B450" t="s">
        <v>32</v>
      </c>
      <c r="C450">
        <v>58</v>
      </c>
      <c r="D450">
        <v>50</v>
      </c>
      <c r="E450" t="s">
        <v>21</v>
      </c>
      <c r="F450">
        <v>4</v>
      </c>
      <c r="G450">
        <v>1</v>
      </c>
      <c r="H450">
        <v>2</v>
      </c>
      <c r="I450">
        <v>2</v>
      </c>
      <c r="J450">
        <v>2</v>
      </c>
      <c r="K450">
        <v>2</v>
      </c>
      <c r="L450">
        <v>2</v>
      </c>
      <c r="M450">
        <v>2</v>
      </c>
      <c r="N450">
        <v>1</v>
      </c>
      <c r="O450">
        <v>5</v>
      </c>
      <c r="P450" t="s">
        <v>43</v>
      </c>
      <c r="Q450">
        <v>4</v>
      </c>
      <c r="R450" t="s">
        <v>46</v>
      </c>
      <c r="S450">
        <v>3500</v>
      </c>
      <c r="T450">
        <v>3500</v>
      </c>
      <c r="U450">
        <v>3500</v>
      </c>
      <c r="V450">
        <v>247</v>
      </c>
      <c r="W450">
        <v>247</v>
      </c>
    </row>
    <row r="451" spans="1:23" x14ac:dyDescent="0.25">
      <c r="A451">
        <v>1258898</v>
      </c>
      <c r="B451" t="s">
        <v>47</v>
      </c>
      <c r="C451">
        <v>69</v>
      </c>
      <c r="D451">
        <v>55</v>
      </c>
      <c r="E451" t="s">
        <v>21</v>
      </c>
      <c r="F451">
        <v>1</v>
      </c>
      <c r="G451">
        <v>2</v>
      </c>
      <c r="H451">
        <v>2</v>
      </c>
      <c r="I451">
        <v>2</v>
      </c>
      <c r="J451">
        <v>1</v>
      </c>
      <c r="K451">
        <v>2</v>
      </c>
      <c r="L451">
        <v>2</v>
      </c>
      <c r="M451">
        <v>2</v>
      </c>
      <c r="N451">
        <v>1</v>
      </c>
      <c r="P451" t="s">
        <v>43</v>
      </c>
      <c r="Q451">
        <v>4</v>
      </c>
      <c r="R451" t="s">
        <v>46</v>
      </c>
      <c r="S451">
        <v>0</v>
      </c>
      <c r="T451">
        <v>3670</v>
      </c>
      <c r="U451">
        <v>3670</v>
      </c>
      <c r="V451">
        <v>6</v>
      </c>
      <c r="W451" t="s">
        <v>45</v>
      </c>
    </row>
    <row r="452" spans="1:23" x14ac:dyDescent="0.25">
      <c r="A452">
        <v>720782</v>
      </c>
      <c r="B452" t="s">
        <v>32</v>
      </c>
      <c r="C452">
        <v>65</v>
      </c>
      <c r="D452">
        <v>51</v>
      </c>
      <c r="E452" t="s">
        <v>21</v>
      </c>
      <c r="F452">
        <v>1</v>
      </c>
      <c r="G452">
        <v>2</v>
      </c>
      <c r="H452">
        <v>2</v>
      </c>
      <c r="I452">
        <v>2</v>
      </c>
      <c r="J452">
        <v>2</v>
      </c>
      <c r="K452">
        <v>2</v>
      </c>
      <c r="L452">
        <v>1</v>
      </c>
      <c r="M452">
        <v>2</v>
      </c>
      <c r="N452">
        <v>1</v>
      </c>
      <c r="P452" t="s">
        <v>51</v>
      </c>
      <c r="Q452">
        <v>2</v>
      </c>
      <c r="R452" t="s">
        <v>44</v>
      </c>
      <c r="S452">
        <v>0</v>
      </c>
      <c r="T452">
        <v>3800</v>
      </c>
      <c r="U452">
        <v>3800</v>
      </c>
      <c r="V452">
        <v>41</v>
      </c>
      <c r="W452" t="s">
        <v>32</v>
      </c>
    </row>
    <row r="453" spans="1:23" x14ac:dyDescent="0.25">
      <c r="A453">
        <v>1249137</v>
      </c>
      <c r="B453" t="s">
        <v>47</v>
      </c>
      <c r="C453">
        <v>60</v>
      </c>
      <c r="D453">
        <v>15</v>
      </c>
      <c r="E453" t="s">
        <v>49</v>
      </c>
      <c r="F453">
        <v>1</v>
      </c>
      <c r="G453">
        <v>1</v>
      </c>
      <c r="H453">
        <v>2</v>
      </c>
      <c r="I453">
        <v>2</v>
      </c>
      <c r="J453">
        <v>1</v>
      </c>
      <c r="K453">
        <v>2</v>
      </c>
      <c r="L453">
        <v>2</v>
      </c>
      <c r="M453">
        <v>2</v>
      </c>
      <c r="N453">
        <v>1</v>
      </c>
      <c r="P453" t="s">
        <v>50</v>
      </c>
      <c r="R453" t="s">
        <v>44</v>
      </c>
      <c r="S453">
        <v>0</v>
      </c>
      <c r="T453">
        <v>3800</v>
      </c>
      <c r="U453">
        <v>3800</v>
      </c>
      <c r="V453">
        <v>49</v>
      </c>
      <c r="W453" t="s">
        <v>47</v>
      </c>
    </row>
    <row r="454" spans="1:23" x14ac:dyDescent="0.25">
      <c r="A454">
        <v>715366</v>
      </c>
      <c r="B454" t="s">
        <v>32</v>
      </c>
      <c r="C454">
        <v>65</v>
      </c>
      <c r="D454">
        <v>18</v>
      </c>
      <c r="E454" t="s">
        <v>21</v>
      </c>
      <c r="F454">
        <v>1</v>
      </c>
      <c r="G454">
        <v>1</v>
      </c>
      <c r="H454">
        <v>2</v>
      </c>
      <c r="I454">
        <v>2</v>
      </c>
      <c r="J454">
        <v>2</v>
      </c>
      <c r="K454">
        <v>2</v>
      </c>
      <c r="L454">
        <v>2</v>
      </c>
      <c r="M454">
        <v>2</v>
      </c>
      <c r="N454">
        <v>1</v>
      </c>
      <c r="O454">
        <v>10</v>
      </c>
      <c r="P454" t="s">
        <v>50</v>
      </c>
      <c r="Q454">
        <v>4</v>
      </c>
      <c r="R454" t="s">
        <v>46</v>
      </c>
      <c r="S454">
        <v>3800</v>
      </c>
      <c r="T454">
        <v>3800</v>
      </c>
      <c r="U454">
        <v>3800</v>
      </c>
      <c r="V454">
        <v>41</v>
      </c>
      <c r="W454" t="s">
        <v>32</v>
      </c>
    </row>
    <row r="455" spans="1:23" x14ac:dyDescent="0.25">
      <c r="A455">
        <v>1433595</v>
      </c>
      <c r="B455" t="s">
        <v>24</v>
      </c>
      <c r="C455">
        <v>39</v>
      </c>
      <c r="D455">
        <v>34</v>
      </c>
      <c r="E455" t="s">
        <v>21</v>
      </c>
      <c r="F455">
        <v>1</v>
      </c>
      <c r="G455">
        <v>2</v>
      </c>
      <c r="H455">
        <v>2</v>
      </c>
      <c r="I455">
        <v>2</v>
      </c>
      <c r="J455">
        <v>2</v>
      </c>
      <c r="K455">
        <v>2</v>
      </c>
      <c r="L455">
        <v>2</v>
      </c>
      <c r="M455">
        <v>1</v>
      </c>
      <c r="N455">
        <v>2</v>
      </c>
      <c r="P455" t="s">
        <v>50</v>
      </c>
      <c r="Q455">
        <v>4</v>
      </c>
      <c r="R455" t="s">
        <v>44</v>
      </c>
      <c r="S455">
        <v>1500</v>
      </c>
      <c r="T455">
        <v>3900</v>
      </c>
      <c r="U455">
        <v>3900</v>
      </c>
      <c r="V455">
        <v>26</v>
      </c>
      <c r="W455">
        <v>26</v>
      </c>
    </row>
    <row r="456" spans="1:23" x14ac:dyDescent="0.25">
      <c r="A456">
        <v>1264441</v>
      </c>
      <c r="B456" t="s">
        <v>47</v>
      </c>
      <c r="C456">
        <v>71</v>
      </c>
      <c r="D456">
        <v>64</v>
      </c>
      <c r="E456" t="s">
        <v>21</v>
      </c>
      <c r="F456">
        <v>4</v>
      </c>
      <c r="G456">
        <v>1</v>
      </c>
      <c r="H456">
        <v>2</v>
      </c>
      <c r="I456">
        <v>2</v>
      </c>
      <c r="J456">
        <v>2</v>
      </c>
      <c r="K456">
        <v>2</v>
      </c>
      <c r="L456">
        <v>2</v>
      </c>
      <c r="M456">
        <v>2</v>
      </c>
      <c r="N456">
        <v>1</v>
      </c>
      <c r="P456" t="s">
        <v>43</v>
      </c>
      <c r="Q456">
        <v>4</v>
      </c>
      <c r="R456" t="s">
        <v>46</v>
      </c>
      <c r="S456">
        <v>0</v>
      </c>
      <c r="T456">
        <v>4000</v>
      </c>
      <c r="U456">
        <v>4000</v>
      </c>
      <c r="V456">
        <v>301</v>
      </c>
      <c r="W456">
        <v>301</v>
      </c>
    </row>
    <row r="457" spans="1:23" x14ac:dyDescent="0.25">
      <c r="A457">
        <v>703268</v>
      </c>
      <c r="B457" t="s">
        <v>32</v>
      </c>
      <c r="C457">
        <v>55</v>
      </c>
      <c r="D457">
        <v>47</v>
      </c>
      <c r="E457" t="s">
        <v>21</v>
      </c>
      <c r="F457">
        <v>1</v>
      </c>
      <c r="G457">
        <v>2</v>
      </c>
      <c r="H457">
        <v>2</v>
      </c>
      <c r="I457">
        <v>2</v>
      </c>
      <c r="J457">
        <v>1</v>
      </c>
      <c r="K457">
        <v>2</v>
      </c>
      <c r="L457">
        <v>2</v>
      </c>
      <c r="M457">
        <v>2</v>
      </c>
      <c r="N457">
        <v>1</v>
      </c>
      <c r="O457">
        <v>5</v>
      </c>
      <c r="P457" t="s">
        <v>51</v>
      </c>
      <c r="Q457">
        <v>4</v>
      </c>
      <c r="R457" t="s">
        <v>46</v>
      </c>
      <c r="S457">
        <v>4000</v>
      </c>
      <c r="T457">
        <v>4000</v>
      </c>
      <c r="U457">
        <v>4000</v>
      </c>
      <c r="V457">
        <v>53</v>
      </c>
      <c r="W457" t="s">
        <v>24</v>
      </c>
    </row>
    <row r="458" spans="1:23" x14ac:dyDescent="0.25">
      <c r="A458">
        <v>68987</v>
      </c>
      <c r="B458" t="s">
        <v>23</v>
      </c>
      <c r="C458">
        <v>57</v>
      </c>
      <c r="D458">
        <v>51</v>
      </c>
      <c r="E458" t="s">
        <v>21</v>
      </c>
      <c r="F458">
        <v>1</v>
      </c>
      <c r="G458">
        <v>2</v>
      </c>
      <c r="H458">
        <v>2</v>
      </c>
      <c r="I458">
        <v>2</v>
      </c>
      <c r="J458">
        <v>2</v>
      </c>
      <c r="K458">
        <v>2</v>
      </c>
      <c r="L458">
        <v>2</v>
      </c>
      <c r="M458">
        <v>2</v>
      </c>
      <c r="N458">
        <v>2</v>
      </c>
      <c r="P458" t="s">
        <v>51</v>
      </c>
      <c r="Q458">
        <v>4</v>
      </c>
      <c r="R458" t="s">
        <v>46</v>
      </c>
      <c r="S458">
        <v>0</v>
      </c>
      <c r="T458">
        <v>4000</v>
      </c>
      <c r="U458">
        <v>4000</v>
      </c>
      <c r="V458">
        <v>30</v>
      </c>
      <c r="W458" t="s">
        <v>23</v>
      </c>
    </row>
    <row r="459" spans="1:23" x14ac:dyDescent="0.25">
      <c r="A459">
        <v>1368834</v>
      </c>
      <c r="B459" t="s">
        <v>24</v>
      </c>
      <c r="C459">
        <v>93</v>
      </c>
      <c r="D459">
        <v>44</v>
      </c>
      <c r="E459" t="s">
        <v>21</v>
      </c>
      <c r="F459">
        <v>1</v>
      </c>
      <c r="G459">
        <v>2</v>
      </c>
      <c r="H459">
        <v>2</v>
      </c>
      <c r="I459">
        <v>2</v>
      </c>
      <c r="J459">
        <v>1</v>
      </c>
      <c r="K459">
        <v>2</v>
      </c>
      <c r="L459">
        <v>2</v>
      </c>
      <c r="M459">
        <v>2</v>
      </c>
      <c r="N459">
        <v>1</v>
      </c>
      <c r="P459" t="s">
        <v>51</v>
      </c>
      <c r="Q459">
        <v>4</v>
      </c>
      <c r="R459" t="s">
        <v>46</v>
      </c>
      <c r="S459">
        <v>0</v>
      </c>
      <c r="T459">
        <v>4000</v>
      </c>
      <c r="U459">
        <v>4000</v>
      </c>
      <c r="V459">
        <v>41</v>
      </c>
      <c r="W459" t="s">
        <v>32</v>
      </c>
    </row>
    <row r="460" spans="1:23" x14ac:dyDescent="0.25">
      <c r="A460">
        <v>1424527</v>
      </c>
      <c r="B460" t="s">
        <v>24</v>
      </c>
      <c r="C460">
        <v>18</v>
      </c>
      <c r="D460">
        <v>20</v>
      </c>
      <c r="E460" t="s">
        <v>21</v>
      </c>
      <c r="F460">
        <v>1</v>
      </c>
      <c r="G460">
        <v>2</v>
      </c>
      <c r="H460">
        <v>2</v>
      </c>
      <c r="I460">
        <v>2</v>
      </c>
      <c r="J460">
        <v>2</v>
      </c>
      <c r="K460">
        <v>2</v>
      </c>
      <c r="L460">
        <v>2</v>
      </c>
      <c r="M460">
        <v>1</v>
      </c>
      <c r="N460">
        <v>2</v>
      </c>
      <c r="O460">
        <v>20</v>
      </c>
      <c r="P460" t="s">
        <v>50</v>
      </c>
      <c r="Q460">
        <v>4</v>
      </c>
      <c r="R460" t="s">
        <v>46</v>
      </c>
      <c r="S460">
        <v>4000</v>
      </c>
      <c r="T460">
        <v>4000</v>
      </c>
      <c r="U460">
        <v>4000</v>
      </c>
      <c r="V460">
        <v>53</v>
      </c>
      <c r="W460" t="s">
        <v>24</v>
      </c>
    </row>
    <row r="461" spans="1:23" x14ac:dyDescent="0.25">
      <c r="A461">
        <v>1251617</v>
      </c>
      <c r="B461" t="s">
        <v>47</v>
      </c>
      <c r="C461">
        <v>116</v>
      </c>
      <c r="D461">
        <v>21</v>
      </c>
      <c r="E461" t="s">
        <v>21</v>
      </c>
      <c r="F461">
        <v>1</v>
      </c>
      <c r="G461">
        <v>1</v>
      </c>
      <c r="H461">
        <v>2</v>
      </c>
      <c r="I461">
        <v>2</v>
      </c>
      <c r="J461">
        <v>2</v>
      </c>
      <c r="K461">
        <v>2</v>
      </c>
      <c r="L461">
        <v>2</v>
      </c>
      <c r="M461">
        <v>2</v>
      </c>
      <c r="N461">
        <v>1</v>
      </c>
      <c r="P461" t="s">
        <v>43</v>
      </c>
      <c r="Q461">
        <v>4</v>
      </c>
      <c r="R461" t="s">
        <v>46</v>
      </c>
      <c r="S461">
        <v>4000</v>
      </c>
      <c r="T461">
        <v>4000</v>
      </c>
      <c r="U461">
        <v>4000</v>
      </c>
      <c r="V461">
        <v>39</v>
      </c>
      <c r="W461">
        <v>39</v>
      </c>
    </row>
    <row r="462" spans="1:23" x14ac:dyDescent="0.25">
      <c r="A462">
        <v>715629</v>
      </c>
      <c r="B462" t="s">
        <v>32</v>
      </c>
      <c r="C462">
        <v>90</v>
      </c>
      <c r="D462">
        <v>61</v>
      </c>
      <c r="E462" t="s">
        <v>21</v>
      </c>
      <c r="F462">
        <v>2</v>
      </c>
      <c r="G462">
        <v>1</v>
      </c>
      <c r="H462">
        <v>2</v>
      </c>
      <c r="I462">
        <v>2</v>
      </c>
      <c r="J462">
        <v>2</v>
      </c>
      <c r="K462">
        <v>2</v>
      </c>
      <c r="L462">
        <v>2</v>
      </c>
      <c r="M462">
        <v>2</v>
      </c>
      <c r="N462">
        <v>1</v>
      </c>
      <c r="O462">
        <v>20</v>
      </c>
      <c r="P462" t="s">
        <v>43</v>
      </c>
      <c r="Q462">
        <v>4</v>
      </c>
      <c r="R462" t="s">
        <v>46</v>
      </c>
      <c r="S462">
        <v>4000</v>
      </c>
      <c r="T462">
        <v>4000</v>
      </c>
      <c r="U462">
        <v>4000</v>
      </c>
      <c r="V462">
        <v>72</v>
      </c>
      <c r="W462">
        <v>72</v>
      </c>
    </row>
    <row r="463" spans="1:23" x14ac:dyDescent="0.25">
      <c r="A463">
        <v>534500</v>
      </c>
      <c r="B463" t="s">
        <v>31</v>
      </c>
      <c r="C463">
        <v>19</v>
      </c>
      <c r="D463">
        <v>18</v>
      </c>
      <c r="E463" t="s">
        <v>21</v>
      </c>
      <c r="F463">
        <v>1</v>
      </c>
      <c r="G463">
        <v>1</v>
      </c>
      <c r="H463">
        <v>2</v>
      </c>
      <c r="I463">
        <v>2</v>
      </c>
      <c r="J463">
        <v>2</v>
      </c>
      <c r="K463">
        <v>2</v>
      </c>
      <c r="L463">
        <v>2</v>
      </c>
      <c r="M463">
        <v>2</v>
      </c>
      <c r="N463">
        <v>1</v>
      </c>
      <c r="P463" t="s">
        <v>50</v>
      </c>
      <c r="Q463">
        <v>4</v>
      </c>
      <c r="R463" t="s">
        <v>44</v>
      </c>
      <c r="S463">
        <v>4000</v>
      </c>
      <c r="T463">
        <v>4000</v>
      </c>
      <c r="U463">
        <v>4000</v>
      </c>
      <c r="V463">
        <v>38</v>
      </c>
      <c r="W463" t="s">
        <v>31</v>
      </c>
    </row>
    <row r="464" spans="1:23" x14ac:dyDescent="0.25">
      <c r="A464">
        <v>1389445</v>
      </c>
      <c r="B464" t="s">
        <v>24</v>
      </c>
      <c r="C464">
        <v>115</v>
      </c>
      <c r="D464">
        <v>33</v>
      </c>
      <c r="E464" t="s">
        <v>21</v>
      </c>
      <c r="F464">
        <v>1</v>
      </c>
      <c r="G464">
        <v>2</v>
      </c>
      <c r="H464">
        <v>2</v>
      </c>
      <c r="I464">
        <v>2</v>
      </c>
      <c r="J464">
        <v>2</v>
      </c>
      <c r="K464">
        <v>2</v>
      </c>
      <c r="L464">
        <v>2</v>
      </c>
      <c r="M464">
        <v>2</v>
      </c>
      <c r="N464">
        <v>2</v>
      </c>
      <c r="O464">
        <v>15</v>
      </c>
      <c r="P464" t="s">
        <v>43</v>
      </c>
      <c r="Q464">
        <v>4</v>
      </c>
      <c r="R464" t="s">
        <v>46</v>
      </c>
      <c r="S464">
        <v>4000</v>
      </c>
      <c r="T464">
        <v>4000</v>
      </c>
      <c r="U464">
        <v>4000</v>
      </c>
      <c r="V464">
        <v>6</v>
      </c>
      <c r="W464" t="s">
        <v>45</v>
      </c>
    </row>
    <row r="465" spans="1:23" x14ac:dyDescent="0.25">
      <c r="A465">
        <v>1268860</v>
      </c>
      <c r="B465" t="s">
        <v>47</v>
      </c>
      <c r="C465">
        <v>116</v>
      </c>
      <c r="D465">
        <v>49</v>
      </c>
      <c r="E465" t="s">
        <v>21</v>
      </c>
      <c r="F465">
        <v>1</v>
      </c>
      <c r="G465">
        <v>1</v>
      </c>
      <c r="H465">
        <v>2</v>
      </c>
      <c r="I465">
        <v>2</v>
      </c>
      <c r="J465">
        <v>2</v>
      </c>
      <c r="K465">
        <v>2</v>
      </c>
      <c r="L465">
        <v>2</v>
      </c>
      <c r="M465">
        <v>2</v>
      </c>
      <c r="N465">
        <v>1</v>
      </c>
      <c r="P465" t="s">
        <v>43</v>
      </c>
      <c r="Q465">
        <v>4</v>
      </c>
      <c r="R465" t="s">
        <v>46</v>
      </c>
      <c r="S465">
        <v>4000</v>
      </c>
      <c r="T465">
        <v>4000</v>
      </c>
      <c r="U465">
        <v>4000</v>
      </c>
      <c r="V465">
        <v>49</v>
      </c>
      <c r="W465" t="s">
        <v>47</v>
      </c>
    </row>
    <row r="466" spans="1:23" x14ac:dyDescent="0.25">
      <c r="A466">
        <v>1399408</v>
      </c>
      <c r="B466" t="s">
        <v>24</v>
      </c>
      <c r="C466">
        <v>50</v>
      </c>
      <c r="D466">
        <v>22</v>
      </c>
      <c r="E466" t="s">
        <v>21</v>
      </c>
      <c r="F466">
        <v>1</v>
      </c>
      <c r="G466">
        <v>2</v>
      </c>
      <c r="H466">
        <v>2</v>
      </c>
      <c r="I466">
        <v>2</v>
      </c>
      <c r="J466">
        <v>2</v>
      </c>
      <c r="K466">
        <v>1</v>
      </c>
      <c r="L466">
        <v>2</v>
      </c>
      <c r="M466">
        <v>2</v>
      </c>
      <c r="N466">
        <v>1</v>
      </c>
      <c r="O466">
        <v>55</v>
      </c>
      <c r="P466" t="s">
        <v>43</v>
      </c>
      <c r="Q466">
        <v>3</v>
      </c>
      <c r="R466" t="s">
        <v>46</v>
      </c>
      <c r="S466">
        <v>4000</v>
      </c>
      <c r="T466">
        <v>4000</v>
      </c>
      <c r="U466">
        <v>4000</v>
      </c>
      <c r="V466">
        <v>21</v>
      </c>
      <c r="W466">
        <v>21</v>
      </c>
    </row>
    <row r="467" spans="1:23" x14ac:dyDescent="0.25">
      <c r="A467">
        <v>1248886</v>
      </c>
      <c r="B467" t="s">
        <v>47</v>
      </c>
      <c r="C467">
        <v>96</v>
      </c>
      <c r="D467">
        <v>38</v>
      </c>
      <c r="E467" t="s">
        <v>21</v>
      </c>
      <c r="F467">
        <v>1</v>
      </c>
      <c r="G467">
        <v>1</v>
      </c>
      <c r="H467">
        <v>2</v>
      </c>
      <c r="I467">
        <v>2</v>
      </c>
      <c r="J467">
        <v>2</v>
      </c>
      <c r="K467">
        <v>2</v>
      </c>
      <c r="L467">
        <v>2</v>
      </c>
      <c r="M467">
        <v>2</v>
      </c>
      <c r="N467">
        <v>1</v>
      </c>
      <c r="P467" t="s">
        <v>43</v>
      </c>
      <c r="Q467">
        <v>4</v>
      </c>
      <c r="R467" t="s">
        <v>46</v>
      </c>
      <c r="S467">
        <v>4000</v>
      </c>
      <c r="T467">
        <v>4000</v>
      </c>
      <c r="U467">
        <v>4000</v>
      </c>
      <c r="V467">
        <v>49</v>
      </c>
      <c r="W467" t="s">
        <v>47</v>
      </c>
    </row>
    <row r="468" spans="1:23" x14ac:dyDescent="0.25">
      <c r="A468">
        <v>1403225</v>
      </c>
      <c r="B468" t="s">
        <v>24</v>
      </c>
      <c r="C468">
        <v>166</v>
      </c>
      <c r="D468">
        <v>23</v>
      </c>
      <c r="E468" t="s">
        <v>21</v>
      </c>
      <c r="F468">
        <v>1</v>
      </c>
      <c r="G468">
        <v>1</v>
      </c>
      <c r="H468">
        <v>2</v>
      </c>
      <c r="I468">
        <v>2</v>
      </c>
      <c r="J468">
        <v>2</v>
      </c>
      <c r="K468">
        <v>2</v>
      </c>
      <c r="L468">
        <v>2</v>
      </c>
      <c r="M468">
        <v>2</v>
      </c>
      <c r="N468">
        <v>1</v>
      </c>
      <c r="P468" t="s">
        <v>50</v>
      </c>
      <c r="Q468">
        <v>4</v>
      </c>
      <c r="R468" t="s">
        <v>46</v>
      </c>
      <c r="S468">
        <v>4000</v>
      </c>
      <c r="T468">
        <v>4000</v>
      </c>
      <c r="U468">
        <v>4000</v>
      </c>
      <c r="V468">
        <v>53</v>
      </c>
      <c r="W468" t="s">
        <v>24</v>
      </c>
    </row>
    <row r="469" spans="1:23" x14ac:dyDescent="0.25">
      <c r="A469">
        <v>720209</v>
      </c>
      <c r="B469" t="s">
        <v>32</v>
      </c>
      <c r="C469">
        <v>215</v>
      </c>
      <c r="D469">
        <v>27</v>
      </c>
      <c r="E469" t="s">
        <v>21</v>
      </c>
      <c r="F469">
        <v>1</v>
      </c>
      <c r="G469">
        <v>1</v>
      </c>
      <c r="H469">
        <v>2</v>
      </c>
      <c r="I469">
        <v>2</v>
      </c>
      <c r="J469">
        <v>2</v>
      </c>
      <c r="K469">
        <v>2</v>
      </c>
      <c r="L469">
        <v>2</v>
      </c>
      <c r="M469">
        <v>2</v>
      </c>
      <c r="N469">
        <v>1</v>
      </c>
      <c r="O469">
        <v>30</v>
      </c>
      <c r="P469" t="s">
        <v>50</v>
      </c>
      <c r="Q469">
        <v>4</v>
      </c>
      <c r="R469" t="s">
        <v>46</v>
      </c>
      <c r="S469">
        <v>4000</v>
      </c>
      <c r="T469">
        <v>4000</v>
      </c>
      <c r="U469">
        <v>4000</v>
      </c>
      <c r="V469">
        <v>41</v>
      </c>
      <c r="W469" t="s">
        <v>32</v>
      </c>
    </row>
    <row r="470" spans="1:23" x14ac:dyDescent="0.25">
      <c r="A470">
        <v>1389089</v>
      </c>
      <c r="B470" t="s">
        <v>24</v>
      </c>
      <c r="C470">
        <v>104</v>
      </c>
      <c r="D470">
        <v>38</v>
      </c>
      <c r="E470" t="s">
        <v>21</v>
      </c>
      <c r="F470">
        <v>1</v>
      </c>
      <c r="G470">
        <v>2</v>
      </c>
      <c r="H470">
        <v>2</v>
      </c>
      <c r="I470">
        <v>2</v>
      </c>
      <c r="J470">
        <v>2</v>
      </c>
      <c r="K470">
        <v>1</v>
      </c>
      <c r="L470">
        <v>2</v>
      </c>
      <c r="M470">
        <v>2</v>
      </c>
      <c r="N470">
        <v>1</v>
      </c>
      <c r="O470">
        <v>7</v>
      </c>
      <c r="P470" t="s">
        <v>43</v>
      </c>
      <c r="Q470">
        <v>4</v>
      </c>
      <c r="R470" t="s">
        <v>46</v>
      </c>
      <c r="S470">
        <v>4000</v>
      </c>
      <c r="T470">
        <v>4000</v>
      </c>
      <c r="U470">
        <v>4000</v>
      </c>
      <c r="V470">
        <v>6</v>
      </c>
      <c r="W470" t="s">
        <v>45</v>
      </c>
    </row>
    <row r="471" spans="1:23" x14ac:dyDescent="0.25">
      <c r="A471">
        <v>696078</v>
      </c>
      <c r="B471" t="s">
        <v>32</v>
      </c>
      <c r="C471">
        <v>112</v>
      </c>
      <c r="D471">
        <v>37</v>
      </c>
      <c r="E471" t="s">
        <v>21</v>
      </c>
      <c r="F471">
        <v>1</v>
      </c>
      <c r="G471">
        <v>1</v>
      </c>
      <c r="H471">
        <v>2</v>
      </c>
      <c r="I471">
        <v>2</v>
      </c>
      <c r="J471">
        <v>2</v>
      </c>
      <c r="K471">
        <v>2</v>
      </c>
      <c r="L471">
        <v>2</v>
      </c>
      <c r="M471">
        <v>2</v>
      </c>
      <c r="N471">
        <v>1</v>
      </c>
      <c r="O471">
        <v>6</v>
      </c>
      <c r="P471" t="s">
        <v>43</v>
      </c>
      <c r="Q471">
        <v>4</v>
      </c>
      <c r="R471" t="s">
        <v>46</v>
      </c>
      <c r="S471">
        <v>4000</v>
      </c>
      <c r="T471">
        <v>4000</v>
      </c>
      <c r="U471">
        <v>4000</v>
      </c>
      <c r="V471">
        <v>41</v>
      </c>
      <c r="W471" t="s">
        <v>32</v>
      </c>
    </row>
    <row r="472" spans="1:23" x14ac:dyDescent="0.25">
      <c r="A472">
        <v>1427024</v>
      </c>
      <c r="B472" t="s">
        <v>24</v>
      </c>
      <c r="C472">
        <v>86</v>
      </c>
      <c r="D472">
        <v>18</v>
      </c>
      <c r="E472" t="s">
        <v>21</v>
      </c>
      <c r="F472">
        <v>1</v>
      </c>
      <c r="G472">
        <v>1</v>
      </c>
      <c r="H472">
        <v>2</v>
      </c>
      <c r="I472">
        <v>2</v>
      </c>
      <c r="J472">
        <v>2</v>
      </c>
      <c r="K472">
        <v>2</v>
      </c>
      <c r="L472">
        <v>2</v>
      </c>
      <c r="M472">
        <v>2</v>
      </c>
      <c r="N472">
        <v>1</v>
      </c>
      <c r="P472" t="s">
        <v>50</v>
      </c>
      <c r="Q472">
        <v>4</v>
      </c>
      <c r="R472" t="s">
        <v>44</v>
      </c>
      <c r="S472">
        <v>4000</v>
      </c>
      <c r="T472">
        <v>4000</v>
      </c>
      <c r="U472">
        <v>4000</v>
      </c>
      <c r="V472">
        <v>6</v>
      </c>
      <c r="W472" t="s">
        <v>45</v>
      </c>
    </row>
    <row r="473" spans="1:23" x14ac:dyDescent="0.25">
      <c r="A473">
        <v>1253024</v>
      </c>
      <c r="B473" t="s">
        <v>47</v>
      </c>
      <c r="C473">
        <v>154</v>
      </c>
      <c r="D473">
        <v>17</v>
      </c>
      <c r="E473" t="s">
        <v>49</v>
      </c>
      <c r="F473">
        <v>1</v>
      </c>
      <c r="G473">
        <v>1</v>
      </c>
      <c r="H473">
        <v>2</v>
      </c>
      <c r="I473">
        <v>2</v>
      </c>
      <c r="J473">
        <v>2</v>
      </c>
      <c r="K473">
        <v>2</v>
      </c>
      <c r="L473">
        <v>2</v>
      </c>
      <c r="M473">
        <v>2</v>
      </c>
      <c r="N473">
        <v>1</v>
      </c>
      <c r="O473">
        <v>25</v>
      </c>
      <c r="P473" t="s">
        <v>50</v>
      </c>
      <c r="Q473">
        <v>4</v>
      </c>
      <c r="R473" t="s">
        <v>46</v>
      </c>
      <c r="S473">
        <v>4000</v>
      </c>
      <c r="T473">
        <v>4000</v>
      </c>
      <c r="U473">
        <v>4000</v>
      </c>
      <c r="V473">
        <v>49</v>
      </c>
      <c r="W473" t="s">
        <v>47</v>
      </c>
    </row>
    <row r="474" spans="1:23" x14ac:dyDescent="0.25">
      <c r="A474">
        <v>1385161</v>
      </c>
      <c r="B474" t="s">
        <v>24</v>
      </c>
      <c r="C474">
        <v>59</v>
      </c>
      <c r="D474">
        <v>38</v>
      </c>
      <c r="E474" t="s">
        <v>21</v>
      </c>
      <c r="F474">
        <v>1</v>
      </c>
      <c r="G474">
        <v>1</v>
      </c>
      <c r="H474">
        <v>1</v>
      </c>
      <c r="I474">
        <v>2</v>
      </c>
      <c r="J474">
        <v>2</v>
      </c>
      <c r="K474">
        <v>2</v>
      </c>
      <c r="L474">
        <v>2</v>
      </c>
      <c r="M474">
        <v>2</v>
      </c>
      <c r="N474">
        <v>1</v>
      </c>
      <c r="O474">
        <v>5</v>
      </c>
      <c r="P474" t="s">
        <v>43</v>
      </c>
      <c r="Q474">
        <v>4</v>
      </c>
      <c r="R474" t="s">
        <v>44</v>
      </c>
      <c r="S474">
        <v>0</v>
      </c>
      <c r="T474">
        <v>4000</v>
      </c>
      <c r="U474">
        <v>4000</v>
      </c>
      <c r="V474">
        <v>53</v>
      </c>
      <c r="W474" t="s">
        <v>24</v>
      </c>
    </row>
    <row r="475" spans="1:23" x14ac:dyDescent="0.25">
      <c r="A475">
        <v>1260632</v>
      </c>
      <c r="B475" t="s">
        <v>47</v>
      </c>
      <c r="C475">
        <v>48</v>
      </c>
      <c r="D475">
        <v>28</v>
      </c>
      <c r="E475" t="s">
        <v>21</v>
      </c>
      <c r="F475">
        <v>1</v>
      </c>
      <c r="G475">
        <v>2</v>
      </c>
      <c r="H475">
        <v>2</v>
      </c>
      <c r="I475">
        <v>2</v>
      </c>
      <c r="J475">
        <v>2</v>
      </c>
      <c r="K475">
        <v>2</v>
      </c>
      <c r="L475">
        <v>2</v>
      </c>
      <c r="M475">
        <v>2</v>
      </c>
      <c r="N475">
        <v>2</v>
      </c>
      <c r="P475" t="s">
        <v>43</v>
      </c>
      <c r="Q475">
        <v>4</v>
      </c>
      <c r="R475" t="s">
        <v>44</v>
      </c>
      <c r="S475">
        <v>0</v>
      </c>
      <c r="T475">
        <v>4000</v>
      </c>
      <c r="U475">
        <v>4000</v>
      </c>
      <c r="V475">
        <v>49</v>
      </c>
      <c r="W475" t="s">
        <v>47</v>
      </c>
    </row>
    <row r="476" spans="1:23" x14ac:dyDescent="0.25">
      <c r="A476">
        <v>1266518</v>
      </c>
      <c r="B476" t="s">
        <v>47</v>
      </c>
      <c r="C476">
        <v>139</v>
      </c>
      <c r="D476">
        <v>22</v>
      </c>
      <c r="E476" t="s">
        <v>21</v>
      </c>
      <c r="F476">
        <v>1</v>
      </c>
      <c r="G476">
        <v>1</v>
      </c>
      <c r="H476">
        <v>2</v>
      </c>
      <c r="I476">
        <v>2</v>
      </c>
      <c r="J476">
        <v>2</v>
      </c>
      <c r="K476">
        <v>2</v>
      </c>
      <c r="L476">
        <v>2</v>
      </c>
      <c r="M476">
        <v>2</v>
      </c>
      <c r="N476">
        <v>1</v>
      </c>
      <c r="O476">
        <v>10</v>
      </c>
      <c r="P476" t="s">
        <v>50</v>
      </c>
      <c r="Q476">
        <v>4</v>
      </c>
      <c r="R476" t="s">
        <v>44</v>
      </c>
      <c r="S476">
        <v>4000</v>
      </c>
      <c r="T476">
        <v>4000</v>
      </c>
      <c r="U476">
        <v>4000</v>
      </c>
      <c r="V476">
        <v>49</v>
      </c>
      <c r="W476" t="s">
        <v>47</v>
      </c>
    </row>
    <row r="477" spans="1:23" x14ac:dyDescent="0.25">
      <c r="A477">
        <v>716585</v>
      </c>
      <c r="B477" t="s">
        <v>32</v>
      </c>
      <c r="C477">
        <v>54</v>
      </c>
      <c r="D477">
        <v>76</v>
      </c>
      <c r="E477" t="s">
        <v>21</v>
      </c>
      <c r="F477">
        <v>4</v>
      </c>
      <c r="G477">
        <v>2</v>
      </c>
      <c r="H477">
        <v>2</v>
      </c>
      <c r="I477">
        <v>1</v>
      </c>
      <c r="J477">
        <v>2</v>
      </c>
      <c r="K477">
        <v>2</v>
      </c>
      <c r="L477">
        <v>2</v>
      </c>
      <c r="M477">
        <v>2</v>
      </c>
      <c r="N477">
        <v>1</v>
      </c>
      <c r="P477" t="s">
        <v>52</v>
      </c>
      <c r="Q477">
        <v>4</v>
      </c>
      <c r="R477" t="s">
        <v>46</v>
      </c>
      <c r="S477">
        <v>0</v>
      </c>
      <c r="T477">
        <v>4100</v>
      </c>
      <c r="U477">
        <v>4100</v>
      </c>
      <c r="V477">
        <v>508</v>
      </c>
      <c r="W477">
        <v>508</v>
      </c>
    </row>
    <row r="478" spans="1:23" x14ac:dyDescent="0.25">
      <c r="A478">
        <v>1407552</v>
      </c>
      <c r="B478" t="s">
        <v>24</v>
      </c>
      <c r="C478">
        <v>31</v>
      </c>
      <c r="D478">
        <v>45</v>
      </c>
      <c r="E478" t="s">
        <v>21</v>
      </c>
      <c r="F478">
        <v>1</v>
      </c>
      <c r="G478">
        <v>2</v>
      </c>
      <c r="H478">
        <v>2</v>
      </c>
      <c r="I478">
        <v>2</v>
      </c>
      <c r="J478">
        <v>2</v>
      </c>
      <c r="K478">
        <v>2</v>
      </c>
      <c r="L478">
        <v>1</v>
      </c>
      <c r="M478">
        <v>2</v>
      </c>
      <c r="N478">
        <v>1</v>
      </c>
      <c r="O478">
        <v>1</v>
      </c>
      <c r="P478" t="s">
        <v>50</v>
      </c>
      <c r="Q478">
        <v>2</v>
      </c>
      <c r="R478" t="s">
        <v>44</v>
      </c>
      <c r="S478">
        <v>4100</v>
      </c>
      <c r="T478">
        <v>4100</v>
      </c>
      <c r="U478">
        <v>4100</v>
      </c>
      <c r="V478">
        <v>6</v>
      </c>
      <c r="W478" t="s">
        <v>45</v>
      </c>
    </row>
    <row r="479" spans="1:23" x14ac:dyDescent="0.25">
      <c r="A479">
        <v>1410893</v>
      </c>
      <c r="B479" t="s">
        <v>24</v>
      </c>
      <c r="C479">
        <v>320</v>
      </c>
      <c r="D479">
        <v>34</v>
      </c>
      <c r="E479" t="s">
        <v>21</v>
      </c>
      <c r="F479">
        <v>1</v>
      </c>
      <c r="G479">
        <v>2</v>
      </c>
      <c r="H479">
        <v>1</v>
      </c>
      <c r="I479">
        <v>2</v>
      </c>
      <c r="J479">
        <v>2</v>
      </c>
      <c r="K479">
        <v>2</v>
      </c>
      <c r="L479">
        <v>2</v>
      </c>
      <c r="M479">
        <v>2</v>
      </c>
      <c r="N479">
        <v>1</v>
      </c>
      <c r="O479">
        <v>3</v>
      </c>
      <c r="P479" t="s">
        <v>50</v>
      </c>
      <c r="Q479">
        <v>4</v>
      </c>
      <c r="R479" t="s">
        <v>46</v>
      </c>
      <c r="S479">
        <v>120</v>
      </c>
      <c r="T479">
        <v>4120</v>
      </c>
      <c r="U479">
        <v>4120</v>
      </c>
      <c r="V479">
        <v>53</v>
      </c>
      <c r="W479" t="s">
        <v>24</v>
      </c>
    </row>
    <row r="480" spans="1:23" x14ac:dyDescent="0.25">
      <c r="A480">
        <v>725560</v>
      </c>
      <c r="B480" t="s">
        <v>32</v>
      </c>
      <c r="C480">
        <v>42</v>
      </c>
      <c r="D480">
        <v>84</v>
      </c>
      <c r="E480" t="s">
        <v>21</v>
      </c>
      <c r="F480">
        <v>1</v>
      </c>
      <c r="G480">
        <v>2</v>
      </c>
      <c r="H480">
        <v>1</v>
      </c>
      <c r="I480">
        <v>1</v>
      </c>
      <c r="J480">
        <v>2</v>
      </c>
      <c r="K480">
        <v>2</v>
      </c>
      <c r="L480">
        <v>2</v>
      </c>
      <c r="M480">
        <v>2</v>
      </c>
      <c r="N480">
        <v>1</v>
      </c>
      <c r="P480" t="s">
        <v>43</v>
      </c>
      <c r="Q480">
        <v>4</v>
      </c>
      <c r="R480" t="s">
        <v>46</v>
      </c>
      <c r="S480">
        <v>0</v>
      </c>
      <c r="T480">
        <v>4200</v>
      </c>
      <c r="U480">
        <v>4200</v>
      </c>
      <c r="V480">
        <v>41</v>
      </c>
      <c r="W480" t="s">
        <v>32</v>
      </c>
    </row>
    <row r="481" spans="1:23" x14ac:dyDescent="0.25">
      <c r="A481">
        <v>1275295</v>
      </c>
      <c r="B481" t="s">
        <v>47</v>
      </c>
      <c r="C481">
        <v>75</v>
      </c>
      <c r="D481">
        <v>19</v>
      </c>
      <c r="E481" t="s">
        <v>21</v>
      </c>
      <c r="F481">
        <v>1</v>
      </c>
      <c r="G481">
        <v>2</v>
      </c>
      <c r="H481">
        <v>1</v>
      </c>
      <c r="I481">
        <v>2</v>
      </c>
      <c r="J481">
        <v>2</v>
      </c>
      <c r="K481">
        <v>2</v>
      </c>
      <c r="L481">
        <v>2</v>
      </c>
      <c r="M481">
        <v>2</v>
      </c>
      <c r="N481">
        <v>1</v>
      </c>
      <c r="O481">
        <v>4</v>
      </c>
      <c r="P481" t="s">
        <v>50</v>
      </c>
      <c r="Q481">
        <v>4</v>
      </c>
      <c r="R481" t="s">
        <v>46</v>
      </c>
      <c r="S481">
        <v>4200</v>
      </c>
      <c r="T481">
        <v>4200</v>
      </c>
      <c r="U481">
        <v>4200</v>
      </c>
      <c r="V481">
        <v>49</v>
      </c>
      <c r="W481" t="s">
        <v>47</v>
      </c>
    </row>
    <row r="482" spans="1:23" x14ac:dyDescent="0.25">
      <c r="A482">
        <v>1406723</v>
      </c>
      <c r="B482" t="s">
        <v>24</v>
      </c>
      <c r="C482">
        <v>79</v>
      </c>
      <c r="D482">
        <v>62</v>
      </c>
      <c r="E482" t="s">
        <v>21</v>
      </c>
      <c r="F482">
        <v>1</v>
      </c>
      <c r="G482">
        <v>1</v>
      </c>
      <c r="H482">
        <v>2</v>
      </c>
      <c r="I482">
        <v>2</v>
      </c>
      <c r="J482">
        <v>2</v>
      </c>
      <c r="K482">
        <v>2</v>
      </c>
      <c r="L482">
        <v>2</v>
      </c>
      <c r="M482">
        <v>2</v>
      </c>
      <c r="N482">
        <v>1</v>
      </c>
      <c r="P482" t="s">
        <v>51</v>
      </c>
      <c r="Q482">
        <v>4</v>
      </c>
      <c r="R482" t="s">
        <v>46</v>
      </c>
      <c r="S482">
        <v>0</v>
      </c>
      <c r="T482">
        <v>4400</v>
      </c>
      <c r="U482">
        <v>4400</v>
      </c>
      <c r="V482">
        <v>49</v>
      </c>
      <c r="W482" t="s">
        <v>47</v>
      </c>
    </row>
    <row r="483" spans="1:23" x14ac:dyDescent="0.25">
      <c r="A483">
        <v>533344</v>
      </c>
      <c r="B483" t="s">
        <v>31</v>
      </c>
      <c r="C483">
        <v>17</v>
      </c>
      <c r="D483">
        <v>68</v>
      </c>
      <c r="E483" t="s">
        <v>21</v>
      </c>
      <c r="F483">
        <v>1</v>
      </c>
      <c r="G483">
        <v>2</v>
      </c>
      <c r="H483">
        <v>2</v>
      </c>
      <c r="I483">
        <v>1</v>
      </c>
      <c r="J483">
        <v>1</v>
      </c>
      <c r="K483">
        <v>2</v>
      </c>
      <c r="L483">
        <v>2</v>
      </c>
      <c r="M483">
        <v>2</v>
      </c>
      <c r="N483">
        <v>1</v>
      </c>
      <c r="P483" t="s">
        <v>43</v>
      </c>
      <c r="Q483">
        <v>4</v>
      </c>
      <c r="R483" t="s">
        <v>46</v>
      </c>
      <c r="S483">
        <v>0</v>
      </c>
      <c r="T483">
        <v>4400</v>
      </c>
      <c r="U483">
        <v>4400</v>
      </c>
      <c r="V483">
        <v>38</v>
      </c>
      <c r="W483" t="s">
        <v>31</v>
      </c>
    </row>
    <row r="484" spans="1:23" x14ac:dyDescent="0.25">
      <c r="A484">
        <v>1369448</v>
      </c>
      <c r="B484" t="s">
        <v>24</v>
      </c>
      <c r="C484">
        <v>73</v>
      </c>
      <c r="D484">
        <v>40</v>
      </c>
      <c r="E484" t="s">
        <v>21</v>
      </c>
      <c r="F484">
        <v>1</v>
      </c>
      <c r="G484">
        <v>2</v>
      </c>
      <c r="H484">
        <v>2</v>
      </c>
      <c r="I484">
        <v>2</v>
      </c>
      <c r="J484">
        <v>1</v>
      </c>
      <c r="K484">
        <v>2</v>
      </c>
      <c r="L484">
        <v>2</v>
      </c>
      <c r="M484">
        <v>2</v>
      </c>
      <c r="N484">
        <v>1</v>
      </c>
      <c r="P484" t="s">
        <v>51</v>
      </c>
      <c r="Q484">
        <v>4</v>
      </c>
      <c r="R484" t="s">
        <v>46</v>
      </c>
      <c r="S484">
        <v>0</v>
      </c>
      <c r="T484">
        <v>4400</v>
      </c>
      <c r="U484">
        <v>4400</v>
      </c>
      <c r="V484">
        <v>53</v>
      </c>
      <c r="W484" t="s">
        <v>24</v>
      </c>
    </row>
    <row r="485" spans="1:23" x14ac:dyDescent="0.25">
      <c r="A485">
        <v>1270565</v>
      </c>
      <c r="B485" t="s">
        <v>47</v>
      </c>
      <c r="C485">
        <v>66</v>
      </c>
      <c r="D485">
        <v>35</v>
      </c>
      <c r="E485" t="s">
        <v>21</v>
      </c>
      <c r="F485">
        <v>1</v>
      </c>
      <c r="G485">
        <v>1</v>
      </c>
      <c r="H485">
        <v>2</v>
      </c>
      <c r="I485">
        <v>2</v>
      </c>
      <c r="J485">
        <v>2</v>
      </c>
      <c r="K485">
        <v>2</v>
      </c>
      <c r="L485">
        <v>2</v>
      </c>
      <c r="M485">
        <v>2</v>
      </c>
      <c r="N485">
        <v>1</v>
      </c>
      <c r="O485">
        <v>50</v>
      </c>
      <c r="P485" t="s">
        <v>43</v>
      </c>
      <c r="Q485">
        <v>4</v>
      </c>
      <c r="R485" t="s">
        <v>44</v>
      </c>
      <c r="S485">
        <v>4400</v>
      </c>
      <c r="T485">
        <v>4400</v>
      </c>
      <c r="U485">
        <v>4400</v>
      </c>
      <c r="V485">
        <v>49</v>
      </c>
      <c r="W485" t="s">
        <v>47</v>
      </c>
    </row>
    <row r="486" spans="1:23" x14ac:dyDescent="0.25">
      <c r="A486">
        <v>1252026</v>
      </c>
      <c r="B486" t="s">
        <v>47</v>
      </c>
      <c r="C486">
        <v>17</v>
      </c>
      <c r="D486">
        <v>75</v>
      </c>
      <c r="E486" t="s">
        <v>21</v>
      </c>
      <c r="F486">
        <v>1</v>
      </c>
      <c r="G486">
        <v>2</v>
      </c>
      <c r="H486">
        <v>1</v>
      </c>
      <c r="I486">
        <v>1</v>
      </c>
      <c r="J486">
        <v>2</v>
      </c>
      <c r="K486">
        <v>2</v>
      </c>
      <c r="L486">
        <v>2</v>
      </c>
      <c r="M486">
        <v>2</v>
      </c>
      <c r="N486">
        <v>1</v>
      </c>
      <c r="P486" t="s">
        <v>43</v>
      </c>
      <c r="Q486">
        <v>4</v>
      </c>
      <c r="R486" t="s">
        <v>46</v>
      </c>
      <c r="S486">
        <v>0</v>
      </c>
      <c r="T486">
        <v>4500</v>
      </c>
      <c r="U486">
        <v>4500</v>
      </c>
      <c r="V486">
        <v>49</v>
      </c>
      <c r="W486" t="s">
        <v>47</v>
      </c>
    </row>
    <row r="487" spans="1:23" x14ac:dyDescent="0.25">
      <c r="A487">
        <v>714788</v>
      </c>
      <c r="B487" t="s">
        <v>32</v>
      </c>
      <c r="C487">
        <v>379</v>
      </c>
      <c r="D487">
        <v>22</v>
      </c>
      <c r="E487" t="s">
        <v>21</v>
      </c>
      <c r="F487">
        <v>1</v>
      </c>
      <c r="G487">
        <v>2</v>
      </c>
      <c r="H487">
        <v>2</v>
      </c>
      <c r="I487">
        <v>2</v>
      </c>
      <c r="J487">
        <v>2</v>
      </c>
      <c r="K487">
        <v>2</v>
      </c>
      <c r="L487">
        <v>2</v>
      </c>
      <c r="M487">
        <v>2</v>
      </c>
      <c r="N487">
        <v>2</v>
      </c>
      <c r="P487" t="s">
        <v>50</v>
      </c>
      <c r="Q487">
        <v>4</v>
      </c>
      <c r="R487" t="s">
        <v>44</v>
      </c>
      <c r="S487">
        <v>4500</v>
      </c>
      <c r="T487">
        <v>4500</v>
      </c>
      <c r="U487">
        <v>4500</v>
      </c>
      <c r="V487">
        <v>41</v>
      </c>
      <c r="W487" t="s">
        <v>32</v>
      </c>
    </row>
    <row r="488" spans="1:23" x14ac:dyDescent="0.25">
      <c r="A488">
        <v>1435023</v>
      </c>
      <c r="B488" t="s">
        <v>24</v>
      </c>
      <c r="C488">
        <v>121</v>
      </c>
      <c r="D488">
        <v>15</v>
      </c>
      <c r="E488" t="s">
        <v>49</v>
      </c>
      <c r="F488">
        <v>1</v>
      </c>
      <c r="G488">
        <v>2</v>
      </c>
      <c r="H488">
        <v>2</v>
      </c>
      <c r="I488">
        <v>2</v>
      </c>
      <c r="J488">
        <v>2</v>
      </c>
      <c r="K488">
        <v>2</v>
      </c>
      <c r="L488">
        <v>2</v>
      </c>
      <c r="M488">
        <v>2</v>
      </c>
      <c r="N488">
        <v>2</v>
      </c>
      <c r="P488" t="s">
        <v>50</v>
      </c>
      <c r="R488" t="s">
        <v>44</v>
      </c>
      <c r="S488">
        <v>0</v>
      </c>
      <c r="T488">
        <v>4500</v>
      </c>
      <c r="U488">
        <v>4500</v>
      </c>
      <c r="V488">
        <v>53</v>
      </c>
      <c r="W488" t="s">
        <v>24</v>
      </c>
    </row>
    <row r="489" spans="1:23" x14ac:dyDescent="0.25">
      <c r="A489">
        <v>1409854</v>
      </c>
      <c r="B489" t="s">
        <v>24</v>
      </c>
      <c r="C489">
        <v>38</v>
      </c>
      <c r="D489">
        <v>26</v>
      </c>
      <c r="E489" t="s">
        <v>21</v>
      </c>
      <c r="F489">
        <v>1</v>
      </c>
      <c r="G489">
        <v>1</v>
      </c>
      <c r="H489">
        <v>2</v>
      </c>
      <c r="I489">
        <v>2</v>
      </c>
      <c r="J489">
        <v>2</v>
      </c>
      <c r="K489">
        <v>1</v>
      </c>
      <c r="L489">
        <v>2</v>
      </c>
      <c r="M489">
        <v>2</v>
      </c>
      <c r="N489">
        <v>1</v>
      </c>
      <c r="P489" t="s">
        <v>43</v>
      </c>
      <c r="Q489">
        <v>4</v>
      </c>
      <c r="R489" t="s">
        <v>46</v>
      </c>
      <c r="S489">
        <v>4500</v>
      </c>
      <c r="T489">
        <v>4500</v>
      </c>
      <c r="U489">
        <v>4500</v>
      </c>
      <c r="V489">
        <v>21</v>
      </c>
      <c r="W489">
        <v>21</v>
      </c>
    </row>
    <row r="490" spans="1:23" x14ac:dyDescent="0.25">
      <c r="A490">
        <v>1388754</v>
      </c>
      <c r="B490" t="s">
        <v>24</v>
      </c>
      <c r="C490">
        <v>47</v>
      </c>
      <c r="D490">
        <v>79</v>
      </c>
      <c r="E490" t="s">
        <v>21</v>
      </c>
      <c r="F490">
        <v>4</v>
      </c>
      <c r="G490">
        <v>2</v>
      </c>
      <c r="H490">
        <v>2</v>
      </c>
      <c r="I490">
        <v>1</v>
      </c>
      <c r="J490">
        <v>1</v>
      </c>
      <c r="K490">
        <v>2</v>
      </c>
      <c r="L490">
        <v>2</v>
      </c>
      <c r="M490">
        <v>2</v>
      </c>
      <c r="N490">
        <v>1</v>
      </c>
      <c r="P490" t="s">
        <v>51</v>
      </c>
      <c r="Q490">
        <v>4</v>
      </c>
      <c r="R490" t="s">
        <v>46</v>
      </c>
      <c r="S490">
        <v>0</v>
      </c>
      <c r="T490">
        <v>4600</v>
      </c>
      <c r="U490">
        <v>4600</v>
      </c>
      <c r="V490">
        <v>139</v>
      </c>
      <c r="W490">
        <v>139</v>
      </c>
    </row>
    <row r="491" spans="1:23" x14ac:dyDescent="0.25">
      <c r="A491">
        <v>711252</v>
      </c>
      <c r="B491" t="s">
        <v>32</v>
      </c>
      <c r="C491">
        <v>228</v>
      </c>
      <c r="D491">
        <v>28</v>
      </c>
      <c r="E491" t="s">
        <v>21</v>
      </c>
      <c r="F491">
        <v>1</v>
      </c>
      <c r="G491">
        <v>2</v>
      </c>
      <c r="H491">
        <v>2</v>
      </c>
      <c r="I491">
        <v>2</v>
      </c>
      <c r="J491">
        <v>2</v>
      </c>
      <c r="K491">
        <v>2</v>
      </c>
      <c r="L491">
        <v>2</v>
      </c>
      <c r="M491">
        <v>2</v>
      </c>
      <c r="N491">
        <v>2</v>
      </c>
      <c r="O491">
        <v>126</v>
      </c>
      <c r="P491" t="s">
        <v>50</v>
      </c>
      <c r="Q491">
        <v>4</v>
      </c>
      <c r="R491" t="s">
        <v>44</v>
      </c>
      <c r="S491">
        <v>4700</v>
      </c>
      <c r="T491">
        <v>4700</v>
      </c>
      <c r="U491">
        <v>4700</v>
      </c>
      <c r="V491">
        <v>41</v>
      </c>
      <c r="W491" t="s">
        <v>32</v>
      </c>
    </row>
    <row r="492" spans="1:23" x14ac:dyDescent="0.25">
      <c r="A492">
        <v>62729</v>
      </c>
      <c r="B492" t="s">
        <v>23</v>
      </c>
      <c r="C492">
        <v>53</v>
      </c>
      <c r="D492">
        <v>50</v>
      </c>
      <c r="E492" t="s">
        <v>21</v>
      </c>
      <c r="F492">
        <v>1</v>
      </c>
      <c r="G492">
        <v>1</v>
      </c>
      <c r="H492">
        <v>2</v>
      </c>
      <c r="I492">
        <v>2</v>
      </c>
      <c r="J492">
        <v>2</v>
      </c>
      <c r="K492">
        <v>2</v>
      </c>
      <c r="L492">
        <v>2</v>
      </c>
      <c r="M492">
        <v>2</v>
      </c>
      <c r="N492">
        <v>1</v>
      </c>
      <c r="P492" t="s">
        <v>43</v>
      </c>
      <c r="Q492">
        <v>4</v>
      </c>
      <c r="R492" t="s">
        <v>46</v>
      </c>
      <c r="S492">
        <v>0</v>
      </c>
      <c r="T492">
        <v>4800</v>
      </c>
      <c r="U492">
        <v>4800</v>
      </c>
      <c r="V492">
        <v>4</v>
      </c>
      <c r="W492">
        <v>4</v>
      </c>
    </row>
    <row r="493" spans="1:23" x14ac:dyDescent="0.25">
      <c r="A493">
        <v>1393442</v>
      </c>
      <c r="B493" t="s">
        <v>24</v>
      </c>
      <c r="C493">
        <v>206</v>
      </c>
      <c r="D493">
        <v>22</v>
      </c>
      <c r="E493" t="s">
        <v>21</v>
      </c>
      <c r="F493">
        <v>1</v>
      </c>
      <c r="G493">
        <v>1</v>
      </c>
      <c r="H493">
        <v>2</v>
      </c>
      <c r="I493">
        <v>2</v>
      </c>
      <c r="J493">
        <v>2</v>
      </c>
      <c r="K493">
        <v>2</v>
      </c>
      <c r="L493">
        <v>2</v>
      </c>
      <c r="M493">
        <v>2</v>
      </c>
      <c r="N493">
        <v>1</v>
      </c>
      <c r="O493">
        <v>10</v>
      </c>
      <c r="P493" t="s">
        <v>50</v>
      </c>
      <c r="Q493">
        <v>4</v>
      </c>
      <c r="R493" t="s">
        <v>46</v>
      </c>
      <c r="S493">
        <v>4800</v>
      </c>
      <c r="T493">
        <v>4800</v>
      </c>
      <c r="U493">
        <v>4800</v>
      </c>
      <c r="V493">
        <v>53</v>
      </c>
      <c r="W493" t="s">
        <v>24</v>
      </c>
    </row>
    <row r="494" spans="1:23" x14ac:dyDescent="0.25">
      <c r="A494">
        <v>1432943</v>
      </c>
      <c r="B494" t="s">
        <v>24</v>
      </c>
      <c r="C494">
        <v>64</v>
      </c>
      <c r="D494">
        <v>50</v>
      </c>
      <c r="E494" t="s">
        <v>21</v>
      </c>
      <c r="F494">
        <v>4</v>
      </c>
      <c r="G494">
        <v>2</v>
      </c>
      <c r="H494">
        <v>2</v>
      </c>
      <c r="I494">
        <v>1</v>
      </c>
      <c r="J494">
        <v>2</v>
      </c>
      <c r="K494">
        <v>1</v>
      </c>
      <c r="L494">
        <v>2</v>
      </c>
      <c r="M494">
        <v>2</v>
      </c>
      <c r="N494">
        <v>1</v>
      </c>
      <c r="P494" t="s">
        <v>43</v>
      </c>
      <c r="Q494">
        <v>4</v>
      </c>
      <c r="R494" t="s">
        <v>46</v>
      </c>
      <c r="S494">
        <v>0</v>
      </c>
      <c r="T494">
        <v>4800</v>
      </c>
      <c r="U494">
        <v>4800</v>
      </c>
      <c r="V494">
        <v>217</v>
      </c>
      <c r="W494">
        <v>217</v>
      </c>
    </row>
    <row r="495" spans="1:23" x14ac:dyDescent="0.25">
      <c r="A495">
        <v>1371106</v>
      </c>
      <c r="B495" t="s">
        <v>24</v>
      </c>
      <c r="C495">
        <v>135</v>
      </c>
      <c r="D495">
        <v>16</v>
      </c>
      <c r="E495" t="s">
        <v>49</v>
      </c>
      <c r="F495">
        <v>1</v>
      </c>
      <c r="G495">
        <v>1</v>
      </c>
      <c r="H495">
        <v>2</v>
      </c>
      <c r="I495">
        <v>2</v>
      </c>
      <c r="J495">
        <v>1</v>
      </c>
      <c r="K495">
        <v>2</v>
      </c>
      <c r="L495">
        <v>2</v>
      </c>
      <c r="M495">
        <v>2</v>
      </c>
      <c r="N495">
        <v>1</v>
      </c>
      <c r="P495" t="s">
        <v>50</v>
      </c>
      <c r="R495" t="s">
        <v>46</v>
      </c>
      <c r="S495">
        <v>0</v>
      </c>
      <c r="T495">
        <v>4900</v>
      </c>
      <c r="U495">
        <v>4900</v>
      </c>
      <c r="V495">
        <v>53</v>
      </c>
      <c r="W495" t="s">
        <v>24</v>
      </c>
    </row>
    <row r="496" spans="1:23" x14ac:dyDescent="0.25">
      <c r="A496">
        <v>726395</v>
      </c>
      <c r="B496" t="s">
        <v>32</v>
      </c>
      <c r="C496">
        <v>133</v>
      </c>
      <c r="D496">
        <v>60</v>
      </c>
      <c r="E496" t="s">
        <v>21</v>
      </c>
      <c r="F496">
        <v>4</v>
      </c>
      <c r="G496">
        <v>2</v>
      </c>
      <c r="H496">
        <v>2</v>
      </c>
      <c r="I496">
        <v>2</v>
      </c>
      <c r="J496">
        <v>2</v>
      </c>
      <c r="K496">
        <v>2</v>
      </c>
      <c r="L496">
        <v>2</v>
      </c>
      <c r="M496">
        <v>2</v>
      </c>
      <c r="N496">
        <v>2</v>
      </c>
      <c r="P496" t="s">
        <v>51</v>
      </c>
      <c r="Q496">
        <v>4</v>
      </c>
      <c r="R496" t="s">
        <v>46</v>
      </c>
      <c r="S496">
        <v>5000</v>
      </c>
      <c r="T496">
        <v>5000</v>
      </c>
      <c r="U496">
        <v>5000</v>
      </c>
      <c r="V496">
        <v>247</v>
      </c>
      <c r="W496">
        <v>247</v>
      </c>
    </row>
    <row r="497" spans="1:23" x14ac:dyDescent="0.25">
      <c r="A497">
        <v>1386795</v>
      </c>
      <c r="B497" t="s">
        <v>24</v>
      </c>
      <c r="C497">
        <v>32</v>
      </c>
      <c r="D497">
        <v>29</v>
      </c>
      <c r="E497" t="s">
        <v>21</v>
      </c>
      <c r="F497">
        <v>5</v>
      </c>
      <c r="G497">
        <v>2</v>
      </c>
      <c r="H497">
        <v>2</v>
      </c>
      <c r="I497">
        <v>2</v>
      </c>
      <c r="J497">
        <v>2</v>
      </c>
      <c r="K497">
        <v>2</v>
      </c>
      <c r="L497">
        <v>2</v>
      </c>
      <c r="M497">
        <v>2</v>
      </c>
      <c r="N497">
        <v>2</v>
      </c>
      <c r="O497">
        <v>9</v>
      </c>
      <c r="P497" t="s">
        <v>50</v>
      </c>
      <c r="Q497">
        <v>4</v>
      </c>
      <c r="R497" t="s">
        <v>44</v>
      </c>
      <c r="S497">
        <v>5000</v>
      </c>
      <c r="T497">
        <v>5000</v>
      </c>
      <c r="U497">
        <v>5000</v>
      </c>
      <c r="V497">
        <v>301</v>
      </c>
      <c r="W497">
        <v>301</v>
      </c>
    </row>
    <row r="498" spans="1:23" x14ac:dyDescent="0.25">
      <c r="A498">
        <v>711013</v>
      </c>
      <c r="B498" t="s">
        <v>32</v>
      </c>
      <c r="C498">
        <v>167</v>
      </c>
      <c r="D498">
        <v>45</v>
      </c>
      <c r="E498" t="s">
        <v>21</v>
      </c>
      <c r="F498">
        <v>1</v>
      </c>
      <c r="G498">
        <v>2</v>
      </c>
      <c r="H498">
        <v>2</v>
      </c>
      <c r="I498">
        <v>2</v>
      </c>
      <c r="J498">
        <v>1</v>
      </c>
      <c r="K498">
        <v>2</v>
      </c>
      <c r="L498">
        <v>2</v>
      </c>
      <c r="M498">
        <v>2</v>
      </c>
      <c r="N498">
        <v>1</v>
      </c>
      <c r="P498" t="s">
        <v>43</v>
      </c>
      <c r="Q498">
        <v>4</v>
      </c>
      <c r="R498" t="s">
        <v>44</v>
      </c>
      <c r="S498">
        <v>0</v>
      </c>
      <c r="T498">
        <v>5000</v>
      </c>
      <c r="U498">
        <v>5000</v>
      </c>
      <c r="V498">
        <v>49</v>
      </c>
      <c r="W498" t="s">
        <v>47</v>
      </c>
    </row>
    <row r="499" spans="1:23" x14ac:dyDescent="0.25">
      <c r="A499">
        <v>1249898</v>
      </c>
      <c r="B499" t="s">
        <v>47</v>
      </c>
      <c r="C499">
        <v>97</v>
      </c>
      <c r="D499">
        <v>58</v>
      </c>
      <c r="E499" t="s">
        <v>21</v>
      </c>
      <c r="F499">
        <v>1</v>
      </c>
      <c r="G499">
        <v>1</v>
      </c>
      <c r="H499">
        <v>2</v>
      </c>
      <c r="I499">
        <v>2</v>
      </c>
      <c r="J499">
        <v>2</v>
      </c>
      <c r="K499">
        <v>2</v>
      </c>
      <c r="L499">
        <v>2</v>
      </c>
      <c r="M499">
        <v>2</v>
      </c>
      <c r="N499">
        <v>1</v>
      </c>
      <c r="P499" t="s">
        <v>43</v>
      </c>
      <c r="Q499">
        <v>4</v>
      </c>
      <c r="R499" t="s">
        <v>44</v>
      </c>
      <c r="S499">
        <v>5000</v>
      </c>
      <c r="T499">
        <v>5000</v>
      </c>
      <c r="U499">
        <v>5000</v>
      </c>
      <c r="V499">
        <v>49</v>
      </c>
      <c r="W499" t="s">
        <v>47</v>
      </c>
    </row>
    <row r="500" spans="1:23" x14ac:dyDescent="0.25">
      <c r="A500">
        <v>729077</v>
      </c>
      <c r="B500" t="s">
        <v>32</v>
      </c>
      <c r="C500">
        <v>100</v>
      </c>
      <c r="D500">
        <v>21</v>
      </c>
      <c r="E500" t="s">
        <v>21</v>
      </c>
      <c r="F500">
        <v>1</v>
      </c>
      <c r="G500">
        <v>1</v>
      </c>
      <c r="H500">
        <v>2</v>
      </c>
      <c r="I500">
        <v>2</v>
      </c>
      <c r="J500">
        <v>2</v>
      </c>
      <c r="K500">
        <v>2</v>
      </c>
      <c r="L500">
        <v>2</v>
      </c>
      <c r="M500">
        <v>2</v>
      </c>
      <c r="N500">
        <v>1</v>
      </c>
      <c r="O500">
        <v>15</v>
      </c>
      <c r="P500" t="s">
        <v>50</v>
      </c>
      <c r="Q500">
        <v>4</v>
      </c>
      <c r="R500" t="s">
        <v>46</v>
      </c>
      <c r="S500">
        <v>5000</v>
      </c>
      <c r="T500">
        <v>5000</v>
      </c>
      <c r="U500">
        <v>5000</v>
      </c>
      <c r="V500">
        <v>29</v>
      </c>
      <c r="W500">
        <v>29</v>
      </c>
    </row>
    <row r="501" spans="1:23" x14ac:dyDescent="0.25">
      <c r="A501">
        <v>1424676</v>
      </c>
      <c r="B501" t="s">
        <v>24</v>
      </c>
      <c r="C501">
        <v>179</v>
      </c>
      <c r="D501">
        <v>21</v>
      </c>
      <c r="E501" t="s">
        <v>21</v>
      </c>
      <c r="F501">
        <v>1</v>
      </c>
      <c r="G501">
        <v>2</v>
      </c>
      <c r="H501">
        <v>2</v>
      </c>
      <c r="I501">
        <v>2</v>
      </c>
      <c r="J501">
        <v>2</v>
      </c>
      <c r="K501">
        <v>2</v>
      </c>
      <c r="L501">
        <v>2</v>
      </c>
      <c r="M501">
        <v>2</v>
      </c>
      <c r="N501">
        <v>2</v>
      </c>
      <c r="O501">
        <v>15</v>
      </c>
      <c r="P501" t="s">
        <v>50</v>
      </c>
      <c r="Q501">
        <v>4</v>
      </c>
      <c r="R501" t="s">
        <v>46</v>
      </c>
      <c r="S501">
        <v>5000</v>
      </c>
      <c r="T501">
        <v>5000</v>
      </c>
      <c r="U501">
        <v>5000</v>
      </c>
      <c r="V501">
        <v>53</v>
      </c>
      <c r="W501" t="s">
        <v>24</v>
      </c>
    </row>
    <row r="502" spans="1:23" x14ac:dyDescent="0.25">
      <c r="A502">
        <v>707794</v>
      </c>
      <c r="B502" t="s">
        <v>32</v>
      </c>
      <c r="C502">
        <v>52</v>
      </c>
      <c r="D502">
        <v>17</v>
      </c>
      <c r="E502" t="s">
        <v>49</v>
      </c>
      <c r="F502">
        <v>1</v>
      </c>
      <c r="G502">
        <v>1</v>
      </c>
      <c r="H502">
        <v>2</v>
      </c>
      <c r="I502">
        <v>2</v>
      </c>
      <c r="J502">
        <v>2</v>
      </c>
      <c r="K502">
        <v>2</v>
      </c>
      <c r="L502">
        <v>2</v>
      </c>
      <c r="M502">
        <v>2</v>
      </c>
      <c r="N502">
        <v>1</v>
      </c>
      <c r="O502">
        <v>20</v>
      </c>
      <c r="P502" t="s">
        <v>50</v>
      </c>
      <c r="Q502">
        <v>4</v>
      </c>
      <c r="R502" t="s">
        <v>46</v>
      </c>
      <c r="S502">
        <v>5000</v>
      </c>
      <c r="T502">
        <v>5000</v>
      </c>
      <c r="U502">
        <v>5000</v>
      </c>
      <c r="V502">
        <v>41</v>
      </c>
      <c r="W502" t="s">
        <v>32</v>
      </c>
    </row>
    <row r="503" spans="1:23" x14ac:dyDescent="0.25">
      <c r="A503">
        <v>1255404</v>
      </c>
      <c r="B503" t="s">
        <v>47</v>
      </c>
      <c r="C503">
        <v>456</v>
      </c>
      <c r="D503">
        <v>40</v>
      </c>
      <c r="E503" t="s">
        <v>21</v>
      </c>
      <c r="F503">
        <v>1</v>
      </c>
      <c r="G503">
        <v>2</v>
      </c>
      <c r="H503">
        <v>2</v>
      </c>
      <c r="I503">
        <v>2</v>
      </c>
      <c r="J503">
        <v>2</v>
      </c>
      <c r="K503">
        <v>2</v>
      </c>
      <c r="L503">
        <v>2</v>
      </c>
      <c r="M503">
        <v>2</v>
      </c>
      <c r="N503">
        <v>2</v>
      </c>
      <c r="O503">
        <v>5</v>
      </c>
      <c r="P503" t="s">
        <v>51</v>
      </c>
      <c r="Q503">
        <v>4</v>
      </c>
      <c r="R503" t="s">
        <v>44</v>
      </c>
      <c r="S503">
        <v>5000</v>
      </c>
      <c r="T503">
        <v>5000</v>
      </c>
      <c r="U503">
        <v>5000</v>
      </c>
      <c r="V503">
        <v>49</v>
      </c>
      <c r="W503" t="s">
        <v>47</v>
      </c>
    </row>
    <row r="504" spans="1:23" x14ac:dyDescent="0.25">
      <c r="A504">
        <v>1432909</v>
      </c>
      <c r="B504" t="s">
        <v>24</v>
      </c>
      <c r="C504">
        <v>70</v>
      </c>
      <c r="D504">
        <v>48</v>
      </c>
      <c r="E504" t="s">
        <v>21</v>
      </c>
      <c r="F504">
        <v>4</v>
      </c>
      <c r="G504">
        <v>2</v>
      </c>
      <c r="H504">
        <v>2</v>
      </c>
      <c r="I504">
        <v>2</v>
      </c>
      <c r="J504">
        <v>2</v>
      </c>
      <c r="K504">
        <v>2</v>
      </c>
      <c r="L504">
        <v>2</v>
      </c>
      <c r="M504">
        <v>2</v>
      </c>
      <c r="N504">
        <v>2</v>
      </c>
      <c r="P504" t="s">
        <v>43</v>
      </c>
      <c r="Q504">
        <v>4</v>
      </c>
      <c r="R504" t="s">
        <v>46</v>
      </c>
      <c r="S504">
        <v>5000</v>
      </c>
      <c r="T504">
        <v>5000</v>
      </c>
      <c r="U504">
        <v>5000</v>
      </c>
      <c r="V504">
        <v>207</v>
      </c>
      <c r="W504">
        <v>207</v>
      </c>
    </row>
    <row r="505" spans="1:23" x14ac:dyDescent="0.25">
      <c r="A505">
        <v>1395439</v>
      </c>
      <c r="B505" t="s">
        <v>24</v>
      </c>
      <c r="C505">
        <v>96</v>
      </c>
      <c r="D505">
        <v>67</v>
      </c>
      <c r="E505" t="s">
        <v>21</v>
      </c>
      <c r="F505">
        <v>1</v>
      </c>
      <c r="G505">
        <v>2</v>
      </c>
      <c r="H505">
        <v>2</v>
      </c>
      <c r="I505">
        <v>1</v>
      </c>
      <c r="J505">
        <v>2</v>
      </c>
      <c r="K505">
        <v>2</v>
      </c>
      <c r="L505">
        <v>2</v>
      </c>
      <c r="M505">
        <v>2</v>
      </c>
      <c r="N505">
        <v>1</v>
      </c>
      <c r="P505" t="s">
        <v>43</v>
      </c>
      <c r="Q505">
        <v>4</v>
      </c>
      <c r="R505" t="s">
        <v>44</v>
      </c>
      <c r="S505">
        <v>0</v>
      </c>
      <c r="T505">
        <v>5000</v>
      </c>
      <c r="U505">
        <v>5000</v>
      </c>
      <c r="V505">
        <v>26</v>
      </c>
      <c r="W505">
        <v>26</v>
      </c>
    </row>
    <row r="506" spans="1:23" x14ac:dyDescent="0.25">
      <c r="A506">
        <v>1413506</v>
      </c>
      <c r="B506" t="s">
        <v>24</v>
      </c>
      <c r="C506">
        <v>67</v>
      </c>
      <c r="D506">
        <v>67</v>
      </c>
      <c r="E506" t="s">
        <v>21</v>
      </c>
      <c r="F506">
        <v>1</v>
      </c>
      <c r="G506">
        <v>1</v>
      </c>
      <c r="H506">
        <v>2</v>
      </c>
      <c r="I506">
        <v>1</v>
      </c>
      <c r="J506">
        <v>2</v>
      </c>
      <c r="K506">
        <v>1</v>
      </c>
      <c r="L506">
        <v>2</v>
      </c>
      <c r="M506">
        <v>2</v>
      </c>
      <c r="N506">
        <v>1</v>
      </c>
      <c r="P506" t="s">
        <v>43</v>
      </c>
      <c r="Q506">
        <v>4</v>
      </c>
      <c r="R506" t="s">
        <v>46</v>
      </c>
      <c r="S506">
        <v>0</v>
      </c>
      <c r="T506">
        <v>5000</v>
      </c>
      <c r="U506">
        <v>5000</v>
      </c>
      <c r="V506">
        <v>6</v>
      </c>
      <c r="W506" t="s">
        <v>45</v>
      </c>
    </row>
    <row r="507" spans="1:23" x14ac:dyDescent="0.25">
      <c r="A507">
        <v>1425151</v>
      </c>
      <c r="B507" t="s">
        <v>24</v>
      </c>
      <c r="C507">
        <v>87</v>
      </c>
      <c r="D507">
        <v>49</v>
      </c>
      <c r="E507" t="s">
        <v>21</v>
      </c>
      <c r="F507">
        <v>1</v>
      </c>
      <c r="G507">
        <v>1</v>
      </c>
      <c r="H507">
        <v>1</v>
      </c>
      <c r="I507">
        <v>2</v>
      </c>
      <c r="J507">
        <v>2</v>
      </c>
      <c r="K507">
        <v>2</v>
      </c>
      <c r="L507">
        <v>2</v>
      </c>
      <c r="M507">
        <v>2</v>
      </c>
      <c r="N507">
        <v>1</v>
      </c>
      <c r="O507">
        <v>15</v>
      </c>
      <c r="P507" t="s">
        <v>43</v>
      </c>
      <c r="Q507">
        <v>4</v>
      </c>
      <c r="R507" t="s">
        <v>46</v>
      </c>
      <c r="S507">
        <v>5000</v>
      </c>
      <c r="T507">
        <v>5000</v>
      </c>
      <c r="U507">
        <v>5000</v>
      </c>
      <c r="V507">
        <v>48</v>
      </c>
      <c r="W507">
        <v>48</v>
      </c>
    </row>
    <row r="508" spans="1:23" x14ac:dyDescent="0.25">
      <c r="A508">
        <v>1400895</v>
      </c>
      <c r="B508" t="s">
        <v>24</v>
      </c>
      <c r="C508">
        <v>42</v>
      </c>
      <c r="D508">
        <v>20</v>
      </c>
      <c r="E508" t="s">
        <v>21</v>
      </c>
      <c r="F508">
        <v>1</v>
      </c>
      <c r="G508">
        <v>2</v>
      </c>
      <c r="H508">
        <v>1</v>
      </c>
      <c r="I508">
        <v>2</v>
      </c>
      <c r="J508">
        <v>2</v>
      </c>
      <c r="K508">
        <v>2</v>
      </c>
      <c r="L508">
        <v>2</v>
      </c>
      <c r="M508">
        <v>2</v>
      </c>
      <c r="N508">
        <v>1</v>
      </c>
      <c r="P508" t="s">
        <v>50</v>
      </c>
      <c r="Q508">
        <v>4</v>
      </c>
      <c r="R508" t="s">
        <v>44</v>
      </c>
      <c r="S508">
        <v>0</v>
      </c>
      <c r="T508">
        <v>5000</v>
      </c>
      <c r="U508">
        <v>5000</v>
      </c>
      <c r="V508">
        <v>53</v>
      </c>
      <c r="W508" t="s">
        <v>24</v>
      </c>
    </row>
    <row r="509" spans="1:23" x14ac:dyDescent="0.25">
      <c r="A509">
        <v>1434794</v>
      </c>
      <c r="B509" t="s">
        <v>24</v>
      </c>
      <c r="C509">
        <v>22</v>
      </c>
      <c r="D509">
        <v>44</v>
      </c>
      <c r="E509" t="s">
        <v>21</v>
      </c>
      <c r="F509">
        <v>1</v>
      </c>
      <c r="G509">
        <v>1</v>
      </c>
      <c r="H509">
        <v>2</v>
      </c>
      <c r="I509">
        <v>2</v>
      </c>
      <c r="J509">
        <v>2</v>
      </c>
      <c r="K509">
        <v>2</v>
      </c>
      <c r="L509">
        <v>2</v>
      </c>
      <c r="M509">
        <v>2</v>
      </c>
      <c r="N509">
        <v>1</v>
      </c>
      <c r="O509">
        <v>25</v>
      </c>
      <c r="P509" t="s">
        <v>43</v>
      </c>
      <c r="Q509">
        <v>4</v>
      </c>
      <c r="R509" t="s">
        <v>46</v>
      </c>
      <c r="S509">
        <v>5000</v>
      </c>
      <c r="T509">
        <v>5000</v>
      </c>
      <c r="U509">
        <v>5000</v>
      </c>
      <c r="V509">
        <v>53</v>
      </c>
      <c r="W509" t="s">
        <v>24</v>
      </c>
    </row>
    <row r="510" spans="1:23" x14ac:dyDescent="0.25">
      <c r="A510">
        <v>1254763</v>
      </c>
      <c r="B510" t="s">
        <v>47</v>
      </c>
      <c r="C510">
        <v>62</v>
      </c>
      <c r="D510">
        <v>19</v>
      </c>
      <c r="E510" t="s">
        <v>21</v>
      </c>
      <c r="F510">
        <v>1</v>
      </c>
      <c r="G510">
        <v>1</v>
      </c>
      <c r="H510">
        <v>2</v>
      </c>
      <c r="I510">
        <v>2</v>
      </c>
      <c r="J510">
        <v>2</v>
      </c>
      <c r="K510">
        <v>2</v>
      </c>
      <c r="L510">
        <v>2</v>
      </c>
      <c r="M510">
        <v>2</v>
      </c>
      <c r="N510">
        <v>1</v>
      </c>
      <c r="O510">
        <v>10</v>
      </c>
      <c r="P510" t="s">
        <v>50</v>
      </c>
      <c r="Q510">
        <v>4</v>
      </c>
      <c r="R510" t="s">
        <v>46</v>
      </c>
      <c r="S510">
        <v>5000</v>
      </c>
      <c r="T510">
        <v>5000</v>
      </c>
      <c r="U510">
        <v>5000</v>
      </c>
      <c r="V510">
        <v>49</v>
      </c>
      <c r="W510" t="s">
        <v>47</v>
      </c>
    </row>
    <row r="511" spans="1:23" x14ac:dyDescent="0.25">
      <c r="A511">
        <v>1384947</v>
      </c>
      <c r="B511" t="s">
        <v>24</v>
      </c>
      <c r="C511">
        <v>31</v>
      </c>
      <c r="D511">
        <v>21</v>
      </c>
      <c r="E511" t="s">
        <v>21</v>
      </c>
      <c r="F511">
        <v>1</v>
      </c>
      <c r="G511">
        <v>2</v>
      </c>
      <c r="H511">
        <v>1</v>
      </c>
      <c r="I511">
        <v>2</v>
      </c>
      <c r="J511">
        <v>2</v>
      </c>
      <c r="K511">
        <v>2</v>
      </c>
      <c r="L511">
        <v>2</v>
      </c>
      <c r="M511">
        <v>2</v>
      </c>
      <c r="N511">
        <v>1</v>
      </c>
      <c r="P511" t="s">
        <v>50</v>
      </c>
      <c r="Q511">
        <v>4</v>
      </c>
      <c r="R511" t="s">
        <v>44</v>
      </c>
      <c r="S511">
        <v>5000</v>
      </c>
      <c r="T511">
        <v>5050</v>
      </c>
      <c r="U511">
        <v>5050</v>
      </c>
      <c r="V511">
        <v>6</v>
      </c>
      <c r="W511" t="s">
        <v>45</v>
      </c>
    </row>
    <row r="512" spans="1:23" x14ac:dyDescent="0.25">
      <c r="A512">
        <v>1270819</v>
      </c>
      <c r="B512" t="s">
        <v>47</v>
      </c>
      <c r="C512">
        <v>117</v>
      </c>
      <c r="D512">
        <v>18</v>
      </c>
      <c r="E512" t="s">
        <v>21</v>
      </c>
      <c r="F512">
        <v>1</v>
      </c>
      <c r="G512">
        <v>1</v>
      </c>
      <c r="H512">
        <v>2</v>
      </c>
      <c r="I512">
        <v>2</v>
      </c>
      <c r="J512">
        <v>2</v>
      </c>
      <c r="K512">
        <v>2</v>
      </c>
      <c r="L512">
        <v>2</v>
      </c>
      <c r="M512">
        <v>2</v>
      </c>
      <c r="N512">
        <v>1</v>
      </c>
      <c r="O512">
        <v>12</v>
      </c>
      <c r="P512" t="s">
        <v>50</v>
      </c>
      <c r="Q512">
        <v>4</v>
      </c>
      <c r="R512" t="s">
        <v>44</v>
      </c>
      <c r="S512">
        <v>5100</v>
      </c>
      <c r="T512">
        <v>5100</v>
      </c>
      <c r="U512">
        <v>5100</v>
      </c>
      <c r="V512">
        <v>49</v>
      </c>
      <c r="W512" t="s">
        <v>47</v>
      </c>
    </row>
    <row r="513" spans="1:23" x14ac:dyDescent="0.25">
      <c r="A513">
        <v>1384536</v>
      </c>
      <c r="B513" t="s">
        <v>24</v>
      </c>
      <c r="C513">
        <v>61</v>
      </c>
      <c r="D513">
        <v>22</v>
      </c>
      <c r="E513" t="s">
        <v>21</v>
      </c>
      <c r="F513">
        <v>1</v>
      </c>
      <c r="G513">
        <v>1</v>
      </c>
      <c r="H513">
        <v>2</v>
      </c>
      <c r="I513">
        <v>2</v>
      </c>
      <c r="J513">
        <v>2</v>
      </c>
      <c r="K513">
        <v>2</v>
      </c>
      <c r="L513">
        <v>2</v>
      </c>
      <c r="M513">
        <v>2</v>
      </c>
      <c r="N513">
        <v>1</v>
      </c>
      <c r="P513" t="s">
        <v>50</v>
      </c>
      <c r="Q513">
        <v>4</v>
      </c>
      <c r="R513" t="s">
        <v>46</v>
      </c>
      <c r="S513">
        <v>5100</v>
      </c>
      <c r="T513">
        <v>5100</v>
      </c>
      <c r="U513">
        <v>5100</v>
      </c>
      <c r="V513">
        <v>53</v>
      </c>
      <c r="W513" t="s">
        <v>24</v>
      </c>
    </row>
    <row r="514" spans="1:23" x14ac:dyDescent="0.25">
      <c r="A514">
        <v>1382780</v>
      </c>
      <c r="B514" t="s">
        <v>24</v>
      </c>
      <c r="C514">
        <v>155</v>
      </c>
      <c r="D514">
        <v>29</v>
      </c>
      <c r="E514" t="s">
        <v>21</v>
      </c>
      <c r="F514">
        <v>1</v>
      </c>
      <c r="G514">
        <v>2</v>
      </c>
      <c r="H514">
        <v>1</v>
      </c>
      <c r="I514">
        <v>1</v>
      </c>
      <c r="J514">
        <v>1</v>
      </c>
      <c r="K514">
        <v>2</v>
      </c>
      <c r="L514">
        <v>2</v>
      </c>
      <c r="M514">
        <v>2</v>
      </c>
      <c r="N514">
        <v>1</v>
      </c>
      <c r="P514" t="s">
        <v>50</v>
      </c>
      <c r="Q514">
        <v>4</v>
      </c>
      <c r="R514" t="s">
        <v>44</v>
      </c>
      <c r="S514">
        <v>0</v>
      </c>
      <c r="T514">
        <v>5100</v>
      </c>
      <c r="U514">
        <v>5100</v>
      </c>
      <c r="V514">
        <v>53</v>
      </c>
      <c r="W514" t="s">
        <v>24</v>
      </c>
    </row>
    <row r="515" spans="1:23" x14ac:dyDescent="0.25">
      <c r="A515">
        <v>67772</v>
      </c>
      <c r="B515" t="s">
        <v>23</v>
      </c>
      <c r="C515">
        <v>35</v>
      </c>
      <c r="D515">
        <v>64</v>
      </c>
      <c r="E515" t="s">
        <v>21</v>
      </c>
      <c r="F515">
        <v>1</v>
      </c>
      <c r="G515">
        <v>1</v>
      </c>
      <c r="H515">
        <v>2</v>
      </c>
      <c r="I515">
        <v>2</v>
      </c>
      <c r="J515">
        <v>2</v>
      </c>
      <c r="K515">
        <v>2</v>
      </c>
      <c r="L515">
        <v>2</v>
      </c>
      <c r="M515">
        <v>2</v>
      </c>
      <c r="N515">
        <v>1</v>
      </c>
      <c r="P515" t="s">
        <v>43</v>
      </c>
      <c r="Q515">
        <v>4</v>
      </c>
      <c r="R515" t="s">
        <v>44</v>
      </c>
      <c r="S515">
        <v>0</v>
      </c>
      <c r="T515">
        <v>5110</v>
      </c>
      <c r="U515">
        <v>5110</v>
      </c>
      <c r="V515">
        <v>38</v>
      </c>
      <c r="W515" t="s">
        <v>31</v>
      </c>
    </row>
    <row r="516" spans="1:23" x14ac:dyDescent="0.25">
      <c r="A516">
        <v>729619</v>
      </c>
      <c r="B516" t="s">
        <v>32</v>
      </c>
      <c r="C516">
        <v>151</v>
      </c>
      <c r="D516">
        <v>46</v>
      </c>
      <c r="E516" t="s">
        <v>21</v>
      </c>
      <c r="F516">
        <v>1</v>
      </c>
      <c r="G516">
        <v>2</v>
      </c>
      <c r="H516">
        <v>2</v>
      </c>
      <c r="I516">
        <v>2</v>
      </c>
      <c r="J516">
        <v>1</v>
      </c>
      <c r="K516">
        <v>2</v>
      </c>
      <c r="L516">
        <v>2</v>
      </c>
      <c r="M516">
        <v>2</v>
      </c>
      <c r="N516">
        <v>1</v>
      </c>
      <c r="P516" t="s">
        <v>51</v>
      </c>
      <c r="Q516">
        <v>4</v>
      </c>
      <c r="R516" t="s">
        <v>46</v>
      </c>
      <c r="S516">
        <v>5200</v>
      </c>
      <c r="T516">
        <v>5200</v>
      </c>
      <c r="U516">
        <v>5200</v>
      </c>
      <c r="V516">
        <v>26</v>
      </c>
      <c r="W516">
        <v>26</v>
      </c>
    </row>
    <row r="517" spans="1:23" x14ac:dyDescent="0.25">
      <c r="A517">
        <v>1395254</v>
      </c>
      <c r="B517" t="s">
        <v>24</v>
      </c>
      <c r="C517">
        <v>543</v>
      </c>
      <c r="D517">
        <v>52</v>
      </c>
      <c r="E517" t="s">
        <v>21</v>
      </c>
      <c r="F517">
        <v>1</v>
      </c>
      <c r="G517">
        <v>2</v>
      </c>
      <c r="H517">
        <v>2</v>
      </c>
      <c r="I517">
        <v>2</v>
      </c>
      <c r="J517">
        <v>2</v>
      </c>
      <c r="K517">
        <v>2</v>
      </c>
      <c r="L517">
        <v>2</v>
      </c>
      <c r="M517">
        <v>2</v>
      </c>
      <c r="N517">
        <v>2</v>
      </c>
      <c r="P517" t="s">
        <v>51</v>
      </c>
      <c r="Q517">
        <v>4</v>
      </c>
      <c r="R517" t="s">
        <v>44</v>
      </c>
      <c r="S517">
        <v>0</v>
      </c>
      <c r="T517">
        <v>5400</v>
      </c>
      <c r="U517">
        <v>5400</v>
      </c>
      <c r="V517">
        <v>6</v>
      </c>
      <c r="W517" t="s">
        <v>45</v>
      </c>
    </row>
    <row r="518" spans="1:23" x14ac:dyDescent="0.25">
      <c r="A518">
        <v>68149</v>
      </c>
      <c r="B518" t="s">
        <v>23</v>
      </c>
      <c r="C518">
        <v>181</v>
      </c>
      <c r="D518">
        <v>41</v>
      </c>
      <c r="E518" t="s">
        <v>21</v>
      </c>
      <c r="F518">
        <v>1</v>
      </c>
      <c r="G518">
        <v>2</v>
      </c>
      <c r="H518">
        <v>2</v>
      </c>
      <c r="I518">
        <v>2</v>
      </c>
      <c r="J518">
        <v>2</v>
      </c>
      <c r="K518">
        <v>2</v>
      </c>
      <c r="L518">
        <v>2</v>
      </c>
      <c r="M518">
        <v>2</v>
      </c>
      <c r="N518">
        <v>2</v>
      </c>
      <c r="P518" t="s">
        <v>51</v>
      </c>
      <c r="Q518">
        <v>4</v>
      </c>
      <c r="R518" t="s">
        <v>46</v>
      </c>
      <c r="S518">
        <v>0</v>
      </c>
      <c r="T518">
        <v>5400</v>
      </c>
      <c r="U518">
        <v>5400</v>
      </c>
      <c r="V518">
        <v>30</v>
      </c>
      <c r="W518" t="s">
        <v>23</v>
      </c>
    </row>
    <row r="519" spans="1:23" x14ac:dyDescent="0.25">
      <c r="A519">
        <v>1408530</v>
      </c>
      <c r="B519" t="s">
        <v>24</v>
      </c>
      <c r="C519">
        <v>63</v>
      </c>
      <c r="D519">
        <v>65</v>
      </c>
      <c r="E519" t="s">
        <v>21</v>
      </c>
      <c r="F519">
        <v>1</v>
      </c>
      <c r="G519">
        <v>1</v>
      </c>
      <c r="H519">
        <v>2</v>
      </c>
      <c r="I519">
        <v>1</v>
      </c>
      <c r="J519">
        <v>2</v>
      </c>
      <c r="K519">
        <v>2</v>
      </c>
      <c r="L519">
        <v>2</v>
      </c>
      <c r="M519">
        <v>2</v>
      </c>
      <c r="N519">
        <v>1</v>
      </c>
      <c r="P519" t="s">
        <v>43</v>
      </c>
      <c r="Q519">
        <v>4</v>
      </c>
      <c r="R519" t="s">
        <v>46</v>
      </c>
      <c r="S519">
        <v>0</v>
      </c>
      <c r="T519">
        <v>5400</v>
      </c>
      <c r="U519">
        <v>5400</v>
      </c>
      <c r="V519">
        <v>53</v>
      </c>
      <c r="W519" t="s">
        <v>24</v>
      </c>
    </row>
    <row r="520" spans="1:23" x14ac:dyDescent="0.25">
      <c r="A520">
        <v>67844</v>
      </c>
      <c r="B520" t="s">
        <v>23</v>
      </c>
      <c r="C520">
        <v>11</v>
      </c>
      <c r="D520">
        <v>78</v>
      </c>
      <c r="E520" t="s">
        <v>21</v>
      </c>
      <c r="F520">
        <v>1</v>
      </c>
      <c r="G520">
        <v>2</v>
      </c>
      <c r="H520">
        <v>2</v>
      </c>
      <c r="I520">
        <v>1</v>
      </c>
      <c r="J520">
        <v>1</v>
      </c>
      <c r="K520">
        <v>2</v>
      </c>
      <c r="L520">
        <v>2</v>
      </c>
      <c r="M520">
        <v>1</v>
      </c>
      <c r="N520">
        <v>1</v>
      </c>
      <c r="P520" t="s">
        <v>52</v>
      </c>
      <c r="Q520">
        <v>4</v>
      </c>
      <c r="R520" t="s">
        <v>46</v>
      </c>
      <c r="S520">
        <v>0</v>
      </c>
      <c r="T520">
        <v>5420</v>
      </c>
      <c r="U520">
        <v>5420</v>
      </c>
      <c r="V520">
        <v>4</v>
      </c>
      <c r="W520">
        <v>4</v>
      </c>
    </row>
    <row r="521" spans="1:23" x14ac:dyDescent="0.25">
      <c r="A521">
        <v>716985</v>
      </c>
      <c r="B521" t="s">
        <v>32</v>
      </c>
      <c r="C521">
        <v>62</v>
      </c>
      <c r="D521">
        <v>19</v>
      </c>
      <c r="E521" t="s">
        <v>21</v>
      </c>
      <c r="F521">
        <v>1</v>
      </c>
      <c r="G521">
        <v>2</v>
      </c>
      <c r="H521">
        <v>1</v>
      </c>
      <c r="I521">
        <v>1</v>
      </c>
      <c r="J521">
        <v>2</v>
      </c>
      <c r="K521">
        <v>2</v>
      </c>
      <c r="L521">
        <v>2</v>
      </c>
      <c r="M521">
        <v>2</v>
      </c>
      <c r="N521">
        <v>1</v>
      </c>
      <c r="P521" t="s">
        <v>50</v>
      </c>
      <c r="Q521">
        <v>4</v>
      </c>
      <c r="R521" t="s">
        <v>44</v>
      </c>
      <c r="S521">
        <v>5500</v>
      </c>
      <c r="T521">
        <v>5501</v>
      </c>
      <c r="U521">
        <v>5501</v>
      </c>
      <c r="V521">
        <v>6</v>
      </c>
      <c r="W521" t="s">
        <v>45</v>
      </c>
    </row>
    <row r="522" spans="1:23" x14ac:dyDescent="0.25">
      <c r="A522">
        <v>69221</v>
      </c>
      <c r="B522" t="s">
        <v>23</v>
      </c>
      <c r="C522">
        <v>11</v>
      </c>
      <c r="D522">
        <v>21</v>
      </c>
      <c r="E522" t="s">
        <v>21</v>
      </c>
      <c r="F522">
        <v>1</v>
      </c>
      <c r="G522">
        <v>1</v>
      </c>
      <c r="H522">
        <v>2</v>
      </c>
      <c r="I522">
        <v>2</v>
      </c>
      <c r="J522">
        <v>2</v>
      </c>
      <c r="K522">
        <v>2</v>
      </c>
      <c r="L522">
        <v>2</v>
      </c>
      <c r="M522">
        <v>2</v>
      </c>
      <c r="N522">
        <v>1</v>
      </c>
      <c r="O522">
        <v>5</v>
      </c>
      <c r="P522" t="s">
        <v>50</v>
      </c>
      <c r="Q522">
        <v>4</v>
      </c>
      <c r="R522" t="s">
        <v>46</v>
      </c>
      <c r="S522">
        <v>5500</v>
      </c>
      <c r="T522">
        <v>5504</v>
      </c>
      <c r="U522">
        <v>5504</v>
      </c>
      <c r="V522">
        <v>27</v>
      </c>
      <c r="W522">
        <v>27</v>
      </c>
    </row>
    <row r="523" spans="1:23" x14ac:dyDescent="0.25">
      <c r="A523">
        <v>1274256</v>
      </c>
      <c r="B523" t="s">
        <v>47</v>
      </c>
      <c r="C523">
        <v>61</v>
      </c>
      <c r="D523">
        <v>52</v>
      </c>
      <c r="E523" t="s">
        <v>21</v>
      </c>
      <c r="F523">
        <v>1</v>
      </c>
      <c r="G523">
        <v>1</v>
      </c>
      <c r="H523">
        <v>2</v>
      </c>
      <c r="I523">
        <v>2</v>
      </c>
      <c r="J523">
        <v>2</v>
      </c>
      <c r="K523">
        <v>2</v>
      </c>
      <c r="L523">
        <v>2</v>
      </c>
      <c r="M523">
        <v>2</v>
      </c>
      <c r="N523">
        <v>1</v>
      </c>
      <c r="P523" t="s">
        <v>43</v>
      </c>
      <c r="Q523">
        <v>4</v>
      </c>
      <c r="R523" t="s">
        <v>46</v>
      </c>
      <c r="S523">
        <v>5600</v>
      </c>
      <c r="T523">
        <v>5600</v>
      </c>
      <c r="U523">
        <v>5600</v>
      </c>
      <c r="V523">
        <v>49</v>
      </c>
      <c r="W523" t="s">
        <v>47</v>
      </c>
    </row>
    <row r="524" spans="1:23" x14ac:dyDescent="0.25">
      <c r="A524">
        <v>1410717</v>
      </c>
      <c r="B524" t="s">
        <v>24</v>
      </c>
      <c r="C524">
        <v>209</v>
      </c>
      <c r="D524">
        <v>29</v>
      </c>
      <c r="E524" t="s">
        <v>21</v>
      </c>
      <c r="F524">
        <v>5</v>
      </c>
      <c r="G524">
        <v>2</v>
      </c>
      <c r="H524">
        <v>2</v>
      </c>
      <c r="I524">
        <v>2</v>
      </c>
      <c r="J524">
        <v>2</v>
      </c>
      <c r="K524">
        <v>2</v>
      </c>
      <c r="L524">
        <v>2</v>
      </c>
      <c r="M524">
        <v>2</v>
      </c>
      <c r="N524">
        <v>2</v>
      </c>
      <c r="P524" t="s">
        <v>43</v>
      </c>
      <c r="Q524">
        <v>4</v>
      </c>
      <c r="R524" t="s">
        <v>46</v>
      </c>
      <c r="S524">
        <v>5600</v>
      </c>
      <c r="T524">
        <v>5600</v>
      </c>
      <c r="U524">
        <v>5600</v>
      </c>
      <c r="V524">
        <v>303</v>
      </c>
      <c r="W524">
        <v>303</v>
      </c>
    </row>
    <row r="525" spans="1:23" x14ac:dyDescent="0.25">
      <c r="A525">
        <v>1413254</v>
      </c>
      <c r="B525" t="s">
        <v>24</v>
      </c>
      <c r="C525">
        <v>291</v>
      </c>
      <c r="D525">
        <v>43</v>
      </c>
      <c r="E525" t="s">
        <v>21</v>
      </c>
      <c r="F525">
        <v>4</v>
      </c>
      <c r="G525">
        <v>2</v>
      </c>
      <c r="H525">
        <v>2</v>
      </c>
      <c r="I525">
        <v>2</v>
      </c>
      <c r="J525">
        <v>2</v>
      </c>
      <c r="K525">
        <v>2</v>
      </c>
      <c r="L525">
        <v>2</v>
      </c>
      <c r="M525">
        <v>2</v>
      </c>
      <c r="N525">
        <v>2</v>
      </c>
      <c r="O525">
        <v>20</v>
      </c>
      <c r="P525" t="s">
        <v>51</v>
      </c>
      <c r="Q525">
        <v>4</v>
      </c>
      <c r="R525" t="s">
        <v>44</v>
      </c>
      <c r="S525">
        <v>3000</v>
      </c>
      <c r="T525">
        <v>5600</v>
      </c>
      <c r="U525">
        <v>5600</v>
      </c>
      <c r="V525">
        <v>416</v>
      </c>
      <c r="W525">
        <v>416</v>
      </c>
    </row>
    <row r="526" spans="1:23" x14ac:dyDescent="0.25">
      <c r="A526">
        <v>1254969</v>
      </c>
      <c r="B526" t="s">
        <v>47</v>
      </c>
      <c r="C526">
        <v>207</v>
      </c>
      <c r="D526">
        <v>60</v>
      </c>
      <c r="E526" t="s">
        <v>21</v>
      </c>
      <c r="F526">
        <v>1</v>
      </c>
      <c r="G526">
        <v>2</v>
      </c>
      <c r="H526">
        <v>2</v>
      </c>
      <c r="I526">
        <v>2</v>
      </c>
      <c r="J526">
        <v>1</v>
      </c>
      <c r="K526">
        <v>2</v>
      </c>
      <c r="L526">
        <v>2</v>
      </c>
      <c r="M526">
        <v>2</v>
      </c>
      <c r="N526">
        <v>1</v>
      </c>
      <c r="P526" t="s">
        <v>51</v>
      </c>
      <c r="Q526">
        <v>4</v>
      </c>
      <c r="R526" t="s">
        <v>44</v>
      </c>
      <c r="S526">
        <v>0</v>
      </c>
      <c r="T526">
        <v>5700</v>
      </c>
      <c r="U526">
        <v>5700</v>
      </c>
      <c r="V526">
        <v>35</v>
      </c>
      <c r="W526">
        <v>35</v>
      </c>
    </row>
    <row r="527" spans="1:23" x14ac:dyDescent="0.25">
      <c r="A527">
        <v>1260697</v>
      </c>
      <c r="B527" t="s">
        <v>47</v>
      </c>
      <c r="C527">
        <v>120</v>
      </c>
      <c r="D527">
        <v>25</v>
      </c>
      <c r="E527" t="s">
        <v>21</v>
      </c>
      <c r="F527">
        <v>1</v>
      </c>
      <c r="G527">
        <v>2</v>
      </c>
      <c r="H527">
        <v>2</v>
      </c>
      <c r="I527">
        <v>2</v>
      </c>
      <c r="J527">
        <v>1</v>
      </c>
      <c r="K527">
        <v>2</v>
      </c>
      <c r="L527">
        <v>2</v>
      </c>
      <c r="M527">
        <v>2</v>
      </c>
      <c r="N527">
        <v>1</v>
      </c>
      <c r="P527" t="s">
        <v>43</v>
      </c>
      <c r="Q527">
        <v>4</v>
      </c>
      <c r="R527" t="s">
        <v>46</v>
      </c>
      <c r="S527">
        <v>0</v>
      </c>
      <c r="T527">
        <v>5800</v>
      </c>
      <c r="U527">
        <v>5800</v>
      </c>
      <c r="V527">
        <v>49</v>
      </c>
      <c r="W527" t="s">
        <v>47</v>
      </c>
    </row>
    <row r="528" spans="1:23" x14ac:dyDescent="0.25">
      <c r="A528">
        <v>1253849</v>
      </c>
      <c r="B528" t="s">
        <v>47</v>
      </c>
      <c r="C528">
        <v>42</v>
      </c>
      <c r="D528">
        <v>35</v>
      </c>
      <c r="E528" t="s">
        <v>21</v>
      </c>
      <c r="F528">
        <v>1</v>
      </c>
      <c r="G528">
        <v>2</v>
      </c>
      <c r="H528">
        <v>2</v>
      </c>
      <c r="I528">
        <v>2</v>
      </c>
      <c r="J528">
        <v>1</v>
      </c>
      <c r="K528">
        <v>2</v>
      </c>
      <c r="L528">
        <v>2</v>
      </c>
      <c r="M528">
        <v>2</v>
      </c>
      <c r="N528">
        <v>1</v>
      </c>
      <c r="P528" t="s">
        <v>43</v>
      </c>
      <c r="Q528">
        <v>4</v>
      </c>
      <c r="R528" t="s">
        <v>46</v>
      </c>
      <c r="S528">
        <v>0</v>
      </c>
      <c r="T528">
        <v>5800</v>
      </c>
      <c r="U528">
        <v>5800</v>
      </c>
      <c r="V528">
        <v>16</v>
      </c>
      <c r="W528">
        <v>16</v>
      </c>
    </row>
    <row r="529" spans="1:23" x14ac:dyDescent="0.25">
      <c r="A529">
        <v>1367097</v>
      </c>
      <c r="B529" t="s">
        <v>24</v>
      </c>
      <c r="C529">
        <v>173</v>
      </c>
      <c r="D529">
        <v>37</v>
      </c>
      <c r="E529" t="s">
        <v>21</v>
      </c>
      <c r="F529">
        <v>1</v>
      </c>
      <c r="G529">
        <v>2</v>
      </c>
      <c r="H529">
        <v>2</v>
      </c>
      <c r="I529">
        <v>2</v>
      </c>
      <c r="J529">
        <v>2</v>
      </c>
      <c r="K529">
        <v>2</v>
      </c>
      <c r="L529">
        <v>2</v>
      </c>
      <c r="M529">
        <v>2</v>
      </c>
      <c r="N529">
        <v>2</v>
      </c>
      <c r="O529">
        <v>60</v>
      </c>
      <c r="P529" t="s">
        <v>50</v>
      </c>
      <c r="Q529">
        <v>4</v>
      </c>
      <c r="R529" t="s">
        <v>44</v>
      </c>
      <c r="S529">
        <v>6000</v>
      </c>
      <c r="T529">
        <v>6000</v>
      </c>
      <c r="U529">
        <v>6000</v>
      </c>
      <c r="V529">
        <v>42</v>
      </c>
      <c r="W529">
        <v>42</v>
      </c>
    </row>
    <row r="530" spans="1:23" x14ac:dyDescent="0.25">
      <c r="A530">
        <v>716133</v>
      </c>
      <c r="B530" t="s">
        <v>32</v>
      </c>
      <c r="C530">
        <v>101</v>
      </c>
      <c r="D530">
        <v>56</v>
      </c>
      <c r="E530" t="s">
        <v>21</v>
      </c>
      <c r="F530">
        <v>1</v>
      </c>
      <c r="G530">
        <v>2</v>
      </c>
      <c r="H530">
        <v>2</v>
      </c>
      <c r="I530">
        <v>2</v>
      </c>
      <c r="J530">
        <v>1</v>
      </c>
      <c r="K530">
        <v>2</v>
      </c>
      <c r="L530">
        <v>1</v>
      </c>
      <c r="M530">
        <v>2</v>
      </c>
      <c r="N530">
        <v>1</v>
      </c>
      <c r="P530" t="s">
        <v>51</v>
      </c>
      <c r="Q530">
        <v>2</v>
      </c>
      <c r="R530" t="s">
        <v>44</v>
      </c>
      <c r="S530">
        <v>0</v>
      </c>
      <c r="T530">
        <v>6000</v>
      </c>
      <c r="U530">
        <v>6000</v>
      </c>
      <c r="V530">
        <v>8</v>
      </c>
      <c r="W530">
        <v>8</v>
      </c>
    </row>
    <row r="531" spans="1:23" x14ac:dyDescent="0.25">
      <c r="A531">
        <v>732688</v>
      </c>
      <c r="B531" t="s">
        <v>32</v>
      </c>
      <c r="C531">
        <v>103</v>
      </c>
      <c r="D531">
        <v>21</v>
      </c>
      <c r="E531" t="s">
        <v>21</v>
      </c>
      <c r="F531">
        <v>1</v>
      </c>
      <c r="G531">
        <v>1</v>
      </c>
      <c r="H531">
        <v>2</v>
      </c>
      <c r="I531">
        <v>2</v>
      </c>
      <c r="J531">
        <v>2</v>
      </c>
      <c r="K531">
        <v>2</v>
      </c>
      <c r="L531">
        <v>2</v>
      </c>
      <c r="M531">
        <v>2</v>
      </c>
      <c r="N531">
        <v>1</v>
      </c>
      <c r="O531">
        <v>45</v>
      </c>
      <c r="P531" t="s">
        <v>50</v>
      </c>
      <c r="Q531">
        <v>4</v>
      </c>
      <c r="R531" t="s">
        <v>44</v>
      </c>
      <c r="S531">
        <v>6000</v>
      </c>
      <c r="T531">
        <v>6000</v>
      </c>
      <c r="U531">
        <v>6000</v>
      </c>
      <c r="V531">
        <v>41</v>
      </c>
      <c r="W531" t="s">
        <v>32</v>
      </c>
    </row>
    <row r="532" spans="1:23" x14ac:dyDescent="0.25">
      <c r="A532">
        <v>69242</v>
      </c>
      <c r="B532" t="s">
        <v>23</v>
      </c>
      <c r="C532">
        <v>32</v>
      </c>
      <c r="D532">
        <v>27</v>
      </c>
      <c r="E532" t="s">
        <v>21</v>
      </c>
      <c r="F532">
        <v>1</v>
      </c>
      <c r="G532">
        <v>2</v>
      </c>
      <c r="H532">
        <v>2</v>
      </c>
      <c r="I532">
        <v>2</v>
      </c>
      <c r="J532">
        <v>2</v>
      </c>
      <c r="K532">
        <v>2</v>
      </c>
      <c r="L532">
        <v>2</v>
      </c>
      <c r="M532">
        <v>2</v>
      </c>
      <c r="N532">
        <v>2</v>
      </c>
      <c r="P532" t="s">
        <v>43</v>
      </c>
      <c r="Q532">
        <v>4</v>
      </c>
      <c r="R532" t="s">
        <v>46</v>
      </c>
      <c r="S532">
        <v>6000</v>
      </c>
      <c r="T532">
        <v>6000</v>
      </c>
      <c r="U532">
        <v>6000</v>
      </c>
      <c r="V532">
        <v>30</v>
      </c>
      <c r="W532" t="s">
        <v>23</v>
      </c>
    </row>
    <row r="533" spans="1:23" x14ac:dyDescent="0.25">
      <c r="A533">
        <v>733048</v>
      </c>
      <c r="B533" t="s">
        <v>32</v>
      </c>
      <c r="C533">
        <v>195</v>
      </c>
      <c r="D533">
        <v>20</v>
      </c>
      <c r="E533" t="s">
        <v>21</v>
      </c>
      <c r="F533">
        <v>1</v>
      </c>
      <c r="G533">
        <v>1</v>
      </c>
      <c r="H533">
        <v>2</v>
      </c>
      <c r="I533">
        <v>2</v>
      </c>
      <c r="J533">
        <v>2</v>
      </c>
      <c r="K533">
        <v>2</v>
      </c>
      <c r="L533">
        <v>2</v>
      </c>
      <c r="M533">
        <v>2</v>
      </c>
      <c r="N533">
        <v>1</v>
      </c>
      <c r="P533" t="s">
        <v>50</v>
      </c>
      <c r="Q533">
        <v>4</v>
      </c>
      <c r="R533" t="s">
        <v>46</v>
      </c>
      <c r="S533">
        <v>6000</v>
      </c>
      <c r="T533">
        <v>6000</v>
      </c>
      <c r="U533">
        <v>6000</v>
      </c>
      <c r="V533">
        <v>53</v>
      </c>
      <c r="W533" t="s">
        <v>24</v>
      </c>
    </row>
    <row r="534" spans="1:23" x14ac:dyDescent="0.25">
      <c r="A534">
        <v>723708</v>
      </c>
      <c r="B534" t="s">
        <v>32</v>
      </c>
      <c r="C534">
        <v>133</v>
      </c>
      <c r="D534">
        <v>48</v>
      </c>
      <c r="E534" t="s">
        <v>21</v>
      </c>
      <c r="F534">
        <v>1</v>
      </c>
      <c r="G534">
        <v>2</v>
      </c>
      <c r="H534">
        <v>2</v>
      </c>
      <c r="I534">
        <v>2</v>
      </c>
      <c r="J534">
        <v>1</v>
      </c>
      <c r="K534">
        <v>2</v>
      </c>
      <c r="L534">
        <v>2</v>
      </c>
      <c r="M534">
        <v>2</v>
      </c>
      <c r="N534">
        <v>1</v>
      </c>
      <c r="P534" t="s">
        <v>50</v>
      </c>
      <c r="Q534">
        <v>4</v>
      </c>
      <c r="R534" t="s">
        <v>44</v>
      </c>
      <c r="S534">
        <v>0</v>
      </c>
      <c r="T534">
        <v>6000</v>
      </c>
      <c r="U534">
        <v>6000</v>
      </c>
      <c r="V534">
        <v>41</v>
      </c>
      <c r="W534" t="s">
        <v>32</v>
      </c>
    </row>
    <row r="535" spans="1:23" x14ac:dyDescent="0.25">
      <c r="A535">
        <v>1257982</v>
      </c>
      <c r="B535" t="s">
        <v>47</v>
      </c>
      <c r="C535">
        <v>114</v>
      </c>
      <c r="D535">
        <v>18</v>
      </c>
      <c r="E535" t="s">
        <v>21</v>
      </c>
      <c r="F535">
        <v>1</v>
      </c>
      <c r="G535">
        <v>1</v>
      </c>
      <c r="H535">
        <v>2</v>
      </c>
      <c r="I535">
        <v>2</v>
      </c>
      <c r="J535">
        <v>2</v>
      </c>
      <c r="K535">
        <v>2</v>
      </c>
      <c r="L535">
        <v>2</v>
      </c>
      <c r="M535">
        <v>2</v>
      </c>
      <c r="N535">
        <v>1</v>
      </c>
      <c r="O535">
        <v>7</v>
      </c>
      <c r="P535" t="s">
        <v>50</v>
      </c>
      <c r="Q535">
        <v>4</v>
      </c>
      <c r="R535" t="s">
        <v>44</v>
      </c>
      <c r="S535">
        <v>6000</v>
      </c>
      <c r="T535">
        <v>6000</v>
      </c>
      <c r="U535">
        <v>6000</v>
      </c>
      <c r="V535">
        <v>49</v>
      </c>
      <c r="W535" t="s">
        <v>47</v>
      </c>
    </row>
    <row r="536" spans="1:23" x14ac:dyDescent="0.25">
      <c r="A536">
        <v>1258071</v>
      </c>
      <c r="B536" t="s">
        <v>47</v>
      </c>
      <c r="C536">
        <v>19</v>
      </c>
      <c r="D536">
        <v>32</v>
      </c>
      <c r="E536" t="s">
        <v>21</v>
      </c>
      <c r="F536">
        <v>1</v>
      </c>
      <c r="G536">
        <v>2</v>
      </c>
      <c r="H536">
        <v>2</v>
      </c>
      <c r="I536">
        <v>2</v>
      </c>
      <c r="J536">
        <v>2</v>
      </c>
      <c r="K536">
        <v>2</v>
      </c>
      <c r="L536">
        <v>2</v>
      </c>
      <c r="M536">
        <v>2</v>
      </c>
      <c r="N536">
        <v>2</v>
      </c>
      <c r="O536">
        <v>30</v>
      </c>
      <c r="P536" t="s">
        <v>50</v>
      </c>
      <c r="Q536">
        <v>4</v>
      </c>
      <c r="R536" t="s">
        <v>44</v>
      </c>
      <c r="S536">
        <v>6000</v>
      </c>
      <c r="T536">
        <v>6000</v>
      </c>
      <c r="U536">
        <v>6000</v>
      </c>
      <c r="V536">
        <v>49</v>
      </c>
      <c r="W536" t="s">
        <v>47</v>
      </c>
    </row>
    <row r="537" spans="1:23" x14ac:dyDescent="0.25">
      <c r="A537">
        <v>696601</v>
      </c>
      <c r="B537" t="s">
        <v>32</v>
      </c>
      <c r="C537">
        <v>20</v>
      </c>
      <c r="D537">
        <v>46</v>
      </c>
      <c r="E537" t="s">
        <v>21</v>
      </c>
      <c r="F537">
        <v>1</v>
      </c>
      <c r="G537">
        <v>1</v>
      </c>
      <c r="H537">
        <v>2</v>
      </c>
      <c r="I537">
        <v>2</v>
      </c>
      <c r="J537">
        <v>2</v>
      </c>
      <c r="K537">
        <v>2</v>
      </c>
      <c r="L537">
        <v>2</v>
      </c>
      <c r="M537">
        <v>2</v>
      </c>
      <c r="N537">
        <v>1</v>
      </c>
      <c r="O537">
        <v>10</v>
      </c>
      <c r="P537" t="s">
        <v>43</v>
      </c>
      <c r="Q537">
        <v>4</v>
      </c>
      <c r="R537" t="s">
        <v>46</v>
      </c>
      <c r="S537">
        <v>0</v>
      </c>
      <c r="T537">
        <v>6000</v>
      </c>
      <c r="U537">
        <v>6000</v>
      </c>
      <c r="V537">
        <v>36</v>
      </c>
      <c r="W537">
        <v>36</v>
      </c>
    </row>
    <row r="538" spans="1:23" x14ac:dyDescent="0.25">
      <c r="A538">
        <v>1257965</v>
      </c>
      <c r="B538" t="s">
        <v>47</v>
      </c>
      <c r="C538">
        <v>159</v>
      </c>
      <c r="D538">
        <v>24</v>
      </c>
      <c r="E538" t="s">
        <v>21</v>
      </c>
      <c r="F538">
        <v>3</v>
      </c>
      <c r="G538">
        <v>2</v>
      </c>
      <c r="H538">
        <v>1</v>
      </c>
      <c r="I538">
        <v>2</v>
      </c>
      <c r="J538">
        <v>2</v>
      </c>
      <c r="K538">
        <v>2</v>
      </c>
      <c r="L538">
        <v>2</v>
      </c>
      <c r="M538">
        <v>2</v>
      </c>
      <c r="N538">
        <v>1</v>
      </c>
      <c r="O538">
        <v>25</v>
      </c>
      <c r="P538" t="s">
        <v>43</v>
      </c>
      <c r="Q538">
        <v>4</v>
      </c>
      <c r="R538" t="s">
        <v>44</v>
      </c>
      <c r="S538">
        <v>6000</v>
      </c>
      <c r="T538">
        <v>6000</v>
      </c>
      <c r="U538">
        <v>6000</v>
      </c>
      <c r="V538">
        <v>449</v>
      </c>
      <c r="W538">
        <v>449</v>
      </c>
    </row>
    <row r="539" spans="1:23" x14ac:dyDescent="0.25">
      <c r="A539">
        <v>1403374</v>
      </c>
      <c r="B539" t="s">
        <v>24</v>
      </c>
      <c r="C539">
        <v>66</v>
      </c>
      <c r="D539">
        <v>74</v>
      </c>
      <c r="E539" t="s">
        <v>21</v>
      </c>
      <c r="F539">
        <v>1</v>
      </c>
      <c r="G539">
        <v>2</v>
      </c>
      <c r="H539">
        <v>2</v>
      </c>
      <c r="I539">
        <v>1</v>
      </c>
      <c r="J539">
        <v>2</v>
      </c>
      <c r="K539">
        <v>2</v>
      </c>
      <c r="L539">
        <v>2</v>
      </c>
      <c r="M539">
        <v>2</v>
      </c>
      <c r="N539">
        <v>1</v>
      </c>
      <c r="P539" t="s">
        <v>43</v>
      </c>
      <c r="Q539">
        <v>4</v>
      </c>
      <c r="R539" t="s">
        <v>46</v>
      </c>
      <c r="S539">
        <v>0</v>
      </c>
      <c r="T539">
        <v>6000</v>
      </c>
      <c r="U539">
        <v>6000</v>
      </c>
      <c r="V539">
        <v>53</v>
      </c>
      <c r="W539" t="s">
        <v>24</v>
      </c>
    </row>
    <row r="540" spans="1:23" x14ac:dyDescent="0.25">
      <c r="A540">
        <v>67295</v>
      </c>
      <c r="B540" t="s">
        <v>23</v>
      </c>
      <c r="C540">
        <v>20</v>
      </c>
      <c r="D540">
        <v>27</v>
      </c>
      <c r="E540" t="s">
        <v>21</v>
      </c>
      <c r="F540">
        <v>1</v>
      </c>
      <c r="G540">
        <v>2</v>
      </c>
      <c r="H540">
        <v>1</v>
      </c>
      <c r="I540">
        <v>2</v>
      </c>
      <c r="J540">
        <v>2</v>
      </c>
      <c r="K540">
        <v>2</v>
      </c>
      <c r="L540">
        <v>2</v>
      </c>
      <c r="M540">
        <v>1</v>
      </c>
      <c r="N540">
        <v>1</v>
      </c>
      <c r="P540" t="s">
        <v>43</v>
      </c>
      <c r="Q540">
        <v>4</v>
      </c>
      <c r="R540" t="s">
        <v>46</v>
      </c>
      <c r="S540">
        <v>0</v>
      </c>
      <c r="T540">
        <v>6000</v>
      </c>
      <c r="U540">
        <v>6000</v>
      </c>
      <c r="V540">
        <v>30</v>
      </c>
      <c r="W540" t="s">
        <v>23</v>
      </c>
    </row>
    <row r="541" spans="1:23" x14ac:dyDescent="0.25">
      <c r="A541">
        <v>1256917</v>
      </c>
      <c r="B541" t="s">
        <v>47</v>
      </c>
      <c r="C541">
        <v>91</v>
      </c>
      <c r="D541">
        <v>42</v>
      </c>
      <c r="E541" t="s">
        <v>21</v>
      </c>
      <c r="F541">
        <v>1</v>
      </c>
      <c r="G541">
        <v>1</v>
      </c>
      <c r="H541">
        <v>2</v>
      </c>
      <c r="I541">
        <v>2</v>
      </c>
      <c r="J541">
        <v>2</v>
      </c>
      <c r="K541">
        <v>2</v>
      </c>
      <c r="L541">
        <v>2</v>
      </c>
      <c r="M541">
        <v>2</v>
      </c>
      <c r="N541">
        <v>1</v>
      </c>
      <c r="O541">
        <v>15</v>
      </c>
      <c r="P541" t="s">
        <v>43</v>
      </c>
      <c r="Q541">
        <v>4</v>
      </c>
      <c r="R541" t="s">
        <v>46</v>
      </c>
      <c r="S541">
        <v>6000</v>
      </c>
      <c r="T541">
        <v>6000</v>
      </c>
      <c r="U541">
        <v>6000</v>
      </c>
      <c r="V541">
        <v>49</v>
      </c>
      <c r="W541" t="s">
        <v>47</v>
      </c>
    </row>
    <row r="542" spans="1:23" x14ac:dyDescent="0.25">
      <c r="A542">
        <v>1434690</v>
      </c>
      <c r="B542" t="s">
        <v>24</v>
      </c>
      <c r="C542">
        <v>54</v>
      </c>
      <c r="D542">
        <v>54</v>
      </c>
      <c r="E542" t="s">
        <v>21</v>
      </c>
      <c r="F542">
        <v>1</v>
      </c>
      <c r="G542">
        <v>1</v>
      </c>
      <c r="H542">
        <v>2</v>
      </c>
      <c r="I542">
        <v>2</v>
      </c>
      <c r="J542">
        <v>2</v>
      </c>
      <c r="K542">
        <v>2</v>
      </c>
      <c r="L542">
        <v>2</v>
      </c>
      <c r="M542">
        <v>2</v>
      </c>
      <c r="N542">
        <v>1</v>
      </c>
      <c r="O542">
        <v>20</v>
      </c>
      <c r="P542" t="s">
        <v>43</v>
      </c>
      <c r="Q542">
        <v>4</v>
      </c>
      <c r="R542" t="s">
        <v>46</v>
      </c>
      <c r="S542">
        <v>6000</v>
      </c>
      <c r="T542">
        <v>6000</v>
      </c>
      <c r="U542">
        <v>6000</v>
      </c>
      <c r="V542">
        <v>6</v>
      </c>
      <c r="W542" t="s">
        <v>45</v>
      </c>
    </row>
    <row r="543" spans="1:23" x14ac:dyDescent="0.25">
      <c r="A543">
        <v>733095</v>
      </c>
      <c r="B543" t="s">
        <v>32</v>
      </c>
      <c r="C543">
        <v>44</v>
      </c>
      <c r="D543">
        <v>30</v>
      </c>
      <c r="E543" t="s">
        <v>21</v>
      </c>
      <c r="F543">
        <v>5</v>
      </c>
      <c r="G543">
        <v>2</v>
      </c>
      <c r="H543">
        <v>2</v>
      </c>
      <c r="I543">
        <v>2</v>
      </c>
      <c r="J543">
        <v>2</v>
      </c>
      <c r="K543">
        <v>2</v>
      </c>
      <c r="L543">
        <v>2</v>
      </c>
      <c r="M543">
        <v>2</v>
      </c>
      <c r="N543">
        <v>2</v>
      </c>
      <c r="O543">
        <v>15</v>
      </c>
      <c r="P543" t="s">
        <v>43</v>
      </c>
      <c r="Q543">
        <v>4</v>
      </c>
      <c r="R543" t="s">
        <v>46</v>
      </c>
      <c r="S543">
        <v>6000</v>
      </c>
      <c r="T543">
        <v>6000</v>
      </c>
      <c r="U543">
        <v>6000</v>
      </c>
      <c r="V543">
        <v>303</v>
      </c>
      <c r="W543">
        <v>303</v>
      </c>
    </row>
    <row r="544" spans="1:23" x14ac:dyDescent="0.25">
      <c r="A544">
        <v>711673</v>
      </c>
      <c r="B544" t="s">
        <v>32</v>
      </c>
      <c r="C544">
        <v>111</v>
      </c>
      <c r="D544">
        <v>66</v>
      </c>
      <c r="E544" t="s">
        <v>21</v>
      </c>
      <c r="F544">
        <v>1</v>
      </c>
      <c r="G544">
        <v>2</v>
      </c>
      <c r="H544">
        <v>1</v>
      </c>
      <c r="I544">
        <v>1</v>
      </c>
      <c r="J544">
        <v>2</v>
      </c>
      <c r="K544">
        <v>2</v>
      </c>
      <c r="L544">
        <v>2</v>
      </c>
      <c r="M544">
        <v>2</v>
      </c>
      <c r="N544">
        <v>1</v>
      </c>
      <c r="P544" t="s">
        <v>43</v>
      </c>
      <c r="Q544">
        <v>4</v>
      </c>
      <c r="R544" t="s">
        <v>46</v>
      </c>
      <c r="S544">
        <v>0</v>
      </c>
      <c r="T544">
        <v>6000</v>
      </c>
      <c r="U544">
        <v>6000</v>
      </c>
      <c r="V544">
        <v>31</v>
      </c>
      <c r="W544">
        <v>31</v>
      </c>
    </row>
    <row r="545" spans="1:23" x14ac:dyDescent="0.25">
      <c r="A545">
        <v>68817</v>
      </c>
      <c r="B545" t="s">
        <v>23</v>
      </c>
      <c r="C545">
        <v>26</v>
      </c>
      <c r="D545">
        <v>54</v>
      </c>
      <c r="E545" t="s">
        <v>21</v>
      </c>
      <c r="F545">
        <v>1</v>
      </c>
      <c r="G545">
        <v>2</v>
      </c>
      <c r="H545">
        <v>2</v>
      </c>
      <c r="I545">
        <v>2</v>
      </c>
      <c r="J545">
        <v>1</v>
      </c>
      <c r="K545">
        <v>2</v>
      </c>
      <c r="L545">
        <v>2</v>
      </c>
      <c r="M545">
        <v>2</v>
      </c>
      <c r="N545">
        <v>1</v>
      </c>
      <c r="O545">
        <v>15</v>
      </c>
      <c r="P545" t="s">
        <v>48</v>
      </c>
      <c r="Q545">
        <v>4</v>
      </c>
      <c r="R545" t="s">
        <v>44</v>
      </c>
      <c r="S545">
        <v>4000</v>
      </c>
      <c r="T545">
        <v>6000</v>
      </c>
      <c r="U545">
        <v>6000</v>
      </c>
      <c r="V545">
        <v>6</v>
      </c>
      <c r="W545" t="s">
        <v>45</v>
      </c>
    </row>
    <row r="546" spans="1:23" x14ac:dyDescent="0.25">
      <c r="A546">
        <v>1370813</v>
      </c>
      <c r="B546" t="s">
        <v>24</v>
      </c>
      <c r="C546">
        <v>63</v>
      </c>
      <c r="D546">
        <v>19</v>
      </c>
      <c r="E546" t="s">
        <v>21</v>
      </c>
      <c r="F546">
        <v>1</v>
      </c>
      <c r="G546">
        <v>1</v>
      </c>
      <c r="H546">
        <v>2</v>
      </c>
      <c r="I546">
        <v>2</v>
      </c>
      <c r="J546">
        <v>2</v>
      </c>
      <c r="K546">
        <v>2</v>
      </c>
      <c r="L546">
        <v>2</v>
      </c>
      <c r="M546">
        <v>2</v>
      </c>
      <c r="N546">
        <v>1</v>
      </c>
      <c r="O546">
        <v>7</v>
      </c>
      <c r="P546" t="s">
        <v>50</v>
      </c>
      <c r="Q546">
        <v>4</v>
      </c>
      <c r="R546" t="s">
        <v>44</v>
      </c>
      <c r="S546">
        <v>6000</v>
      </c>
      <c r="T546">
        <v>6010</v>
      </c>
      <c r="U546">
        <v>6010</v>
      </c>
      <c r="V546">
        <v>53</v>
      </c>
      <c r="W546" t="s">
        <v>24</v>
      </c>
    </row>
    <row r="547" spans="1:23" x14ac:dyDescent="0.25">
      <c r="A547">
        <v>538242</v>
      </c>
      <c r="B547" t="s">
        <v>31</v>
      </c>
      <c r="C547">
        <v>73</v>
      </c>
      <c r="D547">
        <v>77</v>
      </c>
      <c r="E547" t="s">
        <v>21</v>
      </c>
      <c r="F547">
        <v>1</v>
      </c>
      <c r="G547">
        <v>2</v>
      </c>
      <c r="H547">
        <v>1</v>
      </c>
      <c r="I547">
        <v>1</v>
      </c>
      <c r="J547">
        <v>2</v>
      </c>
      <c r="K547">
        <v>2</v>
      </c>
      <c r="L547">
        <v>2</v>
      </c>
      <c r="M547">
        <v>2</v>
      </c>
      <c r="N547">
        <v>1</v>
      </c>
      <c r="P547" t="s">
        <v>43</v>
      </c>
      <c r="Q547">
        <v>4</v>
      </c>
      <c r="R547" t="s">
        <v>46</v>
      </c>
      <c r="S547">
        <v>0</v>
      </c>
      <c r="T547">
        <v>6100</v>
      </c>
      <c r="U547">
        <v>6100</v>
      </c>
      <c r="V547">
        <v>38</v>
      </c>
      <c r="W547" t="s">
        <v>31</v>
      </c>
    </row>
    <row r="548" spans="1:23" x14ac:dyDescent="0.25">
      <c r="A548">
        <v>1262360</v>
      </c>
      <c r="B548" t="s">
        <v>47</v>
      </c>
      <c r="C548">
        <v>52</v>
      </c>
      <c r="D548">
        <v>62</v>
      </c>
      <c r="E548" t="s">
        <v>21</v>
      </c>
      <c r="F548">
        <v>1</v>
      </c>
      <c r="G548">
        <v>2</v>
      </c>
      <c r="H548">
        <v>2</v>
      </c>
      <c r="I548">
        <v>2</v>
      </c>
      <c r="J548">
        <v>2</v>
      </c>
      <c r="K548">
        <v>2</v>
      </c>
      <c r="L548">
        <v>2</v>
      </c>
      <c r="M548">
        <v>2</v>
      </c>
      <c r="N548">
        <v>2</v>
      </c>
      <c r="O548">
        <v>10</v>
      </c>
      <c r="P548" t="s">
        <v>51</v>
      </c>
      <c r="Q548">
        <v>4</v>
      </c>
      <c r="R548" t="s">
        <v>46</v>
      </c>
      <c r="S548">
        <v>600</v>
      </c>
      <c r="T548">
        <v>6200</v>
      </c>
      <c r="U548">
        <v>6200</v>
      </c>
      <c r="V548">
        <v>49</v>
      </c>
      <c r="W548" t="s">
        <v>47</v>
      </c>
    </row>
    <row r="549" spans="1:23" x14ac:dyDescent="0.25">
      <c r="A549">
        <v>1375247</v>
      </c>
      <c r="B549" t="s">
        <v>24</v>
      </c>
      <c r="C549">
        <v>100</v>
      </c>
      <c r="D549">
        <v>61</v>
      </c>
      <c r="E549" t="s">
        <v>21</v>
      </c>
      <c r="F549">
        <v>1</v>
      </c>
      <c r="G549">
        <v>1</v>
      </c>
      <c r="H549">
        <v>2</v>
      </c>
      <c r="I549">
        <v>2</v>
      </c>
      <c r="J549">
        <v>2</v>
      </c>
      <c r="K549">
        <v>2</v>
      </c>
      <c r="L549">
        <v>2</v>
      </c>
      <c r="M549">
        <v>2</v>
      </c>
      <c r="N549">
        <v>1</v>
      </c>
      <c r="P549" t="s">
        <v>43</v>
      </c>
      <c r="Q549">
        <v>4</v>
      </c>
      <c r="R549" t="s">
        <v>46</v>
      </c>
      <c r="S549">
        <v>0</v>
      </c>
      <c r="T549">
        <v>6200</v>
      </c>
      <c r="U549">
        <v>6200</v>
      </c>
      <c r="V549">
        <v>6</v>
      </c>
      <c r="W549" t="s">
        <v>45</v>
      </c>
    </row>
    <row r="550" spans="1:23" x14ac:dyDescent="0.25">
      <c r="A550">
        <v>729888</v>
      </c>
      <c r="B550" t="s">
        <v>32</v>
      </c>
      <c r="C550">
        <v>15</v>
      </c>
      <c r="D550">
        <v>49</v>
      </c>
      <c r="E550" t="s">
        <v>21</v>
      </c>
      <c r="F550">
        <v>1</v>
      </c>
      <c r="G550">
        <v>2</v>
      </c>
      <c r="H550">
        <v>2</v>
      </c>
      <c r="I550">
        <v>2</v>
      </c>
      <c r="J550">
        <v>1</v>
      </c>
      <c r="K550">
        <v>2</v>
      </c>
      <c r="L550">
        <v>2</v>
      </c>
      <c r="M550">
        <v>2</v>
      </c>
      <c r="N550">
        <v>1</v>
      </c>
      <c r="P550" t="s">
        <v>50</v>
      </c>
      <c r="Q550">
        <v>4</v>
      </c>
      <c r="R550" t="s">
        <v>46</v>
      </c>
      <c r="S550">
        <v>0</v>
      </c>
      <c r="T550">
        <v>6300</v>
      </c>
      <c r="U550">
        <v>6300</v>
      </c>
      <c r="V550">
        <v>12</v>
      </c>
      <c r="W550">
        <v>12</v>
      </c>
    </row>
    <row r="551" spans="1:23" x14ac:dyDescent="0.25">
      <c r="A551">
        <v>720777</v>
      </c>
      <c r="B551" t="s">
        <v>32</v>
      </c>
      <c r="C551">
        <v>57</v>
      </c>
      <c r="D551">
        <v>17</v>
      </c>
      <c r="E551" t="s">
        <v>49</v>
      </c>
      <c r="F551">
        <v>1</v>
      </c>
      <c r="G551">
        <v>1</v>
      </c>
      <c r="H551">
        <v>2</v>
      </c>
      <c r="I551">
        <v>2</v>
      </c>
      <c r="J551">
        <v>2</v>
      </c>
      <c r="K551">
        <v>2</v>
      </c>
      <c r="L551">
        <v>2</v>
      </c>
      <c r="M551">
        <v>2</v>
      </c>
      <c r="N551">
        <v>1</v>
      </c>
      <c r="O551">
        <v>9</v>
      </c>
      <c r="P551" t="s">
        <v>50</v>
      </c>
      <c r="Q551">
        <v>4</v>
      </c>
      <c r="R551" t="s">
        <v>44</v>
      </c>
      <c r="S551">
        <v>6300</v>
      </c>
      <c r="T551">
        <v>6300</v>
      </c>
      <c r="U551">
        <v>6300</v>
      </c>
      <c r="V551">
        <v>41</v>
      </c>
      <c r="W551" t="s">
        <v>32</v>
      </c>
    </row>
    <row r="552" spans="1:23" x14ac:dyDescent="0.25">
      <c r="A552">
        <v>726179</v>
      </c>
      <c r="B552" t="s">
        <v>32</v>
      </c>
      <c r="C552">
        <v>117</v>
      </c>
      <c r="D552">
        <v>46</v>
      </c>
      <c r="E552" t="s">
        <v>21</v>
      </c>
      <c r="F552">
        <v>1</v>
      </c>
      <c r="G552">
        <v>2</v>
      </c>
      <c r="H552">
        <v>2</v>
      </c>
      <c r="I552">
        <v>2</v>
      </c>
      <c r="J552">
        <v>2</v>
      </c>
      <c r="K552">
        <v>2</v>
      </c>
      <c r="L552">
        <v>2</v>
      </c>
      <c r="M552">
        <v>2</v>
      </c>
      <c r="N552">
        <v>2</v>
      </c>
      <c r="P552" t="s">
        <v>51</v>
      </c>
      <c r="Q552">
        <v>4</v>
      </c>
      <c r="R552" t="s">
        <v>44</v>
      </c>
      <c r="S552">
        <v>6400</v>
      </c>
      <c r="T552">
        <v>6400</v>
      </c>
      <c r="U552">
        <v>6400</v>
      </c>
      <c r="V552">
        <v>6</v>
      </c>
      <c r="W552" t="s">
        <v>45</v>
      </c>
    </row>
    <row r="553" spans="1:23" x14ac:dyDescent="0.25">
      <c r="A553">
        <v>1275897</v>
      </c>
      <c r="B553" t="s">
        <v>47</v>
      </c>
      <c r="C553">
        <v>40</v>
      </c>
      <c r="D553">
        <v>58</v>
      </c>
      <c r="E553" t="s">
        <v>21</v>
      </c>
      <c r="F553">
        <v>1</v>
      </c>
      <c r="G553">
        <v>2</v>
      </c>
      <c r="H553">
        <v>2</v>
      </c>
      <c r="I553">
        <v>1</v>
      </c>
      <c r="J553">
        <v>1</v>
      </c>
      <c r="K553">
        <v>2</v>
      </c>
      <c r="L553">
        <v>2</v>
      </c>
      <c r="M553">
        <v>2</v>
      </c>
      <c r="N553">
        <v>1</v>
      </c>
      <c r="P553" t="s">
        <v>52</v>
      </c>
      <c r="Q553">
        <v>4</v>
      </c>
      <c r="R553" t="s">
        <v>44</v>
      </c>
      <c r="S553">
        <v>0</v>
      </c>
      <c r="T553">
        <v>6400</v>
      </c>
      <c r="U553">
        <v>6400</v>
      </c>
      <c r="V553">
        <v>49</v>
      </c>
      <c r="W553" t="s">
        <v>47</v>
      </c>
    </row>
    <row r="554" spans="1:23" x14ac:dyDescent="0.25">
      <c r="A554">
        <v>1394928</v>
      </c>
      <c r="B554" t="s">
        <v>24</v>
      </c>
      <c r="C554">
        <v>44</v>
      </c>
      <c r="D554">
        <v>21</v>
      </c>
      <c r="E554" t="s">
        <v>21</v>
      </c>
      <c r="F554">
        <v>1</v>
      </c>
      <c r="G554">
        <v>1</v>
      </c>
      <c r="H554">
        <v>2</v>
      </c>
      <c r="I554">
        <v>2</v>
      </c>
      <c r="J554">
        <v>2</v>
      </c>
      <c r="K554">
        <v>2</v>
      </c>
      <c r="L554">
        <v>2</v>
      </c>
      <c r="M554">
        <v>2</v>
      </c>
      <c r="N554">
        <v>1</v>
      </c>
      <c r="O554">
        <v>30</v>
      </c>
      <c r="P554" t="s">
        <v>50</v>
      </c>
      <c r="Q554">
        <v>4</v>
      </c>
      <c r="R554" t="s">
        <v>46</v>
      </c>
      <c r="S554">
        <v>6400</v>
      </c>
      <c r="T554">
        <v>6400</v>
      </c>
      <c r="U554">
        <v>6400</v>
      </c>
      <c r="V554">
        <v>6</v>
      </c>
      <c r="W554" t="s">
        <v>45</v>
      </c>
    </row>
    <row r="555" spans="1:23" x14ac:dyDescent="0.25">
      <c r="A555">
        <v>64841</v>
      </c>
      <c r="B555" t="s">
        <v>23</v>
      </c>
      <c r="C555">
        <v>20</v>
      </c>
      <c r="D555">
        <v>78</v>
      </c>
      <c r="E555" t="s">
        <v>21</v>
      </c>
      <c r="F555">
        <v>1</v>
      </c>
      <c r="G555">
        <v>2</v>
      </c>
      <c r="H555">
        <v>2</v>
      </c>
      <c r="I555">
        <v>1</v>
      </c>
      <c r="J555">
        <v>1</v>
      </c>
      <c r="K555">
        <v>2</v>
      </c>
      <c r="L555">
        <v>2</v>
      </c>
      <c r="M555">
        <v>2</v>
      </c>
      <c r="N555">
        <v>1</v>
      </c>
      <c r="P555" t="s">
        <v>50</v>
      </c>
      <c r="Q555">
        <v>4</v>
      </c>
      <c r="R555" t="s">
        <v>46</v>
      </c>
      <c r="S555">
        <v>0</v>
      </c>
      <c r="T555">
        <v>6400</v>
      </c>
      <c r="U555">
        <v>6400</v>
      </c>
      <c r="V555">
        <v>1</v>
      </c>
      <c r="W555">
        <v>1</v>
      </c>
    </row>
    <row r="556" spans="1:23" x14ac:dyDescent="0.25">
      <c r="A556">
        <v>1262636</v>
      </c>
      <c r="B556" t="s">
        <v>47</v>
      </c>
      <c r="C556">
        <v>76</v>
      </c>
      <c r="D556">
        <v>22</v>
      </c>
      <c r="E556" t="s">
        <v>21</v>
      </c>
      <c r="F556">
        <v>3</v>
      </c>
      <c r="G556">
        <v>2</v>
      </c>
      <c r="H556">
        <v>2</v>
      </c>
      <c r="I556">
        <v>2</v>
      </c>
      <c r="J556">
        <v>2</v>
      </c>
      <c r="K556">
        <v>2</v>
      </c>
      <c r="L556">
        <v>2</v>
      </c>
      <c r="M556">
        <v>2</v>
      </c>
      <c r="N556">
        <v>2</v>
      </c>
      <c r="P556" t="s">
        <v>50</v>
      </c>
      <c r="Q556">
        <v>4</v>
      </c>
      <c r="R556" t="s">
        <v>46</v>
      </c>
      <c r="S556">
        <v>0</v>
      </c>
      <c r="T556">
        <v>6500</v>
      </c>
      <c r="U556">
        <v>6500</v>
      </c>
      <c r="V556">
        <v>312</v>
      </c>
      <c r="W556">
        <v>312</v>
      </c>
    </row>
    <row r="557" spans="1:23" x14ac:dyDescent="0.25">
      <c r="A557">
        <v>1388756</v>
      </c>
      <c r="B557" t="s">
        <v>24</v>
      </c>
      <c r="C557">
        <v>207</v>
      </c>
      <c r="D557">
        <v>27</v>
      </c>
      <c r="E557" t="s">
        <v>21</v>
      </c>
      <c r="F557">
        <v>1</v>
      </c>
      <c r="G557">
        <v>2</v>
      </c>
      <c r="H557">
        <v>2</v>
      </c>
      <c r="I557">
        <v>2</v>
      </c>
      <c r="J557">
        <v>1</v>
      </c>
      <c r="K557">
        <v>2</v>
      </c>
      <c r="L557">
        <v>2</v>
      </c>
      <c r="M557">
        <v>2</v>
      </c>
      <c r="N557">
        <v>1</v>
      </c>
      <c r="P557" t="s">
        <v>50</v>
      </c>
      <c r="Q557">
        <v>4</v>
      </c>
      <c r="R557" t="s">
        <v>46</v>
      </c>
      <c r="S557">
        <v>0</v>
      </c>
      <c r="T557">
        <v>6500</v>
      </c>
      <c r="U557">
        <v>6500</v>
      </c>
      <c r="V557">
        <v>6</v>
      </c>
      <c r="W557" t="s">
        <v>45</v>
      </c>
    </row>
    <row r="558" spans="1:23" x14ac:dyDescent="0.25">
      <c r="A558">
        <v>1415137</v>
      </c>
      <c r="B558" t="s">
        <v>24</v>
      </c>
      <c r="C558">
        <v>77</v>
      </c>
      <c r="D558">
        <v>63</v>
      </c>
      <c r="E558" t="s">
        <v>21</v>
      </c>
      <c r="F558">
        <v>1</v>
      </c>
      <c r="G558">
        <v>2</v>
      </c>
      <c r="H558">
        <v>2</v>
      </c>
      <c r="I558">
        <v>1</v>
      </c>
      <c r="J558">
        <v>1</v>
      </c>
      <c r="K558">
        <v>2</v>
      </c>
      <c r="L558">
        <v>2</v>
      </c>
      <c r="M558">
        <v>2</v>
      </c>
      <c r="N558">
        <v>1</v>
      </c>
      <c r="P558" t="s">
        <v>51</v>
      </c>
      <c r="Q558">
        <v>4</v>
      </c>
      <c r="R558" t="s">
        <v>46</v>
      </c>
      <c r="S558">
        <v>0</v>
      </c>
      <c r="T558">
        <v>6600</v>
      </c>
      <c r="U558">
        <v>6600</v>
      </c>
      <c r="V558">
        <v>4</v>
      </c>
      <c r="W558">
        <v>4</v>
      </c>
    </row>
    <row r="559" spans="1:23" x14ac:dyDescent="0.25">
      <c r="A559">
        <v>701817</v>
      </c>
      <c r="B559" t="s">
        <v>32</v>
      </c>
      <c r="C559">
        <v>43</v>
      </c>
      <c r="D559">
        <v>72</v>
      </c>
      <c r="E559" t="s">
        <v>21</v>
      </c>
      <c r="F559">
        <v>1</v>
      </c>
      <c r="G559">
        <v>2</v>
      </c>
      <c r="H559">
        <v>2</v>
      </c>
      <c r="I559">
        <v>1</v>
      </c>
      <c r="J559">
        <v>1</v>
      </c>
      <c r="K559">
        <v>2</v>
      </c>
      <c r="L559">
        <v>2</v>
      </c>
      <c r="M559">
        <v>2</v>
      </c>
      <c r="N559">
        <v>1</v>
      </c>
      <c r="P559" t="s">
        <v>43</v>
      </c>
      <c r="Q559">
        <v>4</v>
      </c>
      <c r="R559" t="s">
        <v>46</v>
      </c>
      <c r="S559">
        <v>0</v>
      </c>
      <c r="T559">
        <v>6600</v>
      </c>
      <c r="U559">
        <v>6600</v>
      </c>
      <c r="V559">
        <v>31</v>
      </c>
      <c r="W559">
        <v>31</v>
      </c>
    </row>
    <row r="560" spans="1:23" x14ac:dyDescent="0.25">
      <c r="A560">
        <v>1413489</v>
      </c>
      <c r="B560" t="s">
        <v>24</v>
      </c>
      <c r="C560">
        <v>70</v>
      </c>
      <c r="D560">
        <v>60</v>
      </c>
      <c r="E560" t="s">
        <v>21</v>
      </c>
      <c r="F560">
        <v>5</v>
      </c>
      <c r="G560">
        <v>2</v>
      </c>
      <c r="H560">
        <v>1</v>
      </c>
      <c r="I560">
        <v>2</v>
      </c>
      <c r="J560">
        <v>2</v>
      </c>
      <c r="K560">
        <v>2</v>
      </c>
      <c r="L560">
        <v>2</v>
      </c>
      <c r="M560">
        <v>2</v>
      </c>
      <c r="N560">
        <v>1</v>
      </c>
      <c r="P560" t="s">
        <v>43</v>
      </c>
      <c r="Q560">
        <v>4</v>
      </c>
      <c r="R560" t="s">
        <v>46</v>
      </c>
      <c r="S560">
        <v>6700</v>
      </c>
      <c r="T560">
        <v>6700</v>
      </c>
      <c r="U560">
        <v>6700</v>
      </c>
      <c r="V560">
        <v>303</v>
      </c>
      <c r="W560">
        <v>303</v>
      </c>
    </row>
    <row r="561" spans="1:23" x14ac:dyDescent="0.25">
      <c r="A561">
        <v>64799</v>
      </c>
      <c r="B561" t="s">
        <v>23</v>
      </c>
      <c r="C561">
        <v>633</v>
      </c>
      <c r="D561">
        <v>41</v>
      </c>
      <c r="E561" t="s">
        <v>21</v>
      </c>
      <c r="F561">
        <v>1</v>
      </c>
      <c r="G561">
        <v>2</v>
      </c>
      <c r="H561">
        <v>2</v>
      </c>
      <c r="I561">
        <v>2</v>
      </c>
      <c r="J561">
        <v>2</v>
      </c>
      <c r="K561">
        <v>2</v>
      </c>
      <c r="L561">
        <v>2</v>
      </c>
      <c r="M561">
        <v>1</v>
      </c>
      <c r="N561">
        <v>2</v>
      </c>
      <c r="P561" t="s">
        <v>51</v>
      </c>
      <c r="Q561">
        <v>4</v>
      </c>
      <c r="R561" t="s">
        <v>46</v>
      </c>
      <c r="S561">
        <v>0</v>
      </c>
      <c r="T561">
        <v>6750</v>
      </c>
      <c r="U561">
        <v>6750</v>
      </c>
      <c r="V561">
        <v>30</v>
      </c>
      <c r="W561" t="s">
        <v>23</v>
      </c>
    </row>
    <row r="562" spans="1:23" x14ac:dyDescent="0.25">
      <c r="A562">
        <v>1375782</v>
      </c>
      <c r="B562" t="s">
        <v>24</v>
      </c>
      <c r="C562">
        <v>49</v>
      </c>
      <c r="D562">
        <v>22</v>
      </c>
      <c r="E562" t="s">
        <v>21</v>
      </c>
      <c r="F562">
        <v>1</v>
      </c>
      <c r="G562">
        <v>2</v>
      </c>
      <c r="H562">
        <v>2</v>
      </c>
      <c r="I562">
        <v>2</v>
      </c>
      <c r="J562">
        <v>2</v>
      </c>
      <c r="K562">
        <v>2</v>
      </c>
      <c r="L562">
        <v>2</v>
      </c>
      <c r="M562">
        <v>2</v>
      </c>
      <c r="N562">
        <v>2</v>
      </c>
      <c r="O562">
        <v>20</v>
      </c>
      <c r="P562" t="s">
        <v>50</v>
      </c>
      <c r="Q562">
        <v>4</v>
      </c>
      <c r="R562" t="s">
        <v>46</v>
      </c>
      <c r="S562">
        <v>6900</v>
      </c>
      <c r="T562">
        <v>6900</v>
      </c>
      <c r="U562">
        <v>6900</v>
      </c>
      <c r="V562">
        <v>53</v>
      </c>
      <c r="W562" t="s">
        <v>24</v>
      </c>
    </row>
    <row r="563" spans="1:23" x14ac:dyDescent="0.25">
      <c r="A563">
        <v>1382766</v>
      </c>
      <c r="B563" t="s">
        <v>24</v>
      </c>
      <c r="C563">
        <v>56</v>
      </c>
      <c r="D563">
        <v>68</v>
      </c>
      <c r="E563" t="s">
        <v>21</v>
      </c>
      <c r="F563">
        <v>1</v>
      </c>
      <c r="G563">
        <v>1</v>
      </c>
      <c r="H563">
        <v>2</v>
      </c>
      <c r="I563">
        <v>1</v>
      </c>
      <c r="J563">
        <v>2</v>
      </c>
      <c r="K563">
        <v>1</v>
      </c>
      <c r="L563">
        <v>2</v>
      </c>
      <c r="M563">
        <v>2</v>
      </c>
      <c r="N563">
        <v>1</v>
      </c>
      <c r="P563" t="s">
        <v>43</v>
      </c>
      <c r="Q563">
        <v>4</v>
      </c>
      <c r="R563" t="s">
        <v>46</v>
      </c>
      <c r="S563">
        <v>0</v>
      </c>
      <c r="T563">
        <v>6900</v>
      </c>
      <c r="U563">
        <v>6900</v>
      </c>
      <c r="V563">
        <v>46</v>
      </c>
      <c r="W563">
        <v>46</v>
      </c>
    </row>
    <row r="564" spans="1:23" x14ac:dyDescent="0.25">
      <c r="A564">
        <v>712310</v>
      </c>
      <c r="B564" t="s">
        <v>32</v>
      </c>
      <c r="C564">
        <v>73</v>
      </c>
      <c r="D564">
        <v>23</v>
      </c>
      <c r="E564" t="s">
        <v>21</v>
      </c>
      <c r="F564">
        <v>1</v>
      </c>
      <c r="G564">
        <v>2</v>
      </c>
      <c r="H564">
        <v>2</v>
      </c>
      <c r="I564">
        <v>2</v>
      </c>
      <c r="J564">
        <v>2</v>
      </c>
      <c r="K564">
        <v>2</v>
      </c>
      <c r="L564">
        <v>2</v>
      </c>
      <c r="M564">
        <v>2</v>
      </c>
      <c r="N564">
        <v>2</v>
      </c>
      <c r="O564">
        <v>30</v>
      </c>
      <c r="P564" t="s">
        <v>50</v>
      </c>
      <c r="Q564">
        <v>4</v>
      </c>
      <c r="R564" t="s">
        <v>46</v>
      </c>
      <c r="S564">
        <v>7000</v>
      </c>
      <c r="T564">
        <v>7000</v>
      </c>
      <c r="U564">
        <v>7000</v>
      </c>
      <c r="V564">
        <v>41</v>
      </c>
      <c r="W564" t="s">
        <v>32</v>
      </c>
    </row>
    <row r="565" spans="1:23" x14ac:dyDescent="0.25">
      <c r="A565">
        <v>1261972</v>
      </c>
      <c r="B565" t="s">
        <v>47</v>
      </c>
      <c r="C565">
        <v>97</v>
      </c>
      <c r="D565">
        <v>21</v>
      </c>
      <c r="E565" t="s">
        <v>21</v>
      </c>
      <c r="F565">
        <v>1</v>
      </c>
      <c r="G565">
        <v>2</v>
      </c>
      <c r="H565">
        <v>2</v>
      </c>
      <c r="I565">
        <v>2</v>
      </c>
      <c r="J565">
        <v>2</v>
      </c>
      <c r="K565">
        <v>2</v>
      </c>
      <c r="L565">
        <v>2</v>
      </c>
      <c r="M565">
        <v>2</v>
      </c>
      <c r="N565">
        <v>2</v>
      </c>
      <c r="O565">
        <v>15</v>
      </c>
      <c r="P565" t="s">
        <v>50</v>
      </c>
      <c r="Q565">
        <v>4</v>
      </c>
      <c r="R565" t="s">
        <v>46</v>
      </c>
      <c r="S565">
        <v>7000</v>
      </c>
      <c r="T565">
        <v>7000</v>
      </c>
      <c r="U565">
        <v>7000</v>
      </c>
      <c r="V565">
        <v>49</v>
      </c>
      <c r="W565" t="s">
        <v>47</v>
      </c>
    </row>
    <row r="566" spans="1:23" x14ac:dyDescent="0.25">
      <c r="A566">
        <v>720832</v>
      </c>
      <c r="B566" t="s">
        <v>32</v>
      </c>
      <c r="C566">
        <v>76</v>
      </c>
      <c r="D566">
        <v>24</v>
      </c>
      <c r="E566" t="s">
        <v>21</v>
      </c>
      <c r="F566">
        <v>1</v>
      </c>
      <c r="G566">
        <v>2</v>
      </c>
      <c r="H566">
        <v>2</v>
      </c>
      <c r="I566">
        <v>2</v>
      </c>
      <c r="J566">
        <v>2</v>
      </c>
      <c r="K566">
        <v>2</v>
      </c>
      <c r="L566">
        <v>2</v>
      </c>
      <c r="M566">
        <v>2</v>
      </c>
      <c r="N566">
        <v>2</v>
      </c>
      <c r="O566">
        <v>1</v>
      </c>
      <c r="P566" t="s">
        <v>50</v>
      </c>
      <c r="Q566">
        <v>4</v>
      </c>
      <c r="R566" t="s">
        <v>44</v>
      </c>
      <c r="S566">
        <v>7000</v>
      </c>
      <c r="T566">
        <v>7000</v>
      </c>
      <c r="U566">
        <v>7000</v>
      </c>
      <c r="V566">
        <v>41</v>
      </c>
      <c r="W566" t="s">
        <v>32</v>
      </c>
    </row>
    <row r="567" spans="1:23" x14ac:dyDescent="0.25">
      <c r="A567">
        <v>1375422</v>
      </c>
      <c r="B567" t="s">
        <v>24</v>
      </c>
      <c r="C567">
        <v>110</v>
      </c>
      <c r="D567">
        <v>22</v>
      </c>
      <c r="E567" t="s">
        <v>21</v>
      </c>
      <c r="F567">
        <v>1</v>
      </c>
      <c r="G567">
        <v>2</v>
      </c>
      <c r="H567">
        <v>2</v>
      </c>
      <c r="I567">
        <v>2</v>
      </c>
      <c r="J567">
        <v>2</v>
      </c>
      <c r="K567">
        <v>2</v>
      </c>
      <c r="L567">
        <v>2</v>
      </c>
      <c r="M567">
        <v>2</v>
      </c>
      <c r="N567">
        <v>2</v>
      </c>
      <c r="P567" t="s">
        <v>50</v>
      </c>
      <c r="Q567">
        <v>4</v>
      </c>
      <c r="R567" t="s">
        <v>44</v>
      </c>
      <c r="S567">
        <v>7000</v>
      </c>
      <c r="T567">
        <v>7000</v>
      </c>
      <c r="U567">
        <v>7000</v>
      </c>
      <c r="V567">
        <v>20</v>
      </c>
      <c r="W567">
        <v>20</v>
      </c>
    </row>
    <row r="568" spans="1:23" x14ac:dyDescent="0.25">
      <c r="A568">
        <v>1270036</v>
      </c>
      <c r="B568" t="s">
        <v>47</v>
      </c>
      <c r="C568">
        <v>274</v>
      </c>
      <c r="D568">
        <v>41</v>
      </c>
      <c r="E568" t="s">
        <v>21</v>
      </c>
      <c r="F568">
        <v>4</v>
      </c>
      <c r="G568">
        <v>2</v>
      </c>
      <c r="H568">
        <v>1</v>
      </c>
      <c r="I568">
        <v>2</v>
      </c>
      <c r="J568">
        <v>2</v>
      </c>
      <c r="K568">
        <v>2</v>
      </c>
      <c r="L568">
        <v>2</v>
      </c>
      <c r="M568">
        <v>2</v>
      </c>
      <c r="N568">
        <v>1</v>
      </c>
      <c r="O568">
        <v>15</v>
      </c>
      <c r="P568" t="s">
        <v>43</v>
      </c>
      <c r="Q568">
        <v>4</v>
      </c>
      <c r="R568" t="s">
        <v>46</v>
      </c>
      <c r="S568">
        <v>7000</v>
      </c>
      <c r="T568">
        <v>7000</v>
      </c>
      <c r="U568">
        <v>7000</v>
      </c>
      <c r="V568">
        <v>128</v>
      </c>
      <c r="W568">
        <v>128</v>
      </c>
    </row>
    <row r="569" spans="1:23" x14ac:dyDescent="0.25">
      <c r="A569">
        <v>533679</v>
      </c>
      <c r="B569" t="s">
        <v>31</v>
      </c>
      <c r="C569">
        <v>33</v>
      </c>
      <c r="D569">
        <v>21</v>
      </c>
      <c r="E569" t="s">
        <v>21</v>
      </c>
      <c r="F569">
        <v>1</v>
      </c>
      <c r="G569">
        <v>2</v>
      </c>
      <c r="H569">
        <v>2</v>
      </c>
      <c r="I569">
        <v>2</v>
      </c>
      <c r="J569">
        <v>2</v>
      </c>
      <c r="K569">
        <v>2</v>
      </c>
      <c r="L569">
        <v>2</v>
      </c>
      <c r="M569">
        <v>2</v>
      </c>
      <c r="N569">
        <v>2</v>
      </c>
      <c r="P569" t="s">
        <v>50</v>
      </c>
      <c r="Q569">
        <v>4</v>
      </c>
      <c r="R569" t="s">
        <v>44</v>
      </c>
      <c r="S569">
        <v>7000</v>
      </c>
      <c r="T569">
        <v>7000</v>
      </c>
      <c r="U569">
        <v>7000</v>
      </c>
      <c r="V569">
        <v>38</v>
      </c>
      <c r="W569" t="s">
        <v>31</v>
      </c>
    </row>
    <row r="570" spans="1:23" x14ac:dyDescent="0.25">
      <c r="A570">
        <v>721434</v>
      </c>
      <c r="B570" t="s">
        <v>32</v>
      </c>
      <c r="C570">
        <v>47</v>
      </c>
      <c r="D570">
        <v>31</v>
      </c>
      <c r="E570" t="s">
        <v>21</v>
      </c>
      <c r="F570">
        <v>1</v>
      </c>
      <c r="G570">
        <v>1</v>
      </c>
      <c r="H570">
        <v>2</v>
      </c>
      <c r="I570">
        <v>2</v>
      </c>
      <c r="J570">
        <v>2</v>
      </c>
      <c r="K570">
        <v>2</v>
      </c>
      <c r="L570">
        <v>2</v>
      </c>
      <c r="M570">
        <v>2</v>
      </c>
      <c r="N570">
        <v>1</v>
      </c>
      <c r="P570" t="s">
        <v>43</v>
      </c>
      <c r="Q570">
        <v>4</v>
      </c>
      <c r="R570" t="s">
        <v>46</v>
      </c>
      <c r="S570">
        <v>0</v>
      </c>
      <c r="T570">
        <v>7000</v>
      </c>
      <c r="U570">
        <v>7000</v>
      </c>
      <c r="V570">
        <v>41</v>
      </c>
      <c r="W570" t="s">
        <v>32</v>
      </c>
    </row>
    <row r="571" spans="1:23" x14ac:dyDescent="0.25">
      <c r="A571">
        <v>695763</v>
      </c>
      <c r="B571" t="s">
        <v>32</v>
      </c>
      <c r="C571">
        <v>55</v>
      </c>
      <c r="D571">
        <v>57</v>
      </c>
      <c r="E571" t="s">
        <v>21</v>
      </c>
      <c r="F571">
        <v>1</v>
      </c>
      <c r="G571">
        <v>2</v>
      </c>
      <c r="H571">
        <v>2</v>
      </c>
      <c r="I571">
        <v>2</v>
      </c>
      <c r="J571">
        <v>2</v>
      </c>
      <c r="K571">
        <v>2</v>
      </c>
      <c r="L571">
        <v>2</v>
      </c>
      <c r="M571">
        <v>2</v>
      </c>
      <c r="N571">
        <v>2</v>
      </c>
      <c r="O571">
        <v>30</v>
      </c>
      <c r="P571" t="s">
        <v>43</v>
      </c>
      <c r="Q571">
        <v>4</v>
      </c>
      <c r="R571" t="s">
        <v>44</v>
      </c>
      <c r="S571">
        <v>7000</v>
      </c>
      <c r="T571">
        <v>7000</v>
      </c>
      <c r="U571">
        <v>7000</v>
      </c>
      <c r="V571">
        <v>53</v>
      </c>
      <c r="W571" t="s">
        <v>24</v>
      </c>
    </row>
    <row r="572" spans="1:23" x14ac:dyDescent="0.25">
      <c r="A572">
        <v>1398169</v>
      </c>
      <c r="B572" t="s">
        <v>24</v>
      </c>
      <c r="C572">
        <v>68</v>
      </c>
      <c r="D572">
        <v>36</v>
      </c>
      <c r="E572" t="s">
        <v>21</v>
      </c>
      <c r="F572">
        <v>1</v>
      </c>
      <c r="G572">
        <v>1</v>
      </c>
      <c r="H572">
        <v>2</v>
      </c>
      <c r="I572">
        <v>2</v>
      </c>
      <c r="J572">
        <v>2</v>
      </c>
      <c r="K572">
        <v>2</v>
      </c>
      <c r="L572">
        <v>2</v>
      </c>
      <c r="M572">
        <v>2</v>
      </c>
      <c r="N572">
        <v>1</v>
      </c>
      <c r="P572" t="s">
        <v>43</v>
      </c>
      <c r="Q572">
        <v>4</v>
      </c>
      <c r="R572" t="s">
        <v>46</v>
      </c>
      <c r="S572">
        <v>7000</v>
      </c>
      <c r="T572">
        <v>7000</v>
      </c>
      <c r="U572">
        <v>7000</v>
      </c>
      <c r="V572">
        <v>53</v>
      </c>
      <c r="W572" t="s">
        <v>24</v>
      </c>
    </row>
    <row r="573" spans="1:23" x14ac:dyDescent="0.25">
      <c r="A573">
        <v>64952</v>
      </c>
      <c r="B573" t="s">
        <v>23</v>
      </c>
      <c r="C573">
        <v>92</v>
      </c>
      <c r="D573">
        <v>54</v>
      </c>
      <c r="E573" t="s">
        <v>21</v>
      </c>
      <c r="F573">
        <v>1</v>
      </c>
      <c r="G573">
        <v>1</v>
      </c>
      <c r="H573">
        <v>2</v>
      </c>
      <c r="I573">
        <v>2</v>
      </c>
      <c r="J573">
        <v>2</v>
      </c>
      <c r="K573">
        <v>2</v>
      </c>
      <c r="L573">
        <v>2</v>
      </c>
      <c r="M573">
        <v>2</v>
      </c>
      <c r="N573">
        <v>1</v>
      </c>
      <c r="O573">
        <v>30</v>
      </c>
      <c r="P573" t="s">
        <v>43</v>
      </c>
      <c r="Q573">
        <v>2</v>
      </c>
      <c r="R573" t="s">
        <v>44</v>
      </c>
      <c r="S573">
        <v>7000</v>
      </c>
      <c r="T573">
        <v>7000</v>
      </c>
      <c r="U573">
        <v>7000</v>
      </c>
      <c r="V573">
        <v>38</v>
      </c>
      <c r="W573" t="s">
        <v>31</v>
      </c>
    </row>
    <row r="574" spans="1:23" x14ac:dyDescent="0.25">
      <c r="A574">
        <v>1273624</v>
      </c>
      <c r="B574" t="s">
        <v>47</v>
      </c>
      <c r="C574">
        <v>147</v>
      </c>
      <c r="D574">
        <v>21</v>
      </c>
      <c r="E574" t="s">
        <v>21</v>
      </c>
      <c r="F574">
        <v>1</v>
      </c>
      <c r="G574">
        <v>1</v>
      </c>
      <c r="H574">
        <v>2</v>
      </c>
      <c r="I574">
        <v>2</v>
      </c>
      <c r="J574">
        <v>2</v>
      </c>
      <c r="K574">
        <v>2</v>
      </c>
      <c r="L574">
        <v>2</v>
      </c>
      <c r="M574">
        <v>2</v>
      </c>
      <c r="N574">
        <v>1</v>
      </c>
      <c r="P574" t="s">
        <v>50</v>
      </c>
      <c r="Q574">
        <v>4</v>
      </c>
      <c r="R574" t="s">
        <v>46</v>
      </c>
      <c r="S574">
        <v>0</v>
      </c>
      <c r="T574">
        <v>7000</v>
      </c>
      <c r="U574">
        <v>7000</v>
      </c>
      <c r="V574">
        <v>49</v>
      </c>
      <c r="W574" t="s">
        <v>47</v>
      </c>
    </row>
    <row r="575" spans="1:23" x14ac:dyDescent="0.25">
      <c r="A575">
        <v>706022</v>
      </c>
      <c r="B575" t="s">
        <v>32</v>
      </c>
      <c r="C575">
        <v>27</v>
      </c>
      <c r="D575">
        <v>16</v>
      </c>
      <c r="E575" t="s">
        <v>49</v>
      </c>
      <c r="F575">
        <v>1</v>
      </c>
      <c r="G575">
        <v>1</v>
      </c>
      <c r="H575">
        <v>2</v>
      </c>
      <c r="I575">
        <v>2</v>
      </c>
      <c r="J575">
        <v>2</v>
      </c>
      <c r="K575">
        <v>2</v>
      </c>
      <c r="L575">
        <v>2</v>
      </c>
      <c r="M575">
        <v>2</v>
      </c>
      <c r="N575">
        <v>1</v>
      </c>
      <c r="P575" t="s">
        <v>50</v>
      </c>
      <c r="R575" t="s">
        <v>44</v>
      </c>
      <c r="S575">
        <v>7000</v>
      </c>
      <c r="T575">
        <v>7000</v>
      </c>
      <c r="U575">
        <v>7000</v>
      </c>
      <c r="V575">
        <v>41</v>
      </c>
      <c r="W575" t="s">
        <v>32</v>
      </c>
    </row>
    <row r="576" spans="1:23" x14ac:dyDescent="0.25">
      <c r="A576">
        <v>699822</v>
      </c>
      <c r="B576" t="s">
        <v>32</v>
      </c>
      <c r="C576">
        <v>25</v>
      </c>
      <c r="D576">
        <v>45</v>
      </c>
      <c r="E576" t="s">
        <v>21</v>
      </c>
      <c r="F576">
        <v>1</v>
      </c>
      <c r="G576">
        <v>2</v>
      </c>
      <c r="H576">
        <v>2</v>
      </c>
      <c r="I576">
        <v>2</v>
      </c>
      <c r="J576">
        <v>2</v>
      </c>
      <c r="K576">
        <v>2</v>
      </c>
      <c r="L576">
        <v>2</v>
      </c>
      <c r="M576">
        <v>2</v>
      </c>
      <c r="N576">
        <v>2</v>
      </c>
      <c r="P576" t="s">
        <v>50</v>
      </c>
      <c r="Q576">
        <v>4</v>
      </c>
      <c r="R576" t="s">
        <v>44</v>
      </c>
      <c r="S576">
        <v>7000</v>
      </c>
      <c r="T576">
        <v>7000</v>
      </c>
      <c r="U576">
        <v>7000</v>
      </c>
      <c r="V576">
        <v>41</v>
      </c>
      <c r="W576" t="s">
        <v>32</v>
      </c>
    </row>
    <row r="577" spans="1:23" x14ac:dyDescent="0.25">
      <c r="A577">
        <v>1426579</v>
      </c>
      <c r="B577" t="s">
        <v>24</v>
      </c>
      <c r="C577">
        <v>17</v>
      </c>
      <c r="D577">
        <v>52</v>
      </c>
      <c r="E577" t="s">
        <v>21</v>
      </c>
      <c r="F577">
        <v>1</v>
      </c>
      <c r="G577">
        <v>2</v>
      </c>
      <c r="H577">
        <v>2</v>
      </c>
      <c r="I577">
        <v>2</v>
      </c>
      <c r="J577">
        <v>1</v>
      </c>
      <c r="K577">
        <v>2</v>
      </c>
      <c r="L577">
        <v>2</v>
      </c>
      <c r="M577">
        <v>2</v>
      </c>
      <c r="N577">
        <v>1</v>
      </c>
      <c r="P577" t="s">
        <v>52</v>
      </c>
      <c r="Q577">
        <v>4</v>
      </c>
      <c r="R577" t="s">
        <v>46</v>
      </c>
      <c r="S577">
        <v>0</v>
      </c>
      <c r="T577">
        <v>7000</v>
      </c>
      <c r="U577">
        <v>7000</v>
      </c>
      <c r="V577">
        <v>12</v>
      </c>
      <c r="W577">
        <v>12</v>
      </c>
    </row>
    <row r="578" spans="1:23" x14ac:dyDescent="0.25">
      <c r="A578">
        <v>1391183</v>
      </c>
      <c r="B578" t="s">
        <v>24</v>
      </c>
      <c r="C578">
        <v>32</v>
      </c>
      <c r="D578">
        <v>21</v>
      </c>
      <c r="E578" t="s">
        <v>21</v>
      </c>
      <c r="F578">
        <v>1</v>
      </c>
      <c r="G578">
        <v>1</v>
      </c>
      <c r="H578">
        <v>2</v>
      </c>
      <c r="I578">
        <v>2</v>
      </c>
      <c r="J578">
        <v>2</v>
      </c>
      <c r="K578">
        <v>2</v>
      </c>
      <c r="L578">
        <v>2</v>
      </c>
      <c r="M578">
        <v>2</v>
      </c>
      <c r="N578">
        <v>1</v>
      </c>
      <c r="P578" t="s">
        <v>50</v>
      </c>
      <c r="Q578">
        <v>4</v>
      </c>
      <c r="R578" t="s">
        <v>44</v>
      </c>
      <c r="S578">
        <v>7000</v>
      </c>
      <c r="T578">
        <v>7000</v>
      </c>
      <c r="U578">
        <v>7000</v>
      </c>
      <c r="V578">
        <v>53</v>
      </c>
      <c r="W578" t="s">
        <v>24</v>
      </c>
    </row>
    <row r="579" spans="1:23" x14ac:dyDescent="0.25">
      <c r="A579">
        <v>68876</v>
      </c>
      <c r="B579" t="s">
        <v>23</v>
      </c>
      <c r="C579">
        <v>120</v>
      </c>
      <c r="D579">
        <v>29</v>
      </c>
      <c r="E579" t="s">
        <v>21</v>
      </c>
      <c r="F579">
        <v>1</v>
      </c>
      <c r="G579">
        <v>2</v>
      </c>
      <c r="H579">
        <v>2</v>
      </c>
      <c r="I579">
        <v>2</v>
      </c>
      <c r="J579">
        <v>2</v>
      </c>
      <c r="K579">
        <v>2</v>
      </c>
      <c r="L579">
        <v>2</v>
      </c>
      <c r="M579">
        <v>2</v>
      </c>
      <c r="N579">
        <v>2</v>
      </c>
      <c r="P579" t="s">
        <v>50</v>
      </c>
      <c r="Q579">
        <v>4</v>
      </c>
      <c r="R579" t="s">
        <v>46</v>
      </c>
      <c r="S579">
        <v>7000</v>
      </c>
      <c r="T579">
        <v>7054</v>
      </c>
      <c r="U579">
        <v>7054</v>
      </c>
      <c r="V579">
        <v>30</v>
      </c>
      <c r="W579" t="s">
        <v>23</v>
      </c>
    </row>
    <row r="580" spans="1:23" x14ac:dyDescent="0.25">
      <c r="A580">
        <v>733628</v>
      </c>
      <c r="B580" t="s">
        <v>32</v>
      </c>
      <c r="C580">
        <v>88</v>
      </c>
      <c r="D580">
        <v>85</v>
      </c>
      <c r="E580" t="s">
        <v>21</v>
      </c>
      <c r="F580">
        <v>1</v>
      </c>
      <c r="G580">
        <v>2</v>
      </c>
      <c r="H580">
        <v>2</v>
      </c>
      <c r="I580">
        <v>1</v>
      </c>
      <c r="J580">
        <v>2</v>
      </c>
      <c r="K580">
        <v>2</v>
      </c>
      <c r="L580">
        <v>2</v>
      </c>
      <c r="M580">
        <v>2</v>
      </c>
      <c r="N580">
        <v>1</v>
      </c>
      <c r="P580" t="s">
        <v>43</v>
      </c>
      <c r="Q580">
        <v>4</v>
      </c>
      <c r="R580" t="s">
        <v>46</v>
      </c>
      <c r="S580">
        <v>0</v>
      </c>
      <c r="T580">
        <v>7100</v>
      </c>
      <c r="U580">
        <v>7100</v>
      </c>
      <c r="V580">
        <v>16</v>
      </c>
      <c r="W580">
        <v>16</v>
      </c>
    </row>
    <row r="581" spans="1:23" x14ac:dyDescent="0.25">
      <c r="A581">
        <v>66314</v>
      </c>
      <c r="B581" t="s">
        <v>23</v>
      </c>
      <c r="C581">
        <v>36</v>
      </c>
      <c r="D581">
        <v>77</v>
      </c>
      <c r="E581" t="s">
        <v>21</v>
      </c>
      <c r="F581">
        <v>1</v>
      </c>
      <c r="G581">
        <v>2</v>
      </c>
      <c r="H581">
        <v>2</v>
      </c>
      <c r="I581">
        <v>1</v>
      </c>
      <c r="J581">
        <v>2</v>
      </c>
      <c r="K581">
        <v>2</v>
      </c>
      <c r="L581">
        <v>2</v>
      </c>
      <c r="M581">
        <v>2</v>
      </c>
      <c r="N581">
        <v>1</v>
      </c>
      <c r="P581" t="s">
        <v>43</v>
      </c>
      <c r="Q581">
        <v>4</v>
      </c>
      <c r="R581" t="s">
        <v>44</v>
      </c>
      <c r="S581">
        <v>430</v>
      </c>
      <c r="T581">
        <v>7130</v>
      </c>
      <c r="U581">
        <v>7130</v>
      </c>
      <c r="V581">
        <v>30</v>
      </c>
      <c r="W581" t="s">
        <v>23</v>
      </c>
    </row>
    <row r="582" spans="1:23" x14ac:dyDescent="0.25">
      <c r="A582">
        <v>1410198</v>
      </c>
      <c r="B582" t="s">
        <v>24</v>
      </c>
      <c r="C582">
        <v>59</v>
      </c>
      <c r="D582">
        <v>23</v>
      </c>
      <c r="E582" t="s">
        <v>21</v>
      </c>
      <c r="F582">
        <v>1</v>
      </c>
      <c r="G582">
        <v>2</v>
      </c>
      <c r="H582">
        <v>2</v>
      </c>
      <c r="I582">
        <v>2</v>
      </c>
      <c r="J582">
        <v>2</v>
      </c>
      <c r="K582">
        <v>1</v>
      </c>
      <c r="L582">
        <v>2</v>
      </c>
      <c r="M582">
        <v>2</v>
      </c>
      <c r="N582">
        <v>1</v>
      </c>
      <c r="P582" t="s">
        <v>48</v>
      </c>
      <c r="Q582">
        <v>4</v>
      </c>
      <c r="R582" t="s">
        <v>46</v>
      </c>
      <c r="S582">
        <v>0</v>
      </c>
      <c r="T582">
        <v>7200</v>
      </c>
      <c r="U582">
        <v>7200</v>
      </c>
      <c r="V582">
        <v>53</v>
      </c>
      <c r="W582" t="s">
        <v>24</v>
      </c>
    </row>
    <row r="583" spans="1:23" x14ac:dyDescent="0.25">
      <c r="A583">
        <v>1370796</v>
      </c>
      <c r="B583" t="s">
        <v>24</v>
      </c>
      <c r="C583">
        <v>73</v>
      </c>
      <c r="D583">
        <v>63</v>
      </c>
      <c r="E583" t="s">
        <v>21</v>
      </c>
      <c r="F583">
        <v>1</v>
      </c>
      <c r="G583">
        <v>2</v>
      </c>
      <c r="H583">
        <v>1</v>
      </c>
      <c r="I583">
        <v>2</v>
      </c>
      <c r="J583">
        <v>2</v>
      </c>
      <c r="K583">
        <v>2</v>
      </c>
      <c r="L583">
        <v>2</v>
      </c>
      <c r="M583">
        <v>2</v>
      </c>
      <c r="N583">
        <v>1</v>
      </c>
      <c r="P583" t="s">
        <v>43</v>
      </c>
      <c r="Q583">
        <v>4</v>
      </c>
      <c r="R583" t="s">
        <v>46</v>
      </c>
      <c r="S583">
        <v>0</v>
      </c>
      <c r="T583">
        <v>7200</v>
      </c>
      <c r="U583">
        <v>7200</v>
      </c>
      <c r="V583">
        <v>19</v>
      </c>
      <c r="W583">
        <v>19</v>
      </c>
    </row>
    <row r="584" spans="1:23" x14ac:dyDescent="0.25">
      <c r="A584">
        <v>539260</v>
      </c>
      <c r="B584" t="s">
        <v>31</v>
      </c>
      <c r="C584">
        <v>24</v>
      </c>
      <c r="D584">
        <v>84</v>
      </c>
      <c r="E584" t="s">
        <v>21</v>
      </c>
      <c r="F584">
        <v>1</v>
      </c>
      <c r="G584">
        <v>2</v>
      </c>
      <c r="H584">
        <v>2</v>
      </c>
      <c r="I584">
        <v>1</v>
      </c>
      <c r="J584">
        <v>2</v>
      </c>
      <c r="K584">
        <v>2</v>
      </c>
      <c r="L584">
        <v>2</v>
      </c>
      <c r="M584">
        <v>2</v>
      </c>
      <c r="N584">
        <v>1</v>
      </c>
      <c r="P584" t="s">
        <v>52</v>
      </c>
      <c r="Q584">
        <v>4</v>
      </c>
      <c r="R584" t="s">
        <v>46</v>
      </c>
      <c r="S584">
        <v>0</v>
      </c>
      <c r="T584">
        <v>7200</v>
      </c>
      <c r="U584">
        <v>7200</v>
      </c>
      <c r="V584">
        <v>38</v>
      </c>
      <c r="W584" t="s">
        <v>31</v>
      </c>
    </row>
    <row r="585" spans="1:23" x14ac:dyDescent="0.25">
      <c r="A585">
        <v>696265</v>
      </c>
      <c r="B585" t="s">
        <v>32</v>
      </c>
      <c r="C585">
        <v>33</v>
      </c>
      <c r="D585">
        <v>70</v>
      </c>
      <c r="E585" t="s">
        <v>21</v>
      </c>
      <c r="F585">
        <v>1</v>
      </c>
      <c r="G585">
        <v>2</v>
      </c>
      <c r="H585">
        <v>1</v>
      </c>
      <c r="I585">
        <v>1</v>
      </c>
      <c r="J585">
        <v>2</v>
      </c>
      <c r="K585">
        <v>2</v>
      </c>
      <c r="L585">
        <v>2</v>
      </c>
      <c r="M585">
        <v>2</v>
      </c>
      <c r="N585">
        <v>1</v>
      </c>
      <c r="P585" t="s">
        <v>51</v>
      </c>
      <c r="Q585">
        <v>4</v>
      </c>
      <c r="R585" t="s">
        <v>46</v>
      </c>
      <c r="S585">
        <v>0</v>
      </c>
      <c r="T585">
        <v>7200</v>
      </c>
      <c r="U585">
        <v>7200</v>
      </c>
      <c r="V585">
        <v>16</v>
      </c>
      <c r="W585">
        <v>16</v>
      </c>
    </row>
    <row r="586" spans="1:23" x14ac:dyDescent="0.25">
      <c r="A586">
        <v>534957</v>
      </c>
      <c r="B586" t="s">
        <v>31</v>
      </c>
      <c r="C586">
        <v>212</v>
      </c>
      <c r="D586">
        <v>40</v>
      </c>
      <c r="E586" t="s">
        <v>21</v>
      </c>
      <c r="F586">
        <v>1</v>
      </c>
      <c r="G586">
        <v>1</v>
      </c>
      <c r="H586">
        <v>2</v>
      </c>
      <c r="I586">
        <v>2</v>
      </c>
      <c r="J586">
        <v>2</v>
      </c>
      <c r="K586">
        <v>2</v>
      </c>
      <c r="L586">
        <v>2</v>
      </c>
      <c r="M586">
        <v>2</v>
      </c>
      <c r="N586">
        <v>1</v>
      </c>
      <c r="O586">
        <v>15</v>
      </c>
      <c r="P586" t="s">
        <v>43</v>
      </c>
      <c r="Q586">
        <v>4</v>
      </c>
      <c r="R586" t="s">
        <v>46</v>
      </c>
      <c r="S586">
        <v>7200</v>
      </c>
      <c r="T586">
        <v>7200</v>
      </c>
      <c r="U586">
        <v>7200</v>
      </c>
      <c r="V586">
        <v>38</v>
      </c>
      <c r="W586" t="s">
        <v>31</v>
      </c>
    </row>
    <row r="587" spans="1:23" x14ac:dyDescent="0.25">
      <c r="A587">
        <v>539907</v>
      </c>
      <c r="B587" t="s">
        <v>31</v>
      </c>
      <c r="C587">
        <v>156</v>
      </c>
      <c r="D587">
        <v>65</v>
      </c>
      <c r="E587" t="s">
        <v>21</v>
      </c>
      <c r="F587">
        <v>4</v>
      </c>
      <c r="G587">
        <v>2</v>
      </c>
      <c r="H587">
        <v>2</v>
      </c>
      <c r="I587">
        <v>1</v>
      </c>
      <c r="J587">
        <v>2</v>
      </c>
      <c r="K587">
        <v>2</v>
      </c>
      <c r="L587">
        <v>2</v>
      </c>
      <c r="M587">
        <v>2</v>
      </c>
      <c r="N587">
        <v>1</v>
      </c>
      <c r="P587" t="s">
        <v>43</v>
      </c>
      <c r="Q587">
        <v>4</v>
      </c>
      <c r="R587" t="s">
        <v>46</v>
      </c>
      <c r="S587">
        <v>630</v>
      </c>
      <c r="T587">
        <v>7230</v>
      </c>
      <c r="U587">
        <v>7230</v>
      </c>
      <c r="V587">
        <v>303</v>
      </c>
      <c r="W587">
        <v>303</v>
      </c>
    </row>
    <row r="588" spans="1:23" x14ac:dyDescent="0.25">
      <c r="A588">
        <v>1428218</v>
      </c>
      <c r="B588" t="s">
        <v>24</v>
      </c>
      <c r="C588">
        <v>81</v>
      </c>
      <c r="D588">
        <v>15</v>
      </c>
      <c r="E588" t="s">
        <v>49</v>
      </c>
      <c r="F588">
        <v>1</v>
      </c>
      <c r="G588">
        <v>2</v>
      </c>
      <c r="H588">
        <v>2</v>
      </c>
      <c r="I588">
        <v>2</v>
      </c>
      <c r="J588">
        <v>1</v>
      </c>
      <c r="K588">
        <v>2</v>
      </c>
      <c r="L588">
        <v>2</v>
      </c>
      <c r="M588">
        <v>2</v>
      </c>
      <c r="N588">
        <v>1</v>
      </c>
      <c r="P588" t="s">
        <v>50</v>
      </c>
      <c r="R588" t="s">
        <v>44</v>
      </c>
      <c r="S588">
        <v>0</v>
      </c>
      <c r="T588">
        <v>7300</v>
      </c>
      <c r="U588">
        <v>7300</v>
      </c>
      <c r="V588">
        <v>53</v>
      </c>
      <c r="W588" t="s">
        <v>24</v>
      </c>
    </row>
    <row r="589" spans="1:23" x14ac:dyDescent="0.25">
      <c r="A589">
        <v>706831</v>
      </c>
      <c r="B589" t="s">
        <v>32</v>
      </c>
      <c r="C589">
        <v>65</v>
      </c>
      <c r="D589">
        <v>20</v>
      </c>
      <c r="E589" t="s">
        <v>21</v>
      </c>
      <c r="F589">
        <v>1</v>
      </c>
      <c r="G589">
        <v>1</v>
      </c>
      <c r="H589">
        <v>2</v>
      </c>
      <c r="I589">
        <v>2</v>
      </c>
      <c r="J589">
        <v>2</v>
      </c>
      <c r="K589">
        <v>2</v>
      </c>
      <c r="L589">
        <v>2</v>
      </c>
      <c r="M589">
        <v>2</v>
      </c>
      <c r="N589">
        <v>1</v>
      </c>
      <c r="P589" t="s">
        <v>50</v>
      </c>
      <c r="Q589">
        <v>4</v>
      </c>
      <c r="R589" t="s">
        <v>46</v>
      </c>
      <c r="S589">
        <v>6500</v>
      </c>
      <c r="T589">
        <v>7400</v>
      </c>
      <c r="U589">
        <v>7400</v>
      </c>
      <c r="V589">
        <v>2</v>
      </c>
      <c r="W589">
        <v>2</v>
      </c>
    </row>
    <row r="590" spans="1:23" x14ac:dyDescent="0.25">
      <c r="A590">
        <v>1418541</v>
      </c>
      <c r="B590" t="s">
        <v>24</v>
      </c>
      <c r="C590">
        <v>159</v>
      </c>
      <c r="D590">
        <v>31</v>
      </c>
      <c r="E590" t="s">
        <v>21</v>
      </c>
      <c r="F590">
        <v>1</v>
      </c>
      <c r="G590">
        <v>2</v>
      </c>
      <c r="H590">
        <v>2</v>
      </c>
      <c r="I590">
        <v>2</v>
      </c>
      <c r="J590">
        <v>2</v>
      </c>
      <c r="K590">
        <v>2</v>
      </c>
      <c r="L590">
        <v>2</v>
      </c>
      <c r="M590">
        <v>2</v>
      </c>
      <c r="N590">
        <v>2</v>
      </c>
      <c r="O590">
        <v>50</v>
      </c>
      <c r="P590" t="s">
        <v>51</v>
      </c>
      <c r="Q590">
        <v>4</v>
      </c>
      <c r="R590" t="s">
        <v>46</v>
      </c>
      <c r="S590">
        <v>7500</v>
      </c>
      <c r="T590">
        <v>7500</v>
      </c>
      <c r="U590">
        <v>7500</v>
      </c>
      <c r="V590">
        <v>53</v>
      </c>
      <c r="W590" t="s">
        <v>24</v>
      </c>
    </row>
    <row r="591" spans="1:23" x14ac:dyDescent="0.25">
      <c r="A591">
        <v>1409906</v>
      </c>
      <c r="B591" t="s">
        <v>24</v>
      </c>
      <c r="C591">
        <v>157</v>
      </c>
      <c r="D591">
        <v>23</v>
      </c>
      <c r="E591" t="s">
        <v>21</v>
      </c>
      <c r="F591">
        <v>1</v>
      </c>
      <c r="G591">
        <v>1</v>
      </c>
      <c r="H591">
        <v>2</v>
      </c>
      <c r="I591">
        <v>2</v>
      </c>
      <c r="J591">
        <v>2</v>
      </c>
      <c r="K591">
        <v>2</v>
      </c>
      <c r="L591">
        <v>2</v>
      </c>
      <c r="M591">
        <v>2</v>
      </c>
      <c r="N591">
        <v>1</v>
      </c>
      <c r="O591">
        <v>5</v>
      </c>
      <c r="P591" t="s">
        <v>43</v>
      </c>
      <c r="Q591">
        <v>4</v>
      </c>
      <c r="R591" t="s">
        <v>46</v>
      </c>
      <c r="S591">
        <v>2500</v>
      </c>
      <c r="T591">
        <v>7500</v>
      </c>
      <c r="U591">
        <v>7500</v>
      </c>
      <c r="V591">
        <v>53</v>
      </c>
      <c r="W591" t="s">
        <v>24</v>
      </c>
    </row>
    <row r="592" spans="1:23" x14ac:dyDescent="0.25">
      <c r="A592">
        <v>720949</v>
      </c>
      <c r="B592" t="s">
        <v>32</v>
      </c>
      <c r="C592">
        <v>74</v>
      </c>
      <c r="D592">
        <v>25</v>
      </c>
      <c r="E592" t="s">
        <v>21</v>
      </c>
      <c r="F592">
        <v>5</v>
      </c>
      <c r="G592">
        <v>2</v>
      </c>
      <c r="H592">
        <v>2</v>
      </c>
      <c r="I592">
        <v>2</v>
      </c>
      <c r="J592">
        <v>2</v>
      </c>
      <c r="K592">
        <v>2</v>
      </c>
      <c r="L592">
        <v>2</v>
      </c>
      <c r="M592">
        <v>2</v>
      </c>
      <c r="N592">
        <v>2</v>
      </c>
      <c r="P592" t="s">
        <v>50</v>
      </c>
      <c r="Q592">
        <v>4</v>
      </c>
      <c r="R592" t="s">
        <v>46</v>
      </c>
      <c r="S592">
        <v>7500</v>
      </c>
      <c r="T592">
        <v>7500</v>
      </c>
      <c r="U592">
        <v>7500</v>
      </c>
      <c r="V592">
        <v>440</v>
      </c>
      <c r="W592">
        <v>440</v>
      </c>
    </row>
    <row r="593" spans="1:23" x14ac:dyDescent="0.25">
      <c r="A593">
        <v>1393837</v>
      </c>
      <c r="B593" t="s">
        <v>24</v>
      </c>
      <c r="C593">
        <v>164</v>
      </c>
      <c r="D593">
        <v>76</v>
      </c>
      <c r="E593" t="s">
        <v>21</v>
      </c>
      <c r="F593">
        <v>4</v>
      </c>
      <c r="G593">
        <v>2</v>
      </c>
      <c r="H593">
        <v>2</v>
      </c>
      <c r="I593">
        <v>1</v>
      </c>
      <c r="J593">
        <v>2</v>
      </c>
      <c r="K593">
        <v>2</v>
      </c>
      <c r="L593">
        <v>2</v>
      </c>
      <c r="M593">
        <v>2</v>
      </c>
      <c r="N593">
        <v>1</v>
      </c>
      <c r="P593" t="s">
        <v>43</v>
      </c>
      <c r="Q593">
        <v>4</v>
      </c>
      <c r="R593" t="s">
        <v>46</v>
      </c>
      <c r="S593">
        <v>0</v>
      </c>
      <c r="T593">
        <v>7501</v>
      </c>
      <c r="U593">
        <v>7501</v>
      </c>
      <c r="V593">
        <v>211</v>
      </c>
      <c r="W593">
        <v>211</v>
      </c>
    </row>
    <row r="594" spans="1:23" x14ac:dyDescent="0.25">
      <c r="A594">
        <v>1423149</v>
      </c>
      <c r="B594" t="s">
        <v>24</v>
      </c>
      <c r="C594">
        <v>68</v>
      </c>
      <c r="D594">
        <v>20</v>
      </c>
      <c r="E594" t="s">
        <v>21</v>
      </c>
      <c r="F594">
        <v>4</v>
      </c>
      <c r="G594">
        <v>1</v>
      </c>
      <c r="H594">
        <v>2</v>
      </c>
      <c r="I594">
        <v>2</v>
      </c>
      <c r="J594">
        <v>2</v>
      </c>
      <c r="K594">
        <v>2</v>
      </c>
      <c r="L594">
        <v>2</v>
      </c>
      <c r="M594">
        <v>2</v>
      </c>
      <c r="N594">
        <v>1</v>
      </c>
      <c r="O594">
        <v>20</v>
      </c>
      <c r="P594" t="s">
        <v>50</v>
      </c>
      <c r="Q594">
        <v>4</v>
      </c>
      <c r="R594" t="s">
        <v>46</v>
      </c>
      <c r="S594">
        <v>7500</v>
      </c>
      <c r="T594">
        <v>7510</v>
      </c>
      <c r="U594">
        <v>7510</v>
      </c>
      <c r="V594">
        <v>253</v>
      </c>
      <c r="W594">
        <v>253</v>
      </c>
    </row>
    <row r="595" spans="1:23" x14ac:dyDescent="0.25">
      <c r="A595">
        <v>533968</v>
      </c>
      <c r="B595" t="s">
        <v>31</v>
      </c>
      <c r="C595">
        <v>80</v>
      </c>
      <c r="D595">
        <v>65</v>
      </c>
      <c r="E595" t="s">
        <v>21</v>
      </c>
      <c r="F595">
        <v>1</v>
      </c>
      <c r="G595">
        <v>1</v>
      </c>
      <c r="H595">
        <v>1</v>
      </c>
      <c r="I595">
        <v>1</v>
      </c>
      <c r="J595">
        <v>1</v>
      </c>
      <c r="K595">
        <v>2</v>
      </c>
      <c r="L595">
        <v>2</v>
      </c>
      <c r="M595">
        <v>2</v>
      </c>
      <c r="N595">
        <v>1</v>
      </c>
      <c r="P595" t="s">
        <v>51</v>
      </c>
      <c r="Q595">
        <v>2</v>
      </c>
      <c r="R595" t="s">
        <v>44</v>
      </c>
      <c r="S595">
        <v>0</v>
      </c>
      <c r="T595">
        <v>7600</v>
      </c>
      <c r="U595">
        <v>7600</v>
      </c>
      <c r="V595">
        <v>38</v>
      </c>
      <c r="W595" t="s">
        <v>31</v>
      </c>
    </row>
    <row r="596" spans="1:23" x14ac:dyDescent="0.25">
      <c r="A596">
        <v>1397397</v>
      </c>
      <c r="B596" t="s">
        <v>24</v>
      </c>
      <c r="C596">
        <v>17</v>
      </c>
      <c r="D596">
        <v>74</v>
      </c>
      <c r="E596" t="s">
        <v>21</v>
      </c>
      <c r="F596">
        <v>1</v>
      </c>
      <c r="G596">
        <v>2</v>
      </c>
      <c r="H596">
        <v>2</v>
      </c>
      <c r="I596">
        <v>1</v>
      </c>
      <c r="J596">
        <v>2</v>
      </c>
      <c r="K596">
        <v>1</v>
      </c>
      <c r="L596">
        <v>2</v>
      </c>
      <c r="M596">
        <v>2</v>
      </c>
      <c r="N596">
        <v>1</v>
      </c>
      <c r="P596" t="s">
        <v>43</v>
      </c>
      <c r="Q596">
        <v>4</v>
      </c>
      <c r="R596" t="s">
        <v>46</v>
      </c>
      <c r="S596">
        <v>0</v>
      </c>
      <c r="T596">
        <v>7600</v>
      </c>
      <c r="U596">
        <v>7600</v>
      </c>
      <c r="V596">
        <v>41</v>
      </c>
      <c r="W596" t="s">
        <v>32</v>
      </c>
    </row>
    <row r="597" spans="1:23" x14ac:dyDescent="0.25">
      <c r="A597">
        <v>721699</v>
      </c>
      <c r="B597" t="s">
        <v>32</v>
      </c>
      <c r="C597">
        <v>72</v>
      </c>
      <c r="D597">
        <v>78</v>
      </c>
      <c r="E597" t="s">
        <v>21</v>
      </c>
      <c r="F597">
        <v>1</v>
      </c>
      <c r="G597">
        <v>2</v>
      </c>
      <c r="H597">
        <v>2</v>
      </c>
      <c r="I597">
        <v>1</v>
      </c>
      <c r="J597">
        <v>2</v>
      </c>
      <c r="K597">
        <v>2</v>
      </c>
      <c r="L597">
        <v>2</v>
      </c>
      <c r="M597">
        <v>2</v>
      </c>
      <c r="N597">
        <v>1</v>
      </c>
      <c r="P597" t="s">
        <v>43</v>
      </c>
      <c r="Q597">
        <v>4</v>
      </c>
      <c r="R597" t="s">
        <v>46</v>
      </c>
      <c r="S597">
        <v>0</v>
      </c>
      <c r="T597">
        <v>7600</v>
      </c>
      <c r="U597">
        <v>7600</v>
      </c>
      <c r="V597">
        <v>31</v>
      </c>
      <c r="W597">
        <v>31</v>
      </c>
    </row>
    <row r="598" spans="1:23" x14ac:dyDescent="0.25">
      <c r="A598">
        <v>731260</v>
      </c>
      <c r="B598" t="s">
        <v>32</v>
      </c>
      <c r="C598">
        <v>222</v>
      </c>
      <c r="D598">
        <v>64</v>
      </c>
      <c r="E598" t="s">
        <v>21</v>
      </c>
      <c r="F598">
        <v>1</v>
      </c>
      <c r="G598">
        <v>2</v>
      </c>
      <c r="H598">
        <v>1</v>
      </c>
      <c r="I598">
        <v>2</v>
      </c>
      <c r="J598">
        <v>2</v>
      </c>
      <c r="K598">
        <v>2</v>
      </c>
      <c r="L598">
        <v>2</v>
      </c>
      <c r="M598">
        <v>2</v>
      </c>
      <c r="N598">
        <v>1</v>
      </c>
      <c r="P598" t="s">
        <v>43</v>
      </c>
      <c r="Q598">
        <v>4</v>
      </c>
      <c r="R598" t="s">
        <v>46</v>
      </c>
      <c r="S598">
        <v>7000</v>
      </c>
      <c r="T598">
        <v>7600</v>
      </c>
      <c r="U598">
        <v>7600</v>
      </c>
      <c r="V598">
        <v>38</v>
      </c>
      <c r="W598" t="s">
        <v>31</v>
      </c>
    </row>
    <row r="599" spans="1:23" x14ac:dyDescent="0.25">
      <c r="A599">
        <v>537041</v>
      </c>
      <c r="B599" t="s">
        <v>31</v>
      </c>
      <c r="C599">
        <v>27</v>
      </c>
      <c r="D599">
        <v>76</v>
      </c>
      <c r="E599" t="s">
        <v>21</v>
      </c>
      <c r="F599">
        <v>1</v>
      </c>
      <c r="G599">
        <v>1</v>
      </c>
      <c r="H599">
        <v>1</v>
      </c>
      <c r="I599">
        <v>1</v>
      </c>
      <c r="J599">
        <v>2</v>
      </c>
      <c r="K599">
        <v>2</v>
      </c>
      <c r="L599">
        <v>2</v>
      </c>
      <c r="M599">
        <v>2</v>
      </c>
      <c r="N599">
        <v>1</v>
      </c>
      <c r="P599" t="s">
        <v>43</v>
      </c>
      <c r="Q599">
        <v>4</v>
      </c>
      <c r="R599" t="s">
        <v>46</v>
      </c>
      <c r="S599">
        <v>0</v>
      </c>
      <c r="T599">
        <v>7700</v>
      </c>
      <c r="U599">
        <v>7700</v>
      </c>
      <c r="V599">
        <v>38</v>
      </c>
      <c r="W599" t="s">
        <v>31</v>
      </c>
    </row>
    <row r="600" spans="1:23" x14ac:dyDescent="0.25">
      <c r="A600">
        <v>734391</v>
      </c>
      <c r="B600" t="s">
        <v>32</v>
      </c>
      <c r="C600">
        <v>151</v>
      </c>
      <c r="D600">
        <v>58</v>
      </c>
      <c r="E600" t="s">
        <v>21</v>
      </c>
      <c r="F600">
        <v>1</v>
      </c>
      <c r="G600">
        <v>1</v>
      </c>
      <c r="H600">
        <v>2</v>
      </c>
      <c r="I600">
        <v>2</v>
      </c>
      <c r="J600">
        <v>2</v>
      </c>
      <c r="K600">
        <v>2</v>
      </c>
      <c r="L600">
        <v>2</v>
      </c>
      <c r="M600">
        <v>2</v>
      </c>
      <c r="N600">
        <v>1</v>
      </c>
      <c r="O600">
        <v>5</v>
      </c>
      <c r="P600" t="s">
        <v>43</v>
      </c>
      <c r="Q600">
        <v>4</v>
      </c>
      <c r="R600" t="s">
        <v>46</v>
      </c>
      <c r="S600">
        <v>5500</v>
      </c>
      <c r="T600">
        <v>7700</v>
      </c>
      <c r="U600">
        <v>7700</v>
      </c>
      <c r="V600">
        <v>41</v>
      </c>
      <c r="W600" t="s">
        <v>32</v>
      </c>
    </row>
    <row r="601" spans="1:23" x14ac:dyDescent="0.25">
      <c r="A601">
        <v>1403037</v>
      </c>
      <c r="B601" t="s">
        <v>24</v>
      </c>
      <c r="C601">
        <v>67</v>
      </c>
      <c r="D601">
        <v>38</v>
      </c>
      <c r="E601" t="s">
        <v>21</v>
      </c>
      <c r="F601">
        <v>1</v>
      </c>
      <c r="G601">
        <v>2</v>
      </c>
      <c r="H601">
        <v>1</v>
      </c>
      <c r="I601">
        <v>2</v>
      </c>
      <c r="J601">
        <v>2</v>
      </c>
      <c r="K601">
        <v>2</v>
      </c>
      <c r="L601">
        <v>2</v>
      </c>
      <c r="M601">
        <v>2</v>
      </c>
      <c r="N601">
        <v>1</v>
      </c>
      <c r="P601" t="s">
        <v>43</v>
      </c>
      <c r="Q601">
        <v>4</v>
      </c>
      <c r="R601" t="s">
        <v>44</v>
      </c>
      <c r="S601">
        <v>7700</v>
      </c>
      <c r="T601">
        <v>7700</v>
      </c>
      <c r="U601">
        <v>7700</v>
      </c>
      <c r="V601">
        <v>53</v>
      </c>
      <c r="W601" t="s">
        <v>24</v>
      </c>
    </row>
    <row r="602" spans="1:23" x14ac:dyDescent="0.25">
      <c r="A602">
        <v>1424374</v>
      </c>
      <c r="B602" t="s">
        <v>24</v>
      </c>
      <c r="C602">
        <v>46</v>
      </c>
      <c r="D602">
        <v>23</v>
      </c>
      <c r="E602" t="s">
        <v>21</v>
      </c>
      <c r="F602">
        <v>1</v>
      </c>
      <c r="G602">
        <v>2</v>
      </c>
      <c r="H602">
        <v>2</v>
      </c>
      <c r="I602">
        <v>2</v>
      </c>
      <c r="J602">
        <v>2</v>
      </c>
      <c r="K602">
        <v>2</v>
      </c>
      <c r="L602">
        <v>2</v>
      </c>
      <c r="M602">
        <v>2</v>
      </c>
      <c r="N602">
        <v>2</v>
      </c>
      <c r="P602" t="s">
        <v>50</v>
      </c>
      <c r="Q602">
        <v>4</v>
      </c>
      <c r="R602" t="s">
        <v>44</v>
      </c>
      <c r="S602">
        <v>7700</v>
      </c>
      <c r="T602">
        <v>7700</v>
      </c>
      <c r="U602">
        <v>7700</v>
      </c>
      <c r="V602">
        <v>48</v>
      </c>
      <c r="W602">
        <v>48</v>
      </c>
    </row>
    <row r="603" spans="1:23" x14ac:dyDescent="0.25">
      <c r="A603">
        <v>709190</v>
      </c>
      <c r="B603" t="s">
        <v>32</v>
      </c>
      <c r="C603">
        <v>70</v>
      </c>
      <c r="D603">
        <v>19</v>
      </c>
      <c r="E603" t="s">
        <v>21</v>
      </c>
      <c r="F603">
        <v>1</v>
      </c>
      <c r="G603">
        <v>1</v>
      </c>
      <c r="H603">
        <v>2</v>
      </c>
      <c r="I603">
        <v>2</v>
      </c>
      <c r="J603">
        <v>2</v>
      </c>
      <c r="K603">
        <v>2</v>
      </c>
      <c r="L603">
        <v>2</v>
      </c>
      <c r="M603">
        <v>2</v>
      </c>
      <c r="N603">
        <v>1</v>
      </c>
      <c r="O603">
        <v>45</v>
      </c>
      <c r="P603" t="s">
        <v>50</v>
      </c>
      <c r="Q603">
        <v>4</v>
      </c>
      <c r="R603" t="s">
        <v>46</v>
      </c>
      <c r="S603">
        <v>5100</v>
      </c>
      <c r="T603">
        <v>7700</v>
      </c>
      <c r="U603">
        <v>7700</v>
      </c>
      <c r="V603">
        <v>6</v>
      </c>
      <c r="W603" t="s">
        <v>45</v>
      </c>
    </row>
    <row r="604" spans="1:23" x14ac:dyDescent="0.25">
      <c r="A604">
        <v>1367002</v>
      </c>
      <c r="B604" t="s">
        <v>24</v>
      </c>
      <c r="C604">
        <v>90</v>
      </c>
      <c r="D604">
        <v>71</v>
      </c>
      <c r="E604" t="s">
        <v>21</v>
      </c>
      <c r="F604">
        <v>1</v>
      </c>
      <c r="G604">
        <v>2</v>
      </c>
      <c r="H604">
        <v>1</v>
      </c>
      <c r="I604">
        <v>1</v>
      </c>
      <c r="J604">
        <v>1</v>
      </c>
      <c r="K604">
        <v>2</v>
      </c>
      <c r="L604">
        <v>2</v>
      </c>
      <c r="M604">
        <v>2</v>
      </c>
      <c r="N604">
        <v>1</v>
      </c>
      <c r="P604" t="s">
        <v>43</v>
      </c>
      <c r="Q604">
        <v>4</v>
      </c>
      <c r="R604" t="s">
        <v>46</v>
      </c>
      <c r="S604">
        <v>0</v>
      </c>
      <c r="T604">
        <v>7850</v>
      </c>
      <c r="U604">
        <v>7850</v>
      </c>
      <c r="V604">
        <v>48</v>
      </c>
      <c r="W604">
        <v>48</v>
      </c>
    </row>
    <row r="605" spans="1:23" x14ac:dyDescent="0.25">
      <c r="A605">
        <v>702081</v>
      </c>
      <c r="B605" t="s">
        <v>32</v>
      </c>
      <c r="C605">
        <v>67</v>
      </c>
      <c r="D605">
        <v>55</v>
      </c>
      <c r="E605" t="s">
        <v>21</v>
      </c>
      <c r="F605">
        <v>1</v>
      </c>
      <c r="G605">
        <v>2</v>
      </c>
      <c r="H605">
        <v>2</v>
      </c>
      <c r="I605">
        <v>2</v>
      </c>
      <c r="J605">
        <v>2</v>
      </c>
      <c r="K605">
        <v>2</v>
      </c>
      <c r="L605">
        <v>2</v>
      </c>
      <c r="M605">
        <v>2</v>
      </c>
      <c r="N605">
        <v>2</v>
      </c>
      <c r="P605" t="s">
        <v>51</v>
      </c>
      <c r="Q605">
        <v>2</v>
      </c>
      <c r="R605" t="s">
        <v>44</v>
      </c>
      <c r="S605">
        <v>7900</v>
      </c>
      <c r="T605">
        <v>7900</v>
      </c>
      <c r="U605">
        <v>7900</v>
      </c>
      <c r="V605">
        <v>4</v>
      </c>
      <c r="W605">
        <v>4</v>
      </c>
    </row>
    <row r="606" spans="1:23" x14ac:dyDescent="0.25">
      <c r="A606">
        <v>730248</v>
      </c>
      <c r="B606" t="s">
        <v>32</v>
      </c>
      <c r="C606">
        <v>102</v>
      </c>
      <c r="D606">
        <v>33</v>
      </c>
      <c r="E606" t="s">
        <v>21</v>
      </c>
      <c r="F606">
        <v>1</v>
      </c>
      <c r="G606">
        <v>1</v>
      </c>
      <c r="H606">
        <v>2</v>
      </c>
      <c r="I606">
        <v>2</v>
      </c>
      <c r="J606">
        <v>2</v>
      </c>
      <c r="K606">
        <v>2</v>
      </c>
      <c r="L606">
        <v>2</v>
      </c>
      <c r="M606">
        <v>2</v>
      </c>
      <c r="N606">
        <v>1</v>
      </c>
      <c r="O606">
        <v>5</v>
      </c>
      <c r="P606" t="s">
        <v>43</v>
      </c>
      <c r="Q606">
        <v>4</v>
      </c>
      <c r="R606" t="s">
        <v>46</v>
      </c>
      <c r="S606">
        <v>8000</v>
      </c>
      <c r="T606">
        <v>8000</v>
      </c>
      <c r="U606">
        <v>8000</v>
      </c>
      <c r="V606">
        <v>41</v>
      </c>
      <c r="W606" t="s">
        <v>32</v>
      </c>
    </row>
    <row r="607" spans="1:23" x14ac:dyDescent="0.25">
      <c r="A607">
        <v>1397277</v>
      </c>
      <c r="B607" t="s">
        <v>24</v>
      </c>
      <c r="C607">
        <v>61</v>
      </c>
      <c r="D607">
        <v>47</v>
      </c>
      <c r="E607" t="s">
        <v>21</v>
      </c>
      <c r="F607">
        <v>4</v>
      </c>
      <c r="G607">
        <v>2</v>
      </c>
      <c r="H607">
        <v>2</v>
      </c>
      <c r="I607">
        <v>2</v>
      </c>
      <c r="J607">
        <v>1</v>
      </c>
      <c r="K607">
        <v>2</v>
      </c>
      <c r="L607">
        <v>2</v>
      </c>
      <c r="M607">
        <v>2</v>
      </c>
      <c r="N607">
        <v>1</v>
      </c>
      <c r="O607">
        <v>20</v>
      </c>
      <c r="P607" t="s">
        <v>43</v>
      </c>
      <c r="Q607">
        <v>4</v>
      </c>
      <c r="R607" t="s">
        <v>46</v>
      </c>
      <c r="S607">
        <v>8000</v>
      </c>
      <c r="T607">
        <v>8000</v>
      </c>
      <c r="U607">
        <v>8000</v>
      </c>
      <c r="V607">
        <v>246</v>
      </c>
      <c r="W607">
        <v>246</v>
      </c>
    </row>
    <row r="608" spans="1:23" x14ac:dyDescent="0.25">
      <c r="A608">
        <v>1256636</v>
      </c>
      <c r="B608" t="s">
        <v>47</v>
      </c>
      <c r="C608">
        <v>56</v>
      </c>
      <c r="D608">
        <v>23</v>
      </c>
      <c r="E608" t="s">
        <v>21</v>
      </c>
      <c r="F608">
        <v>1</v>
      </c>
      <c r="G608">
        <v>2</v>
      </c>
      <c r="H608">
        <v>1</v>
      </c>
      <c r="I608">
        <v>2</v>
      </c>
      <c r="J608">
        <v>2</v>
      </c>
      <c r="K608">
        <v>2</v>
      </c>
      <c r="L608">
        <v>2</v>
      </c>
      <c r="M608">
        <v>2</v>
      </c>
      <c r="N608">
        <v>1</v>
      </c>
      <c r="O608">
        <v>10</v>
      </c>
      <c r="P608" t="s">
        <v>43</v>
      </c>
      <c r="Q608">
        <v>4</v>
      </c>
      <c r="R608" t="s">
        <v>44</v>
      </c>
      <c r="S608">
        <v>8000</v>
      </c>
      <c r="T608">
        <v>8000</v>
      </c>
      <c r="U608">
        <v>8000</v>
      </c>
      <c r="V608">
        <v>49</v>
      </c>
      <c r="W608" t="s">
        <v>47</v>
      </c>
    </row>
    <row r="609" spans="1:23" x14ac:dyDescent="0.25">
      <c r="A609">
        <v>718617</v>
      </c>
      <c r="B609" t="s">
        <v>32</v>
      </c>
      <c r="C609">
        <v>135</v>
      </c>
      <c r="D609">
        <v>29</v>
      </c>
      <c r="E609" t="s">
        <v>21</v>
      </c>
      <c r="F609">
        <v>1</v>
      </c>
      <c r="G609">
        <v>2</v>
      </c>
      <c r="H609">
        <v>2</v>
      </c>
      <c r="I609">
        <v>2</v>
      </c>
      <c r="J609">
        <v>2</v>
      </c>
      <c r="K609">
        <v>2</v>
      </c>
      <c r="L609">
        <v>2</v>
      </c>
      <c r="M609">
        <v>2</v>
      </c>
      <c r="N609">
        <v>2</v>
      </c>
      <c r="P609" t="s">
        <v>50</v>
      </c>
      <c r="Q609">
        <v>4</v>
      </c>
      <c r="R609" t="s">
        <v>44</v>
      </c>
      <c r="S609">
        <v>8000</v>
      </c>
      <c r="T609">
        <v>8000</v>
      </c>
      <c r="U609">
        <v>8000</v>
      </c>
      <c r="V609">
        <v>6</v>
      </c>
      <c r="W609" t="s">
        <v>45</v>
      </c>
    </row>
    <row r="610" spans="1:23" x14ac:dyDescent="0.25">
      <c r="A610">
        <v>1429095</v>
      </c>
      <c r="B610" t="s">
        <v>24</v>
      </c>
      <c r="C610">
        <v>30</v>
      </c>
      <c r="D610">
        <v>20</v>
      </c>
      <c r="E610" t="s">
        <v>21</v>
      </c>
      <c r="F610">
        <v>1</v>
      </c>
      <c r="G610">
        <v>2</v>
      </c>
      <c r="H610">
        <v>2</v>
      </c>
      <c r="I610">
        <v>2</v>
      </c>
      <c r="J610">
        <v>2</v>
      </c>
      <c r="K610">
        <v>2</v>
      </c>
      <c r="L610">
        <v>2</v>
      </c>
      <c r="M610">
        <v>2</v>
      </c>
      <c r="N610">
        <v>2</v>
      </c>
      <c r="O610">
        <v>10</v>
      </c>
      <c r="P610" t="s">
        <v>43</v>
      </c>
      <c r="Q610">
        <v>4</v>
      </c>
      <c r="R610" t="s">
        <v>44</v>
      </c>
      <c r="S610">
        <v>8000</v>
      </c>
      <c r="T610">
        <v>8000</v>
      </c>
      <c r="U610">
        <v>8000</v>
      </c>
      <c r="V610">
        <v>53</v>
      </c>
      <c r="W610" t="s">
        <v>24</v>
      </c>
    </row>
    <row r="611" spans="1:23" x14ac:dyDescent="0.25">
      <c r="A611">
        <v>1264411</v>
      </c>
      <c r="B611" t="s">
        <v>47</v>
      </c>
      <c r="C611">
        <v>56</v>
      </c>
      <c r="D611">
        <v>23</v>
      </c>
      <c r="E611" t="s">
        <v>21</v>
      </c>
      <c r="F611">
        <v>1</v>
      </c>
      <c r="G611">
        <v>1</v>
      </c>
      <c r="H611">
        <v>2</v>
      </c>
      <c r="I611">
        <v>2</v>
      </c>
      <c r="J611">
        <v>2</v>
      </c>
      <c r="K611">
        <v>2</v>
      </c>
      <c r="L611">
        <v>2</v>
      </c>
      <c r="M611">
        <v>2</v>
      </c>
      <c r="N611">
        <v>1</v>
      </c>
      <c r="O611">
        <v>3</v>
      </c>
      <c r="P611" t="s">
        <v>50</v>
      </c>
      <c r="Q611">
        <v>4</v>
      </c>
      <c r="R611" t="s">
        <v>44</v>
      </c>
      <c r="S611">
        <v>8000</v>
      </c>
      <c r="T611">
        <v>8000</v>
      </c>
      <c r="U611">
        <v>8000</v>
      </c>
      <c r="V611">
        <v>49</v>
      </c>
      <c r="W611" t="s">
        <v>47</v>
      </c>
    </row>
    <row r="612" spans="1:23" x14ac:dyDescent="0.25">
      <c r="A612">
        <v>1378405</v>
      </c>
      <c r="B612" t="s">
        <v>24</v>
      </c>
      <c r="C612">
        <v>96</v>
      </c>
      <c r="D612">
        <v>28</v>
      </c>
      <c r="E612" t="s">
        <v>21</v>
      </c>
      <c r="F612">
        <v>1</v>
      </c>
      <c r="G612">
        <v>2</v>
      </c>
      <c r="H612">
        <v>1</v>
      </c>
      <c r="I612">
        <v>2</v>
      </c>
      <c r="J612">
        <v>2</v>
      </c>
      <c r="K612">
        <v>2</v>
      </c>
      <c r="L612">
        <v>2</v>
      </c>
      <c r="M612">
        <v>2</v>
      </c>
      <c r="N612">
        <v>1</v>
      </c>
      <c r="O612">
        <v>25</v>
      </c>
      <c r="P612" t="s">
        <v>43</v>
      </c>
      <c r="Q612">
        <v>4</v>
      </c>
      <c r="R612" t="s">
        <v>46</v>
      </c>
      <c r="S612">
        <v>8000</v>
      </c>
      <c r="T612">
        <v>8000</v>
      </c>
      <c r="U612">
        <v>8000</v>
      </c>
      <c r="V612">
        <v>6</v>
      </c>
      <c r="W612" t="s">
        <v>45</v>
      </c>
    </row>
    <row r="613" spans="1:23" x14ac:dyDescent="0.25">
      <c r="A613">
        <v>1254002</v>
      </c>
      <c r="B613" t="s">
        <v>47</v>
      </c>
      <c r="C613">
        <v>66</v>
      </c>
      <c r="D613">
        <v>48</v>
      </c>
      <c r="E613" t="s">
        <v>21</v>
      </c>
      <c r="F613">
        <v>1</v>
      </c>
      <c r="G613">
        <v>1</v>
      </c>
      <c r="H613">
        <v>2</v>
      </c>
      <c r="I613">
        <v>2</v>
      </c>
      <c r="J613">
        <v>2</v>
      </c>
      <c r="K613">
        <v>2</v>
      </c>
      <c r="L613">
        <v>2</v>
      </c>
      <c r="M613">
        <v>2</v>
      </c>
      <c r="N613">
        <v>1</v>
      </c>
      <c r="O613">
        <v>8</v>
      </c>
      <c r="P613" t="s">
        <v>43</v>
      </c>
      <c r="Q613">
        <v>4</v>
      </c>
      <c r="R613" t="s">
        <v>46</v>
      </c>
      <c r="S613">
        <v>2000</v>
      </c>
      <c r="T613">
        <v>8000</v>
      </c>
      <c r="U613">
        <v>8000</v>
      </c>
      <c r="V613">
        <v>49</v>
      </c>
      <c r="W613" t="s">
        <v>47</v>
      </c>
    </row>
    <row r="614" spans="1:23" x14ac:dyDescent="0.25">
      <c r="A614">
        <v>1410938</v>
      </c>
      <c r="B614" t="s">
        <v>24</v>
      </c>
      <c r="C614">
        <v>20</v>
      </c>
      <c r="D614">
        <v>43</v>
      </c>
      <c r="E614" t="s">
        <v>21</v>
      </c>
      <c r="F614">
        <v>1</v>
      </c>
      <c r="G614">
        <v>2</v>
      </c>
      <c r="H614">
        <v>2</v>
      </c>
      <c r="I614">
        <v>2</v>
      </c>
      <c r="J614">
        <v>1</v>
      </c>
      <c r="K614">
        <v>2</v>
      </c>
      <c r="L614">
        <v>2</v>
      </c>
      <c r="M614">
        <v>2</v>
      </c>
      <c r="N614">
        <v>1</v>
      </c>
      <c r="P614" t="s">
        <v>43</v>
      </c>
      <c r="Q614">
        <v>4</v>
      </c>
      <c r="R614" t="s">
        <v>44</v>
      </c>
      <c r="S614">
        <v>3000</v>
      </c>
      <c r="T614">
        <v>8000</v>
      </c>
      <c r="U614">
        <v>8000</v>
      </c>
      <c r="V614">
        <v>53</v>
      </c>
      <c r="W614" t="s">
        <v>24</v>
      </c>
    </row>
    <row r="615" spans="1:23" x14ac:dyDescent="0.25">
      <c r="A615">
        <v>1263796</v>
      </c>
      <c r="B615" t="s">
        <v>47</v>
      </c>
      <c r="C615">
        <v>76</v>
      </c>
      <c r="D615">
        <v>24</v>
      </c>
      <c r="E615" t="s">
        <v>21</v>
      </c>
      <c r="F615">
        <v>1</v>
      </c>
      <c r="G615">
        <v>1</v>
      </c>
      <c r="H615">
        <v>2</v>
      </c>
      <c r="I615">
        <v>2</v>
      </c>
      <c r="J615">
        <v>2</v>
      </c>
      <c r="K615">
        <v>2</v>
      </c>
      <c r="L615">
        <v>2</v>
      </c>
      <c r="M615">
        <v>2</v>
      </c>
      <c r="N615">
        <v>1</v>
      </c>
      <c r="O615">
        <v>20</v>
      </c>
      <c r="P615" t="s">
        <v>43</v>
      </c>
      <c r="Q615">
        <v>4</v>
      </c>
      <c r="R615" t="s">
        <v>44</v>
      </c>
      <c r="S615">
        <v>8000</v>
      </c>
      <c r="T615">
        <v>8000</v>
      </c>
      <c r="U615">
        <v>8000</v>
      </c>
      <c r="V615">
        <v>49</v>
      </c>
      <c r="W615" t="s">
        <v>47</v>
      </c>
    </row>
    <row r="616" spans="1:23" x14ac:dyDescent="0.25">
      <c r="A616">
        <v>1370515</v>
      </c>
      <c r="B616" t="s">
        <v>24</v>
      </c>
      <c r="C616">
        <v>107</v>
      </c>
      <c r="D616">
        <v>56</v>
      </c>
      <c r="E616" t="s">
        <v>21</v>
      </c>
      <c r="F616">
        <v>5</v>
      </c>
      <c r="G616">
        <v>2</v>
      </c>
      <c r="H616">
        <v>2</v>
      </c>
      <c r="I616">
        <v>2</v>
      </c>
      <c r="J616">
        <v>2</v>
      </c>
      <c r="K616">
        <v>2</v>
      </c>
      <c r="L616">
        <v>2</v>
      </c>
      <c r="M616">
        <v>2</v>
      </c>
      <c r="N616">
        <v>2</v>
      </c>
      <c r="O616">
        <v>15</v>
      </c>
      <c r="P616" t="s">
        <v>43</v>
      </c>
      <c r="Q616">
        <v>4</v>
      </c>
      <c r="R616" t="s">
        <v>44</v>
      </c>
      <c r="S616">
        <v>7000</v>
      </c>
      <c r="T616">
        <v>8000</v>
      </c>
      <c r="U616">
        <v>8000</v>
      </c>
      <c r="V616">
        <v>164</v>
      </c>
      <c r="W616">
        <v>164</v>
      </c>
    </row>
    <row r="617" spans="1:23" x14ac:dyDescent="0.25">
      <c r="A617">
        <v>1389368</v>
      </c>
      <c r="B617" t="s">
        <v>24</v>
      </c>
      <c r="C617">
        <v>81</v>
      </c>
      <c r="D617">
        <v>52</v>
      </c>
      <c r="E617" t="s">
        <v>21</v>
      </c>
      <c r="F617">
        <v>4</v>
      </c>
      <c r="G617">
        <v>2</v>
      </c>
      <c r="H617">
        <v>2</v>
      </c>
      <c r="I617">
        <v>2</v>
      </c>
      <c r="J617">
        <v>1</v>
      </c>
      <c r="K617">
        <v>2</v>
      </c>
      <c r="L617">
        <v>2</v>
      </c>
      <c r="M617">
        <v>2</v>
      </c>
      <c r="N617">
        <v>1</v>
      </c>
      <c r="P617" t="s">
        <v>50</v>
      </c>
      <c r="Q617">
        <v>4</v>
      </c>
      <c r="R617" t="s">
        <v>46</v>
      </c>
      <c r="S617">
        <v>0</v>
      </c>
      <c r="T617">
        <v>8000</v>
      </c>
      <c r="U617">
        <v>8000</v>
      </c>
      <c r="V617">
        <v>233</v>
      </c>
      <c r="W617">
        <v>233</v>
      </c>
    </row>
    <row r="618" spans="1:23" x14ac:dyDescent="0.25">
      <c r="A618">
        <v>700538</v>
      </c>
      <c r="B618" t="s">
        <v>32</v>
      </c>
      <c r="C618">
        <v>109</v>
      </c>
      <c r="D618">
        <v>46</v>
      </c>
      <c r="E618" t="s">
        <v>21</v>
      </c>
      <c r="F618">
        <v>1</v>
      </c>
      <c r="G618">
        <v>1</v>
      </c>
      <c r="H618">
        <v>2</v>
      </c>
      <c r="I618">
        <v>2</v>
      </c>
      <c r="J618">
        <v>2</v>
      </c>
      <c r="K618">
        <v>2</v>
      </c>
      <c r="L618">
        <v>2</v>
      </c>
      <c r="M618">
        <v>2</v>
      </c>
      <c r="N618">
        <v>1</v>
      </c>
      <c r="O618">
        <v>15</v>
      </c>
      <c r="P618" t="s">
        <v>43</v>
      </c>
      <c r="Q618">
        <v>4</v>
      </c>
      <c r="R618" t="s">
        <v>46</v>
      </c>
      <c r="S618">
        <v>8000</v>
      </c>
      <c r="T618">
        <v>8000</v>
      </c>
      <c r="U618">
        <v>8000</v>
      </c>
      <c r="V618">
        <v>49</v>
      </c>
      <c r="W618" t="s">
        <v>47</v>
      </c>
    </row>
    <row r="619" spans="1:23" x14ac:dyDescent="0.25">
      <c r="A619">
        <v>66458</v>
      </c>
      <c r="B619" t="s">
        <v>23</v>
      </c>
      <c r="C619">
        <v>395</v>
      </c>
      <c r="D619">
        <v>45</v>
      </c>
      <c r="E619" t="s">
        <v>21</v>
      </c>
      <c r="F619">
        <v>1</v>
      </c>
      <c r="G619">
        <v>2</v>
      </c>
      <c r="H619">
        <v>2</v>
      </c>
      <c r="I619">
        <v>2</v>
      </c>
      <c r="J619">
        <v>2</v>
      </c>
      <c r="K619">
        <v>2</v>
      </c>
      <c r="L619">
        <v>2</v>
      </c>
      <c r="M619">
        <v>1</v>
      </c>
      <c r="N619">
        <v>2</v>
      </c>
      <c r="P619" t="s">
        <v>50</v>
      </c>
      <c r="Q619">
        <v>4</v>
      </c>
      <c r="R619" t="s">
        <v>44</v>
      </c>
      <c r="S619">
        <v>8000</v>
      </c>
      <c r="T619">
        <v>8000</v>
      </c>
      <c r="U619">
        <v>8000</v>
      </c>
      <c r="V619">
        <v>30</v>
      </c>
      <c r="W619" t="s">
        <v>23</v>
      </c>
    </row>
    <row r="620" spans="1:23" x14ac:dyDescent="0.25">
      <c r="A620">
        <v>1272667</v>
      </c>
      <c r="B620" t="s">
        <v>47</v>
      </c>
      <c r="C620">
        <v>75</v>
      </c>
      <c r="D620">
        <v>37</v>
      </c>
      <c r="E620" t="s">
        <v>21</v>
      </c>
      <c r="F620">
        <v>1</v>
      </c>
      <c r="G620">
        <v>2</v>
      </c>
      <c r="H620">
        <v>2</v>
      </c>
      <c r="I620">
        <v>2</v>
      </c>
      <c r="J620">
        <v>2</v>
      </c>
      <c r="K620">
        <v>2</v>
      </c>
      <c r="L620">
        <v>2</v>
      </c>
      <c r="M620">
        <v>2</v>
      </c>
      <c r="N620">
        <v>2</v>
      </c>
      <c r="O620">
        <v>10</v>
      </c>
      <c r="P620" t="s">
        <v>43</v>
      </c>
      <c r="Q620">
        <v>4</v>
      </c>
      <c r="R620" t="s">
        <v>46</v>
      </c>
      <c r="S620">
        <v>6700</v>
      </c>
      <c r="T620">
        <v>8000</v>
      </c>
      <c r="U620">
        <v>8000</v>
      </c>
      <c r="V620">
        <v>49</v>
      </c>
      <c r="W620" t="s">
        <v>47</v>
      </c>
    </row>
    <row r="621" spans="1:23" x14ac:dyDescent="0.25">
      <c r="A621">
        <v>1430846</v>
      </c>
      <c r="B621" t="s">
        <v>24</v>
      </c>
      <c r="C621">
        <v>18</v>
      </c>
      <c r="D621">
        <v>72</v>
      </c>
      <c r="E621" t="s">
        <v>21</v>
      </c>
      <c r="F621">
        <v>1</v>
      </c>
      <c r="G621">
        <v>1</v>
      </c>
      <c r="H621">
        <v>2</v>
      </c>
      <c r="I621">
        <v>1</v>
      </c>
      <c r="J621">
        <v>2</v>
      </c>
      <c r="K621">
        <v>1</v>
      </c>
      <c r="L621">
        <v>2</v>
      </c>
      <c r="M621">
        <v>2</v>
      </c>
      <c r="N621">
        <v>1</v>
      </c>
      <c r="P621" t="s">
        <v>43</v>
      </c>
      <c r="Q621">
        <v>4</v>
      </c>
      <c r="R621" t="s">
        <v>46</v>
      </c>
      <c r="S621">
        <v>0</v>
      </c>
      <c r="T621">
        <v>8000</v>
      </c>
      <c r="U621">
        <v>8000</v>
      </c>
      <c r="V621">
        <v>53</v>
      </c>
      <c r="W621" t="s">
        <v>24</v>
      </c>
    </row>
    <row r="622" spans="1:23" x14ac:dyDescent="0.25">
      <c r="A622">
        <v>1430328</v>
      </c>
      <c r="B622" t="s">
        <v>24</v>
      </c>
      <c r="C622">
        <v>64</v>
      </c>
      <c r="D622">
        <v>38</v>
      </c>
      <c r="E622" t="s">
        <v>21</v>
      </c>
      <c r="F622">
        <v>1</v>
      </c>
      <c r="G622">
        <v>1</v>
      </c>
      <c r="H622">
        <v>1</v>
      </c>
      <c r="I622">
        <v>2</v>
      </c>
      <c r="J622">
        <v>2</v>
      </c>
      <c r="K622">
        <v>2</v>
      </c>
      <c r="L622">
        <v>2</v>
      </c>
      <c r="M622">
        <v>2</v>
      </c>
      <c r="N622">
        <v>1</v>
      </c>
      <c r="O622">
        <v>25</v>
      </c>
      <c r="P622" t="s">
        <v>43</v>
      </c>
      <c r="Q622">
        <v>4</v>
      </c>
      <c r="R622" t="s">
        <v>46</v>
      </c>
      <c r="S622">
        <v>8000</v>
      </c>
      <c r="T622">
        <v>8000</v>
      </c>
      <c r="U622">
        <v>8000</v>
      </c>
      <c r="V622">
        <v>8</v>
      </c>
      <c r="W622">
        <v>8</v>
      </c>
    </row>
    <row r="623" spans="1:23" x14ac:dyDescent="0.25">
      <c r="A623">
        <v>1419198</v>
      </c>
      <c r="B623" t="s">
        <v>24</v>
      </c>
      <c r="C623">
        <v>51</v>
      </c>
      <c r="D623">
        <v>23</v>
      </c>
      <c r="E623" t="s">
        <v>21</v>
      </c>
      <c r="F623">
        <v>1</v>
      </c>
      <c r="G623">
        <v>1</v>
      </c>
      <c r="H623">
        <v>2</v>
      </c>
      <c r="I623">
        <v>2</v>
      </c>
      <c r="J623">
        <v>2</v>
      </c>
      <c r="K623">
        <v>2</v>
      </c>
      <c r="L623">
        <v>2</v>
      </c>
      <c r="M623">
        <v>2</v>
      </c>
      <c r="N623">
        <v>1</v>
      </c>
      <c r="O623">
        <v>10</v>
      </c>
      <c r="P623" t="s">
        <v>50</v>
      </c>
      <c r="Q623">
        <v>4</v>
      </c>
      <c r="R623" t="s">
        <v>46</v>
      </c>
      <c r="S623">
        <v>7600</v>
      </c>
      <c r="T623">
        <v>8100</v>
      </c>
      <c r="U623">
        <v>8100</v>
      </c>
      <c r="V623">
        <v>53</v>
      </c>
      <c r="W623" t="s">
        <v>24</v>
      </c>
    </row>
    <row r="624" spans="1:23" x14ac:dyDescent="0.25">
      <c r="A624">
        <v>1264952</v>
      </c>
      <c r="B624" t="s">
        <v>47</v>
      </c>
      <c r="C624">
        <v>83</v>
      </c>
      <c r="D624">
        <v>21</v>
      </c>
      <c r="E624" t="s">
        <v>21</v>
      </c>
      <c r="F624">
        <v>1</v>
      </c>
      <c r="G624">
        <v>2</v>
      </c>
      <c r="H624">
        <v>2</v>
      </c>
      <c r="I624">
        <v>2</v>
      </c>
      <c r="J624">
        <v>2</v>
      </c>
      <c r="K624">
        <v>2</v>
      </c>
      <c r="L624">
        <v>2</v>
      </c>
      <c r="M624">
        <v>2</v>
      </c>
      <c r="N624">
        <v>2</v>
      </c>
      <c r="O624">
        <v>30</v>
      </c>
      <c r="P624" t="s">
        <v>43</v>
      </c>
      <c r="Q624">
        <v>4</v>
      </c>
      <c r="R624" t="s">
        <v>44</v>
      </c>
      <c r="S624">
        <v>8100</v>
      </c>
      <c r="T624">
        <v>8100</v>
      </c>
      <c r="U624">
        <v>8100</v>
      </c>
      <c r="V624">
        <v>40</v>
      </c>
      <c r="W624">
        <v>40</v>
      </c>
    </row>
    <row r="625" spans="1:23" x14ac:dyDescent="0.25">
      <c r="A625">
        <v>729358</v>
      </c>
      <c r="B625" t="s">
        <v>32</v>
      </c>
      <c r="C625">
        <v>39</v>
      </c>
      <c r="D625">
        <v>41</v>
      </c>
      <c r="E625" t="s">
        <v>21</v>
      </c>
      <c r="F625">
        <v>3</v>
      </c>
      <c r="G625">
        <v>1</v>
      </c>
      <c r="H625">
        <v>2</v>
      </c>
      <c r="I625">
        <v>2</v>
      </c>
      <c r="J625">
        <v>2</v>
      </c>
      <c r="K625">
        <v>2</v>
      </c>
      <c r="L625">
        <v>2</v>
      </c>
      <c r="M625">
        <v>2</v>
      </c>
      <c r="N625">
        <v>1</v>
      </c>
      <c r="P625" t="s">
        <v>43</v>
      </c>
      <c r="Q625">
        <v>4</v>
      </c>
      <c r="R625" t="s">
        <v>46</v>
      </c>
      <c r="S625">
        <v>8100</v>
      </c>
      <c r="T625">
        <v>8100</v>
      </c>
      <c r="U625">
        <v>8100</v>
      </c>
      <c r="V625">
        <v>207</v>
      </c>
      <c r="W625">
        <v>207</v>
      </c>
    </row>
    <row r="626" spans="1:23" x14ac:dyDescent="0.25">
      <c r="A626">
        <v>728167</v>
      </c>
      <c r="B626" t="s">
        <v>32</v>
      </c>
      <c r="C626">
        <v>12</v>
      </c>
      <c r="D626">
        <v>15</v>
      </c>
      <c r="E626" t="s">
        <v>49</v>
      </c>
      <c r="F626">
        <v>1</v>
      </c>
      <c r="G626">
        <v>2</v>
      </c>
      <c r="H626">
        <v>2</v>
      </c>
      <c r="I626">
        <v>2</v>
      </c>
      <c r="J626">
        <v>1</v>
      </c>
      <c r="K626">
        <v>2</v>
      </c>
      <c r="L626">
        <v>2</v>
      </c>
      <c r="M626">
        <v>2</v>
      </c>
      <c r="N626">
        <v>1</v>
      </c>
      <c r="P626" t="s">
        <v>50</v>
      </c>
      <c r="R626" t="s">
        <v>44</v>
      </c>
      <c r="S626">
        <v>0</v>
      </c>
      <c r="T626">
        <v>8170</v>
      </c>
      <c r="U626">
        <v>8170</v>
      </c>
      <c r="V626">
        <v>41</v>
      </c>
      <c r="W626" t="s">
        <v>32</v>
      </c>
    </row>
    <row r="627" spans="1:23" x14ac:dyDescent="0.25">
      <c r="A627">
        <v>1268307</v>
      </c>
      <c r="B627" t="s">
        <v>47</v>
      </c>
      <c r="C627">
        <v>76</v>
      </c>
      <c r="D627">
        <v>24</v>
      </c>
      <c r="E627" t="s">
        <v>21</v>
      </c>
      <c r="F627">
        <v>1</v>
      </c>
      <c r="G627">
        <v>1</v>
      </c>
      <c r="H627">
        <v>2</v>
      </c>
      <c r="I627">
        <v>2</v>
      </c>
      <c r="J627">
        <v>2</v>
      </c>
      <c r="K627">
        <v>2</v>
      </c>
      <c r="L627">
        <v>2</v>
      </c>
      <c r="M627">
        <v>2</v>
      </c>
      <c r="N627">
        <v>1</v>
      </c>
      <c r="O627">
        <v>15</v>
      </c>
      <c r="P627" t="s">
        <v>43</v>
      </c>
      <c r="Q627">
        <v>4</v>
      </c>
      <c r="R627" t="s">
        <v>44</v>
      </c>
      <c r="S627">
        <v>8000</v>
      </c>
      <c r="T627">
        <v>8200</v>
      </c>
      <c r="U627">
        <v>8200</v>
      </c>
      <c r="V627">
        <v>49</v>
      </c>
      <c r="W627" t="s">
        <v>47</v>
      </c>
    </row>
    <row r="628" spans="1:23" x14ac:dyDescent="0.25">
      <c r="A628">
        <v>1432381</v>
      </c>
      <c r="B628" t="s">
        <v>24</v>
      </c>
      <c r="C628">
        <v>52</v>
      </c>
      <c r="D628">
        <v>81</v>
      </c>
      <c r="E628" t="s">
        <v>21</v>
      </c>
      <c r="F628">
        <v>1</v>
      </c>
      <c r="G628">
        <v>1</v>
      </c>
      <c r="H628">
        <v>1</v>
      </c>
      <c r="I628">
        <v>1</v>
      </c>
      <c r="J628">
        <v>2</v>
      </c>
      <c r="K628">
        <v>2</v>
      </c>
      <c r="L628">
        <v>2</v>
      </c>
      <c r="M628">
        <v>2</v>
      </c>
      <c r="N628">
        <v>1</v>
      </c>
      <c r="P628" t="s">
        <v>43</v>
      </c>
      <c r="Q628">
        <v>4</v>
      </c>
      <c r="R628" t="s">
        <v>46</v>
      </c>
      <c r="S628">
        <v>0</v>
      </c>
      <c r="T628">
        <v>8200</v>
      </c>
      <c r="U628">
        <v>8200</v>
      </c>
      <c r="V628">
        <v>53</v>
      </c>
      <c r="W628" t="s">
        <v>24</v>
      </c>
    </row>
    <row r="629" spans="1:23" x14ac:dyDescent="0.25">
      <c r="A629">
        <v>1390416</v>
      </c>
      <c r="B629" t="s">
        <v>24</v>
      </c>
      <c r="C629">
        <v>9</v>
      </c>
      <c r="D629">
        <v>45</v>
      </c>
      <c r="E629" t="s">
        <v>21</v>
      </c>
      <c r="F629">
        <v>1</v>
      </c>
      <c r="G629">
        <v>2</v>
      </c>
      <c r="H629">
        <v>2</v>
      </c>
      <c r="I629">
        <v>2</v>
      </c>
      <c r="J629">
        <v>1</v>
      </c>
      <c r="K629">
        <v>2</v>
      </c>
      <c r="L629">
        <v>2</v>
      </c>
      <c r="M629">
        <v>2</v>
      </c>
      <c r="N629">
        <v>1</v>
      </c>
      <c r="P629" t="s">
        <v>51</v>
      </c>
      <c r="Q629">
        <v>4</v>
      </c>
      <c r="R629" t="s">
        <v>44</v>
      </c>
      <c r="S629">
        <v>0</v>
      </c>
      <c r="T629">
        <v>8300</v>
      </c>
      <c r="U629">
        <v>8300</v>
      </c>
      <c r="V629">
        <v>6</v>
      </c>
      <c r="W629" t="s">
        <v>45</v>
      </c>
    </row>
    <row r="630" spans="1:23" x14ac:dyDescent="0.25">
      <c r="A630">
        <v>1370722</v>
      </c>
      <c r="B630" t="s">
        <v>24</v>
      </c>
      <c r="C630">
        <v>43</v>
      </c>
      <c r="D630">
        <v>58</v>
      </c>
      <c r="E630" t="s">
        <v>21</v>
      </c>
      <c r="F630">
        <v>1</v>
      </c>
      <c r="G630">
        <v>2</v>
      </c>
      <c r="H630">
        <v>2</v>
      </c>
      <c r="I630">
        <v>2</v>
      </c>
      <c r="J630">
        <v>1</v>
      </c>
      <c r="K630">
        <v>2</v>
      </c>
      <c r="L630">
        <v>2</v>
      </c>
      <c r="M630">
        <v>2</v>
      </c>
      <c r="N630">
        <v>1</v>
      </c>
      <c r="P630" t="s">
        <v>51</v>
      </c>
      <c r="Q630">
        <v>4</v>
      </c>
      <c r="R630" t="s">
        <v>44</v>
      </c>
      <c r="S630">
        <v>0</v>
      </c>
      <c r="T630">
        <v>8300</v>
      </c>
      <c r="U630">
        <v>8300</v>
      </c>
      <c r="V630">
        <v>45</v>
      </c>
      <c r="W630">
        <v>45</v>
      </c>
    </row>
    <row r="631" spans="1:23" x14ac:dyDescent="0.25">
      <c r="A631">
        <v>1430827</v>
      </c>
      <c r="B631" t="s">
        <v>24</v>
      </c>
      <c r="C631">
        <v>67</v>
      </c>
      <c r="D631">
        <v>60</v>
      </c>
      <c r="E631" t="s">
        <v>21</v>
      </c>
      <c r="F631">
        <v>4</v>
      </c>
      <c r="G631">
        <v>2</v>
      </c>
      <c r="H631">
        <v>2</v>
      </c>
      <c r="I631">
        <v>2</v>
      </c>
      <c r="J631">
        <v>1</v>
      </c>
      <c r="K631">
        <v>2</v>
      </c>
      <c r="L631">
        <v>2</v>
      </c>
      <c r="M631">
        <v>2</v>
      </c>
      <c r="N631">
        <v>1</v>
      </c>
      <c r="P631" t="s">
        <v>51</v>
      </c>
      <c r="Q631">
        <v>4</v>
      </c>
      <c r="R631" t="s">
        <v>46</v>
      </c>
      <c r="S631">
        <v>0</v>
      </c>
      <c r="T631">
        <v>8300</v>
      </c>
      <c r="U631">
        <v>8300</v>
      </c>
      <c r="V631">
        <v>215</v>
      </c>
      <c r="W631">
        <v>215</v>
      </c>
    </row>
    <row r="632" spans="1:23" x14ac:dyDescent="0.25">
      <c r="A632">
        <v>1257091</v>
      </c>
      <c r="B632" t="s">
        <v>47</v>
      </c>
      <c r="C632">
        <v>44</v>
      </c>
      <c r="D632">
        <v>75</v>
      </c>
      <c r="E632" t="s">
        <v>21</v>
      </c>
      <c r="F632">
        <v>1</v>
      </c>
      <c r="G632">
        <v>2</v>
      </c>
      <c r="H632">
        <v>2</v>
      </c>
      <c r="I632">
        <v>1</v>
      </c>
      <c r="J632">
        <v>2</v>
      </c>
      <c r="K632">
        <v>2</v>
      </c>
      <c r="L632">
        <v>2</v>
      </c>
      <c r="M632">
        <v>2</v>
      </c>
      <c r="N632">
        <v>1</v>
      </c>
      <c r="P632" t="s">
        <v>43</v>
      </c>
      <c r="Q632">
        <v>4</v>
      </c>
      <c r="R632" t="s">
        <v>46</v>
      </c>
      <c r="S632">
        <v>0</v>
      </c>
      <c r="T632">
        <v>8400</v>
      </c>
      <c r="U632">
        <v>8400</v>
      </c>
      <c r="V632">
        <v>49</v>
      </c>
      <c r="W632" t="s">
        <v>47</v>
      </c>
    </row>
    <row r="633" spans="1:23" x14ac:dyDescent="0.25">
      <c r="A633">
        <v>732755</v>
      </c>
      <c r="B633" t="s">
        <v>32</v>
      </c>
      <c r="C633">
        <v>227</v>
      </c>
      <c r="D633">
        <v>66</v>
      </c>
      <c r="E633" t="s">
        <v>21</v>
      </c>
      <c r="F633">
        <v>1</v>
      </c>
      <c r="G633">
        <v>2</v>
      </c>
      <c r="H633">
        <v>1</v>
      </c>
      <c r="I633">
        <v>1</v>
      </c>
      <c r="J633">
        <v>2</v>
      </c>
      <c r="K633">
        <v>2</v>
      </c>
      <c r="L633">
        <v>2</v>
      </c>
      <c r="M633">
        <v>2</v>
      </c>
      <c r="N633">
        <v>1</v>
      </c>
      <c r="P633" t="s">
        <v>48</v>
      </c>
      <c r="Q633">
        <v>4</v>
      </c>
      <c r="R633" t="s">
        <v>46</v>
      </c>
      <c r="S633">
        <v>0</v>
      </c>
      <c r="T633">
        <v>8400</v>
      </c>
      <c r="U633">
        <v>8400</v>
      </c>
      <c r="V633">
        <v>41</v>
      </c>
      <c r="W633" t="s">
        <v>32</v>
      </c>
    </row>
    <row r="634" spans="1:23" x14ac:dyDescent="0.25">
      <c r="A634">
        <v>1264297</v>
      </c>
      <c r="B634" t="s">
        <v>47</v>
      </c>
      <c r="C634">
        <v>57</v>
      </c>
      <c r="D634">
        <v>53</v>
      </c>
      <c r="E634" t="s">
        <v>21</v>
      </c>
      <c r="F634">
        <v>1</v>
      </c>
      <c r="G634">
        <v>2</v>
      </c>
      <c r="H634">
        <v>2</v>
      </c>
      <c r="I634">
        <v>2</v>
      </c>
      <c r="J634">
        <v>1</v>
      </c>
      <c r="K634">
        <v>2</v>
      </c>
      <c r="L634">
        <v>2</v>
      </c>
      <c r="M634">
        <v>2</v>
      </c>
      <c r="N634">
        <v>1</v>
      </c>
      <c r="P634" t="s">
        <v>51</v>
      </c>
      <c r="Q634">
        <v>4</v>
      </c>
      <c r="R634" t="s">
        <v>46</v>
      </c>
      <c r="S634">
        <v>0</v>
      </c>
      <c r="T634">
        <v>8400</v>
      </c>
      <c r="U634">
        <v>8400</v>
      </c>
      <c r="V634">
        <v>17</v>
      </c>
      <c r="W634">
        <v>17</v>
      </c>
    </row>
    <row r="635" spans="1:23" x14ac:dyDescent="0.25">
      <c r="A635">
        <v>1434347</v>
      </c>
      <c r="B635" t="s">
        <v>24</v>
      </c>
      <c r="C635">
        <v>171</v>
      </c>
      <c r="D635">
        <v>24</v>
      </c>
      <c r="E635" t="s">
        <v>21</v>
      </c>
      <c r="F635">
        <v>1</v>
      </c>
      <c r="G635">
        <v>2</v>
      </c>
      <c r="H635">
        <v>2</v>
      </c>
      <c r="I635">
        <v>2</v>
      </c>
      <c r="J635">
        <v>1</v>
      </c>
      <c r="K635">
        <v>2</v>
      </c>
      <c r="L635">
        <v>2</v>
      </c>
      <c r="M635">
        <v>2</v>
      </c>
      <c r="N635">
        <v>1</v>
      </c>
      <c r="P635" t="s">
        <v>50</v>
      </c>
      <c r="Q635">
        <v>4</v>
      </c>
      <c r="R635" t="s">
        <v>46</v>
      </c>
      <c r="S635">
        <v>0</v>
      </c>
      <c r="T635">
        <v>8400</v>
      </c>
      <c r="U635">
        <v>8400</v>
      </c>
      <c r="V635">
        <v>53</v>
      </c>
      <c r="W635" t="s">
        <v>24</v>
      </c>
    </row>
    <row r="636" spans="1:23" x14ac:dyDescent="0.25">
      <c r="A636">
        <v>1390545</v>
      </c>
      <c r="B636" t="s">
        <v>24</v>
      </c>
      <c r="C636">
        <v>26</v>
      </c>
      <c r="D636">
        <v>69</v>
      </c>
      <c r="E636" t="s">
        <v>21</v>
      </c>
      <c r="F636">
        <v>1</v>
      </c>
      <c r="G636">
        <v>2</v>
      </c>
      <c r="H636">
        <v>2</v>
      </c>
      <c r="I636">
        <v>1</v>
      </c>
      <c r="J636">
        <v>2</v>
      </c>
      <c r="K636">
        <v>2</v>
      </c>
      <c r="L636">
        <v>2</v>
      </c>
      <c r="M636">
        <v>1</v>
      </c>
      <c r="N636">
        <v>1</v>
      </c>
      <c r="P636" t="s">
        <v>52</v>
      </c>
      <c r="Q636">
        <v>4</v>
      </c>
      <c r="R636" t="s">
        <v>46</v>
      </c>
      <c r="S636">
        <v>0</v>
      </c>
      <c r="T636">
        <v>8400</v>
      </c>
      <c r="U636">
        <v>8400</v>
      </c>
      <c r="V636">
        <v>6</v>
      </c>
      <c r="W636" t="s">
        <v>45</v>
      </c>
    </row>
    <row r="637" spans="1:23" x14ac:dyDescent="0.25">
      <c r="A637">
        <v>1388703</v>
      </c>
      <c r="B637" t="s">
        <v>24</v>
      </c>
      <c r="C637">
        <v>10</v>
      </c>
      <c r="D637">
        <v>94</v>
      </c>
      <c r="E637" t="s">
        <v>21</v>
      </c>
      <c r="F637">
        <v>1</v>
      </c>
      <c r="G637">
        <v>2</v>
      </c>
      <c r="H637">
        <v>1</v>
      </c>
      <c r="I637">
        <v>1</v>
      </c>
      <c r="J637">
        <v>2</v>
      </c>
      <c r="K637">
        <v>2</v>
      </c>
      <c r="L637">
        <v>2</v>
      </c>
      <c r="M637">
        <v>2</v>
      </c>
      <c r="N637">
        <v>1</v>
      </c>
      <c r="P637" t="s">
        <v>52</v>
      </c>
      <c r="Q637">
        <v>4</v>
      </c>
      <c r="R637" t="s">
        <v>46</v>
      </c>
      <c r="S637">
        <v>0</v>
      </c>
      <c r="T637">
        <v>8400</v>
      </c>
      <c r="U637">
        <v>8400</v>
      </c>
      <c r="V637">
        <v>20</v>
      </c>
      <c r="W637">
        <v>20</v>
      </c>
    </row>
    <row r="638" spans="1:23" x14ac:dyDescent="0.25">
      <c r="A638">
        <v>1399188</v>
      </c>
      <c r="B638" t="s">
        <v>24</v>
      </c>
      <c r="C638">
        <v>154</v>
      </c>
      <c r="D638">
        <v>76</v>
      </c>
      <c r="E638" t="s">
        <v>21</v>
      </c>
      <c r="F638">
        <v>1</v>
      </c>
      <c r="G638">
        <v>2</v>
      </c>
      <c r="H638">
        <v>1</v>
      </c>
      <c r="I638">
        <v>1</v>
      </c>
      <c r="J638">
        <v>1</v>
      </c>
      <c r="K638">
        <v>2</v>
      </c>
      <c r="L638">
        <v>2</v>
      </c>
      <c r="M638">
        <v>2</v>
      </c>
      <c r="N638">
        <v>1</v>
      </c>
      <c r="P638" t="s">
        <v>52</v>
      </c>
      <c r="Q638">
        <v>4</v>
      </c>
      <c r="R638" t="s">
        <v>46</v>
      </c>
      <c r="S638">
        <v>0</v>
      </c>
      <c r="T638">
        <v>8400</v>
      </c>
      <c r="U638">
        <v>8400</v>
      </c>
      <c r="V638">
        <v>38</v>
      </c>
      <c r="W638" t="s">
        <v>31</v>
      </c>
    </row>
    <row r="639" spans="1:23" x14ac:dyDescent="0.25">
      <c r="A639">
        <v>719193</v>
      </c>
      <c r="B639" t="s">
        <v>32</v>
      </c>
      <c r="C639">
        <v>737</v>
      </c>
      <c r="D639">
        <v>54</v>
      </c>
      <c r="E639" t="s">
        <v>21</v>
      </c>
      <c r="F639">
        <v>1</v>
      </c>
      <c r="G639">
        <v>2</v>
      </c>
      <c r="H639">
        <v>2</v>
      </c>
      <c r="I639">
        <v>2</v>
      </c>
      <c r="J639">
        <v>1</v>
      </c>
      <c r="K639">
        <v>2</v>
      </c>
      <c r="L639">
        <v>2</v>
      </c>
      <c r="M639">
        <v>2</v>
      </c>
      <c r="N639">
        <v>1</v>
      </c>
      <c r="P639" t="s">
        <v>43</v>
      </c>
      <c r="Q639">
        <v>4</v>
      </c>
      <c r="R639" t="s">
        <v>46</v>
      </c>
      <c r="S639">
        <v>0</v>
      </c>
      <c r="T639">
        <v>8400</v>
      </c>
      <c r="U639">
        <v>8400</v>
      </c>
      <c r="V639">
        <v>41</v>
      </c>
      <c r="W639" t="s">
        <v>32</v>
      </c>
    </row>
    <row r="640" spans="1:23" x14ac:dyDescent="0.25">
      <c r="A640">
        <v>1425138</v>
      </c>
      <c r="B640" t="s">
        <v>24</v>
      </c>
      <c r="C640">
        <v>87</v>
      </c>
      <c r="D640">
        <v>80</v>
      </c>
      <c r="E640" t="s">
        <v>21</v>
      </c>
      <c r="F640">
        <v>1</v>
      </c>
      <c r="G640">
        <v>1</v>
      </c>
      <c r="H640">
        <v>2</v>
      </c>
      <c r="I640">
        <v>1</v>
      </c>
      <c r="J640">
        <v>2</v>
      </c>
      <c r="K640">
        <v>2</v>
      </c>
      <c r="L640">
        <v>2</v>
      </c>
      <c r="M640">
        <v>2</v>
      </c>
      <c r="N640">
        <v>1</v>
      </c>
      <c r="P640" t="s">
        <v>43</v>
      </c>
      <c r="Q640">
        <v>4</v>
      </c>
      <c r="R640" t="s">
        <v>46</v>
      </c>
      <c r="S640">
        <v>0</v>
      </c>
      <c r="T640">
        <v>8400</v>
      </c>
      <c r="U640">
        <v>8400</v>
      </c>
      <c r="V640">
        <v>53</v>
      </c>
      <c r="W640" t="s">
        <v>24</v>
      </c>
    </row>
    <row r="641" spans="1:23" x14ac:dyDescent="0.25">
      <c r="A641">
        <v>1399183</v>
      </c>
      <c r="B641" t="s">
        <v>24</v>
      </c>
      <c r="C641">
        <v>126</v>
      </c>
      <c r="D641">
        <v>60</v>
      </c>
      <c r="E641" t="s">
        <v>21</v>
      </c>
      <c r="F641">
        <v>1</v>
      </c>
      <c r="G641">
        <v>2</v>
      </c>
      <c r="H641">
        <v>2</v>
      </c>
      <c r="I641">
        <v>2</v>
      </c>
      <c r="J641">
        <v>2</v>
      </c>
      <c r="K641">
        <v>2</v>
      </c>
      <c r="L641">
        <v>2</v>
      </c>
      <c r="M641">
        <v>2</v>
      </c>
      <c r="N641">
        <v>2</v>
      </c>
      <c r="P641" t="s">
        <v>48</v>
      </c>
      <c r="Q641">
        <v>3</v>
      </c>
      <c r="R641" t="s">
        <v>44</v>
      </c>
      <c r="S641">
        <v>0</v>
      </c>
      <c r="T641">
        <v>8400</v>
      </c>
      <c r="U641">
        <v>8400</v>
      </c>
      <c r="V641">
        <v>53</v>
      </c>
      <c r="W641" t="s">
        <v>24</v>
      </c>
    </row>
    <row r="642" spans="1:23" x14ac:dyDescent="0.25">
      <c r="A642">
        <v>726317</v>
      </c>
      <c r="B642" t="s">
        <v>32</v>
      </c>
      <c r="C642">
        <v>21</v>
      </c>
      <c r="D642">
        <v>33</v>
      </c>
      <c r="E642" t="s">
        <v>21</v>
      </c>
      <c r="F642">
        <v>1</v>
      </c>
      <c r="G642">
        <v>2</v>
      </c>
      <c r="H642">
        <v>2</v>
      </c>
      <c r="I642">
        <v>1</v>
      </c>
      <c r="J642">
        <v>1</v>
      </c>
      <c r="K642">
        <v>2</v>
      </c>
      <c r="L642">
        <v>2</v>
      </c>
      <c r="M642">
        <v>2</v>
      </c>
      <c r="N642">
        <v>1</v>
      </c>
      <c r="P642" t="s">
        <v>50</v>
      </c>
      <c r="Q642">
        <v>4</v>
      </c>
      <c r="R642" t="s">
        <v>44</v>
      </c>
      <c r="S642">
        <v>0</v>
      </c>
      <c r="T642">
        <v>8470</v>
      </c>
      <c r="U642">
        <v>8470</v>
      </c>
      <c r="V642">
        <v>41</v>
      </c>
      <c r="W642" t="s">
        <v>32</v>
      </c>
    </row>
    <row r="643" spans="1:23" x14ac:dyDescent="0.25">
      <c r="A643">
        <v>709570</v>
      </c>
      <c r="B643" t="s">
        <v>32</v>
      </c>
      <c r="C643">
        <v>146</v>
      </c>
      <c r="D643">
        <v>61</v>
      </c>
      <c r="E643" t="s">
        <v>21</v>
      </c>
      <c r="F643">
        <v>1</v>
      </c>
      <c r="G643">
        <v>2</v>
      </c>
      <c r="H643">
        <v>2</v>
      </c>
      <c r="I643">
        <v>2</v>
      </c>
      <c r="J643">
        <v>1</v>
      </c>
      <c r="K643">
        <v>2</v>
      </c>
      <c r="L643">
        <v>2</v>
      </c>
      <c r="M643">
        <v>2</v>
      </c>
      <c r="N643">
        <v>1</v>
      </c>
      <c r="P643" t="s">
        <v>52</v>
      </c>
      <c r="Q643">
        <v>4</v>
      </c>
      <c r="R643" t="s">
        <v>46</v>
      </c>
      <c r="S643">
        <v>0</v>
      </c>
      <c r="T643">
        <v>8500</v>
      </c>
      <c r="U643">
        <v>8500</v>
      </c>
      <c r="V643">
        <v>6</v>
      </c>
      <c r="W643" t="s">
        <v>45</v>
      </c>
    </row>
    <row r="644" spans="1:23" x14ac:dyDescent="0.25">
      <c r="A644">
        <v>732170</v>
      </c>
      <c r="B644" t="s">
        <v>32</v>
      </c>
      <c r="C644">
        <v>84</v>
      </c>
      <c r="D644">
        <v>30</v>
      </c>
      <c r="E644" t="s">
        <v>21</v>
      </c>
      <c r="F644">
        <v>1</v>
      </c>
      <c r="G644">
        <v>2</v>
      </c>
      <c r="H644">
        <v>2</v>
      </c>
      <c r="I644">
        <v>2</v>
      </c>
      <c r="J644">
        <v>1</v>
      </c>
      <c r="K644">
        <v>2</v>
      </c>
      <c r="L644">
        <v>2</v>
      </c>
      <c r="M644">
        <v>2</v>
      </c>
      <c r="N644">
        <v>1</v>
      </c>
      <c r="P644" t="s">
        <v>43</v>
      </c>
      <c r="Q644">
        <v>4</v>
      </c>
      <c r="R644" t="s">
        <v>44</v>
      </c>
      <c r="S644">
        <v>2500</v>
      </c>
      <c r="T644">
        <v>8500</v>
      </c>
      <c r="U644">
        <v>8500</v>
      </c>
      <c r="V644">
        <v>40</v>
      </c>
      <c r="W644">
        <v>40</v>
      </c>
    </row>
    <row r="645" spans="1:23" x14ac:dyDescent="0.25">
      <c r="A645">
        <v>1266296</v>
      </c>
      <c r="B645" t="s">
        <v>47</v>
      </c>
      <c r="C645">
        <v>41</v>
      </c>
      <c r="D645">
        <v>24</v>
      </c>
      <c r="E645" t="s">
        <v>21</v>
      </c>
      <c r="F645">
        <v>1</v>
      </c>
      <c r="G645">
        <v>1</v>
      </c>
      <c r="H645">
        <v>2</v>
      </c>
      <c r="I645">
        <v>2</v>
      </c>
      <c r="J645">
        <v>2</v>
      </c>
      <c r="K645">
        <v>2</v>
      </c>
      <c r="L645">
        <v>2</v>
      </c>
      <c r="M645">
        <v>2</v>
      </c>
      <c r="N645">
        <v>1</v>
      </c>
      <c r="P645" t="s">
        <v>43</v>
      </c>
      <c r="Q645">
        <v>4</v>
      </c>
      <c r="R645" t="s">
        <v>44</v>
      </c>
      <c r="S645">
        <v>8500</v>
      </c>
      <c r="T645">
        <v>8500</v>
      </c>
      <c r="U645">
        <v>8500</v>
      </c>
      <c r="V645">
        <v>49</v>
      </c>
      <c r="W645" t="s">
        <v>47</v>
      </c>
    </row>
    <row r="646" spans="1:23" x14ac:dyDescent="0.25">
      <c r="A646">
        <v>700262</v>
      </c>
      <c r="B646" t="s">
        <v>32</v>
      </c>
      <c r="C646">
        <v>19</v>
      </c>
      <c r="D646">
        <v>70</v>
      </c>
      <c r="E646" t="s">
        <v>21</v>
      </c>
      <c r="F646">
        <v>1</v>
      </c>
      <c r="G646">
        <v>2</v>
      </c>
      <c r="H646">
        <v>2</v>
      </c>
      <c r="I646">
        <v>1</v>
      </c>
      <c r="J646">
        <v>2</v>
      </c>
      <c r="K646">
        <v>2</v>
      </c>
      <c r="L646">
        <v>2</v>
      </c>
      <c r="M646">
        <v>2</v>
      </c>
      <c r="N646">
        <v>1</v>
      </c>
      <c r="P646" t="s">
        <v>43</v>
      </c>
      <c r="Q646">
        <v>4</v>
      </c>
      <c r="R646" t="s">
        <v>44</v>
      </c>
      <c r="S646">
        <v>0</v>
      </c>
      <c r="T646">
        <v>8500</v>
      </c>
      <c r="U646">
        <v>8500</v>
      </c>
      <c r="V646">
        <v>55</v>
      </c>
      <c r="W646">
        <v>55</v>
      </c>
    </row>
    <row r="647" spans="1:23" x14ac:dyDescent="0.25">
      <c r="A647">
        <v>701840</v>
      </c>
      <c r="B647" t="s">
        <v>32</v>
      </c>
      <c r="C647">
        <v>98</v>
      </c>
      <c r="D647">
        <v>24</v>
      </c>
      <c r="E647" t="s">
        <v>21</v>
      </c>
      <c r="F647">
        <v>1</v>
      </c>
      <c r="G647">
        <v>2</v>
      </c>
      <c r="H647">
        <v>2</v>
      </c>
      <c r="I647">
        <v>2</v>
      </c>
      <c r="J647">
        <v>1</v>
      </c>
      <c r="K647">
        <v>2</v>
      </c>
      <c r="L647">
        <v>2</v>
      </c>
      <c r="M647">
        <v>2</v>
      </c>
      <c r="N647">
        <v>1</v>
      </c>
      <c r="P647" t="s">
        <v>50</v>
      </c>
      <c r="Q647">
        <v>4</v>
      </c>
      <c r="R647" t="s">
        <v>46</v>
      </c>
      <c r="S647">
        <v>0</v>
      </c>
      <c r="T647">
        <v>8500</v>
      </c>
      <c r="U647">
        <v>8500</v>
      </c>
      <c r="V647">
        <v>41</v>
      </c>
      <c r="W647" t="s">
        <v>32</v>
      </c>
    </row>
    <row r="648" spans="1:23" x14ac:dyDescent="0.25">
      <c r="A648">
        <v>726819</v>
      </c>
      <c r="B648" t="s">
        <v>32</v>
      </c>
      <c r="C648">
        <v>85</v>
      </c>
      <c r="D648">
        <v>73</v>
      </c>
      <c r="E648" t="s">
        <v>21</v>
      </c>
      <c r="F648">
        <v>1</v>
      </c>
      <c r="G648">
        <v>1</v>
      </c>
      <c r="H648">
        <v>2</v>
      </c>
      <c r="I648">
        <v>1</v>
      </c>
      <c r="J648">
        <v>1</v>
      </c>
      <c r="K648">
        <v>2</v>
      </c>
      <c r="L648">
        <v>2</v>
      </c>
      <c r="M648">
        <v>2</v>
      </c>
      <c r="N648">
        <v>1</v>
      </c>
      <c r="P648" t="s">
        <v>43</v>
      </c>
      <c r="Q648">
        <v>2</v>
      </c>
      <c r="R648" t="s">
        <v>46</v>
      </c>
      <c r="S648">
        <v>0</v>
      </c>
      <c r="T648">
        <v>8500</v>
      </c>
      <c r="U648">
        <v>8500</v>
      </c>
      <c r="V648">
        <v>41</v>
      </c>
      <c r="W648" t="s">
        <v>32</v>
      </c>
    </row>
    <row r="649" spans="1:23" x14ac:dyDescent="0.25">
      <c r="A649">
        <v>1402561</v>
      </c>
      <c r="B649" t="s">
        <v>24</v>
      </c>
      <c r="C649">
        <v>57</v>
      </c>
      <c r="D649">
        <v>61</v>
      </c>
      <c r="E649" t="s">
        <v>21</v>
      </c>
      <c r="F649">
        <v>1</v>
      </c>
      <c r="G649">
        <v>2</v>
      </c>
      <c r="H649">
        <v>2</v>
      </c>
      <c r="I649">
        <v>1</v>
      </c>
      <c r="J649">
        <v>1</v>
      </c>
      <c r="K649">
        <v>2</v>
      </c>
      <c r="L649">
        <v>2</v>
      </c>
      <c r="M649">
        <v>2</v>
      </c>
      <c r="N649">
        <v>1</v>
      </c>
      <c r="P649" t="s">
        <v>51</v>
      </c>
      <c r="Q649">
        <v>4</v>
      </c>
      <c r="R649" t="s">
        <v>46</v>
      </c>
      <c r="S649">
        <v>0</v>
      </c>
      <c r="T649">
        <v>8500</v>
      </c>
      <c r="U649">
        <v>8500</v>
      </c>
      <c r="V649">
        <v>34</v>
      </c>
      <c r="W649">
        <v>34</v>
      </c>
    </row>
    <row r="650" spans="1:23" x14ac:dyDescent="0.25">
      <c r="A650">
        <v>1251934</v>
      </c>
      <c r="B650" t="s">
        <v>47</v>
      </c>
      <c r="C650">
        <v>69</v>
      </c>
      <c r="D650">
        <v>57</v>
      </c>
      <c r="E650" t="s">
        <v>21</v>
      </c>
      <c r="F650">
        <v>1</v>
      </c>
      <c r="G650">
        <v>2</v>
      </c>
      <c r="H650">
        <v>2</v>
      </c>
      <c r="I650">
        <v>1</v>
      </c>
      <c r="J650">
        <v>1</v>
      </c>
      <c r="K650">
        <v>2</v>
      </c>
      <c r="L650">
        <v>2</v>
      </c>
      <c r="M650">
        <v>2</v>
      </c>
      <c r="N650">
        <v>1</v>
      </c>
      <c r="P650" t="s">
        <v>43</v>
      </c>
      <c r="Q650">
        <v>4</v>
      </c>
      <c r="R650" t="s">
        <v>46</v>
      </c>
      <c r="S650">
        <v>0</v>
      </c>
      <c r="T650">
        <v>8500</v>
      </c>
      <c r="U650">
        <v>8500</v>
      </c>
      <c r="V650">
        <v>6</v>
      </c>
      <c r="W650" t="s">
        <v>45</v>
      </c>
    </row>
    <row r="651" spans="1:23" x14ac:dyDescent="0.25">
      <c r="A651">
        <v>1275916</v>
      </c>
      <c r="B651" t="s">
        <v>47</v>
      </c>
      <c r="C651">
        <v>83</v>
      </c>
      <c r="D651">
        <v>29</v>
      </c>
      <c r="E651" t="s">
        <v>21</v>
      </c>
      <c r="F651">
        <v>1</v>
      </c>
      <c r="G651">
        <v>1</v>
      </c>
      <c r="H651">
        <v>2</v>
      </c>
      <c r="I651">
        <v>2</v>
      </c>
      <c r="J651">
        <v>1</v>
      </c>
      <c r="K651">
        <v>2</v>
      </c>
      <c r="L651">
        <v>2</v>
      </c>
      <c r="M651">
        <v>2</v>
      </c>
      <c r="N651">
        <v>1</v>
      </c>
      <c r="P651" t="s">
        <v>50</v>
      </c>
      <c r="Q651">
        <v>4</v>
      </c>
      <c r="R651" t="s">
        <v>44</v>
      </c>
      <c r="S651">
        <v>0</v>
      </c>
      <c r="T651">
        <v>8500</v>
      </c>
      <c r="U651">
        <v>8500</v>
      </c>
      <c r="V651">
        <v>30</v>
      </c>
      <c r="W651" t="s">
        <v>23</v>
      </c>
    </row>
    <row r="652" spans="1:23" x14ac:dyDescent="0.25">
      <c r="A652">
        <v>1385493</v>
      </c>
      <c r="B652" t="s">
        <v>24</v>
      </c>
      <c r="C652">
        <v>105</v>
      </c>
      <c r="D652">
        <v>66</v>
      </c>
      <c r="E652" t="s">
        <v>21</v>
      </c>
      <c r="F652">
        <v>1</v>
      </c>
      <c r="G652">
        <v>1</v>
      </c>
      <c r="H652">
        <v>2</v>
      </c>
      <c r="I652">
        <v>1</v>
      </c>
      <c r="J652">
        <v>2</v>
      </c>
      <c r="K652">
        <v>2</v>
      </c>
      <c r="L652">
        <v>2</v>
      </c>
      <c r="M652">
        <v>2</v>
      </c>
      <c r="N652">
        <v>1</v>
      </c>
      <c r="P652" t="s">
        <v>43</v>
      </c>
      <c r="Q652">
        <v>2</v>
      </c>
      <c r="R652" t="s">
        <v>46</v>
      </c>
      <c r="S652">
        <v>0</v>
      </c>
      <c r="T652">
        <v>8500</v>
      </c>
      <c r="U652">
        <v>8500</v>
      </c>
      <c r="V652">
        <v>29</v>
      </c>
      <c r="W652">
        <v>29</v>
      </c>
    </row>
    <row r="653" spans="1:23" x14ac:dyDescent="0.25">
      <c r="A653">
        <v>713036</v>
      </c>
      <c r="B653" t="s">
        <v>32</v>
      </c>
      <c r="C653">
        <v>163</v>
      </c>
      <c r="D653">
        <v>66</v>
      </c>
      <c r="E653" t="s">
        <v>21</v>
      </c>
      <c r="F653">
        <v>4</v>
      </c>
      <c r="G653">
        <v>2</v>
      </c>
      <c r="H653">
        <v>2</v>
      </c>
      <c r="I653">
        <v>1</v>
      </c>
      <c r="J653">
        <v>2</v>
      </c>
      <c r="K653">
        <v>2</v>
      </c>
      <c r="L653">
        <v>2</v>
      </c>
      <c r="M653">
        <v>2</v>
      </c>
      <c r="N653">
        <v>1</v>
      </c>
      <c r="P653" t="s">
        <v>43</v>
      </c>
      <c r="Q653">
        <v>4</v>
      </c>
      <c r="R653" t="s">
        <v>44</v>
      </c>
      <c r="S653">
        <v>0</v>
      </c>
      <c r="T653">
        <v>8500</v>
      </c>
      <c r="U653">
        <v>8500</v>
      </c>
      <c r="V653">
        <v>303</v>
      </c>
      <c r="W653">
        <v>303</v>
      </c>
    </row>
    <row r="654" spans="1:23" x14ac:dyDescent="0.25">
      <c r="A654">
        <v>1410408</v>
      </c>
      <c r="B654" t="s">
        <v>24</v>
      </c>
      <c r="C654">
        <v>80</v>
      </c>
      <c r="D654">
        <v>20</v>
      </c>
      <c r="E654" t="s">
        <v>21</v>
      </c>
      <c r="F654">
        <v>1</v>
      </c>
      <c r="G654">
        <v>2</v>
      </c>
      <c r="H654">
        <v>2</v>
      </c>
      <c r="I654">
        <v>1</v>
      </c>
      <c r="J654">
        <v>1</v>
      </c>
      <c r="K654">
        <v>2</v>
      </c>
      <c r="L654">
        <v>2</v>
      </c>
      <c r="M654">
        <v>2</v>
      </c>
      <c r="N654">
        <v>1</v>
      </c>
      <c r="P654" t="s">
        <v>50</v>
      </c>
      <c r="Q654">
        <v>4</v>
      </c>
      <c r="R654" t="s">
        <v>46</v>
      </c>
      <c r="S654">
        <v>0</v>
      </c>
      <c r="T654">
        <v>8600</v>
      </c>
      <c r="U654">
        <v>8600</v>
      </c>
      <c r="V654">
        <v>41</v>
      </c>
      <c r="W654" t="s">
        <v>32</v>
      </c>
    </row>
    <row r="655" spans="1:23" x14ac:dyDescent="0.25">
      <c r="A655">
        <v>1277388</v>
      </c>
      <c r="B655" t="s">
        <v>47</v>
      </c>
      <c r="C655">
        <v>96</v>
      </c>
      <c r="D655">
        <v>65</v>
      </c>
      <c r="E655" t="s">
        <v>21</v>
      </c>
      <c r="F655">
        <v>1</v>
      </c>
      <c r="G655">
        <v>2</v>
      </c>
      <c r="H655">
        <v>2</v>
      </c>
      <c r="I655">
        <v>1</v>
      </c>
      <c r="J655">
        <v>1</v>
      </c>
      <c r="K655">
        <v>2</v>
      </c>
      <c r="L655">
        <v>2</v>
      </c>
      <c r="M655">
        <v>2</v>
      </c>
      <c r="N655">
        <v>1</v>
      </c>
      <c r="P655" t="s">
        <v>50</v>
      </c>
      <c r="Q655">
        <v>4</v>
      </c>
      <c r="R655" t="s">
        <v>46</v>
      </c>
      <c r="S655">
        <v>0</v>
      </c>
      <c r="T655">
        <v>8600</v>
      </c>
      <c r="U655">
        <v>8600</v>
      </c>
      <c r="V655">
        <v>9</v>
      </c>
      <c r="W655">
        <v>9</v>
      </c>
    </row>
    <row r="656" spans="1:23" x14ac:dyDescent="0.25">
      <c r="A656">
        <v>1252005</v>
      </c>
      <c r="B656" t="s">
        <v>47</v>
      </c>
      <c r="C656">
        <v>5</v>
      </c>
      <c r="D656">
        <v>31</v>
      </c>
      <c r="E656" t="s">
        <v>21</v>
      </c>
      <c r="F656">
        <v>1</v>
      </c>
      <c r="G656">
        <v>2</v>
      </c>
      <c r="H656">
        <v>2</v>
      </c>
      <c r="I656">
        <v>1</v>
      </c>
      <c r="J656">
        <v>1</v>
      </c>
      <c r="K656">
        <v>2</v>
      </c>
      <c r="L656">
        <v>2</v>
      </c>
      <c r="M656">
        <v>2</v>
      </c>
      <c r="N656">
        <v>1</v>
      </c>
      <c r="P656" t="s">
        <v>50</v>
      </c>
      <c r="Q656">
        <v>4</v>
      </c>
      <c r="R656" t="s">
        <v>44</v>
      </c>
      <c r="S656">
        <v>0</v>
      </c>
      <c r="T656">
        <v>8700</v>
      </c>
      <c r="U656">
        <v>8700</v>
      </c>
      <c r="V656">
        <v>49</v>
      </c>
      <c r="W656" t="s">
        <v>47</v>
      </c>
    </row>
    <row r="657" spans="1:23" x14ac:dyDescent="0.25">
      <c r="A657">
        <v>1431337</v>
      </c>
      <c r="B657" t="s">
        <v>24</v>
      </c>
      <c r="C657">
        <v>11</v>
      </c>
      <c r="D657">
        <v>42</v>
      </c>
      <c r="E657" t="s">
        <v>21</v>
      </c>
      <c r="F657">
        <v>1</v>
      </c>
      <c r="G657">
        <v>2</v>
      </c>
      <c r="H657">
        <v>2</v>
      </c>
      <c r="I657">
        <v>1</v>
      </c>
      <c r="J657">
        <v>1</v>
      </c>
      <c r="K657">
        <v>2</v>
      </c>
      <c r="L657">
        <v>2</v>
      </c>
      <c r="M657">
        <v>2</v>
      </c>
      <c r="N657">
        <v>1</v>
      </c>
      <c r="P657" t="s">
        <v>51</v>
      </c>
      <c r="Q657">
        <v>2</v>
      </c>
      <c r="R657" t="s">
        <v>44</v>
      </c>
      <c r="S657">
        <v>0</v>
      </c>
      <c r="T657">
        <v>8700</v>
      </c>
      <c r="U657">
        <v>8700</v>
      </c>
      <c r="V657">
        <v>6</v>
      </c>
      <c r="W657" t="s">
        <v>45</v>
      </c>
    </row>
    <row r="658" spans="1:23" x14ac:dyDescent="0.25">
      <c r="A658">
        <v>698915</v>
      </c>
      <c r="B658" t="s">
        <v>32</v>
      </c>
      <c r="C658">
        <v>62</v>
      </c>
      <c r="D658">
        <v>21</v>
      </c>
      <c r="E658" t="s">
        <v>21</v>
      </c>
      <c r="F658">
        <v>1</v>
      </c>
      <c r="G658">
        <v>2</v>
      </c>
      <c r="H658">
        <v>2</v>
      </c>
      <c r="I658">
        <v>2</v>
      </c>
      <c r="J658">
        <v>1</v>
      </c>
      <c r="K658">
        <v>2</v>
      </c>
      <c r="L658">
        <v>2</v>
      </c>
      <c r="M658">
        <v>2</v>
      </c>
      <c r="N658">
        <v>1</v>
      </c>
      <c r="P658" t="s">
        <v>50</v>
      </c>
      <c r="Q658">
        <v>4</v>
      </c>
      <c r="R658" t="s">
        <v>44</v>
      </c>
      <c r="S658">
        <v>0</v>
      </c>
      <c r="T658">
        <v>8700</v>
      </c>
      <c r="U658">
        <v>8700</v>
      </c>
      <c r="V658">
        <v>41</v>
      </c>
      <c r="W658" t="s">
        <v>32</v>
      </c>
    </row>
    <row r="659" spans="1:23" x14ac:dyDescent="0.25">
      <c r="A659">
        <v>1402183</v>
      </c>
      <c r="B659" t="s">
        <v>24</v>
      </c>
      <c r="C659">
        <v>53</v>
      </c>
      <c r="D659">
        <v>72</v>
      </c>
      <c r="E659" t="s">
        <v>21</v>
      </c>
      <c r="F659">
        <v>1</v>
      </c>
      <c r="G659">
        <v>2</v>
      </c>
      <c r="H659">
        <v>2</v>
      </c>
      <c r="I659">
        <v>1</v>
      </c>
      <c r="J659">
        <v>2</v>
      </c>
      <c r="K659">
        <v>2</v>
      </c>
      <c r="L659">
        <v>2</v>
      </c>
      <c r="M659">
        <v>2</v>
      </c>
      <c r="N659">
        <v>1</v>
      </c>
      <c r="P659" t="s">
        <v>43</v>
      </c>
      <c r="Q659">
        <v>4</v>
      </c>
      <c r="R659" t="s">
        <v>46</v>
      </c>
      <c r="S659">
        <v>0</v>
      </c>
      <c r="T659">
        <v>8700</v>
      </c>
      <c r="U659">
        <v>8700</v>
      </c>
      <c r="V659">
        <v>53</v>
      </c>
      <c r="W659" t="s">
        <v>24</v>
      </c>
    </row>
    <row r="660" spans="1:23" x14ac:dyDescent="0.25">
      <c r="A660">
        <v>698921</v>
      </c>
      <c r="B660" t="s">
        <v>32</v>
      </c>
      <c r="C660">
        <v>83</v>
      </c>
      <c r="D660">
        <v>30</v>
      </c>
      <c r="E660" t="s">
        <v>21</v>
      </c>
      <c r="F660">
        <v>1</v>
      </c>
      <c r="G660">
        <v>2</v>
      </c>
      <c r="H660">
        <v>2</v>
      </c>
      <c r="I660">
        <v>1</v>
      </c>
      <c r="J660">
        <v>1</v>
      </c>
      <c r="K660">
        <v>2</v>
      </c>
      <c r="L660">
        <v>2</v>
      </c>
      <c r="M660">
        <v>2</v>
      </c>
      <c r="N660">
        <v>1</v>
      </c>
      <c r="P660" t="s">
        <v>50</v>
      </c>
      <c r="Q660">
        <v>4</v>
      </c>
      <c r="R660" t="s">
        <v>46</v>
      </c>
      <c r="S660">
        <v>0</v>
      </c>
      <c r="T660">
        <v>8800</v>
      </c>
      <c r="U660">
        <v>8800</v>
      </c>
      <c r="V660">
        <v>53</v>
      </c>
      <c r="W660" t="s">
        <v>24</v>
      </c>
    </row>
    <row r="661" spans="1:23" x14ac:dyDescent="0.25">
      <c r="A661">
        <v>706023</v>
      </c>
      <c r="B661" t="s">
        <v>32</v>
      </c>
      <c r="C661">
        <v>104</v>
      </c>
      <c r="D661">
        <v>50</v>
      </c>
      <c r="E661" t="s">
        <v>21</v>
      </c>
      <c r="F661">
        <v>1</v>
      </c>
      <c r="G661">
        <v>2</v>
      </c>
      <c r="H661">
        <v>2</v>
      </c>
      <c r="I661">
        <v>2</v>
      </c>
      <c r="J661">
        <v>1</v>
      </c>
      <c r="K661">
        <v>2</v>
      </c>
      <c r="L661">
        <v>2</v>
      </c>
      <c r="M661">
        <v>2</v>
      </c>
      <c r="N661">
        <v>1</v>
      </c>
      <c r="P661" t="s">
        <v>50</v>
      </c>
      <c r="Q661">
        <v>4</v>
      </c>
      <c r="R661" t="s">
        <v>46</v>
      </c>
      <c r="S661">
        <v>0</v>
      </c>
      <c r="T661">
        <v>8800</v>
      </c>
      <c r="U661">
        <v>8800</v>
      </c>
      <c r="V661">
        <v>6</v>
      </c>
      <c r="W661" t="s">
        <v>45</v>
      </c>
    </row>
    <row r="662" spans="1:23" x14ac:dyDescent="0.25">
      <c r="A662">
        <v>65630</v>
      </c>
      <c r="B662" t="s">
        <v>23</v>
      </c>
      <c r="C662">
        <v>86</v>
      </c>
      <c r="D662">
        <v>46</v>
      </c>
      <c r="E662" t="s">
        <v>21</v>
      </c>
      <c r="F662">
        <v>1</v>
      </c>
      <c r="G662">
        <v>1</v>
      </c>
      <c r="H662">
        <v>2</v>
      </c>
      <c r="I662">
        <v>2</v>
      </c>
      <c r="J662">
        <v>2</v>
      </c>
      <c r="K662">
        <v>2</v>
      </c>
      <c r="L662">
        <v>2</v>
      </c>
      <c r="M662">
        <v>2</v>
      </c>
      <c r="N662">
        <v>1</v>
      </c>
      <c r="O662">
        <v>20</v>
      </c>
      <c r="P662" t="s">
        <v>43</v>
      </c>
      <c r="Q662">
        <v>4</v>
      </c>
      <c r="R662" t="s">
        <v>46</v>
      </c>
      <c r="S662">
        <v>8800</v>
      </c>
      <c r="T662">
        <v>8800</v>
      </c>
      <c r="U662">
        <v>8800</v>
      </c>
      <c r="V662">
        <v>21</v>
      </c>
      <c r="W662">
        <v>21</v>
      </c>
    </row>
    <row r="663" spans="1:23" x14ac:dyDescent="0.25">
      <c r="A663">
        <v>1372525</v>
      </c>
      <c r="B663" t="s">
        <v>24</v>
      </c>
      <c r="C663">
        <v>54</v>
      </c>
      <c r="D663">
        <v>82</v>
      </c>
      <c r="E663" t="s">
        <v>21</v>
      </c>
      <c r="F663">
        <v>1</v>
      </c>
      <c r="G663">
        <v>2</v>
      </c>
      <c r="H663">
        <v>2</v>
      </c>
      <c r="I663">
        <v>1</v>
      </c>
      <c r="J663">
        <v>2</v>
      </c>
      <c r="K663">
        <v>2</v>
      </c>
      <c r="L663">
        <v>2</v>
      </c>
      <c r="M663">
        <v>2</v>
      </c>
      <c r="N663">
        <v>1</v>
      </c>
      <c r="P663" t="s">
        <v>43</v>
      </c>
      <c r="Q663">
        <v>4</v>
      </c>
      <c r="R663" t="s">
        <v>46</v>
      </c>
      <c r="S663">
        <v>0</v>
      </c>
      <c r="T663">
        <v>8900</v>
      </c>
      <c r="U663">
        <v>8900</v>
      </c>
      <c r="V663">
        <v>32</v>
      </c>
      <c r="W663">
        <v>32</v>
      </c>
    </row>
    <row r="664" spans="1:23" x14ac:dyDescent="0.25">
      <c r="A664">
        <v>63595</v>
      </c>
      <c r="B664" t="s">
        <v>23</v>
      </c>
      <c r="C664">
        <v>45</v>
      </c>
      <c r="D664">
        <v>22</v>
      </c>
      <c r="E664" t="s">
        <v>21</v>
      </c>
      <c r="F664">
        <v>1</v>
      </c>
      <c r="G664">
        <v>1</v>
      </c>
      <c r="H664">
        <v>2</v>
      </c>
      <c r="I664">
        <v>2</v>
      </c>
      <c r="J664">
        <v>2</v>
      </c>
      <c r="K664">
        <v>2</v>
      </c>
      <c r="L664">
        <v>2</v>
      </c>
      <c r="M664">
        <v>2</v>
      </c>
      <c r="N664">
        <v>1</v>
      </c>
      <c r="P664" t="s">
        <v>50</v>
      </c>
      <c r="Q664">
        <v>4</v>
      </c>
      <c r="R664" t="s">
        <v>44</v>
      </c>
      <c r="S664">
        <v>8900</v>
      </c>
      <c r="T664">
        <v>8900</v>
      </c>
      <c r="U664">
        <v>8900</v>
      </c>
      <c r="V664">
        <v>30</v>
      </c>
      <c r="W664" t="s">
        <v>23</v>
      </c>
    </row>
    <row r="665" spans="1:23" x14ac:dyDescent="0.25">
      <c r="A665">
        <v>1406765</v>
      </c>
      <c r="B665" t="s">
        <v>24</v>
      </c>
      <c r="C665">
        <v>119</v>
      </c>
      <c r="D665">
        <v>48</v>
      </c>
      <c r="E665" t="s">
        <v>21</v>
      </c>
      <c r="F665">
        <v>1</v>
      </c>
      <c r="G665">
        <v>2</v>
      </c>
      <c r="H665">
        <v>1</v>
      </c>
      <c r="I665">
        <v>2</v>
      </c>
      <c r="J665">
        <v>2</v>
      </c>
      <c r="K665">
        <v>2</v>
      </c>
      <c r="L665">
        <v>2</v>
      </c>
      <c r="M665">
        <v>2</v>
      </c>
      <c r="N665">
        <v>1</v>
      </c>
      <c r="P665" t="s">
        <v>43</v>
      </c>
      <c r="Q665">
        <v>4</v>
      </c>
      <c r="R665" t="s">
        <v>46</v>
      </c>
      <c r="S665">
        <v>8000</v>
      </c>
      <c r="T665">
        <v>8900</v>
      </c>
      <c r="U665">
        <v>8900</v>
      </c>
      <c r="V665">
        <v>30</v>
      </c>
      <c r="W665" t="s">
        <v>23</v>
      </c>
    </row>
    <row r="666" spans="1:23" x14ac:dyDescent="0.25">
      <c r="A666">
        <v>1401357</v>
      </c>
      <c r="B666" t="s">
        <v>24</v>
      </c>
      <c r="C666">
        <v>32</v>
      </c>
      <c r="D666">
        <v>72</v>
      </c>
      <c r="E666" t="s">
        <v>21</v>
      </c>
      <c r="F666">
        <v>1</v>
      </c>
      <c r="G666">
        <v>2</v>
      </c>
      <c r="H666">
        <v>1</v>
      </c>
      <c r="I666">
        <v>1</v>
      </c>
      <c r="J666">
        <v>2</v>
      </c>
      <c r="K666">
        <v>2</v>
      </c>
      <c r="L666">
        <v>2</v>
      </c>
      <c r="M666">
        <v>2</v>
      </c>
      <c r="N666">
        <v>1</v>
      </c>
      <c r="P666" t="s">
        <v>43</v>
      </c>
      <c r="Q666">
        <v>4</v>
      </c>
      <c r="R666" t="s">
        <v>46</v>
      </c>
      <c r="S666">
        <v>0</v>
      </c>
      <c r="T666">
        <v>8920</v>
      </c>
      <c r="U666">
        <v>8920</v>
      </c>
      <c r="V666">
        <v>16</v>
      </c>
      <c r="W666">
        <v>16</v>
      </c>
    </row>
    <row r="667" spans="1:23" x14ac:dyDescent="0.25">
      <c r="A667">
        <v>1399875</v>
      </c>
      <c r="B667" t="s">
        <v>24</v>
      </c>
      <c r="C667">
        <v>65</v>
      </c>
      <c r="D667">
        <v>16</v>
      </c>
      <c r="E667" t="s">
        <v>49</v>
      </c>
      <c r="F667">
        <v>1</v>
      </c>
      <c r="G667">
        <v>2</v>
      </c>
      <c r="H667">
        <v>2</v>
      </c>
      <c r="I667">
        <v>2</v>
      </c>
      <c r="J667">
        <v>1</v>
      </c>
      <c r="K667">
        <v>2</v>
      </c>
      <c r="L667">
        <v>2</v>
      </c>
      <c r="M667">
        <v>2</v>
      </c>
      <c r="N667">
        <v>1</v>
      </c>
      <c r="P667" t="s">
        <v>50</v>
      </c>
      <c r="R667" t="s">
        <v>46</v>
      </c>
      <c r="S667">
        <v>0</v>
      </c>
      <c r="T667">
        <v>9000</v>
      </c>
      <c r="U667">
        <v>9000</v>
      </c>
      <c r="V667">
        <v>6</v>
      </c>
      <c r="W667" t="s">
        <v>45</v>
      </c>
    </row>
    <row r="668" spans="1:23" x14ac:dyDescent="0.25">
      <c r="A668">
        <v>1397943</v>
      </c>
      <c r="B668" t="s">
        <v>24</v>
      </c>
      <c r="C668">
        <v>71</v>
      </c>
      <c r="D668">
        <v>67</v>
      </c>
      <c r="E668" t="s">
        <v>21</v>
      </c>
      <c r="F668">
        <v>1</v>
      </c>
      <c r="G668">
        <v>2</v>
      </c>
      <c r="H668">
        <v>1</v>
      </c>
      <c r="I668">
        <v>1</v>
      </c>
      <c r="J668">
        <v>2</v>
      </c>
      <c r="K668">
        <v>2</v>
      </c>
      <c r="L668">
        <v>2</v>
      </c>
      <c r="M668">
        <v>2</v>
      </c>
      <c r="N668">
        <v>1</v>
      </c>
      <c r="P668" t="s">
        <v>43</v>
      </c>
      <c r="Q668">
        <v>4</v>
      </c>
      <c r="R668" t="s">
        <v>46</v>
      </c>
      <c r="S668">
        <v>0</v>
      </c>
      <c r="T668">
        <v>9000</v>
      </c>
      <c r="U668">
        <v>9000</v>
      </c>
      <c r="V668">
        <v>6</v>
      </c>
      <c r="W668" t="s">
        <v>45</v>
      </c>
    </row>
    <row r="669" spans="1:23" x14ac:dyDescent="0.25">
      <c r="A669">
        <v>537846</v>
      </c>
      <c r="B669" t="s">
        <v>31</v>
      </c>
      <c r="C669">
        <v>20</v>
      </c>
      <c r="D669">
        <v>83</v>
      </c>
      <c r="E669" t="s">
        <v>21</v>
      </c>
      <c r="F669">
        <v>1</v>
      </c>
      <c r="G669">
        <v>2</v>
      </c>
      <c r="H669">
        <v>1</v>
      </c>
      <c r="I669">
        <v>1</v>
      </c>
      <c r="J669">
        <v>2</v>
      </c>
      <c r="K669">
        <v>2</v>
      </c>
      <c r="L669">
        <v>2</v>
      </c>
      <c r="M669">
        <v>2</v>
      </c>
      <c r="N669">
        <v>1</v>
      </c>
      <c r="P669" t="s">
        <v>52</v>
      </c>
      <c r="Q669">
        <v>4</v>
      </c>
      <c r="R669" t="s">
        <v>44</v>
      </c>
      <c r="S669">
        <v>0</v>
      </c>
      <c r="T669">
        <v>9000</v>
      </c>
      <c r="U669">
        <v>9000</v>
      </c>
      <c r="V669">
        <v>38</v>
      </c>
      <c r="W669" t="s">
        <v>31</v>
      </c>
    </row>
    <row r="670" spans="1:23" x14ac:dyDescent="0.25">
      <c r="A670">
        <v>1428504</v>
      </c>
      <c r="B670" t="s">
        <v>24</v>
      </c>
      <c r="C670">
        <v>22</v>
      </c>
      <c r="D670">
        <v>20</v>
      </c>
      <c r="E670" t="s">
        <v>21</v>
      </c>
      <c r="F670">
        <v>1</v>
      </c>
      <c r="G670">
        <v>2</v>
      </c>
      <c r="H670">
        <v>2</v>
      </c>
      <c r="I670">
        <v>2</v>
      </c>
      <c r="J670">
        <v>2</v>
      </c>
      <c r="K670">
        <v>2</v>
      </c>
      <c r="L670">
        <v>2</v>
      </c>
      <c r="M670">
        <v>2</v>
      </c>
      <c r="N670">
        <v>2</v>
      </c>
      <c r="P670" t="s">
        <v>50</v>
      </c>
      <c r="Q670">
        <v>4</v>
      </c>
      <c r="R670" t="s">
        <v>46</v>
      </c>
      <c r="S670">
        <v>9000</v>
      </c>
      <c r="T670">
        <v>9000</v>
      </c>
      <c r="U670">
        <v>9000</v>
      </c>
      <c r="V670">
        <v>12</v>
      </c>
      <c r="W670">
        <v>12</v>
      </c>
    </row>
    <row r="671" spans="1:23" x14ac:dyDescent="0.25">
      <c r="A671">
        <v>63252</v>
      </c>
      <c r="B671" t="s">
        <v>23</v>
      </c>
      <c r="C671">
        <v>90</v>
      </c>
      <c r="D671">
        <v>29</v>
      </c>
      <c r="E671" t="s">
        <v>21</v>
      </c>
      <c r="F671">
        <v>1</v>
      </c>
      <c r="G671">
        <v>1</v>
      </c>
      <c r="H671">
        <v>2</v>
      </c>
      <c r="I671">
        <v>2</v>
      </c>
      <c r="J671">
        <v>2</v>
      </c>
      <c r="K671">
        <v>2</v>
      </c>
      <c r="L671">
        <v>2</v>
      </c>
      <c r="M671">
        <v>2</v>
      </c>
      <c r="N671">
        <v>1</v>
      </c>
      <c r="O671">
        <v>10</v>
      </c>
      <c r="P671" t="s">
        <v>50</v>
      </c>
      <c r="Q671">
        <v>4</v>
      </c>
      <c r="R671" t="s">
        <v>46</v>
      </c>
      <c r="S671">
        <v>9000</v>
      </c>
      <c r="T671">
        <v>9000</v>
      </c>
      <c r="U671">
        <v>9000</v>
      </c>
      <c r="V671">
        <v>30</v>
      </c>
      <c r="W671" t="s">
        <v>23</v>
      </c>
    </row>
    <row r="672" spans="1:23" x14ac:dyDescent="0.25">
      <c r="A672">
        <v>1429186</v>
      </c>
      <c r="B672" t="s">
        <v>24</v>
      </c>
      <c r="C672">
        <v>39</v>
      </c>
      <c r="D672">
        <v>71</v>
      </c>
      <c r="E672" t="s">
        <v>21</v>
      </c>
      <c r="F672">
        <v>1</v>
      </c>
      <c r="G672">
        <v>1</v>
      </c>
      <c r="H672">
        <v>1</v>
      </c>
      <c r="I672">
        <v>1</v>
      </c>
      <c r="J672">
        <v>2</v>
      </c>
      <c r="K672">
        <v>2</v>
      </c>
      <c r="L672">
        <v>2</v>
      </c>
      <c r="M672">
        <v>2</v>
      </c>
      <c r="N672">
        <v>1</v>
      </c>
      <c r="P672" t="s">
        <v>43</v>
      </c>
      <c r="Q672">
        <v>4</v>
      </c>
      <c r="R672" t="s">
        <v>46</v>
      </c>
      <c r="S672">
        <v>0</v>
      </c>
      <c r="T672">
        <v>9000</v>
      </c>
      <c r="U672">
        <v>9000</v>
      </c>
      <c r="V672">
        <v>30</v>
      </c>
      <c r="W672" t="s">
        <v>23</v>
      </c>
    </row>
    <row r="673" spans="1:23" x14ac:dyDescent="0.25">
      <c r="A673">
        <v>1384738</v>
      </c>
      <c r="B673" t="s">
        <v>24</v>
      </c>
      <c r="C673">
        <v>55</v>
      </c>
      <c r="D673">
        <v>83</v>
      </c>
      <c r="E673" t="s">
        <v>21</v>
      </c>
      <c r="F673">
        <v>1</v>
      </c>
      <c r="G673">
        <v>1</v>
      </c>
      <c r="H673">
        <v>1</v>
      </c>
      <c r="I673">
        <v>1</v>
      </c>
      <c r="J673">
        <v>2</v>
      </c>
      <c r="K673">
        <v>2</v>
      </c>
      <c r="L673">
        <v>1</v>
      </c>
      <c r="M673">
        <v>2</v>
      </c>
      <c r="N673">
        <v>1</v>
      </c>
      <c r="P673" t="s">
        <v>43</v>
      </c>
      <c r="Q673">
        <v>2</v>
      </c>
      <c r="R673" t="s">
        <v>44</v>
      </c>
      <c r="S673">
        <v>0</v>
      </c>
      <c r="T673">
        <v>9004</v>
      </c>
      <c r="U673">
        <v>9004</v>
      </c>
      <c r="V673">
        <v>53</v>
      </c>
      <c r="W673" t="s">
        <v>24</v>
      </c>
    </row>
    <row r="674" spans="1:23" x14ac:dyDescent="0.25">
      <c r="A674">
        <v>1264249</v>
      </c>
      <c r="B674" t="s">
        <v>47</v>
      </c>
      <c r="C674">
        <v>546</v>
      </c>
      <c r="D674">
        <v>58</v>
      </c>
      <c r="E674" t="s">
        <v>21</v>
      </c>
      <c r="F674">
        <v>1</v>
      </c>
      <c r="G674">
        <v>2</v>
      </c>
      <c r="H674">
        <v>2</v>
      </c>
      <c r="I674">
        <v>1</v>
      </c>
      <c r="J674">
        <v>2</v>
      </c>
      <c r="K674">
        <v>2</v>
      </c>
      <c r="L674">
        <v>2</v>
      </c>
      <c r="M674">
        <v>2</v>
      </c>
      <c r="N674">
        <v>1</v>
      </c>
      <c r="P674" t="s">
        <v>52</v>
      </c>
      <c r="Q674">
        <v>4</v>
      </c>
      <c r="R674" t="s">
        <v>46</v>
      </c>
      <c r="S674">
        <v>0</v>
      </c>
      <c r="T674">
        <v>9100</v>
      </c>
      <c r="U674">
        <v>9100</v>
      </c>
      <c r="V674">
        <v>20</v>
      </c>
      <c r="W674">
        <v>20</v>
      </c>
    </row>
    <row r="675" spans="1:23" x14ac:dyDescent="0.25">
      <c r="A675">
        <v>1267905</v>
      </c>
      <c r="B675" t="s">
        <v>47</v>
      </c>
      <c r="C675">
        <v>10</v>
      </c>
      <c r="D675">
        <v>49</v>
      </c>
      <c r="E675" t="s">
        <v>21</v>
      </c>
      <c r="F675">
        <v>1</v>
      </c>
      <c r="G675">
        <v>2</v>
      </c>
      <c r="H675">
        <v>2</v>
      </c>
      <c r="I675">
        <v>2</v>
      </c>
      <c r="J675">
        <v>2</v>
      </c>
      <c r="K675">
        <v>2</v>
      </c>
      <c r="L675">
        <v>2</v>
      </c>
      <c r="M675">
        <v>2</v>
      </c>
      <c r="N675">
        <v>2</v>
      </c>
      <c r="P675" t="s">
        <v>52</v>
      </c>
      <c r="Q675">
        <v>4</v>
      </c>
      <c r="R675" t="s">
        <v>44</v>
      </c>
      <c r="S675">
        <v>9100</v>
      </c>
      <c r="T675">
        <v>9100</v>
      </c>
      <c r="U675">
        <v>9100</v>
      </c>
      <c r="V675">
        <v>49</v>
      </c>
      <c r="W675" t="s">
        <v>47</v>
      </c>
    </row>
    <row r="676" spans="1:23" x14ac:dyDescent="0.25">
      <c r="A676">
        <v>70918</v>
      </c>
      <c r="B676" t="s">
        <v>23</v>
      </c>
      <c r="C676">
        <v>23</v>
      </c>
      <c r="D676">
        <v>71</v>
      </c>
      <c r="E676" t="s">
        <v>21</v>
      </c>
      <c r="F676">
        <v>1</v>
      </c>
      <c r="G676">
        <v>2</v>
      </c>
      <c r="H676">
        <v>1</v>
      </c>
      <c r="I676">
        <v>1</v>
      </c>
      <c r="J676">
        <v>2</v>
      </c>
      <c r="K676">
        <v>2</v>
      </c>
      <c r="L676">
        <v>2</v>
      </c>
      <c r="M676">
        <v>2</v>
      </c>
      <c r="N676">
        <v>1</v>
      </c>
      <c r="P676" t="s">
        <v>43</v>
      </c>
      <c r="Q676">
        <v>4</v>
      </c>
      <c r="R676" t="s">
        <v>46</v>
      </c>
      <c r="S676">
        <v>0</v>
      </c>
      <c r="T676">
        <v>9200</v>
      </c>
      <c r="U676">
        <v>9200</v>
      </c>
      <c r="V676">
        <v>38</v>
      </c>
      <c r="W676" t="s">
        <v>31</v>
      </c>
    </row>
    <row r="677" spans="1:23" x14ac:dyDescent="0.25">
      <c r="A677">
        <v>702913</v>
      </c>
      <c r="B677" t="s">
        <v>32</v>
      </c>
      <c r="C677">
        <v>53</v>
      </c>
      <c r="D677">
        <v>88</v>
      </c>
      <c r="E677" t="s">
        <v>21</v>
      </c>
      <c r="F677">
        <v>1</v>
      </c>
      <c r="G677">
        <v>2</v>
      </c>
      <c r="H677">
        <v>1</v>
      </c>
      <c r="I677">
        <v>1</v>
      </c>
      <c r="J677">
        <v>2</v>
      </c>
      <c r="K677">
        <v>2</v>
      </c>
      <c r="L677">
        <v>2</v>
      </c>
      <c r="M677">
        <v>2</v>
      </c>
      <c r="N677">
        <v>1</v>
      </c>
      <c r="P677" t="s">
        <v>52</v>
      </c>
      <c r="Q677">
        <v>4</v>
      </c>
      <c r="R677" t="s">
        <v>46</v>
      </c>
      <c r="S677">
        <v>0</v>
      </c>
      <c r="T677">
        <v>9200</v>
      </c>
      <c r="U677">
        <v>9200</v>
      </c>
      <c r="V677">
        <v>53</v>
      </c>
      <c r="W677" t="s">
        <v>24</v>
      </c>
    </row>
    <row r="678" spans="1:23" x14ac:dyDescent="0.25">
      <c r="A678">
        <v>703304</v>
      </c>
      <c r="B678" t="s">
        <v>32</v>
      </c>
      <c r="C678">
        <v>100</v>
      </c>
      <c r="D678">
        <v>73</v>
      </c>
      <c r="E678" t="s">
        <v>21</v>
      </c>
      <c r="F678">
        <v>1</v>
      </c>
      <c r="G678">
        <v>2</v>
      </c>
      <c r="H678">
        <v>1</v>
      </c>
      <c r="I678">
        <v>1</v>
      </c>
      <c r="J678">
        <v>2</v>
      </c>
      <c r="K678">
        <v>2</v>
      </c>
      <c r="L678">
        <v>2</v>
      </c>
      <c r="M678">
        <v>2</v>
      </c>
      <c r="N678">
        <v>1</v>
      </c>
      <c r="P678" t="s">
        <v>43</v>
      </c>
      <c r="Q678">
        <v>4</v>
      </c>
      <c r="R678" t="s">
        <v>46</v>
      </c>
      <c r="S678">
        <v>0</v>
      </c>
      <c r="T678">
        <v>9210</v>
      </c>
      <c r="U678">
        <v>9210</v>
      </c>
      <c r="V678">
        <v>36</v>
      </c>
      <c r="W678">
        <v>36</v>
      </c>
    </row>
    <row r="679" spans="1:23" x14ac:dyDescent="0.25">
      <c r="A679">
        <v>726836</v>
      </c>
      <c r="B679" t="s">
        <v>32</v>
      </c>
      <c r="C679">
        <v>12</v>
      </c>
      <c r="D679">
        <v>75</v>
      </c>
      <c r="E679" t="s">
        <v>21</v>
      </c>
      <c r="F679">
        <v>1</v>
      </c>
      <c r="G679">
        <v>2</v>
      </c>
      <c r="H679">
        <v>2</v>
      </c>
      <c r="I679">
        <v>1</v>
      </c>
      <c r="J679">
        <v>2</v>
      </c>
      <c r="K679">
        <v>2</v>
      </c>
      <c r="L679">
        <v>2</v>
      </c>
      <c r="M679">
        <v>2</v>
      </c>
      <c r="N679">
        <v>1</v>
      </c>
      <c r="P679" t="s">
        <v>51</v>
      </c>
      <c r="Q679">
        <v>4</v>
      </c>
      <c r="R679" t="s">
        <v>44</v>
      </c>
      <c r="S679">
        <v>0</v>
      </c>
      <c r="T679">
        <v>9300</v>
      </c>
      <c r="U679">
        <v>9300</v>
      </c>
      <c r="V679">
        <v>31</v>
      </c>
      <c r="W679">
        <v>31</v>
      </c>
    </row>
    <row r="680" spans="1:23" x14ac:dyDescent="0.25">
      <c r="A680">
        <v>707911</v>
      </c>
      <c r="B680" t="s">
        <v>32</v>
      </c>
      <c r="C680">
        <v>86</v>
      </c>
      <c r="D680">
        <v>62</v>
      </c>
      <c r="E680" t="s">
        <v>21</v>
      </c>
      <c r="F680">
        <v>3</v>
      </c>
      <c r="G680">
        <v>2</v>
      </c>
      <c r="H680">
        <v>2</v>
      </c>
      <c r="I680">
        <v>1</v>
      </c>
      <c r="J680">
        <v>2</v>
      </c>
      <c r="K680">
        <v>2</v>
      </c>
      <c r="L680">
        <v>2</v>
      </c>
      <c r="M680">
        <v>2</v>
      </c>
      <c r="N680">
        <v>1</v>
      </c>
      <c r="P680" t="s">
        <v>43</v>
      </c>
      <c r="Q680">
        <v>4</v>
      </c>
      <c r="R680" t="s">
        <v>46</v>
      </c>
      <c r="S680">
        <v>0</v>
      </c>
      <c r="T680">
        <v>9300</v>
      </c>
      <c r="U680">
        <v>9300</v>
      </c>
      <c r="V680">
        <v>139</v>
      </c>
      <c r="W680">
        <v>139</v>
      </c>
    </row>
    <row r="681" spans="1:23" x14ac:dyDescent="0.25">
      <c r="A681">
        <v>1401322</v>
      </c>
      <c r="B681" t="s">
        <v>24</v>
      </c>
      <c r="C681">
        <v>170</v>
      </c>
      <c r="D681">
        <v>62</v>
      </c>
      <c r="E681" t="s">
        <v>21</v>
      </c>
      <c r="F681">
        <v>4</v>
      </c>
      <c r="G681">
        <v>2</v>
      </c>
      <c r="H681">
        <v>2</v>
      </c>
      <c r="I681">
        <v>2</v>
      </c>
      <c r="J681">
        <v>1</v>
      </c>
      <c r="K681">
        <v>2</v>
      </c>
      <c r="L681">
        <v>2</v>
      </c>
      <c r="M681">
        <v>2</v>
      </c>
      <c r="N681">
        <v>1</v>
      </c>
      <c r="P681" t="s">
        <v>50</v>
      </c>
      <c r="Q681">
        <v>4</v>
      </c>
      <c r="R681" t="s">
        <v>44</v>
      </c>
      <c r="S681">
        <v>0</v>
      </c>
      <c r="T681">
        <v>9300</v>
      </c>
      <c r="U681">
        <v>9300</v>
      </c>
      <c r="V681">
        <v>215</v>
      </c>
      <c r="W681">
        <v>215</v>
      </c>
    </row>
    <row r="682" spans="1:23" x14ac:dyDescent="0.25">
      <c r="A682">
        <v>696249</v>
      </c>
      <c r="B682" t="s">
        <v>32</v>
      </c>
      <c r="C682">
        <v>62</v>
      </c>
      <c r="D682">
        <v>28</v>
      </c>
      <c r="E682" t="s">
        <v>21</v>
      </c>
      <c r="F682">
        <v>1</v>
      </c>
      <c r="G682">
        <v>2</v>
      </c>
      <c r="H682">
        <v>2</v>
      </c>
      <c r="I682">
        <v>2</v>
      </c>
      <c r="J682">
        <v>2</v>
      </c>
      <c r="K682">
        <v>2</v>
      </c>
      <c r="L682">
        <v>2</v>
      </c>
      <c r="M682">
        <v>2</v>
      </c>
      <c r="N682">
        <v>2</v>
      </c>
      <c r="P682" t="s">
        <v>43</v>
      </c>
      <c r="Q682">
        <v>4</v>
      </c>
      <c r="R682" t="s">
        <v>46</v>
      </c>
      <c r="S682">
        <v>9400</v>
      </c>
      <c r="T682">
        <v>9400</v>
      </c>
      <c r="U682">
        <v>9400</v>
      </c>
      <c r="V682">
        <v>2</v>
      </c>
      <c r="W682">
        <v>2</v>
      </c>
    </row>
    <row r="683" spans="1:23" x14ac:dyDescent="0.25">
      <c r="A683">
        <v>69977</v>
      </c>
      <c r="B683" t="s">
        <v>23</v>
      </c>
      <c r="C683">
        <v>53</v>
      </c>
      <c r="D683">
        <v>86</v>
      </c>
      <c r="E683" t="s">
        <v>21</v>
      </c>
      <c r="F683">
        <v>1</v>
      </c>
      <c r="G683">
        <v>1</v>
      </c>
      <c r="H683">
        <v>1</v>
      </c>
      <c r="I683">
        <v>1</v>
      </c>
      <c r="J683">
        <v>2</v>
      </c>
      <c r="K683">
        <v>2</v>
      </c>
      <c r="L683">
        <v>2</v>
      </c>
      <c r="M683">
        <v>2</v>
      </c>
      <c r="N683">
        <v>1</v>
      </c>
      <c r="P683" t="s">
        <v>52</v>
      </c>
      <c r="Q683">
        <v>4</v>
      </c>
      <c r="R683" t="s">
        <v>46</v>
      </c>
      <c r="S683">
        <v>0</v>
      </c>
      <c r="T683">
        <v>9400</v>
      </c>
      <c r="U683">
        <v>9400</v>
      </c>
      <c r="V683">
        <v>30</v>
      </c>
      <c r="W683" t="s">
        <v>23</v>
      </c>
    </row>
    <row r="684" spans="1:23" x14ac:dyDescent="0.25">
      <c r="A684">
        <v>1406162</v>
      </c>
      <c r="B684" t="s">
        <v>24</v>
      </c>
      <c r="C684">
        <v>320</v>
      </c>
      <c r="D684">
        <v>36</v>
      </c>
      <c r="E684" t="s">
        <v>21</v>
      </c>
      <c r="F684">
        <v>1</v>
      </c>
      <c r="G684">
        <v>2</v>
      </c>
      <c r="H684">
        <v>2</v>
      </c>
      <c r="I684">
        <v>2</v>
      </c>
      <c r="J684">
        <v>2</v>
      </c>
      <c r="K684">
        <v>2</v>
      </c>
      <c r="L684">
        <v>2</v>
      </c>
      <c r="M684">
        <v>2</v>
      </c>
      <c r="N684">
        <v>2</v>
      </c>
      <c r="O684">
        <v>15</v>
      </c>
      <c r="P684" t="s">
        <v>51</v>
      </c>
      <c r="Q684">
        <v>4</v>
      </c>
      <c r="R684" t="s">
        <v>46</v>
      </c>
      <c r="S684">
        <v>6500</v>
      </c>
      <c r="T684">
        <v>9400</v>
      </c>
      <c r="U684">
        <v>9400</v>
      </c>
      <c r="V684">
        <v>23</v>
      </c>
      <c r="W684">
        <v>23</v>
      </c>
    </row>
    <row r="685" spans="1:23" x14ac:dyDescent="0.25">
      <c r="A685">
        <v>1270702</v>
      </c>
      <c r="B685" t="s">
        <v>47</v>
      </c>
      <c r="C685">
        <v>45</v>
      </c>
      <c r="D685">
        <v>80</v>
      </c>
      <c r="E685" t="s">
        <v>21</v>
      </c>
      <c r="F685">
        <v>1</v>
      </c>
      <c r="G685">
        <v>1</v>
      </c>
      <c r="H685">
        <v>2</v>
      </c>
      <c r="I685">
        <v>1</v>
      </c>
      <c r="J685">
        <v>2</v>
      </c>
      <c r="K685">
        <v>2</v>
      </c>
      <c r="L685">
        <v>2</v>
      </c>
      <c r="M685">
        <v>2</v>
      </c>
      <c r="N685">
        <v>1</v>
      </c>
      <c r="P685" t="s">
        <v>52</v>
      </c>
      <c r="Q685">
        <v>4</v>
      </c>
      <c r="R685" t="s">
        <v>46</v>
      </c>
      <c r="S685">
        <v>0</v>
      </c>
      <c r="T685">
        <v>9500</v>
      </c>
      <c r="U685">
        <v>9500</v>
      </c>
      <c r="V685">
        <v>49</v>
      </c>
      <c r="W685" t="s">
        <v>47</v>
      </c>
    </row>
    <row r="686" spans="1:23" x14ac:dyDescent="0.25">
      <c r="A686">
        <v>696394</v>
      </c>
      <c r="B686" t="s">
        <v>32</v>
      </c>
      <c r="C686">
        <v>81</v>
      </c>
      <c r="D686">
        <v>22</v>
      </c>
      <c r="E686" t="s">
        <v>21</v>
      </c>
      <c r="F686">
        <v>1</v>
      </c>
      <c r="G686">
        <v>1</v>
      </c>
      <c r="H686">
        <v>2</v>
      </c>
      <c r="I686">
        <v>2</v>
      </c>
      <c r="J686">
        <v>2</v>
      </c>
      <c r="K686">
        <v>2</v>
      </c>
      <c r="L686">
        <v>2</v>
      </c>
      <c r="M686">
        <v>2</v>
      </c>
      <c r="N686">
        <v>1</v>
      </c>
      <c r="O686">
        <v>20</v>
      </c>
      <c r="P686" t="s">
        <v>50</v>
      </c>
      <c r="Q686">
        <v>4</v>
      </c>
      <c r="R686" t="s">
        <v>46</v>
      </c>
      <c r="S686">
        <v>8000</v>
      </c>
      <c r="T686">
        <v>9500</v>
      </c>
      <c r="U686">
        <v>9500</v>
      </c>
      <c r="V686">
        <v>6</v>
      </c>
      <c r="W686" t="s">
        <v>45</v>
      </c>
    </row>
    <row r="687" spans="1:23" x14ac:dyDescent="0.25">
      <c r="A687">
        <v>70931</v>
      </c>
      <c r="B687" t="s">
        <v>23</v>
      </c>
      <c r="C687">
        <v>23</v>
      </c>
      <c r="D687">
        <v>38</v>
      </c>
      <c r="E687" t="s">
        <v>21</v>
      </c>
      <c r="F687">
        <v>1</v>
      </c>
      <c r="G687">
        <v>1</v>
      </c>
      <c r="H687">
        <v>2</v>
      </c>
      <c r="I687">
        <v>2</v>
      </c>
      <c r="J687">
        <v>2</v>
      </c>
      <c r="K687">
        <v>2</v>
      </c>
      <c r="L687">
        <v>2</v>
      </c>
      <c r="M687">
        <v>2</v>
      </c>
      <c r="N687">
        <v>1</v>
      </c>
      <c r="O687">
        <v>10</v>
      </c>
      <c r="P687" t="s">
        <v>43</v>
      </c>
      <c r="Q687">
        <v>4</v>
      </c>
      <c r="R687" t="s">
        <v>44</v>
      </c>
      <c r="S687">
        <v>7500</v>
      </c>
      <c r="T687">
        <v>9500</v>
      </c>
      <c r="U687">
        <v>9500</v>
      </c>
      <c r="V687">
        <v>30</v>
      </c>
      <c r="W687" t="s">
        <v>23</v>
      </c>
    </row>
    <row r="688" spans="1:23" x14ac:dyDescent="0.25">
      <c r="A688">
        <v>1394044</v>
      </c>
      <c r="B688" t="s">
        <v>24</v>
      </c>
      <c r="C688">
        <v>9</v>
      </c>
      <c r="D688">
        <v>59</v>
      </c>
      <c r="E688" t="s">
        <v>21</v>
      </c>
      <c r="F688">
        <v>1</v>
      </c>
      <c r="G688">
        <v>2</v>
      </c>
      <c r="H688">
        <v>2</v>
      </c>
      <c r="I688">
        <v>2</v>
      </c>
      <c r="J688">
        <v>1</v>
      </c>
      <c r="K688">
        <v>2</v>
      </c>
      <c r="L688">
        <v>2</v>
      </c>
      <c r="M688">
        <v>2</v>
      </c>
      <c r="N688">
        <v>1</v>
      </c>
      <c r="P688" t="s">
        <v>51</v>
      </c>
      <c r="Q688">
        <v>4</v>
      </c>
      <c r="R688" t="s">
        <v>46</v>
      </c>
      <c r="S688">
        <v>0</v>
      </c>
      <c r="T688">
        <v>9590</v>
      </c>
      <c r="U688">
        <v>9590</v>
      </c>
      <c r="V688">
        <v>6</v>
      </c>
      <c r="W688" t="s">
        <v>45</v>
      </c>
    </row>
    <row r="689" spans="1:23" x14ac:dyDescent="0.25">
      <c r="A689">
        <v>1367969</v>
      </c>
      <c r="B689" t="s">
        <v>24</v>
      </c>
      <c r="C689">
        <v>143</v>
      </c>
      <c r="D689">
        <v>26</v>
      </c>
      <c r="E689" t="s">
        <v>21</v>
      </c>
      <c r="F689">
        <v>2</v>
      </c>
      <c r="G689">
        <v>2</v>
      </c>
      <c r="H689">
        <v>2</v>
      </c>
      <c r="I689">
        <v>2</v>
      </c>
      <c r="J689">
        <v>2</v>
      </c>
      <c r="K689">
        <v>2</v>
      </c>
      <c r="L689">
        <v>2</v>
      </c>
      <c r="M689">
        <v>2</v>
      </c>
      <c r="N689">
        <v>2</v>
      </c>
      <c r="P689" t="s">
        <v>43</v>
      </c>
      <c r="Q689">
        <v>4</v>
      </c>
      <c r="R689" t="s">
        <v>44</v>
      </c>
      <c r="S689">
        <v>9600</v>
      </c>
      <c r="T689">
        <v>9600</v>
      </c>
      <c r="U689">
        <v>9600</v>
      </c>
      <c r="V689">
        <v>60</v>
      </c>
      <c r="W689">
        <v>60</v>
      </c>
    </row>
    <row r="690" spans="1:23" x14ac:dyDescent="0.25">
      <c r="A690">
        <v>727242</v>
      </c>
      <c r="B690" t="s">
        <v>32</v>
      </c>
      <c r="C690">
        <v>88</v>
      </c>
      <c r="D690">
        <v>79</v>
      </c>
      <c r="E690" t="s">
        <v>21</v>
      </c>
      <c r="F690">
        <v>1</v>
      </c>
      <c r="G690">
        <v>2</v>
      </c>
      <c r="H690">
        <v>2</v>
      </c>
      <c r="I690">
        <v>1</v>
      </c>
      <c r="J690">
        <v>1</v>
      </c>
      <c r="K690">
        <v>2</v>
      </c>
      <c r="L690">
        <v>2</v>
      </c>
      <c r="M690">
        <v>2</v>
      </c>
      <c r="N690">
        <v>1</v>
      </c>
      <c r="P690" t="s">
        <v>50</v>
      </c>
      <c r="Q690">
        <v>4</v>
      </c>
      <c r="R690" t="s">
        <v>46</v>
      </c>
      <c r="S690">
        <v>0</v>
      </c>
      <c r="T690">
        <v>9600</v>
      </c>
      <c r="U690">
        <v>9600</v>
      </c>
      <c r="V690">
        <v>41</v>
      </c>
      <c r="W690" t="s">
        <v>32</v>
      </c>
    </row>
    <row r="691" spans="1:23" x14ac:dyDescent="0.25">
      <c r="A691">
        <v>1404748</v>
      </c>
      <c r="B691" t="s">
        <v>24</v>
      </c>
      <c r="C691">
        <v>121</v>
      </c>
      <c r="D691">
        <v>55</v>
      </c>
      <c r="E691" t="s">
        <v>21</v>
      </c>
      <c r="F691">
        <v>4</v>
      </c>
      <c r="G691">
        <v>1</v>
      </c>
      <c r="H691">
        <v>2</v>
      </c>
      <c r="I691">
        <v>2</v>
      </c>
      <c r="J691">
        <v>2</v>
      </c>
      <c r="K691">
        <v>1</v>
      </c>
      <c r="L691">
        <v>2</v>
      </c>
      <c r="M691">
        <v>2</v>
      </c>
      <c r="N691">
        <v>1</v>
      </c>
      <c r="O691">
        <v>20</v>
      </c>
      <c r="P691" t="s">
        <v>43</v>
      </c>
      <c r="Q691">
        <v>4</v>
      </c>
      <c r="R691" t="s">
        <v>46</v>
      </c>
      <c r="S691">
        <v>9600</v>
      </c>
      <c r="T691">
        <v>9600</v>
      </c>
      <c r="U691">
        <v>9600</v>
      </c>
      <c r="V691">
        <v>226</v>
      </c>
      <c r="W691">
        <v>226</v>
      </c>
    </row>
    <row r="692" spans="1:23" x14ac:dyDescent="0.25">
      <c r="A692">
        <v>1376404</v>
      </c>
      <c r="B692" t="s">
        <v>24</v>
      </c>
      <c r="C692">
        <v>266</v>
      </c>
      <c r="D692">
        <v>48</v>
      </c>
      <c r="E692" t="s">
        <v>21</v>
      </c>
      <c r="F692">
        <v>1</v>
      </c>
      <c r="G692">
        <v>2</v>
      </c>
      <c r="H692">
        <v>2</v>
      </c>
      <c r="I692">
        <v>2</v>
      </c>
      <c r="J692">
        <v>1</v>
      </c>
      <c r="K692">
        <v>2</v>
      </c>
      <c r="L692">
        <v>2</v>
      </c>
      <c r="M692">
        <v>2</v>
      </c>
      <c r="N692">
        <v>1</v>
      </c>
      <c r="P692" t="s">
        <v>50</v>
      </c>
      <c r="Q692">
        <v>3</v>
      </c>
      <c r="R692" t="s">
        <v>44</v>
      </c>
      <c r="S692">
        <v>0</v>
      </c>
      <c r="T692">
        <v>9600</v>
      </c>
      <c r="U692">
        <v>9600</v>
      </c>
      <c r="V692">
        <v>6</v>
      </c>
      <c r="W692" t="s">
        <v>45</v>
      </c>
    </row>
    <row r="693" spans="1:23" x14ac:dyDescent="0.25">
      <c r="A693">
        <v>1393422</v>
      </c>
      <c r="B693" t="s">
        <v>24</v>
      </c>
      <c r="C693">
        <v>87</v>
      </c>
      <c r="D693">
        <v>34</v>
      </c>
      <c r="E693" t="s">
        <v>21</v>
      </c>
      <c r="F693">
        <v>1</v>
      </c>
      <c r="G693">
        <v>1</v>
      </c>
      <c r="H693">
        <v>2</v>
      </c>
      <c r="I693">
        <v>2</v>
      </c>
      <c r="J693">
        <v>2</v>
      </c>
      <c r="K693">
        <v>2</v>
      </c>
      <c r="L693">
        <v>2</v>
      </c>
      <c r="M693">
        <v>2</v>
      </c>
      <c r="N693">
        <v>1</v>
      </c>
      <c r="P693" t="s">
        <v>43</v>
      </c>
      <c r="Q693">
        <v>4</v>
      </c>
      <c r="R693" t="s">
        <v>46</v>
      </c>
      <c r="S693">
        <v>0</v>
      </c>
      <c r="T693">
        <v>9600</v>
      </c>
      <c r="U693">
        <v>9600</v>
      </c>
      <c r="V693">
        <v>53</v>
      </c>
      <c r="W693" t="s">
        <v>24</v>
      </c>
    </row>
    <row r="694" spans="1:23" x14ac:dyDescent="0.25">
      <c r="A694">
        <v>697722</v>
      </c>
      <c r="B694" t="s">
        <v>32</v>
      </c>
      <c r="C694">
        <v>124</v>
      </c>
      <c r="D694">
        <v>58</v>
      </c>
      <c r="E694" t="s">
        <v>21</v>
      </c>
      <c r="F694">
        <v>1</v>
      </c>
      <c r="G694">
        <v>2</v>
      </c>
      <c r="H694">
        <v>2</v>
      </c>
      <c r="I694">
        <v>1</v>
      </c>
      <c r="J694">
        <v>2</v>
      </c>
      <c r="K694">
        <v>2</v>
      </c>
      <c r="L694">
        <v>2</v>
      </c>
      <c r="M694">
        <v>2</v>
      </c>
      <c r="N694">
        <v>1</v>
      </c>
      <c r="P694" t="s">
        <v>51</v>
      </c>
      <c r="Q694">
        <v>4</v>
      </c>
      <c r="R694" t="s">
        <v>46</v>
      </c>
      <c r="S694">
        <v>0</v>
      </c>
      <c r="T694">
        <v>9600</v>
      </c>
      <c r="U694">
        <v>9600</v>
      </c>
      <c r="V694">
        <v>29</v>
      </c>
      <c r="W694">
        <v>29</v>
      </c>
    </row>
    <row r="695" spans="1:23" x14ac:dyDescent="0.25">
      <c r="A695">
        <v>731483</v>
      </c>
      <c r="B695" t="s">
        <v>32</v>
      </c>
      <c r="C695">
        <v>65</v>
      </c>
      <c r="D695">
        <v>23</v>
      </c>
      <c r="E695" t="s">
        <v>21</v>
      </c>
      <c r="F695">
        <v>1</v>
      </c>
      <c r="G695">
        <v>1</v>
      </c>
      <c r="H695">
        <v>2</v>
      </c>
      <c r="I695">
        <v>2</v>
      </c>
      <c r="J695">
        <v>2</v>
      </c>
      <c r="K695">
        <v>2</v>
      </c>
      <c r="L695">
        <v>2</v>
      </c>
      <c r="M695">
        <v>2</v>
      </c>
      <c r="N695">
        <v>1</v>
      </c>
      <c r="O695">
        <v>20</v>
      </c>
      <c r="P695" t="s">
        <v>50</v>
      </c>
      <c r="Q695">
        <v>4</v>
      </c>
      <c r="R695" t="s">
        <v>46</v>
      </c>
      <c r="S695">
        <v>9600</v>
      </c>
      <c r="T695">
        <v>9600</v>
      </c>
      <c r="U695">
        <v>9600</v>
      </c>
      <c r="V695">
        <v>53</v>
      </c>
      <c r="W695" t="s">
        <v>24</v>
      </c>
    </row>
    <row r="696" spans="1:23" x14ac:dyDescent="0.25">
      <c r="A696">
        <v>709622</v>
      </c>
      <c r="B696" t="s">
        <v>32</v>
      </c>
      <c r="C696">
        <v>46</v>
      </c>
      <c r="D696">
        <v>53</v>
      </c>
      <c r="E696" t="s">
        <v>21</v>
      </c>
      <c r="F696">
        <v>1</v>
      </c>
      <c r="G696">
        <v>2</v>
      </c>
      <c r="H696">
        <v>2</v>
      </c>
      <c r="I696">
        <v>2</v>
      </c>
      <c r="J696">
        <v>1</v>
      </c>
      <c r="K696">
        <v>2</v>
      </c>
      <c r="L696">
        <v>2</v>
      </c>
      <c r="M696">
        <v>2</v>
      </c>
      <c r="N696">
        <v>1</v>
      </c>
      <c r="P696" t="s">
        <v>43</v>
      </c>
      <c r="Q696">
        <v>4</v>
      </c>
      <c r="R696" t="s">
        <v>46</v>
      </c>
      <c r="S696">
        <v>0</v>
      </c>
      <c r="T696">
        <v>9700</v>
      </c>
      <c r="U696">
        <v>9700</v>
      </c>
      <c r="V696">
        <v>41</v>
      </c>
      <c r="W696" t="s">
        <v>32</v>
      </c>
    </row>
    <row r="697" spans="1:23" x14ac:dyDescent="0.25">
      <c r="A697">
        <v>716314</v>
      </c>
      <c r="B697" t="s">
        <v>32</v>
      </c>
      <c r="C697">
        <v>69</v>
      </c>
      <c r="D697">
        <v>91</v>
      </c>
      <c r="E697" t="s">
        <v>21</v>
      </c>
      <c r="F697">
        <v>1</v>
      </c>
      <c r="G697">
        <v>2</v>
      </c>
      <c r="H697">
        <v>2</v>
      </c>
      <c r="I697">
        <v>1</v>
      </c>
      <c r="J697">
        <v>1</v>
      </c>
      <c r="K697">
        <v>2</v>
      </c>
      <c r="L697">
        <v>2</v>
      </c>
      <c r="M697">
        <v>2</v>
      </c>
      <c r="N697">
        <v>1</v>
      </c>
      <c r="P697" t="s">
        <v>51</v>
      </c>
      <c r="Q697">
        <v>4</v>
      </c>
      <c r="R697" t="s">
        <v>46</v>
      </c>
      <c r="S697">
        <v>0</v>
      </c>
      <c r="T697">
        <v>9700</v>
      </c>
      <c r="U697">
        <v>9700</v>
      </c>
      <c r="V697">
        <v>30</v>
      </c>
      <c r="W697" t="s">
        <v>23</v>
      </c>
    </row>
    <row r="698" spans="1:23" x14ac:dyDescent="0.25">
      <c r="A698">
        <v>1411985</v>
      </c>
      <c r="B698" t="s">
        <v>24</v>
      </c>
      <c r="C698">
        <v>130</v>
      </c>
      <c r="D698">
        <v>26</v>
      </c>
      <c r="E698" t="s">
        <v>21</v>
      </c>
      <c r="F698">
        <v>1</v>
      </c>
      <c r="G698">
        <v>2</v>
      </c>
      <c r="H698">
        <v>2</v>
      </c>
      <c r="I698">
        <v>1</v>
      </c>
      <c r="J698">
        <v>1</v>
      </c>
      <c r="K698">
        <v>2</v>
      </c>
      <c r="L698">
        <v>2</v>
      </c>
      <c r="M698">
        <v>2</v>
      </c>
      <c r="N698">
        <v>1</v>
      </c>
      <c r="O698">
        <v>10</v>
      </c>
      <c r="P698" t="s">
        <v>50</v>
      </c>
      <c r="Q698">
        <v>4</v>
      </c>
      <c r="R698" t="s">
        <v>46</v>
      </c>
      <c r="S698">
        <v>9700</v>
      </c>
      <c r="T698">
        <v>9700</v>
      </c>
      <c r="U698">
        <v>9700</v>
      </c>
      <c r="V698">
        <v>53</v>
      </c>
      <c r="W698" t="s">
        <v>24</v>
      </c>
    </row>
    <row r="699" spans="1:23" x14ac:dyDescent="0.25">
      <c r="A699">
        <v>716995</v>
      </c>
      <c r="B699" t="s">
        <v>32</v>
      </c>
      <c r="C699">
        <v>9</v>
      </c>
      <c r="D699">
        <v>63</v>
      </c>
      <c r="E699" t="s">
        <v>21</v>
      </c>
      <c r="F699">
        <v>1</v>
      </c>
      <c r="G699">
        <v>2</v>
      </c>
      <c r="H699">
        <v>2</v>
      </c>
      <c r="I699">
        <v>2</v>
      </c>
      <c r="J699">
        <v>2</v>
      </c>
      <c r="K699">
        <v>2</v>
      </c>
      <c r="L699">
        <v>2</v>
      </c>
      <c r="M699">
        <v>2</v>
      </c>
      <c r="N699">
        <v>2</v>
      </c>
      <c r="P699" t="s">
        <v>43</v>
      </c>
      <c r="Q699">
        <v>4</v>
      </c>
      <c r="R699" t="s">
        <v>46</v>
      </c>
      <c r="S699">
        <v>0</v>
      </c>
      <c r="T699">
        <v>9800</v>
      </c>
      <c r="U699">
        <v>9800</v>
      </c>
      <c r="V699">
        <v>41</v>
      </c>
      <c r="W699" t="s">
        <v>32</v>
      </c>
    </row>
    <row r="700" spans="1:23" x14ac:dyDescent="0.25">
      <c r="A700">
        <v>701928</v>
      </c>
      <c r="B700" t="s">
        <v>32</v>
      </c>
      <c r="C700">
        <v>309</v>
      </c>
      <c r="D700">
        <v>23</v>
      </c>
      <c r="E700" t="s">
        <v>21</v>
      </c>
      <c r="F700">
        <v>1</v>
      </c>
      <c r="G700">
        <v>1</v>
      </c>
      <c r="H700">
        <v>2</v>
      </c>
      <c r="I700">
        <v>2</v>
      </c>
      <c r="J700">
        <v>2</v>
      </c>
      <c r="K700">
        <v>2</v>
      </c>
      <c r="L700">
        <v>2</v>
      </c>
      <c r="M700">
        <v>2</v>
      </c>
      <c r="N700">
        <v>1</v>
      </c>
      <c r="O700">
        <v>3</v>
      </c>
      <c r="P700" t="s">
        <v>43</v>
      </c>
      <c r="Q700">
        <v>4</v>
      </c>
      <c r="R700" t="s">
        <v>44</v>
      </c>
      <c r="S700">
        <v>4000</v>
      </c>
      <c r="T700">
        <v>9800</v>
      </c>
      <c r="U700">
        <v>9800</v>
      </c>
      <c r="V700">
        <v>41</v>
      </c>
      <c r="W700" t="s">
        <v>32</v>
      </c>
    </row>
    <row r="701" spans="1:23" x14ac:dyDescent="0.25">
      <c r="A701">
        <v>536987</v>
      </c>
      <c r="B701" t="s">
        <v>31</v>
      </c>
      <c r="C701">
        <v>70</v>
      </c>
      <c r="D701">
        <v>84</v>
      </c>
      <c r="E701" t="s">
        <v>21</v>
      </c>
      <c r="F701">
        <v>1</v>
      </c>
      <c r="G701">
        <v>2</v>
      </c>
      <c r="H701">
        <v>1</v>
      </c>
      <c r="I701">
        <v>1</v>
      </c>
      <c r="J701">
        <v>2</v>
      </c>
      <c r="K701">
        <v>2</v>
      </c>
      <c r="L701">
        <v>2</v>
      </c>
      <c r="M701">
        <v>2</v>
      </c>
      <c r="N701">
        <v>1</v>
      </c>
      <c r="P701" t="s">
        <v>43</v>
      </c>
      <c r="Q701">
        <v>4</v>
      </c>
      <c r="R701" t="s">
        <v>46</v>
      </c>
      <c r="S701">
        <v>0</v>
      </c>
      <c r="T701">
        <v>9800</v>
      </c>
      <c r="U701">
        <v>9800</v>
      </c>
      <c r="V701">
        <v>38</v>
      </c>
      <c r="W701" t="s">
        <v>31</v>
      </c>
    </row>
    <row r="702" spans="1:23" x14ac:dyDescent="0.25">
      <c r="A702">
        <v>726676</v>
      </c>
      <c r="B702" t="s">
        <v>32</v>
      </c>
      <c r="C702">
        <v>69</v>
      </c>
      <c r="D702">
        <v>29</v>
      </c>
      <c r="E702" t="s">
        <v>21</v>
      </c>
      <c r="F702">
        <v>1</v>
      </c>
      <c r="G702">
        <v>2</v>
      </c>
      <c r="H702">
        <v>2</v>
      </c>
      <c r="I702">
        <v>2</v>
      </c>
      <c r="J702">
        <v>2</v>
      </c>
      <c r="K702">
        <v>2</v>
      </c>
      <c r="L702">
        <v>2</v>
      </c>
      <c r="M702">
        <v>2</v>
      </c>
      <c r="N702">
        <v>2</v>
      </c>
      <c r="P702" t="s">
        <v>50</v>
      </c>
      <c r="Q702">
        <v>4</v>
      </c>
      <c r="R702" t="s">
        <v>44</v>
      </c>
      <c r="S702">
        <v>9800</v>
      </c>
      <c r="T702">
        <v>9800</v>
      </c>
      <c r="U702">
        <v>9800</v>
      </c>
      <c r="V702">
        <v>6</v>
      </c>
      <c r="W702" t="s">
        <v>45</v>
      </c>
    </row>
    <row r="703" spans="1:23" x14ac:dyDescent="0.25">
      <c r="A703">
        <v>1367972</v>
      </c>
      <c r="B703" t="s">
        <v>24</v>
      </c>
      <c r="C703">
        <v>109</v>
      </c>
      <c r="D703">
        <v>34</v>
      </c>
      <c r="E703" t="s">
        <v>21</v>
      </c>
      <c r="F703">
        <v>1</v>
      </c>
      <c r="G703">
        <v>2</v>
      </c>
      <c r="H703">
        <v>2</v>
      </c>
      <c r="I703">
        <v>2</v>
      </c>
      <c r="J703">
        <v>2</v>
      </c>
      <c r="K703">
        <v>2</v>
      </c>
      <c r="L703">
        <v>2</v>
      </c>
      <c r="M703">
        <v>2</v>
      </c>
      <c r="N703">
        <v>2</v>
      </c>
      <c r="P703" t="s">
        <v>50</v>
      </c>
      <c r="Q703">
        <v>4</v>
      </c>
      <c r="R703" t="s">
        <v>46</v>
      </c>
      <c r="S703">
        <v>8000</v>
      </c>
      <c r="T703">
        <v>9820</v>
      </c>
      <c r="U703">
        <v>9820</v>
      </c>
      <c r="V703">
        <v>53</v>
      </c>
      <c r="W703" t="s">
        <v>24</v>
      </c>
    </row>
    <row r="704" spans="1:23" x14ac:dyDescent="0.25">
      <c r="A704">
        <v>1371547</v>
      </c>
      <c r="B704" t="s">
        <v>24</v>
      </c>
      <c r="C704">
        <v>178</v>
      </c>
      <c r="D704">
        <v>53</v>
      </c>
      <c r="E704" t="s">
        <v>21</v>
      </c>
      <c r="F704">
        <v>1</v>
      </c>
      <c r="G704">
        <v>1</v>
      </c>
      <c r="H704">
        <v>2</v>
      </c>
      <c r="I704">
        <v>1</v>
      </c>
      <c r="J704">
        <v>1</v>
      </c>
      <c r="K704">
        <v>2</v>
      </c>
      <c r="L704">
        <v>2</v>
      </c>
      <c r="M704">
        <v>2</v>
      </c>
      <c r="N704">
        <v>1</v>
      </c>
      <c r="P704" t="s">
        <v>43</v>
      </c>
      <c r="Q704">
        <v>4</v>
      </c>
      <c r="R704" t="s">
        <v>46</v>
      </c>
      <c r="S704">
        <v>0</v>
      </c>
      <c r="T704">
        <v>9900</v>
      </c>
      <c r="U704">
        <v>9900</v>
      </c>
      <c r="V704">
        <v>53</v>
      </c>
      <c r="W704" t="s">
        <v>24</v>
      </c>
    </row>
    <row r="705" spans="1:23" x14ac:dyDescent="0.25">
      <c r="A705">
        <v>1391310</v>
      </c>
      <c r="B705" t="s">
        <v>24</v>
      </c>
      <c r="C705">
        <v>54</v>
      </c>
      <c r="D705">
        <v>37</v>
      </c>
      <c r="E705" t="s">
        <v>21</v>
      </c>
      <c r="F705">
        <v>1</v>
      </c>
      <c r="G705">
        <v>2</v>
      </c>
      <c r="H705">
        <v>1</v>
      </c>
      <c r="I705">
        <v>2</v>
      </c>
      <c r="J705">
        <v>2</v>
      </c>
      <c r="K705">
        <v>2</v>
      </c>
      <c r="L705">
        <v>2</v>
      </c>
      <c r="M705">
        <v>2</v>
      </c>
      <c r="N705">
        <v>1</v>
      </c>
      <c r="O705">
        <v>55</v>
      </c>
      <c r="P705" t="s">
        <v>43</v>
      </c>
      <c r="Q705">
        <v>4</v>
      </c>
      <c r="R705" t="s">
        <v>46</v>
      </c>
      <c r="S705">
        <v>1300</v>
      </c>
      <c r="T705">
        <v>9900</v>
      </c>
      <c r="U705">
        <v>9900</v>
      </c>
      <c r="V705">
        <v>53</v>
      </c>
      <c r="W705" t="s">
        <v>24</v>
      </c>
    </row>
    <row r="706" spans="1:23" x14ac:dyDescent="0.25">
      <c r="A706">
        <v>1276503</v>
      </c>
      <c r="B706" t="s">
        <v>47</v>
      </c>
      <c r="C706">
        <v>50</v>
      </c>
      <c r="D706">
        <v>37</v>
      </c>
      <c r="E706" t="s">
        <v>21</v>
      </c>
      <c r="F706">
        <v>1</v>
      </c>
      <c r="G706">
        <v>2</v>
      </c>
      <c r="H706">
        <v>1</v>
      </c>
      <c r="I706">
        <v>2</v>
      </c>
      <c r="J706">
        <v>2</v>
      </c>
      <c r="K706">
        <v>2</v>
      </c>
      <c r="L706">
        <v>2</v>
      </c>
      <c r="M706">
        <v>2</v>
      </c>
      <c r="N706">
        <v>1</v>
      </c>
      <c r="O706">
        <v>12</v>
      </c>
      <c r="P706" t="s">
        <v>43</v>
      </c>
      <c r="Q706">
        <v>4</v>
      </c>
      <c r="R706" t="s">
        <v>46</v>
      </c>
      <c r="S706">
        <v>10000</v>
      </c>
      <c r="T706">
        <v>10000</v>
      </c>
      <c r="U706">
        <v>10000</v>
      </c>
      <c r="V706">
        <v>49</v>
      </c>
      <c r="W706" t="s">
        <v>47</v>
      </c>
    </row>
    <row r="707" spans="1:23" x14ac:dyDescent="0.25">
      <c r="A707">
        <v>1400552</v>
      </c>
      <c r="B707" t="s">
        <v>24</v>
      </c>
      <c r="C707">
        <v>76</v>
      </c>
      <c r="D707">
        <v>46</v>
      </c>
      <c r="E707" t="s">
        <v>21</v>
      </c>
      <c r="F707">
        <v>4</v>
      </c>
      <c r="G707">
        <v>2</v>
      </c>
      <c r="H707">
        <v>2</v>
      </c>
      <c r="I707">
        <v>2</v>
      </c>
      <c r="J707">
        <v>2</v>
      </c>
      <c r="K707">
        <v>2</v>
      </c>
      <c r="L707">
        <v>2</v>
      </c>
      <c r="M707">
        <v>2</v>
      </c>
      <c r="N707">
        <v>2</v>
      </c>
      <c r="P707" t="s">
        <v>43</v>
      </c>
      <c r="Q707">
        <v>4</v>
      </c>
      <c r="R707" t="s">
        <v>44</v>
      </c>
      <c r="S707">
        <v>10000</v>
      </c>
      <c r="T707">
        <v>10000</v>
      </c>
      <c r="U707">
        <v>10000</v>
      </c>
      <c r="V707">
        <v>233</v>
      </c>
      <c r="W707">
        <v>233</v>
      </c>
    </row>
    <row r="708" spans="1:23" x14ac:dyDescent="0.25">
      <c r="A708">
        <v>1415076</v>
      </c>
      <c r="B708" t="s">
        <v>24</v>
      </c>
      <c r="C708">
        <v>89</v>
      </c>
      <c r="D708">
        <v>32</v>
      </c>
      <c r="E708" t="s">
        <v>21</v>
      </c>
      <c r="F708">
        <v>1</v>
      </c>
      <c r="G708">
        <v>2</v>
      </c>
      <c r="H708">
        <v>2</v>
      </c>
      <c r="I708">
        <v>2</v>
      </c>
      <c r="J708">
        <v>2</v>
      </c>
      <c r="K708">
        <v>2</v>
      </c>
      <c r="L708">
        <v>2</v>
      </c>
      <c r="M708">
        <v>2</v>
      </c>
      <c r="N708">
        <v>2</v>
      </c>
      <c r="P708" t="s">
        <v>50</v>
      </c>
      <c r="Q708">
        <v>4</v>
      </c>
      <c r="R708" t="s">
        <v>44</v>
      </c>
      <c r="S708">
        <v>10000</v>
      </c>
      <c r="T708">
        <v>10000</v>
      </c>
      <c r="U708">
        <v>10000</v>
      </c>
      <c r="V708">
        <v>6</v>
      </c>
      <c r="W708" t="s">
        <v>45</v>
      </c>
    </row>
    <row r="709" spans="1:23" x14ac:dyDescent="0.25">
      <c r="A709">
        <v>1257337</v>
      </c>
      <c r="B709" t="s">
        <v>47</v>
      </c>
      <c r="C709">
        <v>146</v>
      </c>
      <c r="D709">
        <v>45</v>
      </c>
      <c r="E709" t="s">
        <v>21</v>
      </c>
      <c r="F709">
        <v>1</v>
      </c>
      <c r="G709">
        <v>1</v>
      </c>
      <c r="H709">
        <v>2</v>
      </c>
      <c r="I709">
        <v>2</v>
      </c>
      <c r="J709">
        <v>2</v>
      </c>
      <c r="K709">
        <v>2</v>
      </c>
      <c r="L709">
        <v>2</v>
      </c>
      <c r="M709">
        <v>2</v>
      </c>
      <c r="N709">
        <v>1</v>
      </c>
      <c r="O709">
        <v>30</v>
      </c>
      <c r="P709" t="s">
        <v>43</v>
      </c>
      <c r="Q709">
        <v>4</v>
      </c>
      <c r="R709" t="s">
        <v>46</v>
      </c>
      <c r="S709">
        <v>7000</v>
      </c>
      <c r="T709">
        <v>10000</v>
      </c>
      <c r="U709">
        <v>10000</v>
      </c>
      <c r="V709">
        <v>36</v>
      </c>
      <c r="W709">
        <v>36</v>
      </c>
    </row>
    <row r="710" spans="1:23" x14ac:dyDescent="0.25">
      <c r="A710">
        <v>1406351</v>
      </c>
      <c r="B710" t="s">
        <v>24</v>
      </c>
      <c r="C710">
        <v>75</v>
      </c>
      <c r="D710">
        <v>50</v>
      </c>
      <c r="E710" t="s">
        <v>21</v>
      </c>
      <c r="F710">
        <v>1</v>
      </c>
      <c r="G710">
        <v>2</v>
      </c>
      <c r="H710">
        <v>1</v>
      </c>
      <c r="I710">
        <v>2</v>
      </c>
      <c r="J710">
        <v>2</v>
      </c>
      <c r="K710">
        <v>2</v>
      </c>
      <c r="L710">
        <v>2</v>
      </c>
      <c r="M710">
        <v>2</v>
      </c>
      <c r="N710">
        <v>1</v>
      </c>
      <c r="O710">
        <v>5</v>
      </c>
      <c r="P710" t="s">
        <v>43</v>
      </c>
      <c r="Q710">
        <v>4</v>
      </c>
      <c r="R710" t="s">
        <v>46</v>
      </c>
      <c r="S710">
        <v>0</v>
      </c>
      <c r="T710">
        <v>10000</v>
      </c>
      <c r="U710">
        <v>10000</v>
      </c>
      <c r="V710">
        <v>41</v>
      </c>
      <c r="W710" t="s">
        <v>32</v>
      </c>
    </row>
    <row r="711" spans="1:23" x14ac:dyDescent="0.25">
      <c r="A711">
        <v>1267621</v>
      </c>
      <c r="B711" t="s">
        <v>47</v>
      </c>
      <c r="C711">
        <v>93</v>
      </c>
      <c r="D711">
        <v>22</v>
      </c>
      <c r="E711" t="s">
        <v>21</v>
      </c>
      <c r="F711">
        <v>1</v>
      </c>
      <c r="G711">
        <v>1</v>
      </c>
      <c r="H711">
        <v>2</v>
      </c>
      <c r="I711">
        <v>2</v>
      </c>
      <c r="J711">
        <v>2</v>
      </c>
      <c r="K711">
        <v>2</v>
      </c>
      <c r="L711">
        <v>2</v>
      </c>
      <c r="M711">
        <v>2</v>
      </c>
      <c r="N711">
        <v>1</v>
      </c>
      <c r="O711">
        <v>10</v>
      </c>
      <c r="P711" t="s">
        <v>50</v>
      </c>
      <c r="Q711">
        <v>4</v>
      </c>
      <c r="R711" t="s">
        <v>44</v>
      </c>
      <c r="S711">
        <v>10000</v>
      </c>
      <c r="T711">
        <v>10000</v>
      </c>
      <c r="U711">
        <v>10000</v>
      </c>
      <c r="V711">
        <v>49</v>
      </c>
      <c r="W711" t="s">
        <v>47</v>
      </c>
    </row>
    <row r="712" spans="1:23" x14ac:dyDescent="0.25">
      <c r="A712">
        <v>1263021</v>
      </c>
      <c r="B712" t="s">
        <v>47</v>
      </c>
      <c r="C712">
        <v>52</v>
      </c>
      <c r="D712">
        <v>17</v>
      </c>
      <c r="E712" t="s">
        <v>49</v>
      </c>
      <c r="F712">
        <v>1</v>
      </c>
      <c r="G712">
        <v>1</v>
      </c>
      <c r="H712">
        <v>2</v>
      </c>
      <c r="I712">
        <v>2</v>
      </c>
      <c r="J712">
        <v>2</v>
      </c>
      <c r="K712">
        <v>2</v>
      </c>
      <c r="L712">
        <v>2</v>
      </c>
      <c r="M712">
        <v>2</v>
      </c>
      <c r="N712">
        <v>1</v>
      </c>
      <c r="O712">
        <v>7</v>
      </c>
      <c r="P712" t="s">
        <v>50</v>
      </c>
      <c r="Q712">
        <v>4</v>
      </c>
      <c r="R712" t="s">
        <v>44</v>
      </c>
      <c r="S712">
        <v>10000</v>
      </c>
      <c r="T712">
        <v>10000</v>
      </c>
      <c r="U712">
        <v>10000</v>
      </c>
      <c r="V712">
        <v>49</v>
      </c>
      <c r="W712" t="s">
        <v>47</v>
      </c>
    </row>
    <row r="713" spans="1:23" x14ac:dyDescent="0.25">
      <c r="A713">
        <v>1406859</v>
      </c>
      <c r="B713" t="s">
        <v>24</v>
      </c>
      <c r="C713">
        <v>22</v>
      </c>
      <c r="D713">
        <v>22</v>
      </c>
      <c r="E713" t="s">
        <v>21</v>
      </c>
      <c r="F713">
        <v>1</v>
      </c>
      <c r="G713">
        <v>2</v>
      </c>
      <c r="H713">
        <v>1</v>
      </c>
      <c r="I713">
        <v>2</v>
      </c>
      <c r="J713">
        <v>2</v>
      </c>
      <c r="K713">
        <v>2</v>
      </c>
      <c r="L713">
        <v>2</v>
      </c>
      <c r="M713">
        <v>2</v>
      </c>
      <c r="N713">
        <v>1</v>
      </c>
      <c r="P713" t="s">
        <v>50</v>
      </c>
      <c r="Q713">
        <v>4</v>
      </c>
      <c r="R713" t="s">
        <v>46</v>
      </c>
      <c r="S713">
        <v>10000</v>
      </c>
      <c r="T713">
        <v>10000</v>
      </c>
      <c r="U713">
        <v>10000</v>
      </c>
      <c r="V713">
        <v>53</v>
      </c>
      <c r="W713" t="s">
        <v>24</v>
      </c>
    </row>
    <row r="714" spans="1:23" x14ac:dyDescent="0.25">
      <c r="A714">
        <v>1422225</v>
      </c>
      <c r="B714" t="s">
        <v>24</v>
      </c>
      <c r="C714">
        <v>172</v>
      </c>
      <c r="D714">
        <v>32</v>
      </c>
      <c r="E714" t="s">
        <v>21</v>
      </c>
      <c r="F714">
        <v>1</v>
      </c>
      <c r="G714">
        <v>2</v>
      </c>
      <c r="H714">
        <v>2</v>
      </c>
      <c r="I714">
        <v>2</v>
      </c>
      <c r="J714">
        <v>2</v>
      </c>
      <c r="K714">
        <v>2</v>
      </c>
      <c r="L714">
        <v>2</v>
      </c>
      <c r="M714">
        <v>2</v>
      </c>
      <c r="N714">
        <v>2</v>
      </c>
      <c r="O714">
        <v>40</v>
      </c>
      <c r="P714" t="s">
        <v>50</v>
      </c>
      <c r="Q714">
        <v>4</v>
      </c>
      <c r="R714" t="s">
        <v>44</v>
      </c>
      <c r="S714">
        <v>10000</v>
      </c>
      <c r="T714">
        <v>10000</v>
      </c>
      <c r="U714">
        <v>10000</v>
      </c>
      <c r="V714">
        <v>20</v>
      </c>
      <c r="W714">
        <v>20</v>
      </c>
    </row>
    <row r="715" spans="1:23" x14ac:dyDescent="0.25">
      <c r="A715">
        <v>719172</v>
      </c>
      <c r="B715" t="s">
        <v>32</v>
      </c>
      <c r="C715">
        <v>52</v>
      </c>
      <c r="D715">
        <v>50</v>
      </c>
      <c r="E715" t="s">
        <v>21</v>
      </c>
      <c r="F715">
        <v>1</v>
      </c>
      <c r="G715">
        <v>1</v>
      </c>
      <c r="H715">
        <v>2</v>
      </c>
      <c r="I715">
        <v>2</v>
      </c>
      <c r="J715">
        <v>2</v>
      </c>
      <c r="K715">
        <v>2</v>
      </c>
      <c r="L715">
        <v>2</v>
      </c>
      <c r="M715">
        <v>2</v>
      </c>
      <c r="N715">
        <v>1</v>
      </c>
      <c r="O715">
        <v>5</v>
      </c>
      <c r="P715" t="s">
        <v>43</v>
      </c>
      <c r="Q715">
        <v>4</v>
      </c>
      <c r="R715" t="s">
        <v>46</v>
      </c>
      <c r="S715">
        <v>10000</v>
      </c>
      <c r="T715">
        <v>10000</v>
      </c>
      <c r="U715">
        <v>10000</v>
      </c>
      <c r="V715">
        <v>8</v>
      </c>
      <c r="W715">
        <v>8</v>
      </c>
    </row>
    <row r="716" spans="1:23" x14ac:dyDescent="0.25">
      <c r="A716">
        <v>1435907</v>
      </c>
      <c r="B716" t="s">
        <v>24</v>
      </c>
      <c r="C716">
        <v>145</v>
      </c>
      <c r="D716">
        <v>46</v>
      </c>
      <c r="E716" t="s">
        <v>21</v>
      </c>
      <c r="F716">
        <v>1</v>
      </c>
      <c r="G716">
        <v>2</v>
      </c>
      <c r="H716">
        <v>2</v>
      </c>
      <c r="I716">
        <v>2</v>
      </c>
      <c r="J716">
        <v>1</v>
      </c>
      <c r="K716">
        <v>2</v>
      </c>
      <c r="L716">
        <v>2</v>
      </c>
      <c r="M716">
        <v>2</v>
      </c>
      <c r="N716">
        <v>1</v>
      </c>
      <c r="P716" t="s">
        <v>50</v>
      </c>
      <c r="Q716">
        <v>4</v>
      </c>
      <c r="R716" t="s">
        <v>44</v>
      </c>
      <c r="S716">
        <v>7000</v>
      </c>
      <c r="T716">
        <v>10000</v>
      </c>
      <c r="U716">
        <v>10000</v>
      </c>
      <c r="V716">
        <v>41</v>
      </c>
      <c r="W716" t="s">
        <v>32</v>
      </c>
    </row>
    <row r="717" spans="1:23" x14ac:dyDescent="0.25">
      <c r="A717">
        <v>712743</v>
      </c>
      <c r="B717" t="s">
        <v>32</v>
      </c>
      <c r="C717">
        <v>103</v>
      </c>
      <c r="D717">
        <v>75</v>
      </c>
      <c r="E717" t="s">
        <v>21</v>
      </c>
      <c r="F717">
        <v>1</v>
      </c>
      <c r="G717">
        <v>2</v>
      </c>
      <c r="H717">
        <v>2</v>
      </c>
      <c r="I717">
        <v>1</v>
      </c>
      <c r="J717">
        <v>2</v>
      </c>
      <c r="K717">
        <v>2</v>
      </c>
      <c r="L717">
        <v>2</v>
      </c>
      <c r="M717">
        <v>2</v>
      </c>
      <c r="N717">
        <v>1</v>
      </c>
      <c r="P717" t="s">
        <v>51</v>
      </c>
      <c r="Q717">
        <v>4</v>
      </c>
      <c r="R717" t="s">
        <v>46</v>
      </c>
      <c r="S717">
        <v>0</v>
      </c>
      <c r="T717">
        <v>10000</v>
      </c>
      <c r="U717">
        <v>10000</v>
      </c>
      <c r="V717">
        <v>41</v>
      </c>
      <c r="W717" t="s">
        <v>32</v>
      </c>
    </row>
    <row r="718" spans="1:23" x14ac:dyDescent="0.25">
      <c r="A718">
        <v>1261321</v>
      </c>
      <c r="B718" t="s">
        <v>47</v>
      </c>
      <c r="C718">
        <v>53</v>
      </c>
      <c r="D718">
        <v>56</v>
      </c>
      <c r="E718" t="s">
        <v>21</v>
      </c>
      <c r="F718">
        <v>4</v>
      </c>
      <c r="G718">
        <v>1</v>
      </c>
      <c r="H718">
        <v>2</v>
      </c>
      <c r="I718">
        <v>2</v>
      </c>
      <c r="J718">
        <v>2</v>
      </c>
      <c r="K718">
        <v>2</v>
      </c>
      <c r="L718">
        <v>2</v>
      </c>
      <c r="M718">
        <v>2</v>
      </c>
      <c r="N718">
        <v>1</v>
      </c>
      <c r="O718">
        <v>20</v>
      </c>
      <c r="P718" t="s">
        <v>43</v>
      </c>
      <c r="Q718">
        <v>4</v>
      </c>
      <c r="R718" t="s">
        <v>46</v>
      </c>
      <c r="S718">
        <v>10000</v>
      </c>
      <c r="T718">
        <v>10000</v>
      </c>
      <c r="U718">
        <v>10000</v>
      </c>
      <c r="V718">
        <v>139</v>
      </c>
      <c r="W718">
        <v>139</v>
      </c>
    </row>
    <row r="719" spans="1:23" x14ac:dyDescent="0.25">
      <c r="A719">
        <v>722870</v>
      </c>
      <c r="B719" t="s">
        <v>32</v>
      </c>
      <c r="C719">
        <v>83</v>
      </c>
      <c r="D719">
        <v>61</v>
      </c>
      <c r="E719" t="s">
        <v>21</v>
      </c>
      <c r="F719">
        <v>1</v>
      </c>
      <c r="G719">
        <v>1</v>
      </c>
      <c r="H719">
        <v>2</v>
      </c>
      <c r="I719">
        <v>2</v>
      </c>
      <c r="J719">
        <v>2</v>
      </c>
      <c r="K719">
        <v>2</v>
      </c>
      <c r="L719">
        <v>2</v>
      </c>
      <c r="M719">
        <v>2</v>
      </c>
      <c r="N719">
        <v>1</v>
      </c>
      <c r="O719">
        <v>10</v>
      </c>
      <c r="P719" t="s">
        <v>43</v>
      </c>
      <c r="Q719">
        <v>4</v>
      </c>
      <c r="R719" t="s">
        <v>46</v>
      </c>
      <c r="S719">
        <v>6000</v>
      </c>
      <c r="T719">
        <v>10000</v>
      </c>
      <c r="U719">
        <v>10000</v>
      </c>
      <c r="V719">
        <v>19</v>
      </c>
      <c r="W719">
        <v>19</v>
      </c>
    </row>
    <row r="720" spans="1:23" x14ac:dyDescent="0.25">
      <c r="A720">
        <v>728644</v>
      </c>
      <c r="B720" t="s">
        <v>32</v>
      </c>
      <c r="C720">
        <v>70</v>
      </c>
      <c r="D720">
        <v>47</v>
      </c>
      <c r="E720" t="s">
        <v>21</v>
      </c>
      <c r="F720">
        <v>1</v>
      </c>
      <c r="G720">
        <v>1</v>
      </c>
      <c r="H720">
        <v>2</v>
      </c>
      <c r="I720">
        <v>2</v>
      </c>
      <c r="J720">
        <v>2</v>
      </c>
      <c r="K720">
        <v>2</v>
      </c>
      <c r="L720">
        <v>2</v>
      </c>
      <c r="M720">
        <v>2</v>
      </c>
      <c r="N720">
        <v>1</v>
      </c>
      <c r="P720" t="s">
        <v>43</v>
      </c>
      <c r="Q720">
        <v>4</v>
      </c>
      <c r="R720" t="s">
        <v>44</v>
      </c>
      <c r="S720">
        <v>3000</v>
      </c>
      <c r="T720">
        <v>10000</v>
      </c>
      <c r="U720">
        <v>10000</v>
      </c>
      <c r="V720">
        <v>6</v>
      </c>
      <c r="W720" t="s">
        <v>45</v>
      </c>
    </row>
    <row r="721" spans="1:23" x14ac:dyDescent="0.25">
      <c r="A721">
        <v>1412627</v>
      </c>
      <c r="B721" t="s">
        <v>24</v>
      </c>
      <c r="C721">
        <v>287</v>
      </c>
      <c r="D721">
        <v>31</v>
      </c>
      <c r="E721" t="s">
        <v>21</v>
      </c>
      <c r="F721">
        <v>4</v>
      </c>
      <c r="G721">
        <v>2</v>
      </c>
      <c r="H721">
        <v>2</v>
      </c>
      <c r="I721">
        <v>2</v>
      </c>
      <c r="J721">
        <v>2</v>
      </c>
      <c r="K721">
        <v>2</v>
      </c>
      <c r="L721">
        <v>2</v>
      </c>
      <c r="M721">
        <v>2</v>
      </c>
      <c r="N721">
        <v>2</v>
      </c>
      <c r="O721">
        <v>20</v>
      </c>
      <c r="P721" t="s">
        <v>43</v>
      </c>
      <c r="Q721">
        <v>4</v>
      </c>
      <c r="R721" t="s">
        <v>46</v>
      </c>
      <c r="S721">
        <v>10000</v>
      </c>
      <c r="T721">
        <v>10000</v>
      </c>
      <c r="U721">
        <v>10000</v>
      </c>
      <c r="V721">
        <v>312</v>
      </c>
      <c r="W721">
        <v>312</v>
      </c>
    </row>
    <row r="722" spans="1:23" x14ac:dyDescent="0.25">
      <c r="A722">
        <v>1434733</v>
      </c>
      <c r="B722" t="s">
        <v>24</v>
      </c>
      <c r="C722">
        <v>40</v>
      </c>
      <c r="D722">
        <v>60</v>
      </c>
      <c r="E722" t="s">
        <v>21</v>
      </c>
      <c r="F722">
        <v>1</v>
      </c>
      <c r="G722">
        <v>2</v>
      </c>
      <c r="H722">
        <v>2</v>
      </c>
      <c r="I722">
        <v>1</v>
      </c>
      <c r="J722">
        <v>2</v>
      </c>
      <c r="K722">
        <v>2</v>
      </c>
      <c r="L722">
        <v>2</v>
      </c>
      <c r="M722">
        <v>1</v>
      </c>
      <c r="N722">
        <v>1</v>
      </c>
      <c r="P722" t="s">
        <v>51</v>
      </c>
      <c r="Q722">
        <v>4</v>
      </c>
      <c r="R722" t="s">
        <v>46</v>
      </c>
      <c r="S722">
        <v>0</v>
      </c>
      <c r="T722">
        <v>10000</v>
      </c>
      <c r="U722">
        <v>10000</v>
      </c>
      <c r="V722">
        <v>53</v>
      </c>
      <c r="W722" t="s">
        <v>24</v>
      </c>
    </row>
    <row r="723" spans="1:23" x14ac:dyDescent="0.25">
      <c r="A723">
        <v>697638</v>
      </c>
      <c r="B723" t="s">
        <v>32</v>
      </c>
      <c r="C723">
        <v>23</v>
      </c>
      <c r="D723">
        <v>76</v>
      </c>
      <c r="E723" t="s">
        <v>21</v>
      </c>
      <c r="F723">
        <v>1</v>
      </c>
      <c r="G723">
        <v>2</v>
      </c>
      <c r="H723">
        <v>2</v>
      </c>
      <c r="I723">
        <v>1</v>
      </c>
      <c r="J723">
        <v>2</v>
      </c>
      <c r="K723">
        <v>2</v>
      </c>
      <c r="L723">
        <v>2</v>
      </c>
      <c r="M723">
        <v>2</v>
      </c>
      <c r="N723">
        <v>1</v>
      </c>
      <c r="P723" t="s">
        <v>43</v>
      </c>
      <c r="Q723">
        <v>4</v>
      </c>
      <c r="R723" t="s">
        <v>46</v>
      </c>
      <c r="S723">
        <v>0</v>
      </c>
      <c r="T723">
        <v>10050</v>
      </c>
      <c r="U723">
        <v>10050</v>
      </c>
      <c r="V723">
        <v>31</v>
      </c>
      <c r="W723">
        <v>31</v>
      </c>
    </row>
    <row r="724" spans="1:23" x14ac:dyDescent="0.25">
      <c r="A724">
        <v>701854</v>
      </c>
      <c r="B724" t="s">
        <v>32</v>
      </c>
      <c r="C724">
        <v>35</v>
      </c>
      <c r="D724">
        <v>20</v>
      </c>
      <c r="E724" t="s">
        <v>21</v>
      </c>
      <c r="F724">
        <v>1</v>
      </c>
      <c r="G724">
        <v>1</v>
      </c>
      <c r="H724">
        <v>2</v>
      </c>
      <c r="I724">
        <v>2</v>
      </c>
      <c r="J724">
        <v>2</v>
      </c>
      <c r="K724">
        <v>2</v>
      </c>
      <c r="L724">
        <v>2</v>
      </c>
      <c r="M724">
        <v>2</v>
      </c>
      <c r="N724">
        <v>1</v>
      </c>
      <c r="O724">
        <v>30</v>
      </c>
      <c r="P724" t="s">
        <v>50</v>
      </c>
      <c r="Q724">
        <v>4</v>
      </c>
      <c r="R724" t="s">
        <v>44</v>
      </c>
      <c r="S724">
        <v>10000</v>
      </c>
      <c r="T724">
        <v>10060</v>
      </c>
      <c r="U724">
        <v>10060</v>
      </c>
      <c r="V724">
        <v>41</v>
      </c>
      <c r="W724" t="s">
        <v>32</v>
      </c>
    </row>
    <row r="725" spans="1:23" x14ac:dyDescent="0.25">
      <c r="A725">
        <v>719198</v>
      </c>
      <c r="B725" t="s">
        <v>32</v>
      </c>
      <c r="C725">
        <v>71</v>
      </c>
      <c r="D725">
        <v>37</v>
      </c>
      <c r="E725" t="s">
        <v>21</v>
      </c>
      <c r="F725">
        <v>1</v>
      </c>
      <c r="G725">
        <v>2</v>
      </c>
      <c r="H725">
        <v>2</v>
      </c>
      <c r="I725">
        <v>2</v>
      </c>
      <c r="J725">
        <v>2</v>
      </c>
      <c r="K725">
        <v>2</v>
      </c>
      <c r="L725">
        <v>2</v>
      </c>
      <c r="M725">
        <v>2</v>
      </c>
      <c r="N725">
        <v>2</v>
      </c>
      <c r="P725" t="s">
        <v>50</v>
      </c>
      <c r="Q725">
        <v>4</v>
      </c>
      <c r="R725" t="s">
        <v>44</v>
      </c>
      <c r="S725">
        <v>6500</v>
      </c>
      <c r="T725">
        <v>10100</v>
      </c>
      <c r="U725">
        <v>10100</v>
      </c>
      <c r="V725">
        <v>41</v>
      </c>
      <c r="W725" t="s">
        <v>32</v>
      </c>
    </row>
    <row r="726" spans="1:23" x14ac:dyDescent="0.25">
      <c r="A726">
        <v>727124</v>
      </c>
      <c r="B726" t="s">
        <v>32</v>
      </c>
      <c r="C726">
        <v>56</v>
      </c>
      <c r="D726">
        <v>42</v>
      </c>
      <c r="E726" t="s">
        <v>21</v>
      </c>
      <c r="F726">
        <v>1</v>
      </c>
      <c r="G726">
        <v>1</v>
      </c>
      <c r="H726">
        <v>2</v>
      </c>
      <c r="I726">
        <v>2</v>
      </c>
      <c r="J726">
        <v>2</v>
      </c>
      <c r="K726">
        <v>2</v>
      </c>
      <c r="L726">
        <v>2</v>
      </c>
      <c r="M726">
        <v>2</v>
      </c>
      <c r="N726">
        <v>1</v>
      </c>
      <c r="P726" t="s">
        <v>43</v>
      </c>
      <c r="Q726">
        <v>4</v>
      </c>
      <c r="R726" t="s">
        <v>44</v>
      </c>
      <c r="S726">
        <v>100</v>
      </c>
      <c r="T726">
        <v>10100</v>
      </c>
      <c r="U726">
        <v>10100</v>
      </c>
      <c r="V726">
        <v>41</v>
      </c>
      <c r="W726" t="s">
        <v>32</v>
      </c>
    </row>
    <row r="727" spans="1:23" x14ac:dyDescent="0.25">
      <c r="A727">
        <v>703554</v>
      </c>
      <c r="B727" t="s">
        <v>32</v>
      </c>
      <c r="C727">
        <v>66</v>
      </c>
      <c r="D727">
        <v>65</v>
      </c>
      <c r="E727" t="s">
        <v>21</v>
      </c>
      <c r="F727">
        <v>1</v>
      </c>
      <c r="G727">
        <v>2</v>
      </c>
      <c r="H727">
        <v>2</v>
      </c>
      <c r="I727">
        <v>1</v>
      </c>
      <c r="J727">
        <v>2</v>
      </c>
      <c r="K727">
        <v>2</v>
      </c>
      <c r="L727">
        <v>2</v>
      </c>
      <c r="M727">
        <v>2</v>
      </c>
      <c r="N727">
        <v>1</v>
      </c>
      <c r="P727" t="s">
        <v>48</v>
      </c>
      <c r="Q727">
        <v>4</v>
      </c>
      <c r="R727" t="s">
        <v>46</v>
      </c>
      <c r="S727">
        <v>0</v>
      </c>
      <c r="T727">
        <v>10200</v>
      </c>
      <c r="U727">
        <v>10200</v>
      </c>
      <c r="V727">
        <v>8</v>
      </c>
      <c r="W727">
        <v>8</v>
      </c>
    </row>
    <row r="728" spans="1:23" x14ac:dyDescent="0.25">
      <c r="A728">
        <v>1416256</v>
      </c>
      <c r="B728" t="s">
        <v>24</v>
      </c>
      <c r="C728">
        <v>27</v>
      </c>
      <c r="D728">
        <v>67</v>
      </c>
      <c r="E728" t="s">
        <v>21</v>
      </c>
      <c r="F728">
        <v>1</v>
      </c>
      <c r="G728">
        <v>2</v>
      </c>
      <c r="H728">
        <v>2</v>
      </c>
      <c r="I728">
        <v>1</v>
      </c>
      <c r="J728">
        <v>1</v>
      </c>
      <c r="K728">
        <v>2</v>
      </c>
      <c r="L728">
        <v>2</v>
      </c>
      <c r="M728">
        <v>2</v>
      </c>
      <c r="N728">
        <v>1</v>
      </c>
      <c r="P728" t="s">
        <v>51</v>
      </c>
      <c r="Q728">
        <v>4</v>
      </c>
      <c r="R728" t="s">
        <v>44</v>
      </c>
      <c r="S728">
        <v>0</v>
      </c>
      <c r="T728">
        <v>10200</v>
      </c>
      <c r="U728">
        <v>10200</v>
      </c>
      <c r="V728">
        <v>49</v>
      </c>
      <c r="W728" t="s">
        <v>47</v>
      </c>
    </row>
    <row r="729" spans="1:23" x14ac:dyDescent="0.25">
      <c r="A729">
        <v>1415052</v>
      </c>
      <c r="B729" t="s">
        <v>24</v>
      </c>
      <c r="C729">
        <v>98</v>
      </c>
      <c r="D729">
        <v>73</v>
      </c>
      <c r="E729" t="s">
        <v>21</v>
      </c>
      <c r="F729">
        <v>1</v>
      </c>
      <c r="G729">
        <v>2</v>
      </c>
      <c r="H729">
        <v>1</v>
      </c>
      <c r="I729">
        <v>1</v>
      </c>
      <c r="J729">
        <v>2</v>
      </c>
      <c r="K729">
        <v>2</v>
      </c>
      <c r="L729">
        <v>2</v>
      </c>
      <c r="M729">
        <v>2</v>
      </c>
      <c r="N729">
        <v>1</v>
      </c>
      <c r="P729" t="s">
        <v>52</v>
      </c>
      <c r="Q729">
        <v>4</v>
      </c>
      <c r="R729" t="s">
        <v>46</v>
      </c>
      <c r="S729">
        <v>0</v>
      </c>
      <c r="T729">
        <v>10200</v>
      </c>
      <c r="U729">
        <v>10200</v>
      </c>
      <c r="V729">
        <v>53</v>
      </c>
      <c r="W729" t="s">
        <v>24</v>
      </c>
    </row>
    <row r="730" spans="1:23" x14ac:dyDescent="0.25">
      <c r="A730">
        <v>699795</v>
      </c>
      <c r="B730" t="s">
        <v>32</v>
      </c>
      <c r="C730">
        <v>14</v>
      </c>
      <c r="D730">
        <v>27</v>
      </c>
      <c r="E730" t="s">
        <v>21</v>
      </c>
      <c r="F730">
        <v>1</v>
      </c>
      <c r="G730">
        <v>1</v>
      </c>
      <c r="H730">
        <v>2</v>
      </c>
      <c r="I730">
        <v>2</v>
      </c>
      <c r="J730">
        <v>1</v>
      </c>
      <c r="K730">
        <v>2</v>
      </c>
      <c r="L730">
        <v>2</v>
      </c>
      <c r="M730">
        <v>2</v>
      </c>
      <c r="N730">
        <v>1</v>
      </c>
      <c r="P730" t="s">
        <v>50</v>
      </c>
      <c r="Q730">
        <v>4</v>
      </c>
      <c r="R730" t="s">
        <v>46</v>
      </c>
      <c r="S730">
        <v>0</v>
      </c>
      <c r="T730">
        <v>10200</v>
      </c>
      <c r="U730">
        <v>10200</v>
      </c>
      <c r="V730">
        <v>41</v>
      </c>
      <c r="W730" t="s">
        <v>32</v>
      </c>
    </row>
    <row r="731" spans="1:23" x14ac:dyDescent="0.25">
      <c r="A731">
        <v>1391417</v>
      </c>
      <c r="B731" t="s">
        <v>24</v>
      </c>
      <c r="C731">
        <v>149</v>
      </c>
      <c r="D731">
        <v>66</v>
      </c>
      <c r="E731" t="s">
        <v>21</v>
      </c>
      <c r="F731">
        <v>1</v>
      </c>
      <c r="G731">
        <v>2</v>
      </c>
      <c r="H731">
        <v>2</v>
      </c>
      <c r="I731">
        <v>1</v>
      </c>
      <c r="J731">
        <v>2</v>
      </c>
      <c r="K731">
        <v>1</v>
      </c>
      <c r="L731">
        <v>2</v>
      </c>
      <c r="M731">
        <v>2</v>
      </c>
      <c r="N731">
        <v>1</v>
      </c>
      <c r="P731" t="s">
        <v>43</v>
      </c>
      <c r="Q731">
        <v>4</v>
      </c>
      <c r="R731" t="s">
        <v>46</v>
      </c>
      <c r="S731">
        <v>0</v>
      </c>
      <c r="T731">
        <v>10200</v>
      </c>
      <c r="U731">
        <v>10200</v>
      </c>
      <c r="V731">
        <v>37</v>
      </c>
      <c r="W731">
        <v>37</v>
      </c>
    </row>
    <row r="732" spans="1:23" x14ac:dyDescent="0.25">
      <c r="A732">
        <v>1390568</v>
      </c>
      <c r="B732" t="s">
        <v>24</v>
      </c>
      <c r="C732">
        <v>87</v>
      </c>
      <c r="D732">
        <v>25</v>
      </c>
      <c r="E732" t="s">
        <v>21</v>
      </c>
      <c r="F732">
        <v>1</v>
      </c>
      <c r="G732">
        <v>1</v>
      </c>
      <c r="H732">
        <v>2</v>
      </c>
      <c r="I732">
        <v>2</v>
      </c>
      <c r="J732">
        <v>2</v>
      </c>
      <c r="K732">
        <v>2</v>
      </c>
      <c r="L732">
        <v>2</v>
      </c>
      <c r="M732">
        <v>2</v>
      </c>
      <c r="N732">
        <v>1</v>
      </c>
      <c r="O732">
        <v>20</v>
      </c>
      <c r="P732" t="s">
        <v>50</v>
      </c>
      <c r="Q732">
        <v>4</v>
      </c>
      <c r="R732" t="s">
        <v>44</v>
      </c>
      <c r="S732">
        <v>9000</v>
      </c>
      <c r="T732">
        <v>10200</v>
      </c>
      <c r="U732">
        <v>10200</v>
      </c>
      <c r="V732">
        <v>53</v>
      </c>
      <c r="W732" t="s">
        <v>24</v>
      </c>
    </row>
    <row r="733" spans="1:23" x14ac:dyDescent="0.25">
      <c r="A733">
        <v>1271071</v>
      </c>
      <c r="B733" t="s">
        <v>47</v>
      </c>
      <c r="C733">
        <v>53</v>
      </c>
      <c r="D733">
        <v>58</v>
      </c>
      <c r="E733" t="s">
        <v>21</v>
      </c>
      <c r="F733">
        <v>1</v>
      </c>
      <c r="G733">
        <v>2</v>
      </c>
      <c r="H733">
        <v>2</v>
      </c>
      <c r="I733">
        <v>2</v>
      </c>
      <c r="J733">
        <v>2</v>
      </c>
      <c r="K733">
        <v>2</v>
      </c>
      <c r="L733">
        <v>2</v>
      </c>
      <c r="M733">
        <v>2</v>
      </c>
      <c r="N733">
        <v>2</v>
      </c>
      <c r="P733" t="s">
        <v>43</v>
      </c>
      <c r="Q733">
        <v>4</v>
      </c>
      <c r="R733" t="s">
        <v>46</v>
      </c>
      <c r="S733">
        <v>5000</v>
      </c>
      <c r="T733">
        <v>10200</v>
      </c>
      <c r="U733">
        <v>10200</v>
      </c>
      <c r="V733">
        <v>49</v>
      </c>
      <c r="W733" t="s">
        <v>47</v>
      </c>
    </row>
    <row r="734" spans="1:23" x14ac:dyDescent="0.25">
      <c r="A734">
        <v>1429558</v>
      </c>
      <c r="B734" t="s">
        <v>24</v>
      </c>
      <c r="C734">
        <v>102</v>
      </c>
      <c r="D734">
        <v>60</v>
      </c>
      <c r="E734" t="s">
        <v>21</v>
      </c>
      <c r="F734">
        <v>1</v>
      </c>
      <c r="G734">
        <v>1</v>
      </c>
      <c r="H734">
        <v>2</v>
      </c>
      <c r="I734">
        <v>2</v>
      </c>
      <c r="J734">
        <v>2</v>
      </c>
      <c r="K734">
        <v>2</v>
      </c>
      <c r="L734">
        <v>2</v>
      </c>
      <c r="M734">
        <v>2</v>
      </c>
      <c r="N734">
        <v>1</v>
      </c>
      <c r="P734" t="s">
        <v>43</v>
      </c>
      <c r="Q734">
        <v>4</v>
      </c>
      <c r="R734" t="s">
        <v>46</v>
      </c>
      <c r="S734">
        <v>0</v>
      </c>
      <c r="T734">
        <v>10200</v>
      </c>
      <c r="U734">
        <v>10200</v>
      </c>
      <c r="V734">
        <v>27</v>
      </c>
      <c r="W734">
        <v>27</v>
      </c>
    </row>
    <row r="735" spans="1:23" x14ac:dyDescent="0.25">
      <c r="A735">
        <v>1256617</v>
      </c>
      <c r="B735" t="s">
        <v>47</v>
      </c>
      <c r="C735">
        <v>88</v>
      </c>
      <c r="D735">
        <v>40</v>
      </c>
      <c r="E735" t="s">
        <v>21</v>
      </c>
      <c r="F735">
        <v>1</v>
      </c>
      <c r="G735">
        <v>2</v>
      </c>
      <c r="H735">
        <v>2</v>
      </c>
      <c r="I735">
        <v>2</v>
      </c>
      <c r="J735">
        <v>1</v>
      </c>
      <c r="K735">
        <v>2</v>
      </c>
      <c r="L735">
        <v>2</v>
      </c>
      <c r="M735">
        <v>2</v>
      </c>
      <c r="N735">
        <v>1</v>
      </c>
      <c r="O735">
        <v>10</v>
      </c>
      <c r="P735" t="s">
        <v>43</v>
      </c>
      <c r="Q735">
        <v>4</v>
      </c>
      <c r="R735" t="s">
        <v>46</v>
      </c>
      <c r="S735">
        <v>10200</v>
      </c>
      <c r="T735">
        <v>10200</v>
      </c>
      <c r="U735">
        <v>10200</v>
      </c>
      <c r="V735">
        <v>49</v>
      </c>
      <c r="W735" t="s">
        <v>47</v>
      </c>
    </row>
    <row r="736" spans="1:23" x14ac:dyDescent="0.25">
      <c r="A736">
        <v>1261941</v>
      </c>
      <c r="B736" t="s">
        <v>47</v>
      </c>
      <c r="C736">
        <v>118</v>
      </c>
      <c r="D736">
        <v>81</v>
      </c>
      <c r="E736" t="s">
        <v>21</v>
      </c>
      <c r="F736">
        <v>1</v>
      </c>
      <c r="G736">
        <v>1</v>
      </c>
      <c r="H736">
        <v>1</v>
      </c>
      <c r="I736">
        <v>1</v>
      </c>
      <c r="J736">
        <v>2</v>
      </c>
      <c r="K736">
        <v>2</v>
      </c>
      <c r="L736">
        <v>2</v>
      </c>
      <c r="M736">
        <v>2</v>
      </c>
      <c r="N736">
        <v>1</v>
      </c>
      <c r="P736" t="s">
        <v>43</v>
      </c>
      <c r="Q736">
        <v>4</v>
      </c>
      <c r="R736" t="s">
        <v>46</v>
      </c>
      <c r="S736">
        <v>0</v>
      </c>
      <c r="T736">
        <v>10400</v>
      </c>
      <c r="U736">
        <v>10400</v>
      </c>
      <c r="V736">
        <v>49</v>
      </c>
      <c r="W736" t="s">
        <v>47</v>
      </c>
    </row>
    <row r="737" spans="1:23" x14ac:dyDescent="0.25">
      <c r="A737">
        <v>706097</v>
      </c>
      <c r="B737" t="s">
        <v>32</v>
      </c>
      <c r="C737">
        <v>19</v>
      </c>
      <c r="D737">
        <v>20</v>
      </c>
      <c r="E737" t="s">
        <v>21</v>
      </c>
      <c r="F737">
        <v>4</v>
      </c>
      <c r="G737">
        <v>2</v>
      </c>
      <c r="H737">
        <v>2</v>
      </c>
      <c r="I737">
        <v>2</v>
      </c>
      <c r="J737">
        <v>2</v>
      </c>
      <c r="K737">
        <v>2</v>
      </c>
      <c r="L737">
        <v>2</v>
      </c>
      <c r="M737">
        <v>2</v>
      </c>
      <c r="N737">
        <v>2</v>
      </c>
      <c r="P737" t="s">
        <v>50</v>
      </c>
      <c r="Q737">
        <v>4</v>
      </c>
      <c r="R737" t="s">
        <v>46</v>
      </c>
      <c r="S737">
        <v>10400</v>
      </c>
      <c r="T737">
        <v>10400</v>
      </c>
      <c r="U737">
        <v>10400</v>
      </c>
      <c r="V737">
        <v>369</v>
      </c>
      <c r="W737">
        <v>369</v>
      </c>
    </row>
    <row r="738" spans="1:23" x14ac:dyDescent="0.25">
      <c r="A738">
        <v>538219</v>
      </c>
      <c r="B738" t="s">
        <v>31</v>
      </c>
      <c r="C738">
        <v>124</v>
      </c>
      <c r="D738">
        <v>22</v>
      </c>
      <c r="E738" t="s">
        <v>21</v>
      </c>
      <c r="F738">
        <v>1</v>
      </c>
      <c r="G738">
        <v>1</v>
      </c>
      <c r="H738">
        <v>2</v>
      </c>
      <c r="I738">
        <v>2</v>
      </c>
      <c r="J738">
        <v>2</v>
      </c>
      <c r="K738">
        <v>2</v>
      </c>
      <c r="L738">
        <v>2</v>
      </c>
      <c r="M738">
        <v>2</v>
      </c>
      <c r="N738">
        <v>1</v>
      </c>
      <c r="P738" t="s">
        <v>50</v>
      </c>
      <c r="Q738">
        <v>4</v>
      </c>
      <c r="R738" t="s">
        <v>44</v>
      </c>
      <c r="S738">
        <v>10400</v>
      </c>
      <c r="T738">
        <v>10410</v>
      </c>
      <c r="U738">
        <v>10410</v>
      </c>
      <c r="V738">
        <v>17</v>
      </c>
      <c r="W738">
        <v>17</v>
      </c>
    </row>
    <row r="739" spans="1:23" x14ac:dyDescent="0.25">
      <c r="A739">
        <v>1431652</v>
      </c>
      <c r="B739" t="s">
        <v>24</v>
      </c>
      <c r="C739">
        <v>74</v>
      </c>
      <c r="D739">
        <v>65</v>
      </c>
      <c r="E739" t="s">
        <v>21</v>
      </c>
      <c r="F739">
        <v>1</v>
      </c>
      <c r="G739">
        <v>1</v>
      </c>
      <c r="H739">
        <v>2</v>
      </c>
      <c r="I739">
        <v>1</v>
      </c>
      <c r="J739">
        <v>2</v>
      </c>
      <c r="K739">
        <v>2</v>
      </c>
      <c r="L739">
        <v>2</v>
      </c>
      <c r="M739">
        <v>2</v>
      </c>
      <c r="N739">
        <v>1</v>
      </c>
      <c r="P739" t="s">
        <v>43</v>
      </c>
      <c r="Q739">
        <v>4</v>
      </c>
      <c r="R739" t="s">
        <v>46</v>
      </c>
      <c r="S739">
        <v>0</v>
      </c>
      <c r="T739">
        <v>10480</v>
      </c>
      <c r="U739">
        <v>10480</v>
      </c>
      <c r="V739">
        <v>41</v>
      </c>
      <c r="W739" t="s">
        <v>32</v>
      </c>
    </row>
    <row r="740" spans="1:23" x14ac:dyDescent="0.25">
      <c r="A740">
        <v>1395697</v>
      </c>
      <c r="B740" t="s">
        <v>24</v>
      </c>
      <c r="C740">
        <v>51</v>
      </c>
      <c r="D740">
        <v>64</v>
      </c>
      <c r="E740" t="s">
        <v>21</v>
      </c>
      <c r="F740">
        <v>1</v>
      </c>
      <c r="G740">
        <v>2</v>
      </c>
      <c r="H740">
        <v>1</v>
      </c>
      <c r="I740">
        <v>1</v>
      </c>
      <c r="J740">
        <v>2</v>
      </c>
      <c r="K740">
        <v>2</v>
      </c>
      <c r="L740">
        <v>2</v>
      </c>
      <c r="M740">
        <v>2</v>
      </c>
      <c r="N740">
        <v>1</v>
      </c>
      <c r="P740" t="s">
        <v>43</v>
      </c>
      <c r="Q740">
        <v>4</v>
      </c>
      <c r="R740" t="s">
        <v>46</v>
      </c>
      <c r="S740">
        <v>0</v>
      </c>
      <c r="T740">
        <v>10500</v>
      </c>
      <c r="U740">
        <v>10500</v>
      </c>
      <c r="V740">
        <v>53</v>
      </c>
      <c r="W740" t="s">
        <v>24</v>
      </c>
    </row>
    <row r="741" spans="1:23" x14ac:dyDescent="0.25">
      <c r="A741">
        <v>716782</v>
      </c>
      <c r="B741" t="s">
        <v>32</v>
      </c>
      <c r="C741">
        <v>70</v>
      </c>
      <c r="D741">
        <v>79</v>
      </c>
      <c r="E741" t="s">
        <v>21</v>
      </c>
      <c r="F741">
        <v>1</v>
      </c>
      <c r="G741">
        <v>2</v>
      </c>
      <c r="H741">
        <v>1</v>
      </c>
      <c r="I741">
        <v>1</v>
      </c>
      <c r="J741">
        <v>2</v>
      </c>
      <c r="K741">
        <v>2</v>
      </c>
      <c r="L741">
        <v>1</v>
      </c>
      <c r="M741">
        <v>2</v>
      </c>
      <c r="N741">
        <v>1</v>
      </c>
      <c r="P741" t="s">
        <v>43</v>
      </c>
      <c r="Q741">
        <v>2</v>
      </c>
      <c r="R741" t="s">
        <v>44</v>
      </c>
      <c r="S741">
        <v>0</v>
      </c>
      <c r="T741">
        <v>10500</v>
      </c>
      <c r="U741">
        <v>10500</v>
      </c>
      <c r="V741">
        <v>17</v>
      </c>
      <c r="W741">
        <v>17</v>
      </c>
    </row>
    <row r="742" spans="1:23" x14ac:dyDescent="0.25">
      <c r="A742">
        <v>719919</v>
      </c>
      <c r="B742" t="s">
        <v>32</v>
      </c>
      <c r="C742">
        <v>130</v>
      </c>
      <c r="D742">
        <v>45</v>
      </c>
      <c r="E742" t="s">
        <v>21</v>
      </c>
      <c r="F742">
        <v>1</v>
      </c>
      <c r="G742">
        <v>1</v>
      </c>
      <c r="H742">
        <v>2</v>
      </c>
      <c r="I742">
        <v>2</v>
      </c>
      <c r="J742">
        <v>2</v>
      </c>
      <c r="K742">
        <v>2</v>
      </c>
      <c r="L742">
        <v>2</v>
      </c>
      <c r="M742">
        <v>2</v>
      </c>
      <c r="N742">
        <v>1</v>
      </c>
      <c r="O742">
        <v>30</v>
      </c>
      <c r="P742" t="s">
        <v>43</v>
      </c>
      <c r="Q742">
        <v>4</v>
      </c>
      <c r="R742" t="s">
        <v>46</v>
      </c>
      <c r="S742">
        <v>10500</v>
      </c>
      <c r="T742">
        <v>10500</v>
      </c>
      <c r="U742">
        <v>10500</v>
      </c>
      <c r="V742">
        <v>41</v>
      </c>
      <c r="W742" t="s">
        <v>32</v>
      </c>
    </row>
    <row r="743" spans="1:23" x14ac:dyDescent="0.25">
      <c r="A743">
        <v>729493</v>
      </c>
      <c r="B743" t="s">
        <v>32</v>
      </c>
      <c r="C743">
        <v>20</v>
      </c>
      <c r="D743">
        <v>77</v>
      </c>
      <c r="E743" t="s">
        <v>21</v>
      </c>
      <c r="F743">
        <v>1</v>
      </c>
      <c r="G743">
        <v>1</v>
      </c>
      <c r="H743">
        <v>2</v>
      </c>
      <c r="I743">
        <v>1</v>
      </c>
      <c r="J743">
        <v>2</v>
      </c>
      <c r="K743">
        <v>2</v>
      </c>
      <c r="L743">
        <v>2</v>
      </c>
      <c r="M743">
        <v>2</v>
      </c>
      <c r="N743">
        <v>1</v>
      </c>
      <c r="P743" t="s">
        <v>52</v>
      </c>
      <c r="Q743">
        <v>4</v>
      </c>
      <c r="R743" t="s">
        <v>46</v>
      </c>
      <c r="S743">
        <v>0</v>
      </c>
      <c r="T743">
        <v>10500</v>
      </c>
      <c r="U743">
        <v>10500</v>
      </c>
      <c r="V743">
        <v>41</v>
      </c>
      <c r="W743" t="s">
        <v>32</v>
      </c>
    </row>
    <row r="744" spans="1:23" x14ac:dyDescent="0.25">
      <c r="A744">
        <v>1270608</v>
      </c>
      <c r="B744" t="s">
        <v>47</v>
      </c>
      <c r="C744">
        <v>83</v>
      </c>
      <c r="D744">
        <v>63</v>
      </c>
      <c r="E744" t="s">
        <v>21</v>
      </c>
      <c r="F744">
        <v>1</v>
      </c>
      <c r="G744">
        <v>2</v>
      </c>
      <c r="H744">
        <v>2</v>
      </c>
      <c r="I744">
        <v>1</v>
      </c>
      <c r="J744">
        <v>2</v>
      </c>
      <c r="K744">
        <v>2</v>
      </c>
      <c r="L744">
        <v>2</v>
      </c>
      <c r="M744">
        <v>2</v>
      </c>
      <c r="N744">
        <v>1</v>
      </c>
      <c r="P744" t="s">
        <v>43</v>
      </c>
      <c r="Q744">
        <v>4</v>
      </c>
      <c r="R744" t="s">
        <v>46</v>
      </c>
      <c r="S744">
        <v>0</v>
      </c>
      <c r="T744">
        <v>10500</v>
      </c>
      <c r="U744">
        <v>10500</v>
      </c>
      <c r="V744">
        <v>49</v>
      </c>
      <c r="W744" t="s">
        <v>47</v>
      </c>
    </row>
    <row r="745" spans="1:23" x14ac:dyDescent="0.25">
      <c r="A745">
        <v>728007</v>
      </c>
      <c r="B745" t="s">
        <v>32</v>
      </c>
      <c r="C745">
        <v>42</v>
      </c>
      <c r="D745">
        <v>83</v>
      </c>
      <c r="E745" t="s">
        <v>21</v>
      </c>
      <c r="F745">
        <v>1</v>
      </c>
      <c r="G745">
        <v>2</v>
      </c>
      <c r="H745">
        <v>2</v>
      </c>
      <c r="I745">
        <v>1</v>
      </c>
      <c r="J745">
        <v>1</v>
      </c>
      <c r="K745">
        <v>2</v>
      </c>
      <c r="L745">
        <v>2</v>
      </c>
      <c r="M745">
        <v>2</v>
      </c>
      <c r="N745">
        <v>1</v>
      </c>
      <c r="P745" t="s">
        <v>52</v>
      </c>
      <c r="Q745">
        <v>2</v>
      </c>
      <c r="R745" t="s">
        <v>44</v>
      </c>
      <c r="S745">
        <v>0</v>
      </c>
      <c r="T745">
        <v>10500</v>
      </c>
      <c r="U745">
        <v>10500</v>
      </c>
      <c r="V745">
        <v>28</v>
      </c>
      <c r="W745">
        <v>28</v>
      </c>
    </row>
    <row r="746" spans="1:23" x14ac:dyDescent="0.25">
      <c r="A746">
        <v>1368643</v>
      </c>
      <c r="B746" t="s">
        <v>24</v>
      </c>
      <c r="C746">
        <v>130</v>
      </c>
      <c r="D746">
        <v>76</v>
      </c>
      <c r="E746" t="s">
        <v>21</v>
      </c>
      <c r="F746">
        <v>1</v>
      </c>
      <c r="G746">
        <v>2</v>
      </c>
      <c r="H746">
        <v>2</v>
      </c>
      <c r="I746">
        <v>1</v>
      </c>
      <c r="J746">
        <v>1</v>
      </c>
      <c r="K746">
        <v>2</v>
      </c>
      <c r="L746">
        <v>2</v>
      </c>
      <c r="M746">
        <v>2</v>
      </c>
      <c r="N746">
        <v>1</v>
      </c>
      <c r="P746" t="s">
        <v>52</v>
      </c>
      <c r="Q746">
        <v>4</v>
      </c>
      <c r="R746" t="s">
        <v>46</v>
      </c>
      <c r="S746">
        <v>0</v>
      </c>
      <c r="T746">
        <v>10500</v>
      </c>
      <c r="U746">
        <v>10500</v>
      </c>
      <c r="V746">
        <v>22</v>
      </c>
      <c r="W746">
        <v>22</v>
      </c>
    </row>
    <row r="747" spans="1:23" x14ac:dyDescent="0.25">
      <c r="A747">
        <v>731289</v>
      </c>
      <c r="B747" t="s">
        <v>32</v>
      </c>
      <c r="C747">
        <v>66</v>
      </c>
      <c r="D747">
        <v>61</v>
      </c>
      <c r="E747" t="s">
        <v>21</v>
      </c>
      <c r="F747">
        <v>5</v>
      </c>
      <c r="G747">
        <v>2</v>
      </c>
      <c r="H747">
        <v>2</v>
      </c>
      <c r="I747">
        <v>2</v>
      </c>
      <c r="J747">
        <v>2</v>
      </c>
      <c r="K747">
        <v>2</v>
      </c>
      <c r="L747">
        <v>2</v>
      </c>
      <c r="M747">
        <v>2</v>
      </c>
      <c r="N747">
        <v>2</v>
      </c>
      <c r="O747">
        <v>30</v>
      </c>
      <c r="P747" t="s">
        <v>52</v>
      </c>
      <c r="Q747">
        <v>4</v>
      </c>
      <c r="R747" t="s">
        <v>46</v>
      </c>
      <c r="S747">
        <v>10700</v>
      </c>
      <c r="T747">
        <v>10700</v>
      </c>
      <c r="U747">
        <v>10700</v>
      </c>
      <c r="V747">
        <v>207</v>
      </c>
      <c r="W747">
        <v>207</v>
      </c>
    </row>
    <row r="748" spans="1:23" x14ac:dyDescent="0.25">
      <c r="A748">
        <v>1404660</v>
      </c>
      <c r="B748" t="s">
        <v>24</v>
      </c>
      <c r="C748">
        <v>17</v>
      </c>
      <c r="D748">
        <v>61</v>
      </c>
      <c r="E748" t="s">
        <v>21</v>
      </c>
      <c r="F748">
        <v>1</v>
      </c>
      <c r="G748">
        <v>2</v>
      </c>
      <c r="H748">
        <v>2</v>
      </c>
      <c r="I748">
        <v>1</v>
      </c>
      <c r="J748">
        <v>2</v>
      </c>
      <c r="K748">
        <v>2</v>
      </c>
      <c r="L748">
        <v>2</v>
      </c>
      <c r="M748">
        <v>2</v>
      </c>
      <c r="N748">
        <v>1</v>
      </c>
      <c r="P748" t="s">
        <v>48</v>
      </c>
      <c r="Q748">
        <v>4</v>
      </c>
      <c r="R748" t="s">
        <v>46</v>
      </c>
      <c r="S748">
        <v>0</v>
      </c>
      <c r="T748">
        <v>10800</v>
      </c>
      <c r="U748">
        <v>10800</v>
      </c>
      <c r="V748">
        <v>17</v>
      </c>
      <c r="W748">
        <v>17</v>
      </c>
    </row>
    <row r="749" spans="1:23" x14ac:dyDescent="0.25">
      <c r="A749">
        <v>1268043</v>
      </c>
      <c r="B749" t="s">
        <v>47</v>
      </c>
      <c r="C749">
        <v>22</v>
      </c>
      <c r="D749">
        <v>68</v>
      </c>
      <c r="E749" t="s">
        <v>21</v>
      </c>
      <c r="F749">
        <v>1</v>
      </c>
      <c r="G749">
        <v>1</v>
      </c>
      <c r="H749">
        <v>2</v>
      </c>
      <c r="I749">
        <v>1</v>
      </c>
      <c r="J749">
        <v>2</v>
      </c>
      <c r="K749">
        <v>2</v>
      </c>
      <c r="L749">
        <v>2</v>
      </c>
      <c r="M749">
        <v>2</v>
      </c>
      <c r="N749">
        <v>1</v>
      </c>
      <c r="P749" t="s">
        <v>43</v>
      </c>
      <c r="Q749">
        <v>4</v>
      </c>
      <c r="R749" t="s">
        <v>46</v>
      </c>
      <c r="S749">
        <v>0</v>
      </c>
      <c r="T749">
        <v>10800</v>
      </c>
      <c r="U749">
        <v>10800</v>
      </c>
      <c r="V749">
        <v>49</v>
      </c>
      <c r="W749" t="s">
        <v>47</v>
      </c>
    </row>
    <row r="750" spans="1:23" x14ac:dyDescent="0.25">
      <c r="A750">
        <v>713143</v>
      </c>
      <c r="B750" t="s">
        <v>32</v>
      </c>
      <c r="C750">
        <v>64</v>
      </c>
      <c r="D750">
        <v>59</v>
      </c>
      <c r="E750" t="s">
        <v>21</v>
      </c>
      <c r="F750">
        <v>1</v>
      </c>
      <c r="G750">
        <v>2</v>
      </c>
      <c r="H750">
        <v>2</v>
      </c>
      <c r="I750">
        <v>1</v>
      </c>
      <c r="J750">
        <v>1</v>
      </c>
      <c r="K750">
        <v>2</v>
      </c>
      <c r="L750">
        <v>2</v>
      </c>
      <c r="M750">
        <v>2</v>
      </c>
      <c r="N750">
        <v>1</v>
      </c>
      <c r="P750" t="s">
        <v>51</v>
      </c>
      <c r="Q750">
        <v>4</v>
      </c>
      <c r="R750" t="s">
        <v>46</v>
      </c>
      <c r="S750">
        <v>0</v>
      </c>
      <c r="T750">
        <v>10800</v>
      </c>
      <c r="U750">
        <v>10800</v>
      </c>
      <c r="V750">
        <v>41</v>
      </c>
      <c r="W750" t="s">
        <v>32</v>
      </c>
    </row>
    <row r="751" spans="1:23" x14ac:dyDescent="0.25">
      <c r="A751">
        <v>722856</v>
      </c>
      <c r="B751" t="s">
        <v>32</v>
      </c>
      <c r="C751">
        <v>10</v>
      </c>
      <c r="D751">
        <v>85</v>
      </c>
      <c r="E751" t="s">
        <v>21</v>
      </c>
      <c r="F751">
        <v>1</v>
      </c>
      <c r="G751">
        <v>2</v>
      </c>
      <c r="H751">
        <v>1</v>
      </c>
      <c r="I751">
        <v>1</v>
      </c>
      <c r="J751">
        <v>2</v>
      </c>
      <c r="K751">
        <v>2</v>
      </c>
      <c r="L751">
        <v>2</v>
      </c>
      <c r="M751">
        <v>2</v>
      </c>
      <c r="N751">
        <v>1</v>
      </c>
      <c r="P751" t="s">
        <v>43</v>
      </c>
      <c r="Q751">
        <v>2</v>
      </c>
      <c r="R751" t="s">
        <v>44</v>
      </c>
      <c r="S751">
        <v>0</v>
      </c>
      <c r="T751">
        <v>10800</v>
      </c>
      <c r="U751">
        <v>10800</v>
      </c>
      <c r="V751">
        <v>26</v>
      </c>
      <c r="W751">
        <v>26</v>
      </c>
    </row>
    <row r="752" spans="1:23" x14ac:dyDescent="0.25">
      <c r="A752">
        <v>1433834</v>
      </c>
      <c r="B752" t="s">
        <v>24</v>
      </c>
      <c r="C752">
        <v>126</v>
      </c>
      <c r="D752">
        <v>27</v>
      </c>
      <c r="E752" t="s">
        <v>21</v>
      </c>
      <c r="F752">
        <v>4</v>
      </c>
      <c r="G752">
        <v>2</v>
      </c>
      <c r="H752">
        <v>1</v>
      </c>
      <c r="I752">
        <v>2</v>
      </c>
      <c r="J752">
        <v>2</v>
      </c>
      <c r="K752">
        <v>2</v>
      </c>
      <c r="L752">
        <v>2</v>
      </c>
      <c r="M752">
        <v>2</v>
      </c>
      <c r="N752">
        <v>1</v>
      </c>
      <c r="P752" t="s">
        <v>50</v>
      </c>
      <c r="Q752">
        <v>4</v>
      </c>
      <c r="R752" t="s">
        <v>46</v>
      </c>
      <c r="S752">
        <v>0</v>
      </c>
      <c r="T752">
        <v>10900</v>
      </c>
      <c r="U752">
        <v>10900</v>
      </c>
      <c r="V752">
        <v>160</v>
      </c>
      <c r="W752">
        <v>160</v>
      </c>
    </row>
    <row r="753" spans="1:23" x14ac:dyDescent="0.25">
      <c r="A753">
        <v>1411246</v>
      </c>
      <c r="B753" t="s">
        <v>24</v>
      </c>
      <c r="C753">
        <v>164</v>
      </c>
      <c r="D753">
        <v>35</v>
      </c>
      <c r="E753" t="s">
        <v>21</v>
      </c>
      <c r="F753">
        <v>1</v>
      </c>
      <c r="G753">
        <v>2</v>
      </c>
      <c r="H753">
        <v>1</v>
      </c>
      <c r="I753">
        <v>2</v>
      </c>
      <c r="J753">
        <v>2</v>
      </c>
      <c r="K753">
        <v>2</v>
      </c>
      <c r="L753">
        <v>2</v>
      </c>
      <c r="M753">
        <v>2</v>
      </c>
      <c r="N753">
        <v>1</v>
      </c>
      <c r="O753">
        <v>60</v>
      </c>
      <c r="P753" t="s">
        <v>51</v>
      </c>
      <c r="Q753">
        <v>4</v>
      </c>
      <c r="R753" t="s">
        <v>46</v>
      </c>
      <c r="S753">
        <v>10900</v>
      </c>
      <c r="T753">
        <v>10900</v>
      </c>
      <c r="U753">
        <v>10900</v>
      </c>
      <c r="V753">
        <v>53</v>
      </c>
      <c r="W753" t="s">
        <v>24</v>
      </c>
    </row>
    <row r="754" spans="1:23" x14ac:dyDescent="0.25">
      <c r="A754">
        <v>538510</v>
      </c>
      <c r="B754" t="s">
        <v>31</v>
      </c>
      <c r="C754">
        <v>97</v>
      </c>
      <c r="D754">
        <v>18</v>
      </c>
      <c r="E754" t="s">
        <v>21</v>
      </c>
      <c r="F754">
        <v>1</v>
      </c>
      <c r="G754">
        <v>1</v>
      </c>
      <c r="H754">
        <v>2</v>
      </c>
      <c r="I754">
        <v>2</v>
      </c>
      <c r="J754">
        <v>2</v>
      </c>
      <c r="K754">
        <v>2</v>
      </c>
      <c r="L754">
        <v>2</v>
      </c>
      <c r="M754">
        <v>2</v>
      </c>
      <c r="N754">
        <v>1</v>
      </c>
      <c r="O754">
        <v>14</v>
      </c>
      <c r="P754" t="s">
        <v>50</v>
      </c>
      <c r="Q754">
        <v>4</v>
      </c>
      <c r="R754" t="s">
        <v>46</v>
      </c>
      <c r="S754">
        <v>10900</v>
      </c>
      <c r="T754">
        <v>10900</v>
      </c>
      <c r="U754">
        <v>10900</v>
      </c>
      <c r="V754">
        <v>38</v>
      </c>
      <c r="W754" t="s">
        <v>31</v>
      </c>
    </row>
    <row r="755" spans="1:23" x14ac:dyDescent="0.25">
      <c r="A755">
        <v>66141</v>
      </c>
      <c r="B755" t="s">
        <v>23</v>
      </c>
      <c r="C755">
        <v>74</v>
      </c>
      <c r="D755">
        <v>62</v>
      </c>
      <c r="E755" t="s">
        <v>21</v>
      </c>
      <c r="F755">
        <v>1</v>
      </c>
      <c r="G755">
        <v>1</v>
      </c>
      <c r="H755">
        <v>2</v>
      </c>
      <c r="I755">
        <v>1</v>
      </c>
      <c r="J755">
        <v>2</v>
      </c>
      <c r="K755">
        <v>2</v>
      </c>
      <c r="L755">
        <v>2</v>
      </c>
      <c r="M755">
        <v>2</v>
      </c>
      <c r="N755">
        <v>1</v>
      </c>
      <c r="P755" t="s">
        <v>43</v>
      </c>
      <c r="Q755">
        <v>2</v>
      </c>
      <c r="R755" t="s">
        <v>46</v>
      </c>
      <c r="S755">
        <v>0</v>
      </c>
      <c r="T755">
        <v>10900</v>
      </c>
      <c r="U755">
        <v>10900</v>
      </c>
      <c r="V755">
        <v>48</v>
      </c>
      <c r="W755">
        <v>48</v>
      </c>
    </row>
    <row r="756" spans="1:23" x14ac:dyDescent="0.25">
      <c r="A756">
        <v>696247</v>
      </c>
      <c r="B756" t="s">
        <v>32</v>
      </c>
      <c r="C756">
        <v>84</v>
      </c>
      <c r="D756">
        <v>22</v>
      </c>
      <c r="E756" t="s">
        <v>21</v>
      </c>
      <c r="F756">
        <v>1</v>
      </c>
      <c r="G756">
        <v>1</v>
      </c>
      <c r="H756">
        <v>2</v>
      </c>
      <c r="I756">
        <v>2</v>
      </c>
      <c r="J756">
        <v>2</v>
      </c>
      <c r="K756">
        <v>2</v>
      </c>
      <c r="L756">
        <v>2</v>
      </c>
      <c r="M756">
        <v>2</v>
      </c>
      <c r="N756">
        <v>1</v>
      </c>
      <c r="O756">
        <v>10</v>
      </c>
      <c r="P756" t="s">
        <v>50</v>
      </c>
      <c r="Q756">
        <v>4</v>
      </c>
      <c r="R756" t="s">
        <v>44</v>
      </c>
      <c r="S756">
        <v>11000</v>
      </c>
      <c r="T756">
        <v>11000</v>
      </c>
      <c r="U756">
        <v>11000</v>
      </c>
      <c r="V756">
        <v>6</v>
      </c>
      <c r="W756" t="s">
        <v>45</v>
      </c>
    </row>
    <row r="757" spans="1:23" x14ac:dyDescent="0.25">
      <c r="A757">
        <v>1384098</v>
      </c>
      <c r="B757" t="s">
        <v>24</v>
      </c>
      <c r="C757">
        <v>59</v>
      </c>
      <c r="D757">
        <v>21</v>
      </c>
      <c r="E757" t="s">
        <v>21</v>
      </c>
      <c r="F757">
        <v>1</v>
      </c>
      <c r="G757">
        <v>2</v>
      </c>
      <c r="H757">
        <v>2</v>
      </c>
      <c r="I757">
        <v>2</v>
      </c>
      <c r="J757">
        <v>2</v>
      </c>
      <c r="K757">
        <v>2</v>
      </c>
      <c r="L757">
        <v>2</v>
      </c>
      <c r="M757">
        <v>2</v>
      </c>
      <c r="N757">
        <v>2</v>
      </c>
      <c r="O757">
        <v>7</v>
      </c>
      <c r="P757" t="s">
        <v>50</v>
      </c>
      <c r="Q757">
        <v>4</v>
      </c>
      <c r="R757" t="s">
        <v>46</v>
      </c>
      <c r="S757">
        <v>11000</v>
      </c>
      <c r="T757">
        <v>11000</v>
      </c>
      <c r="U757">
        <v>11000</v>
      </c>
      <c r="V757">
        <v>19</v>
      </c>
      <c r="W757">
        <v>19</v>
      </c>
    </row>
    <row r="758" spans="1:23" x14ac:dyDescent="0.25">
      <c r="A758">
        <v>721373</v>
      </c>
      <c r="B758" t="s">
        <v>32</v>
      </c>
      <c r="C758">
        <v>165</v>
      </c>
      <c r="D758">
        <v>19</v>
      </c>
      <c r="E758" t="s">
        <v>21</v>
      </c>
      <c r="F758">
        <v>1</v>
      </c>
      <c r="G758">
        <v>1</v>
      </c>
      <c r="H758">
        <v>2</v>
      </c>
      <c r="I758">
        <v>2</v>
      </c>
      <c r="J758">
        <v>2</v>
      </c>
      <c r="K758">
        <v>2</v>
      </c>
      <c r="L758">
        <v>2</v>
      </c>
      <c r="M758">
        <v>2</v>
      </c>
      <c r="N758">
        <v>1</v>
      </c>
      <c r="O758">
        <v>7</v>
      </c>
      <c r="P758" t="s">
        <v>50</v>
      </c>
      <c r="Q758">
        <v>4</v>
      </c>
      <c r="R758" t="s">
        <v>46</v>
      </c>
      <c r="S758">
        <v>4000</v>
      </c>
      <c r="T758">
        <v>11000</v>
      </c>
      <c r="U758">
        <v>11000</v>
      </c>
      <c r="V758">
        <v>6</v>
      </c>
      <c r="W758" t="s">
        <v>45</v>
      </c>
    </row>
    <row r="759" spans="1:23" x14ac:dyDescent="0.25">
      <c r="A759">
        <v>1389192</v>
      </c>
      <c r="B759" t="s">
        <v>24</v>
      </c>
      <c r="C759">
        <v>183</v>
      </c>
      <c r="D759">
        <v>21</v>
      </c>
      <c r="E759" t="s">
        <v>21</v>
      </c>
      <c r="F759">
        <v>1</v>
      </c>
      <c r="G759">
        <v>2</v>
      </c>
      <c r="H759">
        <v>2</v>
      </c>
      <c r="I759">
        <v>2</v>
      </c>
      <c r="J759">
        <v>2</v>
      </c>
      <c r="K759">
        <v>2</v>
      </c>
      <c r="L759">
        <v>2</v>
      </c>
      <c r="M759">
        <v>2</v>
      </c>
      <c r="N759">
        <v>2</v>
      </c>
      <c r="O759">
        <v>8</v>
      </c>
      <c r="P759" t="s">
        <v>50</v>
      </c>
      <c r="Q759">
        <v>4</v>
      </c>
      <c r="R759" t="s">
        <v>44</v>
      </c>
      <c r="S759">
        <v>9000</v>
      </c>
      <c r="T759">
        <v>11000</v>
      </c>
      <c r="U759">
        <v>11000</v>
      </c>
      <c r="V759">
        <v>53</v>
      </c>
      <c r="W759" t="s">
        <v>24</v>
      </c>
    </row>
    <row r="760" spans="1:23" x14ac:dyDescent="0.25">
      <c r="A760">
        <v>67026</v>
      </c>
      <c r="B760" t="s">
        <v>23</v>
      </c>
      <c r="C760">
        <v>75</v>
      </c>
      <c r="D760">
        <v>84</v>
      </c>
      <c r="E760" t="s">
        <v>21</v>
      </c>
      <c r="F760">
        <v>1</v>
      </c>
      <c r="G760">
        <v>2</v>
      </c>
      <c r="H760">
        <v>1</v>
      </c>
      <c r="I760">
        <v>1</v>
      </c>
      <c r="J760">
        <v>2</v>
      </c>
      <c r="K760">
        <v>2</v>
      </c>
      <c r="L760">
        <v>2</v>
      </c>
      <c r="M760">
        <v>2</v>
      </c>
      <c r="N760">
        <v>1</v>
      </c>
      <c r="P760" t="s">
        <v>52</v>
      </c>
      <c r="Q760">
        <v>4</v>
      </c>
      <c r="R760" t="s">
        <v>46</v>
      </c>
      <c r="S760">
        <v>0</v>
      </c>
      <c r="T760">
        <v>11000</v>
      </c>
      <c r="U760">
        <v>11000</v>
      </c>
      <c r="V760">
        <v>30</v>
      </c>
      <c r="W760" t="s">
        <v>23</v>
      </c>
    </row>
    <row r="761" spans="1:23" x14ac:dyDescent="0.25">
      <c r="A761">
        <v>1411470</v>
      </c>
      <c r="B761" t="s">
        <v>24</v>
      </c>
      <c r="C761">
        <v>45</v>
      </c>
      <c r="D761">
        <v>23</v>
      </c>
      <c r="E761" t="s">
        <v>21</v>
      </c>
      <c r="F761">
        <v>1</v>
      </c>
      <c r="G761">
        <v>1</v>
      </c>
      <c r="H761">
        <v>2</v>
      </c>
      <c r="I761">
        <v>2</v>
      </c>
      <c r="J761">
        <v>2</v>
      </c>
      <c r="K761">
        <v>2</v>
      </c>
      <c r="L761">
        <v>2</v>
      </c>
      <c r="M761">
        <v>2</v>
      </c>
      <c r="N761">
        <v>1</v>
      </c>
      <c r="P761" t="s">
        <v>50</v>
      </c>
      <c r="Q761">
        <v>4</v>
      </c>
      <c r="R761" t="s">
        <v>44</v>
      </c>
      <c r="S761">
        <v>11000</v>
      </c>
      <c r="T761">
        <v>11000</v>
      </c>
      <c r="U761">
        <v>11000</v>
      </c>
      <c r="V761">
        <v>53</v>
      </c>
      <c r="W761" t="s">
        <v>24</v>
      </c>
    </row>
    <row r="762" spans="1:23" x14ac:dyDescent="0.25">
      <c r="A762">
        <v>1372211</v>
      </c>
      <c r="B762" t="s">
        <v>24</v>
      </c>
      <c r="C762">
        <v>52</v>
      </c>
      <c r="D762">
        <v>33</v>
      </c>
      <c r="E762" t="s">
        <v>21</v>
      </c>
      <c r="F762">
        <v>1</v>
      </c>
      <c r="G762">
        <v>2</v>
      </c>
      <c r="H762">
        <v>2</v>
      </c>
      <c r="I762">
        <v>2</v>
      </c>
      <c r="J762">
        <v>2</v>
      </c>
      <c r="K762">
        <v>2</v>
      </c>
      <c r="L762">
        <v>2</v>
      </c>
      <c r="M762">
        <v>2</v>
      </c>
      <c r="N762">
        <v>2</v>
      </c>
      <c r="O762">
        <v>20</v>
      </c>
      <c r="P762" t="s">
        <v>50</v>
      </c>
      <c r="Q762">
        <v>4</v>
      </c>
      <c r="R762" t="s">
        <v>44</v>
      </c>
      <c r="S762">
        <v>11000</v>
      </c>
      <c r="T762">
        <v>11000</v>
      </c>
      <c r="U762">
        <v>11000</v>
      </c>
      <c r="V762">
        <v>53</v>
      </c>
      <c r="W762" t="s">
        <v>24</v>
      </c>
    </row>
    <row r="763" spans="1:23" x14ac:dyDescent="0.25">
      <c r="A763">
        <v>1253614</v>
      </c>
      <c r="B763" t="s">
        <v>47</v>
      </c>
      <c r="C763">
        <v>126</v>
      </c>
      <c r="D763">
        <v>43</v>
      </c>
      <c r="E763" t="s">
        <v>21</v>
      </c>
      <c r="F763">
        <v>1</v>
      </c>
      <c r="G763">
        <v>1</v>
      </c>
      <c r="H763">
        <v>2</v>
      </c>
      <c r="I763">
        <v>2</v>
      </c>
      <c r="J763">
        <v>2</v>
      </c>
      <c r="K763">
        <v>2</v>
      </c>
      <c r="L763">
        <v>2</v>
      </c>
      <c r="M763">
        <v>2</v>
      </c>
      <c r="N763">
        <v>1</v>
      </c>
      <c r="P763" t="s">
        <v>43</v>
      </c>
      <c r="Q763">
        <v>4</v>
      </c>
      <c r="R763" t="s">
        <v>46</v>
      </c>
      <c r="S763">
        <v>11000</v>
      </c>
      <c r="T763">
        <v>11000</v>
      </c>
      <c r="U763">
        <v>11000</v>
      </c>
      <c r="V763">
        <v>49</v>
      </c>
      <c r="W763" t="s">
        <v>47</v>
      </c>
    </row>
    <row r="764" spans="1:23" x14ac:dyDescent="0.25">
      <c r="A764">
        <v>1371538</v>
      </c>
      <c r="B764" t="s">
        <v>24</v>
      </c>
      <c r="C764">
        <v>67</v>
      </c>
      <c r="D764">
        <v>94</v>
      </c>
      <c r="E764" t="s">
        <v>21</v>
      </c>
      <c r="F764">
        <v>4</v>
      </c>
      <c r="G764">
        <v>2</v>
      </c>
      <c r="H764">
        <v>1</v>
      </c>
      <c r="I764">
        <v>1</v>
      </c>
      <c r="J764">
        <v>2</v>
      </c>
      <c r="K764">
        <v>2</v>
      </c>
      <c r="L764">
        <v>2</v>
      </c>
      <c r="M764">
        <v>2</v>
      </c>
      <c r="N764">
        <v>1</v>
      </c>
      <c r="P764" t="s">
        <v>52</v>
      </c>
      <c r="Q764">
        <v>4</v>
      </c>
      <c r="R764" t="s">
        <v>46</v>
      </c>
      <c r="S764">
        <v>0</v>
      </c>
      <c r="T764">
        <v>11000</v>
      </c>
      <c r="U764">
        <v>11000</v>
      </c>
      <c r="V764">
        <v>110</v>
      </c>
      <c r="W764">
        <v>110</v>
      </c>
    </row>
    <row r="765" spans="1:23" x14ac:dyDescent="0.25">
      <c r="A765">
        <v>66548</v>
      </c>
      <c r="B765" t="s">
        <v>23</v>
      </c>
      <c r="C765">
        <v>177</v>
      </c>
      <c r="D765">
        <v>25</v>
      </c>
      <c r="E765" t="s">
        <v>21</v>
      </c>
      <c r="F765">
        <v>1</v>
      </c>
      <c r="G765">
        <v>2</v>
      </c>
      <c r="H765">
        <v>2</v>
      </c>
      <c r="I765">
        <v>2</v>
      </c>
      <c r="J765">
        <v>2</v>
      </c>
      <c r="K765">
        <v>2</v>
      </c>
      <c r="L765">
        <v>2</v>
      </c>
      <c r="M765">
        <v>2</v>
      </c>
      <c r="N765">
        <v>2</v>
      </c>
      <c r="P765" t="s">
        <v>50</v>
      </c>
      <c r="Q765">
        <v>4</v>
      </c>
      <c r="R765" t="s">
        <v>46</v>
      </c>
      <c r="S765">
        <v>11000</v>
      </c>
      <c r="T765">
        <v>11000</v>
      </c>
      <c r="U765">
        <v>11000</v>
      </c>
      <c r="V765">
        <v>30</v>
      </c>
      <c r="W765" t="s">
        <v>23</v>
      </c>
    </row>
    <row r="766" spans="1:23" x14ac:dyDescent="0.25">
      <c r="A766">
        <v>1381636</v>
      </c>
      <c r="B766" t="s">
        <v>24</v>
      </c>
      <c r="C766">
        <v>141</v>
      </c>
      <c r="D766">
        <v>66</v>
      </c>
      <c r="E766" t="s">
        <v>21</v>
      </c>
      <c r="F766">
        <v>1</v>
      </c>
      <c r="G766">
        <v>2</v>
      </c>
      <c r="H766">
        <v>2</v>
      </c>
      <c r="I766">
        <v>1</v>
      </c>
      <c r="J766">
        <v>2</v>
      </c>
      <c r="K766">
        <v>2</v>
      </c>
      <c r="L766">
        <v>2</v>
      </c>
      <c r="M766">
        <v>2</v>
      </c>
      <c r="N766">
        <v>1</v>
      </c>
      <c r="P766" t="s">
        <v>51</v>
      </c>
      <c r="Q766">
        <v>4</v>
      </c>
      <c r="R766" t="s">
        <v>46</v>
      </c>
      <c r="S766">
        <v>0</v>
      </c>
      <c r="T766">
        <v>11000</v>
      </c>
      <c r="U766">
        <v>11000</v>
      </c>
      <c r="V766">
        <v>53</v>
      </c>
      <c r="W766" t="s">
        <v>24</v>
      </c>
    </row>
    <row r="767" spans="1:23" x14ac:dyDescent="0.25">
      <c r="A767">
        <v>727002</v>
      </c>
      <c r="B767" t="s">
        <v>32</v>
      </c>
      <c r="C767">
        <v>30</v>
      </c>
      <c r="D767">
        <v>84</v>
      </c>
      <c r="E767" t="s">
        <v>21</v>
      </c>
      <c r="F767">
        <v>1</v>
      </c>
      <c r="G767">
        <v>2</v>
      </c>
      <c r="H767">
        <v>2</v>
      </c>
      <c r="I767">
        <v>1</v>
      </c>
      <c r="J767">
        <v>2</v>
      </c>
      <c r="K767">
        <v>2</v>
      </c>
      <c r="L767">
        <v>2</v>
      </c>
      <c r="M767">
        <v>2</v>
      </c>
      <c r="N767">
        <v>1</v>
      </c>
      <c r="P767" t="s">
        <v>52</v>
      </c>
      <c r="Q767">
        <v>4</v>
      </c>
      <c r="R767" t="s">
        <v>46</v>
      </c>
      <c r="S767">
        <v>0</v>
      </c>
      <c r="T767">
        <v>11000</v>
      </c>
      <c r="U767">
        <v>11000</v>
      </c>
      <c r="V767">
        <v>41</v>
      </c>
      <c r="W767" t="s">
        <v>32</v>
      </c>
    </row>
    <row r="768" spans="1:23" x14ac:dyDescent="0.25">
      <c r="A768">
        <v>1269991</v>
      </c>
      <c r="B768" t="s">
        <v>47</v>
      </c>
      <c r="C768">
        <v>137</v>
      </c>
      <c r="D768">
        <v>21</v>
      </c>
      <c r="E768" t="s">
        <v>21</v>
      </c>
      <c r="F768">
        <v>1</v>
      </c>
      <c r="G768">
        <v>1</v>
      </c>
      <c r="H768">
        <v>2</v>
      </c>
      <c r="I768">
        <v>2</v>
      </c>
      <c r="J768">
        <v>1</v>
      </c>
      <c r="K768">
        <v>2</v>
      </c>
      <c r="L768">
        <v>2</v>
      </c>
      <c r="M768">
        <v>2</v>
      </c>
      <c r="N768">
        <v>1</v>
      </c>
      <c r="P768" t="s">
        <v>50</v>
      </c>
      <c r="Q768">
        <v>4</v>
      </c>
      <c r="R768" t="s">
        <v>46</v>
      </c>
      <c r="S768">
        <v>5600</v>
      </c>
      <c r="T768">
        <v>11200</v>
      </c>
      <c r="U768">
        <v>11200</v>
      </c>
      <c r="V768">
        <v>8</v>
      </c>
      <c r="W768">
        <v>8</v>
      </c>
    </row>
    <row r="769" spans="1:23" x14ac:dyDescent="0.25">
      <c r="A769">
        <v>728361</v>
      </c>
      <c r="B769" t="s">
        <v>32</v>
      </c>
      <c r="C769">
        <v>175</v>
      </c>
      <c r="D769">
        <v>84</v>
      </c>
      <c r="E769" t="s">
        <v>21</v>
      </c>
      <c r="F769">
        <v>1</v>
      </c>
      <c r="G769">
        <v>2</v>
      </c>
      <c r="H769">
        <v>2</v>
      </c>
      <c r="I769">
        <v>1</v>
      </c>
      <c r="J769">
        <v>2</v>
      </c>
      <c r="K769">
        <v>2</v>
      </c>
      <c r="L769">
        <v>2</v>
      </c>
      <c r="M769">
        <v>2</v>
      </c>
      <c r="N769">
        <v>1</v>
      </c>
      <c r="P769" t="s">
        <v>51</v>
      </c>
      <c r="Q769">
        <v>4</v>
      </c>
      <c r="R769" t="s">
        <v>44</v>
      </c>
      <c r="S769">
        <v>0</v>
      </c>
      <c r="T769">
        <v>11200</v>
      </c>
      <c r="U769">
        <v>11200</v>
      </c>
      <c r="V769">
        <v>41</v>
      </c>
      <c r="W769" t="s">
        <v>32</v>
      </c>
    </row>
    <row r="770" spans="1:23" x14ac:dyDescent="0.25">
      <c r="A770">
        <v>725650</v>
      </c>
      <c r="B770" t="s">
        <v>32</v>
      </c>
      <c r="C770">
        <v>77</v>
      </c>
      <c r="D770">
        <v>20</v>
      </c>
      <c r="E770" t="s">
        <v>21</v>
      </c>
      <c r="F770">
        <v>1</v>
      </c>
      <c r="G770">
        <v>2</v>
      </c>
      <c r="H770">
        <v>1</v>
      </c>
      <c r="I770">
        <v>2</v>
      </c>
      <c r="J770">
        <v>2</v>
      </c>
      <c r="K770">
        <v>2</v>
      </c>
      <c r="L770">
        <v>2</v>
      </c>
      <c r="M770">
        <v>2</v>
      </c>
      <c r="N770">
        <v>1</v>
      </c>
      <c r="O770">
        <v>30</v>
      </c>
      <c r="P770" t="s">
        <v>50</v>
      </c>
      <c r="Q770">
        <v>4</v>
      </c>
      <c r="R770" t="s">
        <v>46</v>
      </c>
      <c r="S770">
        <v>1200</v>
      </c>
      <c r="T770">
        <v>11200</v>
      </c>
      <c r="U770">
        <v>11200</v>
      </c>
      <c r="V770">
        <v>53</v>
      </c>
      <c r="W770" t="s">
        <v>24</v>
      </c>
    </row>
    <row r="771" spans="1:23" x14ac:dyDescent="0.25">
      <c r="A771">
        <v>713901</v>
      </c>
      <c r="B771" t="s">
        <v>32</v>
      </c>
      <c r="C771">
        <v>35</v>
      </c>
      <c r="D771">
        <v>27</v>
      </c>
      <c r="E771" t="s">
        <v>21</v>
      </c>
      <c r="F771">
        <v>1</v>
      </c>
      <c r="G771">
        <v>2</v>
      </c>
      <c r="H771">
        <v>2</v>
      </c>
      <c r="I771">
        <v>2</v>
      </c>
      <c r="J771">
        <v>1</v>
      </c>
      <c r="K771">
        <v>2</v>
      </c>
      <c r="L771">
        <v>2</v>
      </c>
      <c r="M771">
        <v>2</v>
      </c>
      <c r="N771">
        <v>1</v>
      </c>
      <c r="O771">
        <v>35</v>
      </c>
      <c r="P771" t="s">
        <v>51</v>
      </c>
      <c r="Q771">
        <v>4</v>
      </c>
      <c r="R771" t="s">
        <v>46</v>
      </c>
      <c r="S771">
        <v>1500</v>
      </c>
      <c r="T771">
        <v>11300</v>
      </c>
      <c r="U771">
        <v>11300</v>
      </c>
      <c r="V771">
        <v>41</v>
      </c>
      <c r="W771" t="s">
        <v>32</v>
      </c>
    </row>
    <row r="772" spans="1:23" x14ac:dyDescent="0.25">
      <c r="A772">
        <v>1418334</v>
      </c>
      <c r="B772" t="s">
        <v>24</v>
      </c>
      <c r="C772">
        <v>76</v>
      </c>
      <c r="D772">
        <v>45</v>
      </c>
      <c r="E772" t="s">
        <v>21</v>
      </c>
      <c r="F772">
        <v>5</v>
      </c>
      <c r="G772">
        <v>2</v>
      </c>
      <c r="H772">
        <v>2</v>
      </c>
      <c r="I772">
        <v>2</v>
      </c>
      <c r="J772">
        <v>2</v>
      </c>
      <c r="K772">
        <v>2</v>
      </c>
      <c r="L772">
        <v>2</v>
      </c>
      <c r="M772">
        <v>2</v>
      </c>
      <c r="N772">
        <v>2</v>
      </c>
      <c r="O772">
        <v>30</v>
      </c>
      <c r="P772" t="s">
        <v>43</v>
      </c>
      <c r="Q772">
        <v>4</v>
      </c>
      <c r="R772" t="s">
        <v>44</v>
      </c>
      <c r="S772">
        <v>11300</v>
      </c>
      <c r="T772">
        <v>11300</v>
      </c>
      <c r="U772">
        <v>11300</v>
      </c>
      <c r="V772">
        <v>164</v>
      </c>
      <c r="W772">
        <v>164</v>
      </c>
    </row>
    <row r="773" spans="1:23" x14ac:dyDescent="0.25">
      <c r="A773">
        <v>1401800</v>
      </c>
      <c r="B773" t="s">
        <v>24</v>
      </c>
      <c r="C773">
        <v>60</v>
      </c>
      <c r="D773">
        <v>80</v>
      </c>
      <c r="E773" t="s">
        <v>21</v>
      </c>
      <c r="F773">
        <v>1</v>
      </c>
      <c r="G773">
        <v>2</v>
      </c>
      <c r="H773">
        <v>1</v>
      </c>
      <c r="I773">
        <v>1</v>
      </c>
      <c r="J773">
        <v>2</v>
      </c>
      <c r="K773">
        <v>2</v>
      </c>
      <c r="L773">
        <v>2</v>
      </c>
      <c r="M773">
        <v>2</v>
      </c>
      <c r="N773">
        <v>1</v>
      </c>
      <c r="P773" t="s">
        <v>52</v>
      </c>
      <c r="Q773">
        <v>4</v>
      </c>
      <c r="R773" t="s">
        <v>46</v>
      </c>
      <c r="S773">
        <v>0</v>
      </c>
      <c r="T773">
        <v>11300</v>
      </c>
      <c r="U773">
        <v>11300</v>
      </c>
      <c r="V773">
        <v>16</v>
      </c>
      <c r="W773">
        <v>16</v>
      </c>
    </row>
    <row r="774" spans="1:23" x14ac:dyDescent="0.25">
      <c r="A774">
        <v>714861</v>
      </c>
      <c r="B774" t="s">
        <v>32</v>
      </c>
      <c r="C774">
        <v>110</v>
      </c>
      <c r="D774">
        <v>49</v>
      </c>
      <c r="E774" t="s">
        <v>21</v>
      </c>
      <c r="F774">
        <v>1</v>
      </c>
      <c r="G774">
        <v>2</v>
      </c>
      <c r="H774">
        <v>2</v>
      </c>
      <c r="I774">
        <v>1</v>
      </c>
      <c r="J774">
        <v>1</v>
      </c>
      <c r="K774">
        <v>2</v>
      </c>
      <c r="L774">
        <v>2</v>
      </c>
      <c r="M774">
        <v>2</v>
      </c>
      <c r="N774">
        <v>1</v>
      </c>
      <c r="O774">
        <v>30</v>
      </c>
      <c r="P774" t="s">
        <v>48</v>
      </c>
      <c r="Q774">
        <v>4</v>
      </c>
      <c r="R774" t="s">
        <v>46</v>
      </c>
      <c r="S774">
        <v>40</v>
      </c>
      <c r="T774">
        <v>11340</v>
      </c>
      <c r="U774">
        <v>11340</v>
      </c>
      <c r="V774">
        <v>53</v>
      </c>
      <c r="W774" t="s">
        <v>24</v>
      </c>
    </row>
    <row r="775" spans="1:23" x14ac:dyDescent="0.25">
      <c r="A775">
        <v>1425920</v>
      </c>
      <c r="B775" t="s">
        <v>24</v>
      </c>
      <c r="C775">
        <v>121</v>
      </c>
      <c r="D775">
        <v>71</v>
      </c>
      <c r="E775" t="s">
        <v>21</v>
      </c>
      <c r="F775">
        <v>1</v>
      </c>
      <c r="G775">
        <v>1</v>
      </c>
      <c r="H775">
        <v>1</v>
      </c>
      <c r="I775">
        <v>1</v>
      </c>
      <c r="J775">
        <v>2</v>
      </c>
      <c r="K775">
        <v>2</v>
      </c>
      <c r="L775">
        <v>2</v>
      </c>
      <c r="M775">
        <v>2</v>
      </c>
      <c r="N775">
        <v>1</v>
      </c>
      <c r="P775" t="s">
        <v>43</v>
      </c>
      <c r="Q775">
        <v>4</v>
      </c>
      <c r="R775" t="s">
        <v>46</v>
      </c>
      <c r="S775">
        <v>0</v>
      </c>
      <c r="T775">
        <v>11400</v>
      </c>
      <c r="U775">
        <v>11400</v>
      </c>
      <c r="V775">
        <v>6</v>
      </c>
      <c r="W775" t="s">
        <v>45</v>
      </c>
    </row>
    <row r="776" spans="1:23" x14ac:dyDescent="0.25">
      <c r="A776">
        <v>539514</v>
      </c>
      <c r="B776" t="s">
        <v>31</v>
      </c>
      <c r="C776">
        <v>60</v>
      </c>
      <c r="D776">
        <v>70</v>
      </c>
      <c r="E776" t="s">
        <v>21</v>
      </c>
      <c r="F776">
        <v>1</v>
      </c>
      <c r="G776">
        <v>2</v>
      </c>
      <c r="H776">
        <v>2</v>
      </c>
      <c r="I776">
        <v>1</v>
      </c>
      <c r="J776">
        <v>2</v>
      </c>
      <c r="K776">
        <v>1</v>
      </c>
      <c r="L776">
        <v>1</v>
      </c>
      <c r="M776">
        <v>2</v>
      </c>
      <c r="N776">
        <v>1</v>
      </c>
      <c r="P776" t="s">
        <v>43</v>
      </c>
      <c r="Q776">
        <v>2</v>
      </c>
      <c r="R776" t="s">
        <v>44</v>
      </c>
      <c r="S776">
        <v>0</v>
      </c>
      <c r="T776">
        <v>11400</v>
      </c>
      <c r="U776">
        <v>11400</v>
      </c>
      <c r="V776">
        <v>27</v>
      </c>
      <c r="W776">
        <v>27</v>
      </c>
    </row>
    <row r="777" spans="1:23" x14ac:dyDescent="0.25">
      <c r="A777">
        <v>1415189</v>
      </c>
      <c r="B777" t="s">
        <v>24</v>
      </c>
      <c r="C777">
        <v>47</v>
      </c>
      <c r="D777">
        <v>86</v>
      </c>
      <c r="E777" t="s">
        <v>21</v>
      </c>
      <c r="F777">
        <v>1</v>
      </c>
      <c r="G777">
        <v>2</v>
      </c>
      <c r="H777">
        <v>2</v>
      </c>
      <c r="I777">
        <v>1</v>
      </c>
      <c r="J777">
        <v>1</v>
      </c>
      <c r="K777">
        <v>2</v>
      </c>
      <c r="L777">
        <v>2</v>
      </c>
      <c r="M777">
        <v>2</v>
      </c>
      <c r="N777">
        <v>1</v>
      </c>
      <c r="P777" t="s">
        <v>52</v>
      </c>
      <c r="Q777">
        <v>4</v>
      </c>
      <c r="R777" t="s">
        <v>46</v>
      </c>
      <c r="S777">
        <v>0</v>
      </c>
      <c r="T777">
        <v>11400</v>
      </c>
      <c r="U777">
        <v>11400</v>
      </c>
      <c r="V777">
        <v>49</v>
      </c>
      <c r="W777" t="s">
        <v>47</v>
      </c>
    </row>
    <row r="778" spans="1:23" x14ac:dyDescent="0.25">
      <c r="A778">
        <v>710578</v>
      </c>
      <c r="B778" t="s">
        <v>32</v>
      </c>
      <c r="C778">
        <v>63</v>
      </c>
      <c r="D778">
        <v>63</v>
      </c>
      <c r="E778" t="s">
        <v>21</v>
      </c>
      <c r="F778">
        <v>1</v>
      </c>
      <c r="G778">
        <v>1</v>
      </c>
      <c r="H778">
        <v>2</v>
      </c>
      <c r="I778">
        <v>2</v>
      </c>
      <c r="J778">
        <v>2</v>
      </c>
      <c r="K778">
        <v>2</v>
      </c>
      <c r="L778">
        <v>2</v>
      </c>
      <c r="M778">
        <v>2</v>
      </c>
      <c r="N778">
        <v>1</v>
      </c>
      <c r="P778" t="s">
        <v>43</v>
      </c>
      <c r="Q778">
        <v>4</v>
      </c>
      <c r="R778" t="s">
        <v>46</v>
      </c>
      <c r="S778">
        <v>0</v>
      </c>
      <c r="T778">
        <v>11400</v>
      </c>
      <c r="U778">
        <v>11400</v>
      </c>
      <c r="V778">
        <v>41</v>
      </c>
      <c r="W778" t="s">
        <v>32</v>
      </c>
    </row>
    <row r="779" spans="1:23" x14ac:dyDescent="0.25">
      <c r="A779">
        <v>1381368</v>
      </c>
      <c r="B779" t="s">
        <v>24</v>
      </c>
      <c r="C779">
        <v>39</v>
      </c>
      <c r="D779">
        <v>78</v>
      </c>
      <c r="E779" t="s">
        <v>21</v>
      </c>
      <c r="F779">
        <v>1</v>
      </c>
      <c r="G779">
        <v>1</v>
      </c>
      <c r="H779">
        <v>2</v>
      </c>
      <c r="I779">
        <v>1</v>
      </c>
      <c r="J779">
        <v>1</v>
      </c>
      <c r="K779">
        <v>2</v>
      </c>
      <c r="L779">
        <v>2</v>
      </c>
      <c r="M779">
        <v>2</v>
      </c>
      <c r="N779">
        <v>1</v>
      </c>
      <c r="P779" t="s">
        <v>52</v>
      </c>
      <c r="Q779">
        <v>4</v>
      </c>
      <c r="R779" t="s">
        <v>46</v>
      </c>
      <c r="S779">
        <v>0</v>
      </c>
      <c r="T779">
        <v>11500</v>
      </c>
      <c r="U779">
        <v>11500</v>
      </c>
      <c r="V779">
        <v>53</v>
      </c>
      <c r="W779" t="s">
        <v>24</v>
      </c>
    </row>
    <row r="780" spans="1:23" x14ac:dyDescent="0.25">
      <c r="A780">
        <v>538017</v>
      </c>
      <c r="B780" t="s">
        <v>31</v>
      </c>
      <c r="C780">
        <v>37</v>
      </c>
      <c r="D780">
        <v>70</v>
      </c>
      <c r="E780" t="s">
        <v>21</v>
      </c>
      <c r="F780">
        <v>1</v>
      </c>
      <c r="G780">
        <v>2</v>
      </c>
      <c r="H780">
        <v>2</v>
      </c>
      <c r="I780">
        <v>1</v>
      </c>
      <c r="J780">
        <v>2</v>
      </c>
      <c r="K780">
        <v>2</v>
      </c>
      <c r="L780">
        <v>2</v>
      </c>
      <c r="M780">
        <v>2</v>
      </c>
      <c r="N780">
        <v>1</v>
      </c>
      <c r="P780" t="s">
        <v>43</v>
      </c>
      <c r="Q780">
        <v>4</v>
      </c>
      <c r="R780" t="s">
        <v>46</v>
      </c>
      <c r="S780">
        <v>0</v>
      </c>
      <c r="T780">
        <v>11540</v>
      </c>
      <c r="U780">
        <v>11540</v>
      </c>
      <c r="V780">
        <v>26</v>
      </c>
      <c r="W780">
        <v>26</v>
      </c>
    </row>
    <row r="781" spans="1:23" x14ac:dyDescent="0.25">
      <c r="A781">
        <v>707456</v>
      </c>
      <c r="B781" t="s">
        <v>32</v>
      </c>
      <c r="C781">
        <v>47</v>
      </c>
      <c r="D781">
        <v>72</v>
      </c>
      <c r="E781" t="s">
        <v>21</v>
      </c>
      <c r="F781">
        <v>1</v>
      </c>
      <c r="G781">
        <v>2</v>
      </c>
      <c r="H781">
        <v>2</v>
      </c>
      <c r="I781">
        <v>1</v>
      </c>
      <c r="J781">
        <v>2</v>
      </c>
      <c r="K781">
        <v>1</v>
      </c>
      <c r="L781">
        <v>2</v>
      </c>
      <c r="M781">
        <v>2</v>
      </c>
      <c r="N781">
        <v>1</v>
      </c>
      <c r="P781" t="s">
        <v>43</v>
      </c>
      <c r="Q781">
        <v>2</v>
      </c>
      <c r="R781" t="s">
        <v>44</v>
      </c>
      <c r="S781">
        <v>0</v>
      </c>
      <c r="T781">
        <v>11600</v>
      </c>
      <c r="U781">
        <v>11600</v>
      </c>
      <c r="V781">
        <v>41</v>
      </c>
      <c r="W781" t="s">
        <v>32</v>
      </c>
    </row>
    <row r="782" spans="1:23" x14ac:dyDescent="0.25">
      <c r="A782">
        <v>1416171</v>
      </c>
      <c r="B782" t="s">
        <v>24</v>
      </c>
      <c r="C782">
        <v>105</v>
      </c>
      <c r="D782">
        <v>81</v>
      </c>
      <c r="E782" t="s">
        <v>21</v>
      </c>
      <c r="F782">
        <v>1</v>
      </c>
      <c r="G782">
        <v>2</v>
      </c>
      <c r="H782">
        <v>1</v>
      </c>
      <c r="I782">
        <v>1</v>
      </c>
      <c r="J782">
        <v>2</v>
      </c>
      <c r="K782">
        <v>2</v>
      </c>
      <c r="L782">
        <v>2</v>
      </c>
      <c r="M782">
        <v>2</v>
      </c>
      <c r="N782">
        <v>1</v>
      </c>
      <c r="P782" t="s">
        <v>43</v>
      </c>
      <c r="Q782">
        <v>4</v>
      </c>
      <c r="R782" t="s">
        <v>46</v>
      </c>
      <c r="S782">
        <v>0</v>
      </c>
      <c r="T782">
        <v>11600</v>
      </c>
      <c r="U782">
        <v>11600</v>
      </c>
      <c r="V782">
        <v>8</v>
      </c>
      <c r="W782">
        <v>8</v>
      </c>
    </row>
    <row r="783" spans="1:23" x14ac:dyDescent="0.25">
      <c r="A783">
        <v>71330</v>
      </c>
      <c r="B783" t="s">
        <v>23</v>
      </c>
      <c r="C783">
        <v>18</v>
      </c>
      <c r="D783">
        <v>53</v>
      </c>
      <c r="E783" t="s">
        <v>21</v>
      </c>
      <c r="F783">
        <v>1</v>
      </c>
      <c r="G783">
        <v>1</v>
      </c>
      <c r="H783">
        <v>1</v>
      </c>
      <c r="I783">
        <v>2</v>
      </c>
      <c r="J783">
        <v>1</v>
      </c>
      <c r="K783">
        <v>2</v>
      </c>
      <c r="L783">
        <v>1</v>
      </c>
      <c r="M783">
        <v>2</v>
      </c>
      <c r="N783">
        <v>1</v>
      </c>
      <c r="P783" t="s">
        <v>43</v>
      </c>
      <c r="Q783">
        <v>2</v>
      </c>
      <c r="R783" t="s">
        <v>44</v>
      </c>
      <c r="S783">
        <v>0</v>
      </c>
      <c r="T783">
        <v>11600</v>
      </c>
      <c r="U783">
        <v>11600</v>
      </c>
      <c r="V783">
        <v>30</v>
      </c>
      <c r="W783" t="s">
        <v>23</v>
      </c>
    </row>
    <row r="784" spans="1:23" x14ac:dyDescent="0.25">
      <c r="A784">
        <v>729569</v>
      </c>
      <c r="B784" t="s">
        <v>32</v>
      </c>
      <c r="C784">
        <v>42</v>
      </c>
      <c r="D784">
        <v>20</v>
      </c>
      <c r="E784" t="s">
        <v>21</v>
      </c>
      <c r="F784">
        <v>1</v>
      </c>
      <c r="G784">
        <v>1</v>
      </c>
      <c r="H784">
        <v>2</v>
      </c>
      <c r="I784">
        <v>2</v>
      </c>
      <c r="J784">
        <v>2</v>
      </c>
      <c r="K784">
        <v>2</v>
      </c>
      <c r="L784">
        <v>2</v>
      </c>
      <c r="M784">
        <v>2</v>
      </c>
      <c r="N784">
        <v>1</v>
      </c>
      <c r="P784" t="s">
        <v>50</v>
      </c>
      <c r="Q784">
        <v>4</v>
      </c>
      <c r="R784" t="s">
        <v>46</v>
      </c>
      <c r="S784">
        <v>2800</v>
      </c>
      <c r="T784">
        <v>11600</v>
      </c>
      <c r="U784">
        <v>11600</v>
      </c>
      <c r="V784">
        <v>6</v>
      </c>
      <c r="W784" t="s">
        <v>45</v>
      </c>
    </row>
    <row r="785" spans="1:23" x14ac:dyDescent="0.25">
      <c r="A785">
        <v>1383939</v>
      </c>
      <c r="B785" t="s">
        <v>24</v>
      </c>
      <c r="C785">
        <v>115</v>
      </c>
      <c r="D785">
        <v>69</v>
      </c>
      <c r="E785" t="s">
        <v>21</v>
      </c>
      <c r="F785">
        <v>1</v>
      </c>
      <c r="G785">
        <v>1</v>
      </c>
      <c r="H785">
        <v>2</v>
      </c>
      <c r="I785">
        <v>1</v>
      </c>
      <c r="J785">
        <v>2</v>
      </c>
      <c r="K785">
        <v>2</v>
      </c>
      <c r="L785">
        <v>2</v>
      </c>
      <c r="M785">
        <v>2</v>
      </c>
      <c r="N785">
        <v>1</v>
      </c>
      <c r="P785" t="s">
        <v>43</v>
      </c>
      <c r="Q785">
        <v>4</v>
      </c>
      <c r="R785" t="s">
        <v>46</v>
      </c>
      <c r="S785">
        <v>0</v>
      </c>
      <c r="T785">
        <v>11800</v>
      </c>
      <c r="U785">
        <v>11800</v>
      </c>
      <c r="V785">
        <v>8</v>
      </c>
      <c r="W785">
        <v>8</v>
      </c>
    </row>
    <row r="786" spans="1:23" x14ac:dyDescent="0.25">
      <c r="A786">
        <v>723892</v>
      </c>
      <c r="B786" t="s">
        <v>32</v>
      </c>
      <c r="C786">
        <v>29</v>
      </c>
      <c r="D786">
        <v>37</v>
      </c>
      <c r="E786" t="s">
        <v>21</v>
      </c>
      <c r="F786">
        <v>1</v>
      </c>
      <c r="G786">
        <v>2</v>
      </c>
      <c r="H786">
        <v>2</v>
      </c>
      <c r="I786">
        <v>2</v>
      </c>
      <c r="J786">
        <v>2</v>
      </c>
      <c r="K786">
        <v>2</v>
      </c>
      <c r="L786">
        <v>2</v>
      </c>
      <c r="M786">
        <v>2</v>
      </c>
      <c r="N786">
        <v>2</v>
      </c>
      <c r="O786">
        <v>25</v>
      </c>
      <c r="P786" t="s">
        <v>43</v>
      </c>
      <c r="Q786">
        <v>4</v>
      </c>
      <c r="R786" t="s">
        <v>46</v>
      </c>
      <c r="S786">
        <v>10300</v>
      </c>
      <c r="T786">
        <v>11900</v>
      </c>
      <c r="U786">
        <v>11900</v>
      </c>
      <c r="V786">
        <v>41</v>
      </c>
      <c r="W786" t="s">
        <v>32</v>
      </c>
    </row>
    <row r="787" spans="1:23" x14ac:dyDescent="0.25">
      <c r="A787">
        <v>709415</v>
      </c>
      <c r="B787" t="s">
        <v>32</v>
      </c>
      <c r="C787">
        <v>126</v>
      </c>
      <c r="D787">
        <v>87</v>
      </c>
      <c r="E787" t="s">
        <v>21</v>
      </c>
      <c r="F787">
        <v>1</v>
      </c>
      <c r="G787">
        <v>2</v>
      </c>
      <c r="H787">
        <v>2</v>
      </c>
      <c r="I787">
        <v>1</v>
      </c>
      <c r="J787">
        <v>1</v>
      </c>
      <c r="K787">
        <v>2</v>
      </c>
      <c r="L787">
        <v>2</v>
      </c>
      <c r="M787">
        <v>2</v>
      </c>
      <c r="N787">
        <v>1</v>
      </c>
      <c r="P787" t="s">
        <v>52</v>
      </c>
      <c r="Q787">
        <v>4</v>
      </c>
      <c r="R787" t="s">
        <v>46</v>
      </c>
      <c r="S787">
        <v>0</v>
      </c>
      <c r="T787">
        <v>11900</v>
      </c>
      <c r="U787">
        <v>11900</v>
      </c>
      <c r="V787">
        <v>46</v>
      </c>
      <c r="W787">
        <v>46</v>
      </c>
    </row>
    <row r="788" spans="1:23" x14ac:dyDescent="0.25">
      <c r="A788">
        <v>1394456</v>
      </c>
      <c r="B788" t="s">
        <v>24</v>
      </c>
      <c r="C788">
        <v>64</v>
      </c>
      <c r="D788">
        <v>49</v>
      </c>
      <c r="E788" t="s">
        <v>21</v>
      </c>
      <c r="F788">
        <v>5</v>
      </c>
      <c r="G788">
        <v>1</v>
      </c>
      <c r="H788">
        <v>2</v>
      </c>
      <c r="I788">
        <v>2</v>
      </c>
      <c r="J788">
        <v>2</v>
      </c>
      <c r="K788">
        <v>2</v>
      </c>
      <c r="L788">
        <v>2</v>
      </c>
      <c r="M788">
        <v>2</v>
      </c>
      <c r="N788">
        <v>1</v>
      </c>
      <c r="O788">
        <v>80</v>
      </c>
      <c r="P788" t="s">
        <v>43</v>
      </c>
      <c r="Q788">
        <v>4</v>
      </c>
      <c r="R788" t="s">
        <v>46</v>
      </c>
      <c r="S788">
        <v>10400</v>
      </c>
      <c r="T788">
        <v>11900</v>
      </c>
      <c r="U788">
        <v>11900</v>
      </c>
      <c r="V788">
        <v>301</v>
      </c>
      <c r="W788">
        <v>301</v>
      </c>
    </row>
    <row r="789" spans="1:23" x14ac:dyDescent="0.25">
      <c r="A789">
        <v>710970</v>
      </c>
      <c r="B789" t="s">
        <v>32</v>
      </c>
      <c r="C789">
        <v>267</v>
      </c>
      <c r="D789">
        <v>42</v>
      </c>
      <c r="E789" t="s">
        <v>21</v>
      </c>
      <c r="F789">
        <v>1</v>
      </c>
      <c r="G789">
        <v>2</v>
      </c>
      <c r="H789">
        <v>2</v>
      </c>
      <c r="I789">
        <v>2</v>
      </c>
      <c r="J789">
        <v>2</v>
      </c>
      <c r="K789">
        <v>2</v>
      </c>
      <c r="L789">
        <v>2</v>
      </c>
      <c r="M789">
        <v>2</v>
      </c>
      <c r="N789">
        <v>2</v>
      </c>
      <c r="O789">
        <v>50</v>
      </c>
      <c r="P789" t="s">
        <v>43</v>
      </c>
      <c r="Q789">
        <v>4</v>
      </c>
      <c r="R789" t="s">
        <v>46</v>
      </c>
      <c r="S789">
        <v>11600</v>
      </c>
      <c r="T789">
        <v>11980</v>
      </c>
      <c r="U789">
        <v>11980</v>
      </c>
      <c r="V789">
        <v>41</v>
      </c>
      <c r="W789" t="s">
        <v>32</v>
      </c>
    </row>
    <row r="790" spans="1:23" x14ac:dyDescent="0.25">
      <c r="A790">
        <v>1270632</v>
      </c>
      <c r="B790" t="s">
        <v>47</v>
      </c>
      <c r="C790">
        <v>162</v>
      </c>
      <c r="D790">
        <v>55</v>
      </c>
      <c r="E790" t="s">
        <v>21</v>
      </c>
      <c r="F790">
        <v>1</v>
      </c>
      <c r="G790">
        <v>2</v>
      </c>
      <c r="H790">
        <v>2</v>
      </c>
      <c r="I790">
        <v>2</v>
      </c>
      <c r="J790">
        <v>2</v>
      </c>
      <c r="K790">
        <v>2</v>
      </c>
      <c r="L790">
        <v>2</v>
      </c>
      <c r="M790">
        <v>2</v>
      </c>
      <c r="N790">
        <v>2</v>
      </c>
      <c r="O790">
        <v>15</v>
      </c>
      <c r="P790" t="s">
        <v>50</v>
      </c>
      <c r="Q790">
        <v>4</v>
      </c>
      <c r="R790" t="s">
        <v>46</v>
      </c>
      <c r="S790">
        <v>12000</v>
      </c>
      <c r="T790">
        <v>12000</v>
      </c>
      <c r="U790">
        <v>12000</v>
      </c>
      <c r="V790">
        <v>49</v>
      </c>
      <c r="W790" t="s">
        <v>47</v>
      </c>
    </row>
    <row r="791" spans="1:23" x14ac:dyDescent="0.25">
      <c r="A791">
        <v>1373492</v>
      </c>
      <c r="B791" t="s">
        <v>24</v>
      </c>
      <c r="C791">
        <v>22</v>
      </c>
      <c r="D791">
        <v>69</v>
      </c>
      <c r="E791" t="s">
        <v>21</v>
      </c>
      <c r="F791">
        <v>1</v>
      </c>
      <c r="G791">
        <v>1</v>
      </c>
      <c r="H791">
        <v>2</v>
      </c>
      <c r="I791">
        <v>1</v>
      </c>
      <c r="J791">
        <v>2</v>
      </c>
      <c r="K791">
        <v>1</v>
      </c>
      <c r="L791">
        <v>2</v>
      </c>
      <c r="M791">
        <v>2</v>
      </c>
      <c r="N791">
        <v>1</v>
      </c>
      <c r="P791" t="s">
        <v>43</v>
      </c>
      <c r="Q791">
        <v>4</v>
      </c>
      <c r="R791" t="s">
        <v>46</v>
      </c>
      <c r="S791">
        <v>0</v>
      </c>
      <c r="T791">
        <v>12000</v>
      </c>
      <c r="U791">
        <v>12000</v>
      </c>
      <c r="V791">
        <v>36</v>
      </c>
      <c r="W791">
        <v>36</v>
      </c>
    </row>
    <row r="792" spans="1:23" x14ac:dyDescent="0.25">
      <c r="A792">
        <v>1419468</v>
      </c>
      <c r="B792" t="s">
        <v>24</v>
      </c>
      <c r="C792">
        <v>95</v>
      </c>
      <c r="D792">
        <v>21</v>
      </c>
      <c r="E792" t="s">
        <v>21</v>
      </c>
      <c r="F792">
        <v>1</v>
      </c>
      <c r="G792">
        <v>1</v>
      </c>
      <c r="H792">
        <v>2</v>
      </c>
      <c r="I792">
        <v>2</v>
      </c>
      <c r="J792">
        <v>2</v>
      </c>
      <c r="K792">
        <v>2</v>
      </c>
      <c r="L792">
        <v>2</v>
      </c>
      <c r="M792">
        <v>2</v>
      </c>
      <c r="N792">
        <v>1</v>
      </c>
      <c r="O792">
        <v>20</v>
      </c>
      <c r="P792" t="s">
        <v>50</v>
      </c>
      <c r="Q792">
        <v>4</v>
      </c>
      <c r="R792" t="s">
        <v>44</v>
      </c>
      <c r="S792">
        <v>12000</v>
      </c>
      <c r="T792">
        <v>12000</v>
      </c>
      <c r="U792">
        <v>12000</v>
      </c>
      <c r="V792">
        <v>6</v>
      </c>
      <c r="W792" t="s">
        <v>45</v>
      </c>
    </row>
    <row r="793" spans="1:23" x14ac:dyDescent="0.25">
      <c r="A793">
        <v>1259881</v>
      </c>
      <c r="B793" t="s">
        <v>47</v>
      </c>
      <c r="C793">
        <v>47</v>
      </c>
      <c r="D793">
        <v>31</v>
      </c>
      <c r="E793" t="s">
        <v>21</v>
      </c>
      <c r="F793">
        <v>1</v>
      </c>
      <c r="G793">
        <v>1</v>
      </c>
      <c r="H793">
        <v>2</v>
      </c>
      <c r="I793">
        <v>2</v>
      </c>
      <c r="J793">
        <v>2</v>
      </c>
      <c r="K793">
        <v>2</v>
      </c>
      <c r="L793">
        <v>2</v>
      </c>
      <c r="M793">
        <v>2</v>
      </c>
      <c r="N793">
        <v>1</v>
      </c>
      <c r="O793">
        <v>45</v>
      </c>
      <c r="P793" t="s">
        <v>43</v>
      </c>
      <c r="Q793">
        <v>4</v>
      </c>
      <c r="R793" t="s">
        <v>46</v>
      </c>
      <c r="S793">
        <v>12000</v>
      </c>
      <c r="T793">
        <v>12000</v>
      </c>
      <c r="U793">
        <v>12000</v>
      </c>
      <c r="V793">
        <v>6</v>
      </c>
      <c r="W793" t="s">
        <v>45</v>
      </c>
    </row>
    <row r="794" spans="1:23" x14ac:dyDescent="0.25">
      <c r="A794">
        <v>1412513</v>
      </c>
      <c r="B794" t="s">
        <v>24</v>
      </c>
      <c r="C794">
        <v>224</v>
      </c>
      <c r="D794">
        <v>38</v>
      </c>
      <c r="E794" t="s">
        <v>21</v>
      </c>
      <c r="F794">
        <v>1</v>
      </c>
      <c r="G794">
        <v>2</v>
      </c>
      <c r="H794">
        <v>2</v>
      </c>
      <c r="I794">
        <v>2</v>
      </c>
      <c r="J794">
        <v>2</v>
      </c>
      <c r="K794">
        <v>2</v>
      </c>
      <c r="L794">
        <v>2</v>
      </c>
      <c r="M794">
        <v>2</v>
      </c>
      <c r="N794">
        <v>2</v>
      </c>
      <c r="O794">
        <v>20</v>
      </c>
      <c r="P794" t="s">
        <v>43</v>
      </c>
      <c r="Q794">
        <v>4</v>
      </c>
      <c r="R794" t="s">
        <v>44</v>
      </c>
      <c r="S794">
        <v>12000</v>
      </c>
      <c r="T794">
        <v>12000</v>
      </c>
      <c r="U794">
        <v>12000</v>
      </c>
      <c r="V794">
        <v>53</v>
      </c>
      <c r="W794" t="s">
        <v>24</v>
      </c>
    </row>
    <row r="795" spans="1:23" x14ac:dyDescent="0.25">
      <c r="A795">
        <v>1428669</v>
      </c>
      <c r="B795" t="s">
        <v>24</v>
      </c>
      <c r="C795">
        <v>391</v>
      </c>
      <c r="D795">
        <v>58</v>
      </c>
      <c r="E795" t="s">
        <v>21</v>
      </c>
      <c r="F795">
        <v>5</v>
      </c>
      <c r="G795">
        <v>2</v>
      </c>
      <c r="H795">
        <v>2</v>
      </c>
      <c r="I795">
        <v>2</v>
      </c>
      <c r="J795">
        <v>2</v>
      </c>
      <c r="K795">
        <v>2</v>
      </c>
      <c r="L795">
        <v>2</v>
      </c>
      <c r="M795">
        <v>2</v>
      </c>
      <c r="N795">
        <v>2</v>
      </c>
      <c r="O795">
        <v>20</v>
      </c>
      <c r="P795" t="s">
        <v>43</v>
      </c>
      <c r="Q795">
        <v>4</v>
      </c>
      <c r="R795" t="s">
        <v>44</v>
      </c>
      <c r="S795">
        <v>12000</v>
      </c>
      <c r="T795">
        <v>12000</v>
      </c>
      <c r="U795">
        <v>12000</v>
      </c>
      <c r="V795">
        <v>303</v>
      </c>
      <c r="W795">
        <v>303</v>
      </c>
    </row>
    <row r="796" spans="1:23" x14ac:dyDescent="0.25">
      <c r="A796">
        <v>1434450</v>
      </c>
      <c r="B796" t="s">
        <v>24</v>
      </c>
      <c r="C796">
        <v>145</v>
      </c>
      <c r="D796">
        <v>59</v>
      </c>
      <c r="E796" t="s">
        <v>21</v>
      </c>
      <c r="F796">
        <v>1</v>
      </c>
      <c r="G796">
        <v>2</v>
      </c>
      <c r="H796">
        <v>2</v>
      </c>
      <c r="I796">
        <v>2</v>
      </c>
      <c r="J796">
        <v>2</v>
      </c>
      <c r="K796">
        <v>2</v>
      </c>
      <c r="L796">
        <v>2</v>
      </c>
      <c r="M796">
        <v>2</v>
      </c>
      <c r="N796">
        <v>2</v>
      </c>
      <c r="O796">
        <v>15</v>
      </c>
      <c r="P796" t="s">
        <v>50</v>
      </c>
      <c r="Q796">
        <v>4</v>
      </c>
      <c r="R796" t="s">
        <v>46</v>
      </c>
      <c r="S796">
        <v>12000</v>
      </c>
      <c r="T796">
        <v>12000</v>
      </c>
      <c r="U796">
        <v>12000</v>
      </c>
      <c r="V796">
        <v>6</v>
      </c>
      <c r="W796" t="s">
        <v>45</v>
      </c>
    </row>
    <row r="797" spans="1:23" x14ac:dyDescent="0.25">
      <c r="A797">
        <v>1249150</v>
      </c>
      <c r="B797" t="s">
        <v>47</v>
      </c>
      <c r="C797">
        <v>164</v>
      </c>
      <c r="D797">
        <v>33</v>
      </c>
      <c r="E797" t="s">
        <v>21</v>
      </c>
      <c r="F797">
        <v>5</v>
      </c>
      <c r="G797">
        <v>2</v>
      </c>
      <c r="H797">
        <v>2</v>
      </c>
      <c r="I797">
        <v>2</v>
      </c>
      <c r="J797">
        <v>2</v>
      </c>
      <c r="K797">
        <v>2</v>
      </c>
      <c r="L797">
        <v>2</v>
      </c>
      <c r="M797">
        <v>2</v>
      </c>
      <c r="N797">
        <v>2</v>
      </c>
      <c r="O797">
        <v>5</v>
      </c>
      <c r="P797" t="s">
        <v>43</v>
      </c>
      <c r="Q797">
        <v>4</v>
      </c>
      <c r="R797" t="s">
        <v>46</v>
      </c>
      <c r="S797">
        <v>12000</v>
      </c>
      <c r="T797">
        <v>12000</v>
      </c>
      <c r="U797">
        <v>12000</v>
      </c>
      <c r="V797">
        <v>303</v>
      </c>
      <c r="W797">
        <v>303</v>
      </c>
    </row>
    <row r="798" spans="1:23" x14ac:dyDescent="0.25">
      <c r="A798">
        <v>1387209</v>
      </c>
      <c r="B798" t="s">
        <v>24</v>
      </c>
      <c r="C798">
        <v>101</v>
      </c>
      <c r="D798">
        <v>94</v>
      </c>
      <c r="E798" t="s">
        <v>21</v>
      </c>
      <c r="F798">
        <v>1</v>
      </c>
      <c r="G798">
        <v>2</v>
      </c>
      <c r="H798">
        <v>1</v>
      </c>
      <c r="I798">
        <v>1</v>
      </c>
      <c r="J798">
        <v>2</v>
      </c>
      <c r="K798">
        <v>2</v>
      </c>
      <c r="L798">
        <v>2</v>
      </c>
      <c r="M798">
        <v>2</v>
      </c>
      <c r="N798">
        <v>1</v>
      </c>
      <c r="P798" t="s">
        <v>43</v>
      </c>
      <c r="Q798">
        <v>2</v>
      </c>
      <c r="R798" t="s">
        <v>44</v>
      </c>
      <c r="S798">
        <v>0</v>
      </c>
      <c r="T798">
        <v>12000</v>
      </c>
      <c r="U798">
        <v>12000</v>
      </c>
      <c r="V798">
        <v>16</v>
      </c>
      <c r="W798">
        <v>16</v>
      </c>
    </row>
    <row r="799" spans="1:23" x14ac:dyDescent="0.25">
      <c r="A799">
        <v>719906</v>
      </c>
      <c r="B799" t="s">
        <v>32</v>
      </c>
      <c r="C799">
        <v>7</v>
      </c>
      <c r="D799">
        <v>75</v>
      </c>
      <c r="E799" t="s">
        <v>21</v>
      </c>
      <c r="F799">
        <v>1</v>
      </c>
      <c r="G799">
        <v>2</v>
      </c>
      <c r="H799">
        <v>1</v>
      </c>
      <c r="I799">
        <v>1</v>
      </c>
      <c r="J799">
        <v>1</v>
      </c>
      <c r="K799">
        <v>2</v>
      </c>
      <c r="L799">
        <v>2</v>
      </c>
      <c r="M799">
        <v>2</v>
      </c>
      <c r="N799">
        <v>1</v>
      </c>
      <c r="P799" t="s">
        <v>43</v>
      </c>
      <c r="Q799">
        <v>4</v>
      </c>
      <c r="R799" t="s">
        <v>46</v>
      </c>
      <c r="S799">
        <v>0</v>
      </c>
      <c r="T799">
        <v>12000</v>
      </c>
      <c r="U799">
        <v>12000</v>
      </c>
      <c r="V799">
        <v>53</v>
      </c>
      <c r="W799" t="s">
        <v>24</v>
      </c>
    </row>
    <row r="800" spans="1:23" x14ac:dyDescent="0.25">
      <c r="A800">
        <v>702366</v>
      </c>
      <c r="B800" t="s">
        <v>32</v>
      </c>
      <c r="C800">
        <v>52</v>
      </c>
      <c r="D800">
        <v>51</v>
      </c>
      <c r="E800" t="s">
        <v>21</v>
      </c>
      <c r="F800">
        <v>1</v>
      </c>
      <c r="G800">
        <v>1</v>
      </c>
      <c r="H800">
        <v>2</v>
      </c>
      <c r="I800">
        <v>2</v>
      </c>
      <c r="J800">
        <v>2</v>
      </c>
      <c r="K800">
        <v>2</v>
      </c>
      <c r="L800">
        <v>2</v>
      </c>
      <c r="M800">
        <v>2</v>
      </c>
      <c r="N800">
        <v>1</v>
      </c>
      <c r="O800">
        <v>25</v>
      </c>
      <c r="P800" t="s">
        <v>43</v>
      </c>
      <c r="Q800">
        <v>2</v>
      </c>
      <c r="R800" t="s">
        <v>44</v>
      </c>
      <c r="S800">
        <v>12000</v>
      </c>
      <c r="T800">
        <v>12000</v>
      </c>
      <c r="U800">
        <v>12000</v>
      </c>
      <c r="V800">
        <v>6</v>
      </c>
      <c r="W800" t="s">
        <v>45</v>
      </c>
    </row>
    <row r="801" spans="1:23" x14ac:dyDescent="0.25">
      <c r="A801">
        <v>711573</v>
      </c>
      <c r="B801" t="s">
        <v>32</v>
      </c>
      <c r="C801">
        <v>224</v>
      </c>
      <c r="D801">
        <v>22</v>
      </c>
      <c r="E801" t="s">
        <v>21</v>
      </c>
      <c r="F801">
        <v>5</v>
      </c>
      <c r="G801">
        <v>2</v>
      </c>
      <c r="H801">
        <v>2</v>
      </c>
      <c r="I801">
        <v>2</v>
      </c>
      <c r="J801">
        <v>2</v>
      </c>
      <c r="K801">
        <v>2</v>
      </c>
      <c r="L801">
        <v>2</v>
      </c>
      <c r="M801">
        <v>2</v>
      </c>
      <c r="N801">
        <v>2</v>
      </c>
      <c r="O801">
        <v>30</v>
      </c>
      <c r="P801" t="s">
        <v>50</v>
      </c>
      <c r="Q801">
        <v>4</v>
      </c>
      <c r="R801" t="s">
        <v>46</v>
      </c>
      <c r="S801">
        <v>12000</v>
      </c>
      <c r="T801">
        <v>12000</v>
      </c>
      <c r="U801">
        <v>12000</v>
      </c>
      <c r="V801">
        <v>303</v>
      </c>
      <c r="W801">
        <v>303</v>
      </c>
    </row>
    <row r="802" spans="1:23" x14ac:dyDescent="0.25">
      <c r="A802">
        <v>1431120</v>
      </c>
      <c r="B802" t="s">
        <v>24</v>
      </c>
      <c r="C802">
        <v>58</v>
      </c>
      <c r="D802">
        <v>20</v>
      </c>
      <c r="E802" t="s">
        <v>21</v>
      </c>
      <c r="F802">
        <v>1</v>
      </c>
      <c r="G802">
        <v>1</v>
      </c>
      <c r="H802">
        <v>2</v>
      </c>
      <c r="I802">
        <v>2</v>
      </c>
      <c r="J802">
        <v>2</v>
      </c>
      <c r="K802">
        <v>2</v>
      </c>
      <c r="L802">
        <v>2</v>
      </c>
      <c r="M802">
        <v>2</v>
      </c>
      <c r="N802">
        <v>1</v>
      </c>
      <c r="O802">
        <v>15</v>
      </c>
      <c r="P802" t="s">
        <v>50</v>
      </c>
      <c r="Q802">
        <v>4</v>
      </c>
      <c r="R802" t="s">
        <v>44</v>
      </c>
      <c r="S802">
        <v>12000</v>
      </c>
      <c r="T802">
        <v>12000</v>
      </c>
      <c r="U802">
        <v>12000</v>
      </c>
      <c r="V802">
        <v>53</v>
      </c>
      <c r="W802" t="s">
        <v>24</v>
      </c>
    </row>
    <row r="803" spans="1:23" x14ac:dyDescent="0.25">
      <c r="A803">
        <v>68970</v>
      </c>
      <c r="B803" t="s">
        <v>23</v>
      </c>
      <c r="C803">
        <v>91</v>
      </c>
      <c r="D803">
        <v>22</v>
      </c>
      <c r="E803" t="s">
        <v>21</v>
      </c>
      <c r="F803">
        <v>1</v>
      </c>
      <c r="G803">
        <v>1</v>
      </c>
      <c r="H803">
        <v>2</v>
      </c>
      <c r="I803">
        <v>2</v>
      </c>
      <c r="J803">
        <v>2</v>
      </c>
      <c r="K803">
        <v>2</v>
      </c>
      <c r="L803">
        <v>2</v>
      </c>
      <c r="M803">
        <v>2</v>
      </c>
      <c r="N803">
        <v>1</v>
      </c>
      <c r="O803">
        <v>8</v>
      </c>
      <c r="P803" t="s">
        <v>50</v>
      </c>
      <c r="Q803">
        <v>4</v>
      </c>
      <c r="R803" t="s">
        <v>44</v>
      </c>
      <c r="S803">
        <v>12000</v>
      </c>
      <c r="T803">
        <v>12000</v>
      </c>
      <c r="U803">
        <v>12000</v>
      </c>
      <c r="V803">
        <v>30</v>
      </c>
      <c r="W803" t="s">
        <v>23</v>
      </c>
    </row>
    <row r="804" spans="1:23" x14ac:dyDescent="0.25">
      <c r="A804">
        <v>1398559</v>
      </c>
      <c r="B804" t="s">
        <v>24</v>
      </c>
      <c r="C804">
        <v>13</v>
      </c>
      <c r="D804">
        <v>37</v>
      </c>
      <c r="E804" t="s">
        <v>21</v>
      </c>
      <c r="F804">
        <v>1</v>
      </c>
      <c r="G804">
        <v>2</v>
      </c>
      <c r="H804">
        <v>2</v>
      </c>
      <c r="I804">
        <v>2</v>
      </c>
      <c r="J804">
        <v>1</v>
      </c>
      <c r="K804">
        <v>2</v>
      </c>
      <c r="L804">
        <v>2</v>
      </c>
      <c r="M804">
        <v>2</v>
      </c>
      <c r="N804">
        <v>1</v>
      </c>
      <c r="P804" t="s">
        <v>50</v>
      </c>
      <c r="Q804">
        <v>4</v>
      </c>
      <c r="R804" t="s">
        <v>44</v>
      </c>
      <c r="S804">
        <v>0</v>
      </c>
      <c r="T804">
        <v>12000</v>
      </c>
      <c r="U804">
        <v>12000</v>
      </c>
      <c r="V804">
        <v>53</v>
      </c>
      <c r="W804" t="s">
        <v>24</v>
      </c>
    </row>
    <row r="805" spans="1:23" x14ac:dyDescent="0.25">
      <c r="A805">
        <v>1253507</v>
      </c>
      <c r="B805" t="s">
        <v>47</v>
      </c>
      <c r="C805">
        <v>151</v>
      </c>
      <c r="D805">
        <v>36</v>
      </c>
      <c r="E805" t="s">
        <v>21</v>
      </c>
      <c r="F805">
        <v>1</v>
      </c>
      <c r="G805">
        <v>1</v>
      </c>
      <c r="H805">
        <v>2</v>
      </c>
      <c r="I805">
        <v>2</v>
      </c>
      <c r="J805">
        <v>2</v>
      </c>
      <c r="K805">
        <v>2</v>
      </c>
      <c r="L805">
        <v>2</v>
      </c>
      <c r="M805">
        <v>2</v>
      </c>
      <c r="N805">
        <v>1</v>
      </c>
      <c r="O805">
        <v>15</v>
      </c>
      <c r="P805" t="s">
        <v>43</v>
      </c>
      <c r="Q805">
        <v>4</v>
      </c>
      <c r="R805" t="s">
        <v>46</v>
      </c>
      <c r="S805">
        <v>12000</v>
      </c>
      <c r="T805">
        <v>12000</v>
      </c>
      <c r="U805">
        <v>12000</v>
      </c>
      <c r="V805">
        <v>34</v>
      </c>
      <c r="W805">
        <v>34</v>
      </c>
    </row>
    <row r="806" spans="1:23" x14ac:dyDescent="0.25">
      <c r="A806">
        <v>1427609</v>
      </c>
      <c r="B806" t="s">
        <v>24</v>
      </c>
      <c r="C806">
        <v>123</v>
      </c>
      <c r="D806">
        <v>45</v>
      </c>
      <c r="E806" t="s">
        <v>21</v>
      </c>
      <c r="F806">
        <v>1</v>
      </c>
      <c r="G806">
        <v>2</v>
      </c>
      <c r="H806">
        <v>2</v>
      </c>
      <c r="I806">
        <v>2</v>
      </c>
      <c r="J806">
        <v>2</v>
      </c>
      <c r="K806">
        <v>2</v>
      </c>
      <c r="L806">
        <v>2</v>
      </c>
      <c r="M806">
        <v>2</v>
      </c>
      <c r="N806">
        <v>2</v>
      </c>
      <c r="P806" t="s">
        <v>51</v>
      </c>
      <c r="Q806">
        <v>4</v>
      </c>
      <c r="R806" t="s">
        <v>46</v>
      </c>
      <c r="S806">
        <v>0</v>
      </c>
      <c r="T806">
        <v>12000</v>
      </c>
      <c r="U806">
        <v>12000</v>
      </c>
      <c r="V806">
        <v>53</v>
      </c>
      <c r="W806" t="s">
        <v>24</v>
      </c>
    </row>
    <row r="807" spans="1:23" x14ac:dyDescent="0.25">
      <c r="A807">
        <v>1404265</v>
      </c>
      <c r="B807" t="s">
        <v>24</v>
      </c>
      <c r="C807">
        <v>110</v>
      </c>
      <c r="D807">
        <v>20</v>
      </c>
      <c r="E807" t="s">
        <v>21</v>
      </c>
      <c r="F807">
        <v>1</v>
      </c>
      <c r="G807">
        <v>1</v>
      </c>
      <c r="H807">
        <v>2</v>
      </c>
      <c r="I807">
        <v>2</v>
      </c>
      <c r="J807">
        <v>2</v>
      </c>
      <c r="K807">
        <v>2</v>
      </c>
      <c r="L807">
        <v>2</v>
      </c>
      <c r="M807">
        <v>2</v>
      </c>
      <c r="N807">
        <v>1</v>
      </c>
      <c r="P807" t="s">
        <v>50</v>
      </c>
      <c r="Q807">
        <v>4</v>
      </c>
      <c r="R807" t="s">
        <v>46</v>
      </c>
      <c r="S807">
        <v>12000</v>
      </c>
      <c r="T807">
        <v>12000</v>
      </c>
      <c r="U807">
        <v>12000</v>
      </c>
      <c r="V807">
        <v>53</v>
      </c>
      <c r="W807" t="s">
        <v>24</v>
      </c>
    </row>
    <row r="808" spans="1:23" x14ac:dyDescent="0.25">
      <c r="A808">
        <v>536535</v>
      </c>
      <c r="B808" t="s">
        <v>31</v>
      </c>
      <c r="C808">
        <v>128</v>
      </c>
      <c r="D808">
        <v>37</v>
      </c>
      <c r="E808" t="s">
        <v>21</v>
      </c>
      <c r="F808">
        <v>1</v>
      </c>
      <c r="G808">
        <v>2</v>
      </c>
      <c r="H808">
        <v>1</v>
      </c>
      <c r="I808">
        <v>2</v>
      </c>
      <c r="J808">
        <v>2</v>
      </c>
      <c r="K808">
        <v>2</v>
      </c>
      <c r="L808">
        <v>2</v>
      </c>
      <c r="M808">
        <v>2</v>
      </c>
      <c r="N808">
        <v>1</v>
      </c>
      <c r="O808">
        <v>15</v>
      </c>
      <c r="P808" t="s">
        <v>50</v>
      </c>
      <c r="Q808">
        <v>4</v>
      </c>
      <c r="R808" t="s">
        <v>46</v>
      </c>
      <c r="S808">
        <v>12000</v>
      </c>
      <c r="T808">
        <v>12000</v>
      </c>
      <c r="U808">
        <v>12000</v>
      </c>
      <c r="V808">
        <v>38</v>
      </c>
      <c r="W808" t="s">
        <v>31</v>
      </c>
    </row>
    <row r="809" spans="1:23" x14ac:dyDescent="0.25">
      <c r="A809">
        <v>1258707</v>
      </c>
      <c r="B809" t="s">
        <v>47</v>
      </c>
      <c r="C809">
        <v>62</v>
      </c>
      <c r="D809">
        <v>25</v>
      </c>
      <c r="E809" t="s">
        <v>21</v>
      </c>
      <c r="F809">
        <v>1</v>
      </c>
      <c r="G809">
        <v>1</v>
      </c>
      <c r="H809">
        <v>2</v>
      </c>
      <c r="I809">
        <v>2</v>
      </c>
      <c r="J809">
        <v>2</v>
      </c>
      <c r="K809">
        <v>2</v>
      </c>
      <c r="L809">
        <v>2</v>
      </c>
      <c r="M809">
        <v>2</v>
      </c>
      <c r="N809">
        <v>1</v>
      </c>
      <c r="O809">
        <v>30</v>
      </c>
      <c r="P809" t="s">
        <v>43</v>
      </c>
      <c r="Q809">
        <v>4</v>
      </c>
      <c r="R809" t="s">
        <v>44</v>
      </c>
      <c r="S809">
        <v>12000</v>
      </c>
      <c r="T809">
        <v>12000</v>
      </c>
      <c r="U809">
        <v>12000</v>
      </c>
      <c r="V809">
        <v>49</v>
      </c>
      <c r="W809" t="s">
        <v>47</v>
      </c>
    </row>
    <row r="810" spans="1:23" x14ac:dyDescent="0.25">
      <c r="A810">
        <v>66565</v>
      </c>
      <c r="B810" t="s">
        <v>23</v>
      </c>
      <c r="C810">
        <v>613</v>
      </c>
      <c r="D810">
        <v>36</v>
      </c>
      <c r="E810" t="s">
        <v>21</v>
      </c>
      <c r="F810">
        <v>1</v>
      </c>
      <c r="G810">
        <v>2</v>
      </c>
      <c r="H810">
        <v>2</v>
      </c>
      <c r="I810">
        <v>2</v>
      </c>
      <c r="J810">
        <v>2</v>
      </c>
      <c r="K810">
        <v>2</v>
      </c>
      <c r="L810">
        <v>2</v>
      </c>
      <c r="M810">
        <v>2</v>
      </c>
      <c r="N810">
        <v>2</v>
      </c>
      <c r="O810">
        <v>15</v>
      </c>
      <c r="P810" t="s">
        <v>51</v>
      </c>
      <c r="Q810">
        <v>4</v>
      </c>
      <c r="R810" t="s">
        <v>44</v>
      </c>
      <c r="S810">
        <v>12000</v>
      </c>
      <c r="T810">
        <v>12000</v>
      </c>
      <c r="U810">
        <v>12000</v>
      </c>
      <c r="V810">
        <v>30</v>
      </c>
      <c r="W810" t="s">
        <v>23</v>
      </c>
    </row>
    <row r="811" spans="1:23" x14ac:dyDescent="0.25">
      <c r="A811">
        <v>700980</v>
      </c>
      <c r="B811" t="s">
        <v>32</v>
      </c>
      <c r="C811">
        <v>64</v>
      </c>
      <c r="D811">
        <v>48</v>
      </c>
      <c r="E811" t="s">
        <v>21</v>
      </c>
      <c r="F811">
        <v>3</v>
      </c>
      <c r="G811">
        <v>1</v>
      </c>
      <c r="H811">
        <v>2</v>
      </c>
      <c r="I811">
        <v>2</v>
      </c>
      <c r="J811">
        <v>2</v>
      </c>
      <c r="K811">
        <v>2</v>
      </c>
      <c r="L811">
        <v>2</v>
      </c>
      <c r="M811">
        <v>2</v>
      </c>
      <c r="N811">
        <v>1</v>
      </c>
      <c r="P811" t="s">
        <v>43</v>
      </c>
      <c r="Q811">
        <v>4</v>
      </c>
      <c r="R811" t="s">
        <v>44</v>
      </c>
      <c r="S811">
        <v>0</v>
      </c>
      <c r="T811">
        <v>12000</v>
      </c>
      <c r="U811">
        <v>12000</v>
      </c>
      <c r="V811">
        <v>106</v>
      </c>
      <c r="W811">
        <v>106</v>
      </c>
    </row>
    <row r="812" spans="1:23" x14ac:dyDescent="0.25">
      <c r="A812">
        <v>66580</v>
      </c>
      <c r="B812" t="s">
        <v>23</v>
      </c>
      <c r="C812">
        <v>32</v>
      </c>
      <c r="D812">
        <v>70</v>
      </c>
      <c r="E812" t="s">
        <v>21</v>
      </c>
      <c r="F812">
        <v>1</v>
      </c>
      <c r="G812">
        <v>1</v>
      </c>
      <c r="H812">
        <v>1</v>
      </c>
      <c r="I812">
        <v>1</v>
      </c>
      <c r="J812">
        <v>2</v>
      </c>
      <c r="K812">
        <v>2</v>
      </c>
      <c r="L812">
        <v>2</v>
      </c>
      <c r="M812">
        <v>2</v>
      </c>
      <c r="N812">
        <v>1</v>
      </c>
      <c r="P812" t="s">
        <v>43</v>
      </c>
      <c r="Q812">
        <v>4</v>
      </c>
      <c r="R812" t="s">
        <v>44</v>
      </c>
      <c r="S812">
        <v>0</v>
      </c>
      <c r="T812">
        <v>12000</v>
      </c>
      <c r="U812">
        <v>12000</v>
      </c>
      <c r="V812">
        <v>42</v>
      </c>
      <c r="W812">
        <v>42</v>
      </c>
    </row>
    <row r="813" spans="1:23" x14ac:dyDescent="0.25">
      <c r="A813">
        <v>62299</v>
      </c>
      <c r="B813" t="s">
        <v>23</v>
      </c>
      <c r="C813">
        <v>366</v>
      </c>
      <c r="D813">
        <v>28</v>
      </c>
      <c r="E813" t="s">
        <v>21</v>
      </c>
      <c r="F813">
        <v>1</v>
      </c>
      <c r="G813">
        <v>2</v>
      </c>
      <c r="H813">
        <v>2</v>
      </c>
      <c r="I813">
        <v>2</v>
      </c>
      <c r="J813">
        <v>2</v>
      </c>
      <c r="K813">
        <v>2</v>
      </c>
      <c r="L813">
        <v>2</v>
      </c>
      <c r="M813">
        <v>2</v>
      </c>
      <c r="N813">
        <v>2</v>
      </c>
      <c r="P813" t="s">
        <v>50</v>
      </c>
      <c r="Q813">
        <v>4</v>
      </c>
      <c r="R813" t="s">
        <v>44</v>
      </c>
      <c r="S813">
        <v>12000</v>
      </c>
      <c r="T813">
        <v>12000</v>
      </c>
      <c r="U813">
        <v>12000</v>
      </c>
      <c r="V813">
        <v>30</v>
      </c>
      <c r="W813" t="s">
        <v>23</v>
      </c>
    </row>
    <row r="814" spans="1:23" x14ac:dyDescent="0.25">
      <c r="A814">
        <v>1407630</v>
      </c>
      <c r="B814" t="s">
        <v>24</v>
      </c>
      <c r="C814">
        <v>73</v>
      </c>
      <c r="D814">
        <v>65</v>
      </c>
      <c r="E814" t="s">
        <v>21</v>
      </c>
      <c r="F814">
        <v>1</v>
      </c>
      <c r="G814">
        <v>2</v>
      </c>
      <c r="H814">
        <v>2</v>
      </c>
      <c r="I814">
        <v>1</v>
      </c>
      <c r="J814">
        <v>2</v>
      </c>
      <c r="K814">
        <v>1</v>
      </c>
      <c r="L814">
        <v>2</v>
      </c>
      <c r="M814">
        <v>2</v>
      </c>
      <c r="N814">
        <v>1</v>
      </c>
      <c r="P814" t="s">
        <v>43</v>
      </c>
      <c r="Q814">
        <v>4</v>
      </c>
      <c r="R814" t="s">
        <v>46</v>
      </c>
      <c r="S814">
        <v>0</v>
      </c>
      <c r="T814">
        <v>12140</v>
      </c>
      <c r="U814">
        <v>12140</v>
      </c>
      <c r="V814">
        <v>30</v>
      </c>
      <c r="W814" t="s">
        <v>23</v>
      </c>
    </row>
    <row r="815" spans="1:23" x14ac:dyDescent="0.25">
      <c r="A815">
        <v>699141</v>
      </c>
      <c r="B815" t="s">
        <v>32</v>
      </c>
      <c r="C815">
        <v>62</v>
      </c>
      <c r="D815">
        <v>64</v>
      </c>
      <c r="E815" t="s">
        <v>21</v>
      </c>
      <c r="F815">
        <v>4</v>
      </c>
      <c r="G815">
        <v>2</v>
      </c>
      <c r="H815">
        <v>2</v>
      </c>
      <c r="I815">
        <v>1</v>
      </c>
      <c r="J815">
        <v>2</v>
      </c>
      <c r="K815">
        <v>2</v>
      </c>
      <c r="L815">
        <v>2</v>
      </c>
      <c r="M815">
        <v>2</v>
      </c>
      <c r="N815">
        <v>1</v>
      </c>
      <c r="P815" t="s">
        <v>52</v>
      </c>
      <c r="Q815">
        <v>4</v>
      </c>
      <c r="R815" t="s">
        <v>46</v>
      </c>
      <c r="S815">
        <v>0</v>
      </c>
      <c r="T815">
        <v>12200</v>
      </c>
      <c r="U815">
        <v>12200</v>
      </c>
      <c r="V815">
        <v>233</v>
      </c>
      <c r="W815">
        <v>233</v>
      </c>
    </row>
    <row r="816" spans="1:23" x14ac:dyDescent="0.25">
      <c r="A816">
        <v>1426960</v>
      </c>
      <c r="B816" t="s">
        <v>24</v>
      </c>
      <c r="C816">
        <v>111</v>
      </c>
      <c r="D816">
        <v>64</v>
      </c>
      <c r="E816" t="s">
        <v>21</v>
      </c>
      <c r="F816">
        <v>1</v>
      </c>
      <c r="G816">
        <v>2</v>
      </c>
      <c r="H816">
        <v>2</v>
      </c>
      <c r="I816">
        <v>2</v>
      </c>
      <c r="J816">
        <v>2</v>
      </c>
      <c r="K816">
        <v>2</v>
      </c>
      <c r="L816">
        <v>1</v>
      </c>
      <c r="M816">
        <v>1</v>
      </c>
      <c r="N816">
        <v>1</v>
      </c>
      <c r="P816" t="s">
        <v>50</v>
      </c>
      <c r="Q816">
        <v>2</v>
      </c>
      <c r="R816" t="s">
        <v>44</v>
      </c>
      <c r="S816">
        <v>0</v>
      </c>
      <c r="T816">
        <v>12300</v>
      </c>
      <c r="U816">
        <v>12300</v>
      </c>
      <c r="V816">
        <v>41</v>
      </c>
      <c r="W816" t="s">
        <v>32</v>
      </c>
    </row>
    <row r="817" spans="1:23" x14ac:dyDescent="0.25">
      <c r="A817">
        <v>712931</v>
      </c>
      <c r="B817" t="s">
        <v>32</v>
      </c>
      <c r="C817">
        <v>21</v>
      </c>
      <c r="D817">
        <v>63</v>
      </c>
      <c r="E817" t="s">
        <v>21</v>
      </c>
      <c r="F817">
        <v>1</v>
      </c>
      <c r="G817">
        <v>2</v>
      </c>
      <c r="H817">
        <v>2</v>
      </c>
      <c r="I817">
        <v>2</v>
      </c>
      <c r="J817">
        <v>2</v>
      </c>
      <c r="K817">
        <v>2</v>
      </c>
      <c r="L817">
        <v>2</v>
      </c>
      <c r="M817">
        <v>2</v>
      </c>
      <c r="N817">
        <v>2</v>
      </c>
      <c r="P817" t="s">
        <v>43</v>
      </c>
      <c r="Q817">
        <v>4</v>
      </c>
      <c r="R817" t="s">
        <v>46</v>
      </c>
      <c r="S817">
        <v>0</v>
      </c>
      <c r="T817">
        <v>12300</v>
      </c>
      <c r="U817">
        <v>12300</v>
      </c>
      <c r="V817">
        <v>41</v>
      </c>
      <c r="W817" t="s">
        <v>32</v>
      </c>
    </row>
    <row r="818" spans="1:23" x14ac:dyDescent="0.25">
      <c r="A818">
        <v>1380354</v>
      </c>
      <c r="B818" t="s">
        <v>24</v>
      </c>
      <c r="C818">
        <v>36</v>
      </c>
      <c r="D818">
        <v>71</v>
      </c>
      <c r="E818" t="s">
        <v>21</v>
      </c>
      <c r="F818">
        <v>1</v>
      </c>
      <c r="G818">
        <v>2</v>
      </c>
      <c r="H818">
        <v>1</v>
      </c>
      <c r="I818">
        <v>1</v>
      </c>
      <c r="J818">
        <v>2</v>
      </c>
      <c r="K818">
        <v>2</v>
      </c>
      <c r="L818">
        <v>2</v>
      </c>
      <c r="M818">
        <v>2</v>
      </c>
      <c r="N818">
        <v>1</v>
      </c>
      <c r="P818" t="s">
        <v>43</v>
      </c>
      <c r="Q818">
        <v>4</v>
      </c>
      <c r="R818" t="s">
        <v>46</v>
      </c>
      <c r="S818">
        <v>0</v>
      </c>
      <c r="T818">
        <v>12400</v>
      </c>
      <c r="U818">
        <v>12400</v>
      </c>
      <c r="V818">
        <v>41</v>
      </c>
      <c r="W818" t="s">
        <v>32</v>
      </c>
    </row>
    <row r="819" spans="1:23" x14ac:dyDescent="0.25">
      <c r="A819">
        <v>714190</v>
      </c>
      <c r="B819" t="s">
        <v>32</v>
      </c>
      <c r="C819">
        <v>104</v>
      </c>
      <c r="D819">
        <v>52</v>
      </c>
      <c r="E819" t="s">
        <v>21</v>
      </c>
      <c r="F819">
        <v>1</v>
      </c>
      <c r="G819">
        <v>1</v>
      </c>
      <c r="H819">
        <v>2</v>
      </c>
      <c r="I819">
        <v>2</v>
      </c>
      <c r="J819">
        <v>2</v>
      </c>
      <c r="K819">
        <v>2</v>
      </c>
      <c r="L819">
        <v>2</v>
      </c>
      <c r="M819">
        <v>2</v>
      </c>
      <c r="N819">
        <v>1</v>
      </c>
      <c r="O819">
        <v>30</v>
      </c>
      <c r="P819" t="s">
        <v>43</v>
      </c>
      <c r="Q819">
        <v>4</v>
      </c>
      <c r="R819" t="s">
        <v>46</v>
      </c>
      <c r="S819">
        <v>12400</v>
      </c>
      <c r="T819">
        <v>12400</v>
      </c>
      <c r="U819">
        <v>12400</v>
      </c>
      <c r="V819">
        <v>53</v>
      </c>
      <c r="W819" t="s">
        <v>24</v>
      </c>
    </row>
    <row r="820" spans="1:23" x14ac:dyDescent="0.25">
      <c r="A820">
        <v>1256875</v>
      </c>
      <c r="B820" t="s">
        <v>47</v>
      </c>
      <c r="C820">
        <v>29</v>
      </c>
      <c r="D820">
        <v>56</v>
      </c>
      <c r="E820" t="s">
        <v>21</v>
      </c>
      <c r="F820">
        <v>1</v>
      </c>
      <c r="G820">
        <v>1</v>
      </c>
      <c r="H820">
        <v>2</v>
      </c>
      <c r="I820">
        <v>2</v>
      </c>
      <c r="J820">
        <v>2</v>
      </c>
      <c r="K820">
        <v>2</v>
      </c>
      <c r="L820">
        <v>2</v>
      </c>
      <c r="M820">
        <v>2</v>
      </c>
      <c r="N820">
        <v>1</v>
      </c>
      <c r="P820" t="s">
        <v>43</v>
      </c>
      <c r="Q820">
        <v>4</v>
      </c>
      <c r="R820" t="s">
        <v>46</v>
      </c>
      <c r="S820">
        <v>12400</v>
      </c>
      <c r="T820">
        <v>12400</v>
      </c>
      <c r="U820">
        <v>12400</v>
      </c>
      <c r="V820">
        <v>8</v>
      </c>
      <c r="W820">
        <v>8</v>
      </c>
    </row>
    <row r="821" spans="1:23" x14ac:dyDescent="0.25">
      <c r="A821">
        <v>61944</v>
      </c>
      <c r="B821" t="s">
        <v>23</v>
      </c>
      <c r="C821">
        <v>346</v>
      </c>
      <c r="D821">
        <v>36</v>
      </c>
      <c r="E821" t="s">
        <v>21</v>
      </c>
      <c r="F821">
        <v>1</v>
      </c>
      <c r="G821">
        <v>1</v>
      </c>
      <c r="H821">
        <v>2</v>
      </c>
      <c r="I821">
        <v>2</v>
      </c>
      <c r="J821">
        <v>2</v>
      </c>
      <c r="K821">
        <v>2</v>
      </c>
      <c r="L821">
        <v>2</v>
      </c>
      <c r="M821">
        <v>2</v>
      </c>
      <c r="N821">
        <v>1</v>
      </c>
      <c r="O821">
        <v>12</v>
      </c>
      <c r="P821" t="s">
        <v>50</v>
      </c>
      <c r="Q821">
        <v>4</v>
      </c>
      <c r="R821" t="s">
        <v>44</v>
      </c>
      <c r="S821">
        <v>12500</v>
      </c>
      <c r="T821">
        <v>12500</v>
      </c>
      <c r="U821">
        <v>12500</v>
      </c>
      <c r="V821">
        <v>29</v>
      </c>
      <c r="W821">
        <v>29</v>
      </c>
    </row>
    <row r="822" spans="1:23" x14ac:dyDescent="0.25">
      <c r="A822">
        <v>698405</v>
      </c>
      <c r="B822" t="s">
        <v>32</v>
      </c>
      <c r="C822">
        <v>88</v>
      </c>
      <c r="D822">
        <v>70</v>
      </c>
      <c r="E822" t="s">
        <v>21</v>
      </c>
      <c r="F822">
        <v>1</v>
      </c>
      <c r="G822">
        <v>2</v>
      </c>
      <c r="H822">
        <v>2</v>
      </c>
      <c r="I822">
        <v>1</v>
      </c>
      <c r="J822">
        <v>2</v>
      </c>
      <c r="K822">
        <v>1</v>
      </c>
      <c r="L822">
        <v>2</v>
      </c>
      <c r="M822">
        <v>2</v>
      </c>
      <c r="N822">
        <v>1</v>
      </c>
      <c r="P822" t="s">
        <v>43</v>
      </c>
      <c r="Q822">
        <v>4</v>
      </c>
      <c r="R822" t="s">
        <v>46</v>
      </c>
      <c r="S822">
        <v>0</v>
      </c>
      <c r="T822">
        <v>12500</v>
      </c>
      <c r="U822">
        <v>12500</v>
      </c>
      <c r="V822">
        <v>53</v>
      </c>
      <c r="W822" t="s">
        <v>24</v>
      </c>
    </row>
    <row r="823" spans="1:23" x14ac:dyDescent="0.25">
      <c r="A823">
        <v>1432835</v>
      </c>
      <c r="B823" t="s">
        <v>24</v>
      </c>
      <c r="C823">
        <v>30</v>
      </c>
      <c r="D823">
        <v>23</v>
      </c>
      <c r="E823" t="s">
        <v>21</v>
      </c>
      <c r="F823">
        <v>3</v>
      </c>
      <c r="G823">
        <v>1</v>
      </c>
      <c r="H823">
        <v>2</v>
      </c>
      <c r="I823">
        <v>2</v>
      </c>
      <c r="J823">
        <v>2</v>
      </c>
      <c r="K823">
        <v>2</v>
      </c>
      <c r="L823">
        <v>2</v>
      </c>
      <c r="M823">
        <v>2</v>
      </c>
      <c r="N823">
        <v>1</v>
      </c>
      <c r="O823">
        <v>45</v>
      </c>
      <c r="P823" t="s">
        <v>50</v>
      </c>
      <c r="Q823">
        <v>4</v>
      </c>
      <c r="R823" t="s">
        <v>46</v>
      </c>
      <c r="S823">
        <v>12500</v>
      </c>
      <c r="T823">
        <v>12500</v>
      </c>
      <c r="U823">
        <v>12500</v>
      </c>
      <c r="V823">
        <v>211</v>
      </c>
      <c r="W823">
        <v>211</v>
      </c>
    </row>
    <row r="824" spans="1:23" x14ac:dyDescent="0.25">
      <c r="A824">
        <v>1254117</v>
      </c>
      <c r="B824" t="s">
        <v>47</v>
      </c>
      <c r="C824">
        <v>75</v>
      </c>
      <c r="D824">
        <v>67</v>
      </c>
      <c r="E824" t="s">
        <v>21</v>
      </c>
      <c r="F824">
        <v>1</v>
      </c>
      <c r="G824">
        <v>2</v>
      </c>
      <c r="H824">
        <v>2</v>
      </c>
      <c r="I824">
        <v>1</v>
      </c>
      <c r="J824">
        <v>1</v>
      </c>
      <c r="K824">
        <v>2</v>
      </c>
      <c r="L824">
        <v>2</v>
      </c>
      <c r="M824">
        <v>2</v>
      </c>
      <c r="N824">
        <v>1</v>
      </c>
      <c r="P824" t="s">
        <v>43</v>
      </c>
      <c r="Q824">
        <v>4</v>
      </c>
      <c r="R824" t="s">
        <v>44</v>
      </c>
      <c r="S824">
        <v>0</v>
      </c>
      <c r="T824">
        <v>12500</v>
      </c>
      <c r="U824">
        <v>12500</v>
      </c>
      <c r="V824">
        <v>16</v>
      </c>
      <c r="W824">
        <v>16</v>
      </c>
    </row>
    <row r="825" spans="1:23" x14ac:dyDescent="0.25">
      <c r="A825">
        <v>1428979</v>
      </c>
      <c r="B825" t="s">
        <v>24</v>
      </c>
      <c r="C825">
        <v>62</v>
      </c>
      <c r="D825">
        <v>58</v>
      </c>
      <c r="E825" t="s">
        <v>21</v>
      </c>
      <c r="F825">
        <v>1</v>
      </c>
      <c r="G825">
        <v>2</v>
      </c>
      <c r="H825">
        <v>2</v>
      </c>
      <c r="I825">
        <v>1</v>
      </c>
      <c r="J825">
        <v>1</v>
      </c>
      <c r="K825">
        <v>2</v>
      </c>
      <c r="L825">
        <v>2</v>
      </c>
      <c r="M825">
        <v>2</v>
      </c>
      <c r="N825">
        <v>1</v>
      </c>
      <c r="P825" t="s">
        <v>52</v>
      </c>
      <c r="Q825">
        <v>4</v>
      </c>
      <c r="R825" t="s">
        <v>46</v>
      </c>
      <c r="S825">
        <v>0</v>
      </c>
      <c r="T825">
        <v>12500</v>
      </c>
      <c r="U825">
        <v>12500</v>
      </c>
      <c r="V825">
        <v>41</v>
      </c>
      <c r="W825" t="s">
        <v>32</v>
      </c>
    </row>
    <row r="826" spans="1:23" x14ac:dyDescent="0.25">
      <c r="A826">
        <v>1392372</v>
      </c>
      <c r="B826" t="s">
        <v>24</v>
      </c>
      <c r="C826">
        <v>113</v>
      </c>
      <c r="D826">
        <v>55</v>
      </c>
      <c r="E826" t="s">
        <v>21</v>
      </c>
      <c r="F826">
        <v>1</v>
      </c>
      <c r="G826">
        <v>2</v>
      </c>
      <c r="H826">
        <v>2</v>
      </c>
      <c r="I826">
        <v>1</v>
      </c>
      <c r="J826">
        <v>2</v>
      </c>
      <c r="K826">
        <v>2</v>
      </c>
      <c r="L826">
        <v>2</v>
      </c>
      <c r="M826">
        <v>2</v>
      </c>
      <c r="N826">
        <v>1</v>
      </c>
      <c r="P826" t="s">
        <v>51</v>
      </c>
      <c r="Q826">
        <v>4</v>
      </c>
      <c r="R826" t="s">
        <v>46</v>
      </c>
      <c r="S826">
        <v>0</v>
      </c>
      <c r="T826">
        <v>12600</v>
      </c>
      <c r="U826">
        <v>12600</v>
      </c>
      <c r="V826">
        <v>53</v>
      </c>
      <c r="W826" t="s">
        <v>24</v>
      </c>
    </row>
    <row r="827" spans="1:23" x14ac:dyDescent="0.25">
      <c r="A827">
        <v>1400972</v>
      </c>
      <c r="B827" t="s">
        <v>24</v>
      </c>
      <c r="C827">
        <v>315</v>
      </c>
      <c r="D827">
        <v>52</v>
      </c>
      <c r="E827" t="s">
        <v>21</v>
      </c>
      <c r="F827">
        <v>1</v>
      </c>
      <c r="G827">
        <v>1</v>
      </c>
      <c r="H827">
        <v>2</v>
      </c>
      <c r="I827">
        <v>2</v>
      </c>
      <c r="J827">
        <v>2</v>
      </c>
      <c r="K827">
        <v>2</v>
      </c>
      <c r="L827">
        <v>2</v>
      </c>
      <c r="M827">
        <v>2</v>
      </c>
      <c r="N827">
        <v>1</v>
      </c>
      <c r="O827">
        <v>35</v>
      </c>
      <c r="P827" t="s">
        <v>43</v>
      </c>
      <c r="Q827">
        <v>4</v>
      </c>
      <c r="R827" t="s">
        <v>46</v>
      </c>
      <c r="S827">
        <v>12000</v>
      </c>
      <c r="T827">
        <v>12600</v>
      </c>
      <c r="U827">
        <v>12600</v>
      </c>
      <c r="V827">
        <v>12</v>
      </c>
      <c r="W827">
        <v>12</v>
      </c>
    </row>
    <row r="828" spans="1:23" x14ac:dyDescent="0.25">
      <c r="A828">
        <v>1422816</v>
      </c>
      <c r="B828" t="s">
        <v>24</v>
      </c>
      <c r="C828">
        <v>169</v>
      </c>
      <c r="D828">
        <v>30</v>
      </c>
      <c r="E828" t="s">
        <v>21</v>
      </c>
      <c r="F828">
        <v>1</v>
      </c>
      <c r="G828">
        <v>2</v>
      </c>
      <c r="H828">
        <v>2</v>
      </c>
      <c r="I828">
        <v>2</v>
      </c>
      <c r="J828">
        <v>1</v>
      </c>
      <c r="K828">
        <v>2</v>
      </c>
      <c r="L828">
        <v>2</v>
      </c>
      <c r="M828">
        <v>2</v>
      </c>
      <c r="N828">
        <v>1</v>
      </c>
      <c r="P828" t="s">
        <v>50</v>
      </c>
      <c r="Q828">
        <v>4</v>
      </c>
      <c r="R828" t="s">
        <v>46</v>
      </c>
      <c r="S828">
        <v>0</v>
      </c>
      <c r="T828">
        <v>12600</v>
      </c>
      <c r="U828">
        <v>12600</v>
      </c>
      <c r="V828">
        <v>53</v>
      </c>
      <c r="W828" t="s">
        <v>24</v>
      </c>
    </row>
    <row r="829" spans="1:23" x14ac:dyDescent="0.25">
      <c r="A829">
        <v>66623</v>
      </c>
      <c r="B829" t="s">
        <v>23</v>
      </c>
      <c r="C829">
        <v>56</v>
      </c>
      <c r="D829">
        <v>87</v>
      </c>
      <c r="E829" t="s">
        <v>21</v>
      </c>
      <c r="F829">
        <v>5</v>
      </c>
      <c r="G829">
        <v>1</v>
      </c>
      <c r="H829">
        <v>2</v>
      </c>
      <c r="I829">
        <v>1</v>
      </c>
      <c r="J829">
        <v>1</v>
      </c>
      <c r="K829">
        <v>2</v>
      </c>
      <c r="L829">
        <v>2</v>
      </c>
      <c r="M829">
        <v>2</v>
      </c>
      <c r="N829">
        <v>1</v>
      </c>
      <c r="P829" t="s">
        <v>43</v>
      </c>
      <c r="Q829">
        <v>4</v>
      </c>
      <c r="R829" t="s">
        <v>46</v>
      </c>
      <c r="S829">
        <v>0</v>
      </c>
      <c r="T829">
        <v>12600</v>
      </c>
      <c r="U829">
        <v>12600</v>
      </c>
      <c r="V829">
        <v>110</v>
      </c>
      <c r="W829">
        <v>110</v>
      </c>
    </row>
    <row r="830" spans="1:23" x14ac:dyDescent="0.25">
      <c r="A830">
        <v>1371153</v>
      </c>
      <c r="B830" t="s">
        <v>24</v>
      </c>
      <c r="C830">
        <v>25</v>
      </c>
      <c r="D830">
        <v>50</v>
      </c>
      <c r="E830" t="s">
        <v>21</v>
      </c>
      <c r="F830">
        <v>1</v>
      </c>
      <c r="G830">
        <v>2</v>
      </c>
      <c r="H830">
        <v>2</v>
      </c>
      <c r="I830">
        <v>2</v>
      </c>
      <c r="J830">
        <v>2</v>
      </c>
      <c r="K830">
        <v>2</v>
      </c>
      <c r="L830">
        <v>2</v>
      </c>
      <c r="M830">
        <v>1</v>
      </c>
      <c r="N830">
        <v>2</v>
      </c>
      <c r="P830" t="s">
        <v>50</v>
      </c>
      <c r="Q830">
        <v>4</v>
      </c>
      <c r="R830" t="s">
        <v>46</v>
      </c>
      <c r="S830">
        <v>9000</v>
      </c>
      <c r="T830">
        <v>12600</v>
      </c>
      <c r="U830">
        <v>12600</v>
      </c>
      <c r="V830">
        <v>53</v>
      </c>
      <c r="W830" t="s">
        <v>24</v>
      </c>
    </row>
    <row r="831" spans="1:23" x14ac:dyDescent="0.25">
      <c r="A831">
        <v>728844</v>
      </c>
      <c r="B831" t="s">
        <v>32</v>
      </c>
      <c r="C831">
        <v>9</v>
      </c>
      <c r="D831">
        <v>95</v>
      </c>
      <c r="E831" t="s">
        <v>21</v>
      </c>
      <c r="F831">
        <v>1</v>
      </c>
      <c r="G831">
        <v>2</v>
      </c>
      <c r="H831">
        <v>2</v>
      </c>
      <c r="I831">
        <v>1</v>
      </c>
      <c r="J831">
        <v>2</v>
      </c>
      <c r="K831">
        <v>2</v>
      </c>
      <c r="L831">
        <v>2</v>
      </c>
      <c r="M831">
        <v>2</v>
      </c>
      <c r="N831">
        <v>1</v>
      </c>
      <c r="P831" t="s">
        <v>52</v>
      </c>
      <c r="Q831">
        <v>4</v>
      </c>
      <c r="R831" t="s">
        <v>46</v>
      </c>
      <c r="S831">
        <v>0</v>
      </c>
      <c r="T831">
        <v>12700</v>
      </c>
      <c r="U831">
        <v>12700</v>
      </c>
      <c r="V831">
        <v>41</v>
      </c>
      <c r="W831" t="s">
        <v>32</v>
      </c>
    </row>
    <row r="832" spans="1:23" x14ac:dyDescent="0.25">
      <c r="A832">
        <v>1426020</v>
      </c>
      <c r="B832" t="s">
        <v>24</v>
      </c>
      <c r="C832">
        <v>59</v>
      </c>
      <c r="D832">
        <v>43</v>
      </c>
      <c r="E832" t="s">
        <v>21</v>
      </c>
      <c r="F832">
        <v>1</v>
      </c>
      <c r="G832">
        <v>2</v>
      </c>
      <c r="H832">
        <v>2</v>
      </c>
      <c r="I832">
        <v>2</v>
      </c>
      <c r="J832">
        <v>2</v>
      </c>
      <c r="K832">
        <v>2</v>
      </c>
      <c r="L832">
        <v>2</v>
      </c>
      <c r="M832">
        <v>2</v>
      </c>
      <c r="N832">
        <v>2</v>
      </c>
      <c r="P832" t="s">
        <v>51</v>
      </c>
      <c r="Q832">
        <v>4</v>
      </c>
      <c r="R832" t="s">
        <v>44</v>
      </c>
      <c r="S832">
        <v>12800</v>
      </c>
      <c r="T832">
        <v>12800</v>
      </c>
      <c r="U832">
        <v>12800</v>
      </c>
      <c r="V832">
        <v>6</v>
      </c>
      <c r="W832" t="s">
        <v>45</v>
      </c>
    </row>
    <row r="833" spans="1:23" x14ac:dyDescent="0.25">
      <c r="A833">
        <v>1249372</v>
      </c>
      <c r="B833" t="s">
        <v>47</v>
      </c>
      <c r="C833">
        <v>230</v>
      </c>
      <c r="D833">
        <v>64</v>
      </c>
      <c r="E833" t="s">
        <v>21</v>
      </c>
      <c r="F833">
        <v>1</v>
      </c>
      <c r="G833">
        <v>2</v>
      </c>
      <c r="H833">
        <v>2</v>
      </c>
      <c r="I833">
        <v>2</v>
      </c>
      <c r="J833">
        <v>2</v>
      </c>
      <c r="K833">
        <v>2</v>
      </c>
      <c r="L833">
        <v>2</v>
      </c>
      <c r="M833">
        <v>2</v>
      </c>
      <c r="N833">
        <v>2</v>
      </c>
      <c r="P833" t="s">
        <v>43</v>
      </c>
      <c r="Q833">
        <v>4</v>
      </c>
      <c r="R833" t="s">
        <v>44</v>
      </c>
      <c r="S833">
        <v>6300</v>
      </c>
      <c r="T833">
        <v>12800</v>
      </c>
      <c r="U833">
        <v>12800</v>
      </c>
      <c r="V833">
        <v>49</v>
      </c>
      <c r="W833" t="s">
        <v>47</v>
      </c>
    </row>
    <row r="834" spans="1:23" x14ac:dyDescent="0.25">
      <c r="A834">
        <v>1408556</v>
      </c>
      <c r="B834" t="s">
        <v>24</v>
      </c>
      <c r="C834">
        <v>183</v>
      </c>
      <c r="D834">
        <v>18</v>
      </c>
      <c r="E834" t="s">
        <v>21</v>
      </c>
      <c r="F834">
        <v>1</v>
      </c>
      <c r="G834">
        <v>2</v>
      </c>
      <c r="H834">
        <v>1</v>
      </c>
      <c r="I834">
        <v>2</v>
      </c>
      <c r="J834">
        <v>2</v>
      </c>
      <c r="K834">
        <v>2</v>
      </c>
      <c r="L834">
        <v>2</v>
      </c>
      <c r="M834">
        <v>2</v>
      </c>
      <c r="N834">
        <v>1</v>
      </c>
      <c r="O834">
        <v>10</v>
      </c>
      <c r="P834" t="s">
        <v>50</v>
      </c>
      <c r="Q834">
        <v>4</v>
      </c>
      <c r="R834" t="s">
        <v>44</v>
      </c>
      <c r="S834">
        <v>10000</v>
      </c>
      <c r="T834">
        <v>12800</v>
      </c>
      <c r="U834">
        <v>12800</v>
      </c>
      <c r="V834">
        <v>48</v>
      </c>
      <c r="W834">
        <v>48</v>
      </c>
    </row>
    <row r="835" spans="1:23" x14ac:dyDescent="0.25">
      <c r="A835">
        <v>1395747</v>
      </c>
      <c r="B835" t="s">
        <v>24</v>
      </c>
      <c r="C835">
        <v>67</v>
      </c>
      <c r="D835">
        <v>20</v>
      </c>
      <c r="E835" t="s">
        <v>21</v>
      </c>
      <c r="F835">
        <v>1</v>
      </c>
      <c r="G835">
        <v>1</v>
      </c>
      <c r="H835">
        <v>2</v>
      </c>
      <c r="I835">
        <v>2</v>
      </c>
      <c r="J835">
        <v>2</v>
      </c>
      <c r="K835">
        <v>2</v>
      </c>
      <c r="L835">
        <v>2</v>
      </c>
      <c r="M835">
        <v>2</v>
      </c>
      <c r="N835">
        <v>1</v>
      </c>
      <c r="P835" t="s">
        <v>50</v>
      </c>
      <c r="Q835">
        <v>4</v>
      </c>
      <c r="R835" t="s">
        <v>44</v>
      </c>
      <c r="S835">
        <v>12200</v>
      </c>
      <c r="T835">
        <v>12840</v>
      </c>
      <c r="U835">
        <v>12840</v>
      </c>
      <c r="V835">
        <v>53</v>
      </c>
      <c r="W835" t="s">
        <v>24</v>
      </c>
    </row>
    <row r="836" spans="1:23" x14ac:dyDescent="0.25">
      <c r="A836">
        <v>726531</v>
      </c>
      <c r="B836" t="s">
        <v>32</v>
      </c>
      <c r="C836">
        <v>147</v>
      </c>
      <c r="D836">
        <v>84</v>
      </c>
      <c r="E836" t="s">
        <v>21</v>
      </c>
      <c r="F836">
        <v>1</v>
      </c>
      <c r="G836">
        <v>2</v>
      </c>
      <c r="H836">
        <v>1</v>
      </c>
      <c r="I836">
        <v>1</v>
      </c>
      <c r="J836">
        <v>2</v>
      </c>
      <c r="K836">
        <v>2</v>
      </c>
      <c r="L836">
        <v>2</v>
      </c>
      <c r="M836">
        <v>2</v>
      </c>
      <c r="N836">
        <v>1</v>
      </c>
      <c r="P836" t="s">
        <v>43</v>
      </c>
      <c r="Q836">
        <v>4</v>
      </c>
      <c r="R836" t="s">
        <v>46</v>
      </c>
      <c r="S836">
        <v>0</v>
      </c>
      <c r="T836">
        <v>12900</v>
      </c>
      <c r="U836">
        <v>12900</v>
      </c>
      <c r="V836">
        <v>19</v>
      </c>
      <c r="W836">
        <v>19</v>
      </c>
    </row>
    <row r="837" spans="1:23" x14ac:dyDescent="0.25">
      <c r="A837">
        <v>717368</v>
      </c>
      <c r="B837" t="s">
        <v>32</v>
      </c>
      <c r="C837">
        <v>119</v>
      </c>
      <c r="D837">
        <v>45</v>
      </c>
      <c r="E837" t="s">
        <v>21</v>
      </c>
      <c r="F837">
        <v>1</v>
      </c>
      <c r="G837">
        <v>1</v>
      </c>
      <c r="H837">
        <v>2</v>
      </c>
      <c r="I837">
        <v>2</v>
      </c>
      <c r="J837">
        <v>2</v>
      </c>
      <c r="K837">
        <v>2</v>
      </c>
      <c r="L837">
        <v>2</v>
      </c>
      <c r="M837">
        <v>2</v>
      </c>
      <c r="N837">
        <v>1</v>
      </c>
      <c r="O837">
        <v>25</v>
      </c>
      <c r="P837" t="s">
        <v>43</v>
      </c>
      <c r="Q837">
        <v>4</v>
      </c>
      <c r="R837" t="s">
        <v>46</v>
      </c>
      <c r="S837">
        <v>12900</v>
      </c>
      <c r="T837">
        <v>12900</v>
      </c>
      <c r="U837">
        <v>12900</v>
      </c>
      <c r="V837">
        <v>19</v>
      </c>
      <c r="W837">
        <v>19</v>
      </c>
    </row>
    <row r="838" spans="1:23" x14ac:dyDescent="0.25">
      <c r="A838">
        <v>714778</v>
      </c>
      <c r="B838" t="s">
        <v>32</v>
      </c>
      <c r="C838">
        <v>95</v>
      </c>
      <c r="D838">
        <v>43</v>
      </c>
      <c r="E838" t="s">
        <v>21</v>
      </c>
      <c r="F838">
        <v>1</v>
      </c>
      <c r="G838">
        <v>1</v>
      </c>
      <c r="H838">
        <v>2</v>
      </c>
      <c r="I838">
        <v>2</v>
      </c>
      <c r="J838">
        <v>2</v>
      </c>
      <c r="K838">
        <v>2</v>
      </c>
      <c r="L838">
        <v>2</v>
      </c>
      <c r="M838">
        <v>2</v>
      </c>
      <c r="N838">
        <v>1</v>
      </c>
      <c r="O838">
        <v>15</v>
      </c>
      <c r="P838" t="s">
        <v>43</v>
      </c>
      <c r="Q838">
        <v>4</v>
      </c>
      <c r="R838" t="s">
        <v>46</v>
      </c>
      <c r="S838">
        <v>13000</v>
      </c>
      <c r="T838">
        <v>13000</v>
      </c>
      <c r="U838">
        <v>13000</v>
      </c>
      <c r="V838">
        <v>38</v>
      </c>
      <c r="W838" t="s">
        <v>31</v>
      </c>
    </row>
    <row r="839" spans="1:23" x14ac:dyDescent="0.25">
      <c r="A839">
        <v>534745</v>
      </c>
      <c r="B839" t="s">
        <v>31</v>
      </c>
      <c r="C839">
        <v>157</v>
      </c>
      <c r="D839">
        <v>94</v>
      </c>
      <c r="E839" t="s">
        <v>21</v>
      </c>
      <c r="F839">
        <v>1</v>
      </c>
      <c r="G839">
        <v>2</v>
      </c>
      <c r="H839">
        <v>1</v>
      </c>
      <c r="I839">
        <v>1</v>
      </c>
      <c r="J839">
        <v>2</v>
      </c>
      <c r="K839">
        <v>2</v>
      </c>
      <c r="L839">
        <v>2</v>
      </c>
      <c r="M839">
        <v>2</v>
      </c>
      <c r="N839">
        <v>1</v>
      </c>
      <c r="P839" t="s">
        <v>52</v>
      </c>
      <c r="Q839">
        <v>4</v>
      </c>
      <c r="R839" t="s">
        <v>44</v>
      </c>
      <c r="S839">
        <v>0</v>
      </c>
      <c r="T839">
        <v>13000</v>
      </c>
      <c r="U839">
        <v>13000</v>
      </c>
      <c r="V839">
        <v>38</v>
      </c>
      <c r="W839" t="s">
        <v>31</v>
      </c>
    </row>
    <row r="840" spans="1:23" x14ac:dyDescent="0.25">
      <c r="A840">
        <v>1370825</v>
      </c>
      <c r="B840" t="s">
        <v>24</v>
      </c>
      <c r="C840">
        <v>64</v>
      </c>
      <c r="D840">
        <v>66</v>
      </c>
      <c r="E840" t="s">
        <v>21</v>
      </c>
      <c r="F840">
        <v>1</v>
      </c>
      <c r="G840">
        <v>2</v>
      </c>
      <c r="H840">
        <v>2</v>
      </c>
      <c r="I840">
        <v>1</v>
      </c>
      <c r="J840">
        <v>2</v>
      </c>
      <c r="K840">
        <v>2</v>
      </c>
      <c r="L840">
        <v>2</v>
      </c>
      <c r="M840">
        <v>2</v>
      </c>
      <c r="N840">
        <v>1</v>
      </c>
      <c r="P840" t="s">
        <v>43</v>
      </c>
      <c r="Q840">
        <v>4</v>
      </c>
      <c r="R840" t="s">
        <v>44</v>
      </c>
      <c r="S840">
        <v>0</v>
      </c>
      <c r="T840">
        <v>13000</v>
      </c>
      <c r="U840">
        <v>13000</v>
      </c>
      <c r="V840">
        <v>53</v>
      </c>
      <c r="W840" t="s">
        <v>24</v>
      </c>
    </row>
    <row r="841" spans="1:23" x14ac:dyDescent="0.25">
      <c r="A841">
        <v>1424250</v>
      </c>
      <c r="B841" t="s">
        <v>24</v>
      </c>
      <c r="C841">
        <v>118</v>
      </c>
      <c r="D841">
        <v>53</v>
      </c>
      <c r="E841" t="s">
        <v>21</v>
      </c>
      <c r="F841">
        <v>1</v>
      </c>
      <c r="G841">
        <v>2</v>
      </c>
      <c r="H841">
        <v>2</v>
      </c>
      <c r="I841">
        <v>2</v>
      </c>
      <c r="J841">
        <v>1</v>
      </c>
      <c r="K841">
        <v>2</v>
      </c>
      <c r="L841">
        <v>1</v>
      </c>
      <c r="M841">
        <v>2</v>
      </c>
      <c r="N841">
        <v>1</v>
      </c>
      <c r="P841" t="s">
        <v>48</v>
      </c>
      <c r="Q841">
        <v>2</v>
      </c>
      <c r="R841" t="s">
        <v>44</v>
      </c>
      <c r="S841">
        <v>0</v>
      </c>
      <c r="T841">
        <v>13000</v>
      </c>
      <c r="U841">
        <v>13000</v>
      </c>
      <c r="V841">
        <v>6</v>
      </c>
      <c r="W841" t="s">
        <v>45</v>
      </c>
    </row>
    <row r="842" spans="1:23" x14ac:dyDescent="0.25">
      <c r="A842">
        <v>533967</v>
      </c>
      <c r="B842" t="s">
        <v>31</v>
      </c>
      <c r="C842">
        <v>448</v>
      </c>
      <c r="D842">
        <v>22</v>
      </c>
      <c r="E842" t="s">
        <v>21</v>
      </c>
      <c r="F842">
        <v>1</v>
      </c>
      <c r="G842">
        <v>2</v>
      </c>
      <c r="H842">
        <v>2</v>
      </c>
      <c r="I842">
        <v>2</v>
      </c>
      <c r="J842">
        <v>2</v>
      </c>
      <c r="K842">
        <v>2</v>
      </c>
      <c r="L842">
        <v>2</v>
      </c>
      <c r="M842">
        <v>2</v>
      </c>
      <c r="N842">
        <v>2</v>
      </c>
      <c r="O842">
        <v>5</v>
      </c>
      <c r="P842" t="s">
        <v>50</v>
      </c>
      <c r="Q842">
        <v>4</v>
      </c>
      <c r="R842" t="s">
        <v>46</v>
      </c>
      <c r="S842">
        <v>13000</v>
      </c>
      <c r="T842">
        <v>13000</v>
      </c>
      <c r="U842">
        <v>13000</v>
      </c>
      <c r="V842">
        <v>38</v>
      </c>
      <c r="W842" t="s">
        <v>31</v>
      </c>
    </row>
    <row r="843" spans="1:23" x14ac:dyDescent="0.25">
      <c r="A843">
        <v>701475</v>
      </c>
      <c r="B843" t="s">
        <v>32</v>
      </c>
      <c r="C843">
        <v>78</v>
      </c>
      <c r="D843">
        <v>72</v>
      </c>
      <c r="E843" t="s">
        <v>21</v>
      </c>
      <c r="F843">
        <v>1</v>
      </c>
      <c r="G843">
        <v>1</v>
      </c>
      <c r="H843">
        <v>1</v>
      </c>
      <c r="I843">
        <v>1</v>
      </c>
      <c r="J843">
        <v>2</v>
      </c>
      <c r="K843">
        <v>2</v>
      </c>
      <c r="L843">
        <v>2</v>
      </c>
      <c r="M843">
        <v>2</v>
      </c>
      <c r="N843">
        <v>1</v>
      </c>
      <c r="P843" t="s">
        <v>43</v>
      </c>
      <c r="Q843">
        <v>4</v>
      </c>
      <c r="R843" t="s">
        <v>46</v>
      </c>
      <c r="S843">
        <v>0</v>
      </c>
      <c r="T843">
        <v>13000</v>
      </c>
      <c r="U843">
        <v>13000</v>
      </c>
      <c r="V843">
        <v>29</v>
      </c>
      <c r="W843">
        <v>29</v>
      </c>
    </row>
    <row r="844" spans="1:23" x14ac:dyDescent="0.25">
      <c r="A844">
        <v>1429597</v>
      </c>
      <c r="B844" t="s">
        <v>24</v>
      </c>
      <c r="C844">
        <v>79</v>
      </c>
      <c r="D844">
        <v>33</v>
      </c>
      <c r="E844" t="s">
        <v>21</v>
      </c>
      <c r="F844">
        <v>1</v>
      </c>
      <c r="G844">
        <v>1</v>
      </c>
      <c r="H844">
        <v>2</v>
      </c>
      <c r="I844">
        <v>2</v>
      </c>
      <c r="J844">
        <v>2</v>
      </c>
      <c r="K844">
        <v>2</v>
      </c>
      <c r="L844">
        <v>2</v>
      </c>
      <c r="M844">
        <v>2</v>
      </c>
      <c r="N844">
        <v>1</v>
      </c>
      <c r="O844">
        <v>10</v>
      </c>
      <c r="P844" t="s">
        <v>51</v>
      </c>
      <c r="Q844">
        <v>4</v>
      </c>
      <c r="R844" t="s">
        <v>44</v>
      </c>
      <c r="S844">
        <v>13000</v>
      </c>
      <c r="T844">
        <v>13000</v>
      </c>
      <c r="U844">
        <v>13000</v>
      </c>
      <c r="V844">
        <v>53</v>
      </c>
      <c r="W844" t="s">
        <v>24</v>
      </c>
    </row>
    <row r="845" spans="1:23" x14ac:dyDescent="0.25">
      <c r="A845">
        <v>718673</v>
      </c>
      <c r="B845" t="s">
        <v>32</v>
      </c>
      <c r="C845">
        <v>66</v>
      </c>
      <c r="D845">
        <v>20</v>
      </c>
      <c r="E845" t="s">
        <v>21</v>
      </c>
      <c r="F845">
        <v>1</v>
      </c>
      <c r="G845">
        <v>1</v>
      </c>
      <c r="H845">
        <v>2</v>
      </c>
      <c r="I845">
        <v>2</v>
      </c>
      <c r="J845">
        <v>2</v>
      </c>
      <c r="K845">
        <v>2</v>
      </c>
      <c r="L845">
        <v>2</v>
      </c>
      <c r="M845">
        <v>2</v>
      </c>
      <c r="N845">
        <v>1</v>
      </c>
      <c r="O845">
        <v>5</v>
      </c>
      <c r="P845" t="s">
        <v>50</v>
      </c>
      <c r="Q845">
        <v>4</v>
      </c>
      <c r="R845" t="s">
        <v>46</v>
      </c>
      <c r="S845">
        <v>13000</v>
      </c>
      <c r="T845">
        <v>13000</v>
      </c>
      <c r="U845">
        <v>13000</v>
      </c>
      <c r="V845">
        <v>16</v>
      </c>
      <c r="W845">
        <v>16</v>
      </c>
    </row>
    <row r="846" spans="1:23" x14ac:dyDescent="0.25">
      <c r="A846">
        <v>69468</v>
      </c>
      <c r="B846" t="s">
        <v>23</v>
      </c>
      <c r="C846">
        <v>232</v>
      </c>
      <c r="D846">
        <v>62</v>
      </c>
      <c r="E846" t="s">
        <v>21</v>
      </c>
      <c r="F846">
        <v>1</v>
      </c>
      <c r="G846">
        <v>2</v>
      </c>
      <c r="H846">
        <v>1</v>
      </c>
      <c r="I846">
        <v>2</v>
      </c>
      <c r="J846">
        <v>2</v>
      </c>
      <c r="K846">
        <v>2</v>
      </c>
      <c r="L846">
        <v>2</v>
      </c>
      <c r="M846">
        <v>2</v>
      </c>
      <c r="N846">
        <v>1</v>
      </c>
      <c r="P846" t="s">
        <v>43</v>
      </c>
      <c r="Q846">
        <v>4</v>
      </c>
      <c r="R846" t="s">
        <v>46</v>
      </c>
      <c r="S846">
        <v>0</v>
      </c>
      <c r="T846">
        <v>13000</v>
      </c>
      <c r="U846">
        <v>13000</v>
      </c>
      <c r="V846">
        <v>30</v>
      </c>
      <c r="W846" t="s">
        <v>23</v>
      </c>
    </row>
    <row r="847" spans="1:23" x14ac:dyDescent="0.25">
      <c r="A847">
        <v>1382182</v>
      </c>
      <c r="B847" t="s">
        <v>24</v>
      </c>
      <c r="C847">
        <v>18</v>
      </c>
      <c r="D847">
        <v>90</v>
      </c>
      <c r="E847" t="s">
        <v>21</v>
      </c>
      <c r="F847">
        <v>1</v>
      </c>
      <c r="G847">
        <v>1</v>
      </c>
      <c r="H847">
        <v>1</v>
      </c>
      <c r="I847">
        <v>1</v>
      </c>
      <c r="J847">
        <v>1</v>
      </c>
      <c r="K847">
        <v>2</v>
      </c>
      <c r="L847">
        <v>2</v>
      </c>
      <c r="M847">
        <v>2</v>
      </c>
      <c r="N847">
        <v>1</v>
      </c>
      <c r="P847" t="s">
        <v>52</v>
      </c>
      <c r="Q847">
        <v>4</v>
      </c>
      <c r="R847" t="s">
        <v>46</v>
      </c>
      <c r="S847">
        <v>0</v>
      </c>
      <c r="T847">
        <v>13000</v>
      </c>
      <c r="U847">
        <v>13000</v>
      </c>
      <c r="V847">
        <v>53</v>
      </c>
      <c r="W847" t="s">
        <v>24</v>
      </c>
    </row>
    <row r="848" spans="1:23" x14ac:dyDescent="0.25">
      <c r="A848">
        <v>1412808</v>
      </c>
      <c r="B848" t="s">
        <v>24</v>
      </c>
      <c r="C848">
        <v>74</v>
      </c>
      <c r="D848">
        <v>38</v>
      </c>
      <c r="E848" t="s">
        <v>21</v>
      </c>
      <c r="F848">
        <v>1</v>
      </c>
      <c r="G848">
        <v>2</v>
      </c>
      <c r="H848">
        <v>2</v>
      </c>
      <c r="I848">
        <v>1</v>
      </c>
      <c r="J848">
        <v>2</v>
      </c>
      <c r="K848">
        <v>2</v>
      </c>
      <c r="L848">
        <v>2</v>
      </c>
      <c r="M848">
        <v>2</v>
      </c>
      <c r="N848">
        <v>1</v>
      </c>
      <c r="P848" t="s">
        <v>51</v>
      </c>
      <c r="Q848">
        <v>4</v>
      </c>
      <c r="R848" t="s">
        <v>44</v>
      </c>
      <c r="S848">
        <v>0</v>
      </c>
      <c r="T848">
        <v>13004</v>
      </c>
      <c r="U848">
        <v>13004</v>
      </c>
      <c r="V848">
        <v>6</v>
      </c>
      <c r="W848" t="s">
        <v>45</v>
      </c>
    </row>
    <row r="849" spans="1:23" x14ac:dyDescent="0.25">
      <c r="A849">
        <v>1272655</v>
      </c>
      <c r="B849" t="s">
        <v>47</v>
      </c>
      <c r="C849">
        <v>43</v>
      </c>
      <c r="D849">
        <v>21</v>
      </c>
      <c r="E849" t="s">
        <v>21</v>
      </c>
      <c r="F849">
        <v>1</v>
      </c>
      <c r="G849">
        <v>1</v>
      </c>
      <c r="H849">
        <v>2</v>
      </c>
      <c r="I849">
        <v>2</v>
      </c>
      <c r="J849">
        <v>2</v>
      </c>
      <c r="K849">
        <v>2</v>
      </c>
      <c r="L849">
        <v>2</v>
      </c>
      <c r="M849">
        <v>2</v>
      </c>
      <c r="N849">
        <v>1</v>
      </c>
      <c r="O849">
        <v>118</v>
      </c>
      <c r="P849" t="s">
        <v>50</v>
      </c>
      <c r="Q849">
        <v>4</v>
      </c>
      <c r="R849" t="s">
        <v>44</v>
      </c>
      <c r="S849">
        <v>13100</v>
      </c>
      <c r="T849">
        <v>13100</v>
      </c>
      <c r="U849">
        <v>13100</v>
      </c>
      <c r="V849">
        <v>49</v>
      </c>
      <c r="W849" t="s">
        <v>47</v>
      </c>
    </row>
    <row r="850" spans="1:23" x14ac:dyDescent="0.25">
      <c r="A850">
        <v>63001</v>
      </c>
      <c r="B850" t="s">
        <v>23</v>
      </c>
      <c r="C850">
        <v>44</v>
      </c>
      <c r="D850">
        <v>65</v>
      </c>
      <c r="E850" t="s">
        <v>21</v>
      </c>
      <c r="F850">
        <v>1</v>
      </c>
      <c r="G850">
        <v>2</v>
      </c>
      <c r="H850">
        <v>2</v>
      </c>
      <c r="I850">
        <v>1</v>
      </c>
      <c r="J850">
        <v>2</v>
      </c>
      <c r="K850">
        <v>2</v>
      </c>
      <c r="L850">
        <v>2</v>
      </c>
      <c r="M850">
        <v>2</v>
      </c>
      <c r="N850">
        <v>1</v>
      </c>
      <c r="P850" t="s">
        <v>43</v>
      </c>
      <c r="Q850">
        <v>4</v>
      </c>
      <c r="R850" t="s">
        <v>46</v>
      </c>
      <c r="S850">
        <v>0</v>
      </c>
      <c r="T850">
        <v>13100</v>
      </c>
      <c r="U850">
        <v>13100</v>
      </c>
      <c r="V850">
        <v>30</v>
      </c>
      <c r="W850" t="s">
        <v>23</v>
      </c>
    </row>
    <row r="851" spans="1:23" x14ac:dyDescent="0.25">
      <c r="A851">
        <v>1269592</v>
      </c>
      <c r="B851" t="s">
        <v>47</v>
      </c>
      <c r="C851">
        <v>65</v>
      </c>
      <c r="D851">
        <v>44</v>
      </c>
      <c r="E851" t="s">
        <v>21</v>
      </c>
      <c r="F851">
        <v>1</v>
      </c>
      <c r="G851">
        <v>1</v>
      </c>
      <c r="H851">
        <v>2</v>
      </c>
      <c r="I851">
        <v>2</v>
      </c>
      <c r="J851">
        <v>2</v>
      </c>
      <c r="K851">
        <v>2</v>
      </c>
      <c r="L851">
        <v>2</v>
      </c>
      <c r="M851">
        <v>2</v>
      </c>
      <c r="N851">
        <v>1</v>
      </c>
      <c r="P851" t="s">
        <v>43</v>
      </c>
      <c r="Q851">
        <v>4</v>
      </c>
      <c r="R851" t="s">
        <v>46</v>
      </c>
      <c r="S851">
        <v>0</v>
      </c>
      <c r="T851">
        <v>13100</v>
      </c>
      <c r="U851">
        <v>13100</v>
      </c>
      <c r="V851">
        <v>49</v>
      </c>
      <c r="W851" t="s">
        <v>47</v>
      </c>
    </row>
    <row r="852" spans="1:23" x14ac:dyDescent="0.25">
      <c r="A852">
        <v>1403623</v>
      </c>
      <c r="B852" t="s">
        <v>24</v>
      </c>
      <c r="C852">
        <v>70</v>
      </c>
      <c r="D852">
        <v>75</v>
      </c>
      <c r="E852" t="s">
        <v>21</v>
      </c>
      <c r="F852">
        <v>1</v>
      </c>
      <c r="G852">
        <v>1</v>
      </c>
      <c r="H852">
        <v>2</v>
      </c>
      <c r="I852">
        <v>1</v>
      </c>
      <c r="J852">
        <v>2</v>
      </c>
      <c r="K852">
        <v>2</v>
      </c>
      <c r="L852">
        <v>2</v>
      </c>
      <c r="M852">
        <v>2</v>
      </c>
      <c r="N852">
        <v>1</v>
      </c>
      <c r="P852" t="s">
        <v>43</v>
      </c>
      <c r="Q852">
        <v>3</v>
      </c>
      <c r="R852" t="s">
        <v>44</v>
      </c>
      <c r="S852">
        <v>0</v>
      </c>
      <c r="T852">
        <v>13100</v>
      </c>
      <c r="U852">
        <v>13100</v>
      </c>
      <c r="V852">
        <v>48</v>
      </c>
      <c r="W852">
        <v>48</v>
      </c>
    </row>
    <row r="853" spans="1:23" x14ac:dyDescent="0.25">
      <c r="A853">
        <v>69981</v>
      </c>
      <c r="B853" t="s">
        <v>23</v>
      </c>
      <c r="C853">
        <v>151</v>
      </c>
      <c r="D853">
        <v>57</v>
      </c>
      <c r="E853" t="s">
        <v>21</v>
      </c>
      <c r="F853">
        <v>1</v>
      </c>
      <c r="G853">
        <v>2</v>
      </c>
      <c r="H853">
        <v>2</v>
      </c>
      <c r="I853">
        <v>2</v>
      </c>
      <c r="J853">
        <v>2</v>
      </c>
      <c r="K853">
        <v>2</v>
      </c>
      <c r="L853">
        <v>1</v>
      </c>
      <c r="M853">
        <v>2</v>
      </c>
      <c r="N853">
        <v>1</v>
      </c>
      <c r="P853" t="s">
        <v>51</v>
      </c>
      <c r="Q853">
        <v>2</v>
      </c>
      <c r="R853" t="s">
        <v>44</v>
      </c>
      <c r="S853">
        <v>6000</v>
      </c>
      <c r="T853">
        <v>13200</v>
      </c>
      <c r="U853">
        <v>13200</v>
      </c>
      <c r="V853">
        <v>9</v>
      </c>
      <c r="W853">
        <v>9</v>
      </c>
    </row>
    <row r="854" spans="1:23" x14ac:dyDescent="0.25">
      <c r="A854">
        <v>1397423</v>
      </c>
      <c r="B854" t="s">
        <v>24</v>
      </c>
      <c r="C854">
        <v>35</v>
      </c>
      <c r="D854">
        <v>70</v>
      </c>
      <c r="E854" t="s">
        <v>21</v>
      </c>
      <c r="F854">
        <v>1</v>
      </c>
      <c r="G854">
        <v>2</v>
      </c>
      <c r="H854">
        <v>1</v>
      </c>
      <c r="I854">
        <v>1</v>
      </c>
      <c r="J854">
        <v>2</v>
      </c>
      <c r="K854">
        <v>2</v>
      </c>
      <c r="L854">
        <v>2</v>
      </c>
      <c r="M854">
        <v>2</v>
      </c>
      <c r="N854">
        <v>1</v>
      </c>
      <c r="P854" t="s">
        <v>43</v>
      </c>
      <c r="Q854">
        <v>4</v>
      </c>
      <c r="R854" t="s">
        <v>46</v>
      </c>
      <c r="S854">
        <v>0</v>
      </c>
      <c r="T854">
        <v>13200</v>
      </c>
      <c r="U854">
        <v>13200</v>
      </c>
      <c r="V854">
        <v>41</v>
      </c>
      <c r="W854" t="s">
        <v>32</v>
      </c>
    </row>
    <row r="855" spans="1:23" x14ac:dyDescent="0.25">
      <c r="A855">
        <v>1434930</v>
      </c>
      <c r="B855" t="s">
        <v>24</v>
      </c>
      <c r="C855">
        <v>271</v>
      </c>
      <c r="D855">
        <v>64</v>
      </c>
      <c r="E855" t="s">
        <v>21</v>
      </c>
      <c r="F855">
        <v>1</v>
      </c>
      <c r="G855">
        <v>2</v>
      </c>
      <c r="H855">
        <v>2</v>
      </c>
      <c r="I855">
        <v>2</v>
      </c>
      <c r="J855">
        <v>2</v>
      </c>
      <c r="K855">
        <v>2</v>
      </c>
      <c r="L855">
        <v>2</v>
      </c>
      <c r="M855">
        <v>2</v>
      </c>
      <c r="N855">
        <v>2</v>
      </c>
      <c r="P855" t="s">
        <v>52</v>
      </c>
      <c r="Q855">
        <v>4</v>
      </c>
      <c r="R855" t="s">
        <v>46</v>
      </c>
      <c r="S855">
        <v>0</v>
      </c>
      <c r="T855">
        <v>13200</v>
      </c>
      <c r="U855">
        <v>13200</v>
      </c>
      <c r="V855">
        <v>53</v>
      </c>
      <c r="W855" t="s">
        <v>24</v>
      </c>
    </row>
    <row r="856" spans="1:23" x14ac:dyDescent="0.25">
      <c r="A856">
        <v>716636</v>
      </c>
      <c r="B856" t="s">
        <v>32</v>
      </c>
      <c r="C856">
        <v>49</v>
      </c>
      <c r="D856">
        <v>85</v>
      </c>
      <c r="E856" t="s">
        <v>21</v>
      </c>
      <c r="F856">
        <v>4</v>
      </c>
      <c r="G856">
        <v>1</v>
      </c>
      <c r="H856">
        <v>2</v>
      </c>
      <c r="I856">
        <v>1</v>
      </c>
      <c r="J856">
        <v>2</v>
      </c>
      <c r="K856">
        <v>2</v>
      </c>
      <c r="L856">
        <v>2</v>
      </c>
      <c r="M856">
        <v>2</v>
      </c>
      <c r="N856">
        <v>1</v>
      </c>
      <c r="P856" t="s">
        <v>52</v>
      </c>
      <c r="Q856">
        <v>4</v>
      </c>
      <c r="R856" t="s">
        <v>46</v>
      </c>
      <c r="S856">
        <v>0</v>
      </c>
      <c r="T856">
        <v>13200</v>
      </c>
      <c r="U856">
        <v>13200</v>
      </c>
      <c r="V856">
        <v>119</v>
      </c>
      <c r="W856">
        <v>119</v>
      </c>
    </row>
    <row r="857" spans="1:23" x14ac:dyDescent="0.25">
      <c r="A857">
        <v>536799</v>
      </c>
      <c r="B857" t="s">
        <v>31</v>
      </c>
      <c r="C857">
        <v>25</v>
      </c>
      <c r="D857">
        <v>46</v>
      </c>
      <c r="E857" t="s">
        <v>21</v>
      </c>
      <c r="F857">
        <v>1</v>
      </c>
      <c r="G857">
        <v>2</v>
      </c>
      <c r="H857">
        <v>2</v>
      </c>
      <c r="I857">
        <v>2</v>
      </c>
      <c r="J857">
        <v>2</v>
      </c>
      <c r="K857">
        <v>2</v>
      </c>
      <c r="L857">
        <v>2</v>
      </c>
      <c r="M857">
        <v>2</v>
      </c>
      <c r="N857">
        <v>2</v>
      </c>
      <c r="O857">
        <v>30</v>
      </c>
      <c r="P857" t="s">
        <v>51</v>
      </c>
      <c r="Q857">
        <v>4</v>
      </c>
      <c r="R857" t="s">
        <v>46</v>
      </c>
      <c r="S857">
        <v>13200</v>
      </c>
      <c r="T857">
        <v>13200</v>
      </c>
      <c r="U857">
        <v>13200</v>
      </c>
      <c r="V857">
        <v>38</v>
      </c>
      <c r="W857" t="s">
        <v>31</v>
      </c>
    </row>
    <row r="858" spans="1:23" x14ac:dyDescent="0.25">
      <c r="A858">
        <v>533053</v>
      </c>
      <c r="B858" t="s">
        <v>31</v>
      </c>
      <c r="C858">
        <v>21</v>
      </c>
      <c r="D858">
        <v>70</v>
      </c>
      <c r="E858" t="s">
        <v>21</v>
      </c>
      <c r="F858">
        <v>1</v>
      </c>
      <c r="G858">
        <v>2</v>
      </c>
      <c r="H858">
        <v>1</v>
      </c>
      <c r="I858">
        <v>1</v>
      </c>
      <c r="J858">
        <v>2</v>
      </c>
      <c r="K858">
        <v>2</v>
      </c>
      <c r="L858">
        <v>2</v>
      </c>
      <c r="M858">
        <v>2</v>
      </c>
      <c r="N858">
        <v>1</v>
      </c>
      <c r="P858" t="s">
        <v>43</v>
      </c>
      <c r="Q858">
        <v>4</v>
      </c>
      <c r="R858" t="s">
        <v>46</v>
      </c>
      <c r="S858">
        <v>0</v>
      </c>
      <c r="T858">
        <v>13200</v>
      </c>
      <c r="U858">
        <v>13200</v>
      </c>
      <c r="V858">
        <v>38</v>
      </c>
      <c r="W858" t="s">
        <v>31</v>
      </c>
    </row>
    <row r="859" spans="1:23" x14ac:dyDescent="0.25">
      <c r="A859">
        <v>68415</v>
      </c>
      <c r="B859" t="s">
        <v>23</v>
      </c>
      <c r="C859">
        <v>14</v>
      </c>
      <c r="D859">
        <v>54</v>
      </c>
      <c r="E859" t="s">
        <v>21</v>
      </c>
      <c r="F859">
        <v>1</v>
      </c>
      <c r="G859">
        <v>2</v>
      </c>
      <c r="H859">
        <v>2</v>
      </c>
      <c r="I859">
        <v>1</v>
      </c>
      <c r="J859">
        <v>1</v>
      </c>
      <c r="K859">
        <v>2</v>
      </c>
      <c r="L859">
        <v>2</v>
      </c>
      <c r="M859">
        <v>2</v>
      </c>
      <c r="N859">
        <v>1</v>
      </c>
      <c r="O859">
        <v>5</v>
      </c>
      <c r="P859" t="s">
        <v>50</v>
      </c>
      <c r="Q859">
        <v>4</v>
      </c>
      <c r="R859" t="s">
        <v>44</v>
      </c>
      <c r="S859">
        <v>800</v>
      </c>
      <c r="T859">
        <v>13210</v>
      </c>
      <c r="U859">
        <v>13210</v>
      </c>
      <c r="V859">
        <v>55</v>
      </c>
      <c r="W859">
        <v>55</v>
      </c>
    </row>
    <row r="860" spans="1:23" x14ac:dyDescent="0.25">
      <c r="A860">
        <v>1379663</v>
      </c>
      <c r="B860" t="s">
        <v>24</v>
      </c>
      <c r="C860">
        <v>139</v>
      </c>
      <c r="D860">
        <v>54</v>
      </c>
      <c r="E860" t="s">
        <v>21</v>
      </c>
      <c r="F860">
        <v>1</v>
      </c>
      <c r="G860">
        <v>1</v>
      </c>
      <c r="H860">
        <v>2</v>
      </c>
      <c r="I860">
        <v>2</v>
      </c>
      <c r="J860">
        <v>2</v>
      </c>
      <c r="K860">
        <v>2</v>
      </c>
      <c r="L860">
        <v>2</v>
      </c>
      <c r="M860">
        <v>1</v>
      </c>
      <c r="N860">
        <v>1</v>
      </c>
      <c r="O860">
        <v>10</v>
      </c>
      <c r="P860" t="s">
        <v>43</v>
      </c>
      <c r="Q860">
        <v>4</v>
      </c>
      <c r="R860" t="s">
        <v>46</v>
      </c>
      <c r="S860">
        <v>13300</v>
      </c>
      <c r="T860">
        <v>13300</v>
      </c>
      <c r="U860">
        <v>13300</v>
      </c>
      <c r="V860">
        <v>2</v>
      </c>
      <c r="W860">
        <v>2</v>
      </c>
    </row>
    <row r="861" spans="1:23" x14ac:dyDescent="0.25">
      <c r="A861">
        <v>700267</v>
      </c>
      <c r="B861" t="s">
        <v>32</v>
      </c>
      <c r="C861">
        <v>253</v>
      </c>
      <c r="D861">
        <v>28</v>
      </c>
      <c r="E861" t="s">
        <v>21</v>
      </c>
      <c r="F861">
        <v>4</v>
      </c>
      <c r="G861">
        <v>2</v>
      </c>
      <c r="H861">
        <v>2</v>
      </c>
      <c r="I861">
        <v>2</v>
      </c>
      <c r="J861">
        <v>1</v>
      </c>
      <c r="K861">
        <v>2</v>
      </c>
      <c r="L861">
        <v>2</v>
      </c>
      <c r="M861">
        <v>2</v>
      </c>
      <c r="N861">
        <v>1</v>
      </c>
      <c r="O861">
        <v>15</v>
      </c>
      <c r="P861" t="s">
        <v>43</v>
      </c>
      <c r="Q861">
        <v>4</v>
      </c>
      <c r="R861" t="s">
        <v>46</v>
      </c>
      <c r="S861">
        <v>13000</v>
      </c>
      <c r="T861">
        <v>13300</v>
      </c>
      <c r="U861">
        <v>13300</v>
      </c>
      <c r="V861">
        <v>303</v>
      </c>
      <c r="W861">
        <v>303</v>
      </c>
    </row>
    <row r="862" spans="1:23" x14ac:dyDescent="0.25">
      <c r="A862">
        <v>719576</v>
      </c>
      <c r="B862" t="s">
        <v>32</v>
      </c>
      <c r="C862">
        <v>71</v>
      </c>
      <c r="D862">
        <v>72</v>
      </c>
      <c r="E862" t="s">
        <v>21</v>
      </c>
      <c r="F862">
        <v>1</v>
      </c>
      <c r="G862">
        <v>1</v>
      </c>
      <c r="H862">
        <v>2</v>
      </c>
      <c r="I862">
        <v>1</v>
      </c>
      <c r="J862">
        <v>2</v>
      </c>
      <c r="K862">
        <v>2</v>
      </c>
      <c r="L862">
        <v>2</v>
      </c>
      <c r="M862">
        <v>2</v>
      </c>
      <c r="N862">
        <v>1</v>
      </c>
      <c r="P862" t="s">
        <v>43</v>
      </c>
      <c r="Q862">
        <v>4</v>
      </c>
      <c r="R862" t="s">
        <v>46</v>
      </c>
      <c r="S862">
        <v>3100</v>
      </c>
      <c r="T862">
        <v>13300</v>
      </c>
      <c r="U862">
        <v>13300</v>
      </c>
      <c r="V862">
        <v>41</v>
      </c>
      <c r="W862" t="s">
        <v>32</v>
      </c>
    </row>
    <row r="863" spans="1:23" x14ac:dyDescent="0.25">
      <c r="A863">
        <v>725232</v>
      </c>
      <c r="B863" t="s">
        <v>32</v>
      </c>
      <c r="C863">
        <v>26</v>
      </c>
      <c r="D863">
        <v>23</v>
      </c>
      <c r="E863" t="s">
        <v>21</v>
      </c>
      <c r="F863">
        <v>1</v>
      </c>
      <c r="G863">
        <v>1</v>
      </c>
      <c r="H863">
        <v>2</v>
      </c>
      <c r="I863">
        <v>2</v>
      </c>
      <c r="J863">
        <v>2</v>
      </c>
      <c r="K863">
        <v>2</v>
      </c>
      <c r="L863">
        <v>2</v>
      </c>
      <c r="M863">
        <v>1</v>
      </c>
      <c r="N863">
        <v>1</v>
      </c>
      <c r="O863">
        <v>1</v>
      </c>
      <c r="P863" t="s">
        <v>50</v>
      </c>
      <c r="Q863">
        <v>4</v>
      </c>
      <c r="R863" t="s">
        <v>44</v>
      </c>
      <c r="S863">
        <v>13300</v>
      </c>
      <c r="T863">
        <v>13300</v>
      </c>
      <c r="U863">
        <v>13300</v>
      </c>
      <c r="V863">
        <v>35</v>
      </c>
      <c r="W863">
        <v>35</v>
      </c>
    </row>
    <row r="864" spans="1:23" x14ac:dyDescent="0.25">
      <c r="A864">
        <v>734367</v>
      </c>
      <c r="B864" t="s">
        <v>32</v>
      </c>
      <c r="C864">
        <v>70</v>
      </c>
      <c r="D864">
        <v>22</v>
      </c>
      <c r="E864" t="s">
        <v>21</v>
      </c>
      <c r="F864">
        <v>1</v>
      </c>
      <c r="G864">
        <v>1</v>
      </c>
      <c r="H864">
        <v>2</v>
      </c>
      <c r="I864">
        <v>2</v>
      </c>
      <c r="J864">
        <v>2</v>
      </c>
      <c r="K864">
        <v>2</v>
      </c>
      <c r="L864">
        <v>2</v>
      </c>
      <c r="M864">
        <v>2</v>
      </c>
      <c r="N864">
        <v>1</v>
      </c>
      <c r="P864" t="s">
        <v>50</v>
      </c>
      <c r="Q864">
        <v>4</v>
      </c>
      <c r="R864" t="s">
        <v>44</v>
      </c>
      <c r="S864">
        <v>13300</v>
      </c>
      <c r="T864">
        <v>13300</v>
      </c>
      <c r="U864">
        <v>13300</v>
      </c>
      <c r="V864">
        <v>41</v>
      </c>
      <c r="W864" t="s">
        <v>32</v>
      </c>
    </row>
    <row r="865" spans="1:23" x14ac:dyDescent="0.25">
      <c r="A865">
        <v>699372</v>
      </c>
      <c r="B865" t="s">
        <v>32</v>
      </c>
      <c r="C865">
        <v>23</v>
      </c>
      <c r="D865">
        <v>60</v>
      </c>
      <c r="E865" t="s">
        <v>21</v>
      </c>
      <c r="F865">
        <v>1</v>
      </c>
      <c r="G865">
        <v>2</v>
      </c>
      <c r="H865">
        <v>2</v>
      </c>
      <c r="I865">
        <v>2</v>
      </c>
      <c r="J865">
        <v>2</v>
      </c>
      <c r="K865">
        <v>2</v>
      </c>
      <c r="L865">
        <v>2</v>
      </c>
      <c r="M865">
        <v>2</v>
      </c>
      <c r="N865">
        <v>2</v>
      </c>
      <c r="O865">
        <v>10</v>
      </c>
      <c r="P865" t="s">
        <v>50</v>
      </c>
      <c r="Q865">
        <v>4</v>
      </c>
      <c r="R865" t="s">
        <v>44</v>
      </c>
      <c r="S865">
        <v>13000</v>
      </c>
      <c r="T865">
        <v>13400</v>
      </c>
      <c r="U865">
        <v>13400</v>
      </c>
      <c r="V865">
        <v>41</v>
      </c>
      <c r="W865" t="s">
        <v>32</v>
      </c>
    </row>
    <row r="866" spans="1:23" x14ac:dyDescent="0.25">
      <c r="A866">
        <v>699197</v>
      </c>
      <c r="B866" t="s">
        <v>32</v>
      </c>
      <c r="C866">
        <v>52</v>
      </c>
      <c r="D866">
        <v>31</v>
      </c>
      <c r="E866" t="s">
        <v>21</v>
      </c>
      <c r="F866">
        <v>1</v>
      </c>
      <c r="G866">
        <v>2</v>
      </c>
      <c r="H866">
        <v>2</v>
      </c>
      <c r="I866">
        <v>2</v>
      </c>
      <c r="J866">
        <v>1</v>
      </c>
      <c r="K866">
        <v>2</v>
      </c>
      <c r="L866">
        <v>2</v>
      </c>
      <c r="M866">
        <v>2</v>
      </c>
      <c r="N866">
        <v>1</v>
      </c>
      <c r="O866">
        <v>30</v>
      </c>
      <c r="P866" t="s">
        <v>50</v>
      </c>
      <c r="Q866">
        <v>4</v>
      </c>
      <c r="R866" t="s">
        <v>44</v>
      </c>
      <c r="S866">
        <v>13400</v>
      </c>
      <c r="T866">
        <v>13400</v>
      </c>
      <c r="U866">
        <v>13400</v>
      </c>
      <c r="V866">
        <v>41</v>
      </c>
      <c r="W866" t="s">
        <v>32</v>
      </c>
    </row>
    <row r="867" spans="1:23" x14ac:dyDescent="0.25">
      <c r="A867">
        <v>711621</v>
      </c>
      <c r="B867" t="s">
        <v>32</v>
      </c>
      <c r="C867">
        <v>21</v>
      </c>
      <c r="D867">
        <v>79</v>
      </c>
      <c r="E867" t="s">
        <v>21</v>
      </c>
      <c r="F867">
        <v>1</v>
      </c>
      <c r="G867">
        <v>2</v>
      </c>
      <c r="H867">
        <v>1</v>
      </c>
      <c r="I867">
        <v>1</v>
      </c>
      <c r="J867">
        <v>2</v>
      </c>
      <c r="K867">
        <v>2</v>
      </c>
      <c r="L867">
        <v>1</v>
      </c>
      <c r="M867">
        <v>2</v>
      </c>
      <c r="N867">
        <v>1</v>
      </c>
      <c r="P867" t="s">
        <v>43</v>
      </c>
      <c r="Q867">
        <v>2</v>
      </c>
      <c r="R867" t="s">
        <v>44</v>
      </c>
      <c r="S867">
        <v>0</v>
      </c>
      <c r="T867">
        <v>13400</v>
      </c>
      <c r="U867">
        <v>13400</v>
      </c>
      <c r="V867">
        <v>31</v>
      </c>
      <c r="W867">
        <v>31</v>
      </c>
    </row>
    <row r="868" spans="1:23" x14ac:dyDescent="0.25">
      <c r="A868">
        <v>1427536</v>
      </c>
      <c r="B868" t="s">
        <v>24</v>
      </c>
      <c r="C868">
        <v>166</v>
      </c>
      <c r="D868">
        <v>66</v>
      </c>
      <c r="E868" t="s">
        <v>21</v>
      </c>
      <c r="F868">
        <v>1</v>
      </c>
      <c r="G868">
        <v>2</v>
      </c>
      <c r="H868">
        <v>2</v>
      </c>
      <c r="I868">
        <v>1</v>
      </c>
      <c r="J868">
        <v>2</v>
      </c>
      <c r="K868">
        <v>2</v>
      </c>
      <c r="L868">
        <v>2</v>
      </c>
      <c r="M868">
        <v>2</v>
      </c>
      <c r="N868">
        <v>1</v>
      </c>
      <c r="P868" t="s">
        <v>52</v>
      </c>
      <c r="Q868">
        <v>4</v>
      </c>
      <c r="R868" t="s">
        <v>46</v>
      </c>
      <c r="S868">
        <v>0</v>
      </c>
      <c r="T868">
        <v>13400</v>
      </c>
      <c r="U868">
        <v>13400</v>
      </c>
      <c r="V868">
        <v>21</v>
      </c>
      <c r="W868">
        <v>21</v>
      </c>
    </row>
    <row r="869" spans="1:23" x14ac:dyDescent="0.25">
      <c r="A869">
        <v>1379518</v>
      </c>
      <c r="B869" t="s">
        <v>24</v>
      </c>
      <c r="C869">
        <v>58</v>
      </c>
      <c r="D869">
        <v>74</v>
      </c>
      <c r="E869" t="s">
        <v>21</v>
      </c>
      <c r="F869">
        <v>4</v>
      </c>
      <c r="G869">
        <v>2</v>
      </c>
      <c r="H869">
        <v>2</v>
      </c>
      <c r="I869">
        <v>1</v>
      </c>
      <c r="J869">
        <v>2</v>
      </c>
      <c r="K869">
        <v>2</v>
      </c>
      <c r="L869">
        <v>2</v>
      </c>
      <c r="M869">
        <v>2</v>
      </c>
      <c r="N869">
        <v>1</v>
      </c>
      <c r="P869" t="s">
        <v>43</v>
      </c>
      <c r="Q869">
        <v>4</v>
      </c>
      <c r="R869" t="s">
        <v>46</v>
      </c>
      <c r="S869">
        <v>0</v>
      </c>
      <c r="T869">
        <v>13500</v>
      </c>
      <c r="U869">
        <v>13500</v>
      </c>
      <c r="V869">
        <v>110</v>
      </c>
      <c r="W869">
        <v>110</v>
      </c>
    </row>
    <row r="870" spans="1:23" x14ac:dyDescent="0.25">
      <c r="A870">
        <v>1391629</v>
      </c>
      <c r="B870" t="s">
        <v>24</v>
      </c>
      <c r="C870">
        <v>183</v>
      </c>
      <c r="D870">
        <v>23</v>
      </c>
      <c r="E870" t="s">
        <v>21</v>
      </c>
      <c r="F870">
        <v>1</v>
      </c>
      <c r="G870">
        <v>2</v>
      </c>
      <c r="H870">
        <v>2</v>
      </c>
      <c r="I870">
        <v>2</v>
      </c>
      <c r="J870">
        <v>2</v>
      </c>
      <c r="K870">
        <v>1</v>
      </c>
      <c r="L870">
        <v>2</v>
      </c>
      <c r="M870">
        <v>2</v>
      </c>
      <c r="N870">
        <v>1</v>
      </c>
      <c r="O870">
        <v>20</v>
      </c>
      <c r="P870" t="s">
        <v>50</v>
      </c>
      <c r="Q870">
        <v>4</v>
      </c>
      <c r="R870" t="s">
        <v>46</v>
      </c>
      <c r="S870">
        <v>13500</v>
      </c>
      <c r="T870">
        <v>13500</v>
      </c>
      <c r="U870">
        <v>13500</v>
      </c>
      <c r="V870">
        <v>21</v>
      </c>
      <c r="W870">
        <v>21</v>
      </c>
    </row>
    <row r="871" spans="1:23" x14ac:dyDescent="0.25">
      <c r="A871">
        <v>1397614</v>
      </c>
      <c r="B871" t="s">
        <v>24</v>
      </c>
      <c r="C871">
        <v>121</v>
      </c>
      <c r="D871">
        <v>58</v>
      </c>
      <c r="E871" t="s">
        <v>21</v>
      </c>
      <c r="F871">
        <v>1</v>
      </c>
      <c r="G871">
        <v>1</v>
      </c>
      <c r="H871">
        <v>2</v>
      </c>
      <c r="I871">
        <v>2</v>
      </c>
      <c r="J871">
        <v>2</v>
      </c>
      <c r="K871">
        <v>2</v>
      </c>
      <c r="L871">
        <v>2</v>
      </c>
      <c r="M871">
        <v>2</v>
      </c>
      <c r="N871">
        <v>1</v>
      </c>
      <c r="O871">
        <v>10</v>
      </c>
      <c r="P871" t="s">
        <v>43</v>
      </c>
      <c r="Q871">
        <v>4</v>
      </c>
      <c r="R871" t="s">
        <v>46</v>
      </c>
      <c r="S871">
        <v>13400</v>
      </c>
      <c r="T871">
        <v>13580</v>
      </c>
      <c r="U871">
        <v>13580</v>
      </c>
      <c r="V871">
        <v>53</v>
      </c>
      <c r="W871" t="s">
        <v>24</v>
      </c>
    </row>
    <row r="872" spans="1:23" x14ac:dyDescent="0.25">
      <c r="A872">
        <v>1386572</v>
      </c>
      <c r="B872" t="s">
        <v>24</v>
      </c>
      <c r="C872">
        <v>132</v>
      </c>
      <c r="D872">
        <v>30</v>
      </c>
      <c r="E872" t="s">
        <v>21</v>
      </c>
      <c r="F872">
        <v>1</v>
      </c>
      <c r="G872">
        <v>2</v>
      </c>
      <c r="H872">
        <v>2</v>
      </c>
      <c r="I872">
        <v>2</v>
      </c>
      <c r="J872">
        <v>2</v>
      </c>
      <c r="K872">
        <v>2</v>
      </c>
      <c r="L872">
        <v>2</v>
      </c>
      <c r="M872">
        <v>2</v>
      </c>
      <c r="N872">
        <v>2</v>
      </c>
      <c r="O872">
        <v>10</v>
      </c>
      <c r="P872" t="s">
        <v>50</v>
      </c>
      <c r="Q872">
        <v>4</v>
      </c>
      <c r="R872" t="s">
        <v>44</v>
      </c>
      <c r="S872">
        <v>13000</v>
      </c>
      <c r="T872">
        <v>13600</v>
      </c>
      <c r="U872">
        <v>13600</v>
      </c>
      <c r="V872">
        <v>53</v>
      </c>
      <c r="W872" t="s">
        <v>24</v>
      </c>
    </row>
    <row r="873" spans="1:23" x14ac:dyDescent="0.25">
      <c r="A873">
        <v>1387291</v>
      </c>
      <c r="B873" t="s">
        <v>24</v>
      </c>
      <c r="C873">
        <v>53</v>
      </c>
      <c r="D873">
        <v>90</v>
      </c>
      <c r="E873" t="s">
        <v>21</v>
      </c>
      <c r="F873">
        <v>1</v>
      </c>
      <c r="G873">
        <v>2</v>
      </c>
      <c r="H873">
        <v>2</v>
      </c>
      <c r="I873">
        <v>1</v>
      </c>
      <c r="J873">
        <v>2</v>
      </c>
      <c r="K873">
        <v>2</v>
      </c>
      <c r="L873">
        <v>2</v>
      </c>
      <c r="M873">
        <v>2</v>
      </c>
      <c r="N873">
        <v>1</v>
      </c>
      <c r="P873" t="s">
        <v>52</v>
      </c>
      <c r="Q873">
        <v>4</v>
      </c>
      <c r="R873" t="s">
        <v>46</v>
      </c>
      <c r="S873">
        <v>0</v>
      </c>
      <c r="T873">
        <v>13660</v>
      </c>
      <c r="U873">
        <v>13660</v>
      </c>
      <c r="V873">
        <v>42</v>
      </c>
      <c r="W873">
        <v>42</v>
      </c>
    </row>
    <row r="874" spans="1:23" x14ac:dyDescent="0.25">
      <c r="A874">
        <v>706067</v>
      </c>
      <c r="B874" t="s">
        <v>32</v>
      </c>
      <c r="C874">
        <v>60</v>
      </c>
      <c r="D874">
        <v>81</v>
      </c>
      <c r="E874" t="s">
        <v>21</v>
      </c>
      <c r="F874">
        <v>1</v>
      </c>
      <c r="G874">
        <v>2</v>
      </c>
      <c r="H874">
        <v>1</v>
      </c>
      <c r="I874">
        <v>1</v>
      </c>
      <c r="J874">
        <v>1</v>
      </c>
      <c r="K874">
        <v>2</v>
      </c>
      <c r="L874">
        <v>2</v>
      </c>
      <c r="M874">
        <v>2</v>
      </c>
      <c r="N874">
        <v>1</v>
      </c>
      <c r="P874" t="s">
        <v>51</v>
      </c>
      <c r="Q874">
        <v>2</v>
      </c>
      <c r="R874" t="s">
        <v>44</v>
      </c>
      <c r="S874">
        <v>0</v>
      </c>
      <c r="T874">
        <v>13700</v>
      </c>
      <c r="U874">
        <v>13700</v>
      </c>
      <c r="V874">
        <v>39</v>
      </c>
      <c r="W874">
        <v>39</v>
      </c>
    </row>
    <row r="875" spans="1:23" x14ac:dyDescent="0.25">
      <c r="A875">
        <v>1382799</v>
      </c>
      <c r="B875" t="s">
        <v>24</v>
      </c>
      <c r="C875">
        <v>369</v>
      </c>
      <c r="D875">
        <v>43</v>
      </c>
      <c r="E875" t="s">
        <v>21</v>
      </c>
      <c r="F875">
        <v>1</v>
      </c>
      <c r="G875">
        <v>2</v>
      </c>
      <c r="H875">
        <v>2</v>
      </c>
      <c r="I875">
        <v>2</v>
      </c>
      <c r="J875">
        <v>1</v>
      </c>
      <c r="K875">
        <v>2</v>
      </c>
      <c r="L875">
        <v>2</v>
      </c>
      <c r="M875">
        <v>2</v>
      </c>
      <c r="N875">
        <v>1</v>
      </c>
      <c r="P875" t="s">
        <v>43</v>
      </c>
      <c r="Q875">
        <v>4</v>
      </c>
      <c r="R875" t="s">
        <v>46</v>
      </c>
      <c r="S875">
        <v>11500</v>
      </c>
      <c r="T875">
        <v>13800</v>
      </c>
      <c r="U875">
        <v>13800</v>
      </c>
      <c r="V875">
        <v>48</v>
      </c>
      <c r="W875">
        <v>48</v>
      </c>
    </row>
    <row r="876" spans="1:23" x14ac:dyDescent="0.25">
      <c r="A876">
        <v>1409893</v>
      </c>
      <c r="B876" t="s">
        <v>24</v>
      </c>
      <c r="C876">
        <v>163</v>
      </c>
      <c r="D876">
        <v>52</v>
      </c>
      <c r="E876" t="s">
        <v>21</v>
      </c>
      <c r="F876">
        <v>5</v>
      </c>
      <c r="G876">
        <v>2</v>
      </c>
      <c r="H876">
        <v>2</v>
      </c>
      <c r="I876">
        <v>2</v>
      </c>
      <c r="J876">
        <v>2</v>
      </c>
      <c r="K876">
        <v>2</v>
      </c>
      <c r="L876">
        <v>2</v>
      </c>
      <c r="M876">
        <v>2</v>
      </c>
      <c r="N876">
        <v>2</v>
      </c>
      <c r="P876" t="s">
        <v>43</v>
      </c>
      <c r="Q876">
        <v>4</v>
      </c>
      <c r="R876" t="s">
        <v>44</v>
      </c>
      <c r="S876">
        <v>0</v>
      </c>
      <c r="T876">
        <v>13800</v>
      </c>
      <c r="U876">
        <v>13800</v>
      </c>
      <c r="V876">
        <v>247</v>
      </c>
      <c r="W876">
        <v>247</v>
      </c>
    </row>
    <row r="877" spans="1:23" x14ac:dyDescent="0.25">
      <c r="A877">
        <v>699434</v>
      </c>
      <c r="B877" t="s">
        <v>32</v>
      </c>
      <c r="C877">
        <v>56</v>
      </c>
      <c r="D877">
        <v>68</v>
      </c>
      <c r="E877" t="s">
        <v>21</v>
      </c>
      <c r="F877">
        <v>1</v>
      </c>
      <c r="G877">
        <v>2</v>
      </c>
      <c r="H877">
        <v>2</v>
      </c>
      <c r="I877">
        <v>1</v>
      </c>
      <c r="J877">
        <v>1</v>
      </c>
      <c r="K877">
        <v>2</v>
      </c>
      <c r="L877">
        <v>2</v>
      </c>
      <c r="M877">
        <v>2</v>
      </c>
      <c r="N877">
        <v>1</v>
      </c>
      <c r="P877" t="s">
        <v>50</v>
      </c>
      <c r="Q877">
        <v>4</v>
      </c>
      <c r="R877" t="s">
        <v>46</v>
      </c>
      <c r="S877">
        <v>1800</v>
      </c>
      <c r="T877">
        <v>13800</v>
      </c>
      <c r="U877">
        <v>13800</v>
      </c>
      <c r="V877">
        <v>27</v>
      </c>
      <c r="W877">
        <v>27</v>
      </c>
    </row>
    <row r="878" spans="1:23" x14ac:dyDescent="0.25">
      <c r="A878">
        <v>1409275</v>
      </c>
      <c r="B878" t="s">
        <v>24</v>
      </c>
      <c r="C878">
        <v>25</v>
      </c>
      <c r="D878">
        <v>74</v>
      </c>
      <c r="E878" t="s">
        <v>21</v>
      </c>
      <c r="F878">
        <v>1</v>
      </c>
      <c r="G878">
        <v>2</v>
      </c>
      <c r="H878">
        <v>1</v>
      </c>
      <c r="I878">
        <v>1</v>
      </c>
      <c r="J878">
        <v>1</v>
      </c>
      <c r="K878">
        <v>2</v>
      </c>
      <c r="L878">
        <v>2</v>
      </c>
      <c r="M878">
        <v>2</v>
      </c>
      <c r="N878">
        <v>1</v>
      </c>
      <c r="P878" t="s">
        <v>51</v>
      </c>
      <c r="Q878">
        <v>4</v>
      </c>
      <c r="R878" t="s">
        <v>46</v>
      </c>
      <c r="S878">
        <v>0</v>
      </c>
      <c r="T878">
        <v>13800</v>
      </c>
      <c r="U878">
        <v>13800</v>
      </c>
      <c r="V878">
        <v>27</v>
      </c>
      <c r="W878">
        <v>27</v>
      </c>
    </row>
    <row r="879" spans="1:23" x14ac:dyDescent="0.25">
      <c r="A879">
        <v>1258304</v>
      </c>
      <c r="B879" t="s">
        <v>47</v>
      </c>
      <c r="C879">
        <v>34</v>
      </c>
      <c r="D879">
        <v>22</v>
      </c>
      <c r="E879" t="s">
        <v>21</v>
      </c>
      <c r="F879">
        <v>1</v>
      </c>
      <c r="G879">
        <v>1</v>
      </c>
      <c r="H879">
        <v>2</v>
      </c>
      <c r="I879">
        <v>2</v>
      </c>
      <c r="J879">
        <v>2</v>
      </c>
      <c r="K879">
        <v>2</v>
      </c>
      <c r="L879">
        <v>2</v>
      </c>
      <c r="M879">
        <v>2</v>
      </c>
      <c r="N879">
        <v>1</v>
      </c>
      <c r="O879">
        <v>5</v>
      </c>
      <c r="P879" t="s">
        <v>43</v>
      </c>
      <c r="Q879">
        <v>4</v>
      </c>
      <c r="R879" t="s">
        <v>44</v>
      </c>
      <c r="S879">
        <v>13800</v>
      </c>
      <c r="T879">
        <v>13800</v>
      </c>
      <c r="U879">
        <v>13800</v>
      </c>
      <c r="V879">
        <v>51</v>
      </c>
      <c r="W879">
        <v>51</v>
      </c>
    </row>
    <row r="880" spans="1:23" x14ac:dyDescent="0.25">
      <c r="A880">
        <v>71098</v>
      </c>
      <c r="B880" t="s">
        <v>23</v>
      </c>
      <c r="C880">
        <v>224</v>
      </c>
      <c r="D880">
        <v>76</v>
      </c>
      <c r="E880" t="s">
        <v>21</v>
      </c>
      <c r="F880">
        <v>1</v>
      </c>
      <c r="G880">
        <v>1</v>
      </c>
      <c r="H880">
        <v>1</v>
      </c>
      <c r="I880">
        <v>1</v>
      </c>
      <c r="J880">
        <v>2</v>
      </c>
      <c r="K880">
        <v>2</v>
      </c>
      <c r="L880">
        <v>2</v>
      </c>
      <c r="M880">
        <v>2</v>
      </c>
      <c r="N880">
        <v>1</v>
      </c>
      <c r="P880" t="s">
        <v>50</v>
      </c>
      <c r="Q880">
        <v>3</v>
      </c>
      <c r="R880" t="s">
        <v>44</v>
      </c>
      <c r="S880">
        <v>0</v>
      </c>
      <c r="T880">
        <v>13800</v>
      </c>
      <c r="U880">
        <v>13800</v>
      </c>
      <c r="V880">
        <v>42</v>
      </c>
      <c r="W880">
        <v>42</v>
      </c>
    </row>
    <row r="881" spans="1:23" x14ac:dyDescent="0.25">
      <c r="A881">
        <v>1426099</v>
      </c>
      <c r="B881" t="s">
        <v>24</v>
      </c>
      <c r="C881">
        <v>110</v>
      </c>
      <c r="D881">
        <v>53</v>
      </c>
      <c r="E881" t="s">
        <v>21</v>
      </c>
      <c r="F881">
        <v>1</v>
      </c>
      <c r="G881">
        <v>2</v>
      </c>
      <c r="H881">
        <v>2</v>
      </c>
      <c r="I881">
        <v>2</v>
      </c>
      <c r="J881">
        <v>1</v>
      </c>
      <c r="K881">
        <v>2</v>
      </c>
      <c r="L881">
        <v>2</v>
      </c>
      <c r="M881">
        <v>2</v>
      </c>
      <c r="N881">
        <v>1</v>
      </c>
      <c r="P881" t="s">
        <v>43</v>
      </c>
      <c r="Q881">
        <v>3</v>
      </c>
      <c r="R881" t="s">
        <v>44</v>
      </c>
      <c r="S881">
        <v>0</v>
      </c>
      <c r="T881">
        <v>13900</v>
      </c>
      <c r="U881">
        <v>13900</v>
      </c>
      <c r="V881">
        <v>28</v>
      </c>
      <c r="W881">
        <v>28</v>
      </c>
    </row>
    <row r="882" spans="1:23" x14ac:dyDescent="0.25">
      <c r="A882">
        <v>718632</v>
      </c>
      <c r="B882" t="s">
        <v>32</v>
      </c>
      <c r="C882">
        <v>6</v>
      </c>
      <c r="D882">
        <v>46</v>
      </c>
      <c r="E882" t="s">
        <v>21</v>
      </c>
      <c r="F882">
        <v>5</v>
      </c>
      <c r="G882">
        <v>2</v>
      </c>
      <c r="H882">
        <v>2</v>
      </c>
      <c r="I882">
        <v>2</v>
      </c>
      <c r="J882">
        <v>2</v>
      </c>
      <c r="K882">
        <v>2</v>
      </c>
      <c r="L882">
        <v>2</v>
      </c>
      <c r="M882">
        <v>2</v>
      </c>
      <c r="N882">
        <v>2</v>
      </c>
      <c r="O882">
        <v>10</v>
      </c>
      <c r="P882" t="s">
        <v>51</v>
      </c>
      <c r="Q882">
        <v>4</v>
      </c>
      <c r="R882" t="s">
        <v>44</v>
      </c>
      <c r="S882">
        <v>14000</v>
      </c>
      <c r="T882">
        <v>14000</v>
      </c>
      <c r="U882">
        <v>14000</v>
      </c>
      <c r="V882">
        <v>303</v>
      </c>
      <c r="W882">
        <v>303</v>
      </c>
    </row>
    <row r="883" spans="1:23" x14ac:dyDescent="0.25">
      <c r="A883">
        <v>1252478</v>
      </c>
      <c r="B883" t="s">
        <v>47</v>
      </c>
      <c r="C883">
        <v>200</v>
      </c>
      <c r="D883">
        <v>55</v>
      </c>
      <c r="E883" t="s">
        <v>21</v>
      </c>
      <c r="F883">
        <v>4</v>
      </c>
      <c r="G883">
        <v>1</v>
      </c>
      <c r="H883">
        <v>2</v>
      </c>
      <c r="I883">
        <v>2</v>
      </c>
      <c r="J883">
        <v>2</v>
      </c>
      <c r="K883">
        <v>2</v>
      </c>
      <c r="L883">
        <v>2</v>
      </c>
      <c r="M883">
        <v>2</v>
      </c>
      <c r="N883">
        <v>1</v>
      </c>
      <c r="O883">
        <v>20</v>
      </c>
      <c r="P883" t="s">
        <v>43</v>
      </c>
      <c r="Q883">
        <v>4</v>
      </c>
      <c r="R883" t="s">
        <v>46</v>
      </c>
      <c r="S883">
        <v>14000</v>
      </c>
      <c r="T883">
        <v>14000</v>
      </c>
      <c r="U883">
        <v>14000</v>
      </c>
      <c r="V883">
        <v>463</v>
      </c>
      <c r="W883">
        <v>463</v>
      </c>
    </row>
    <row r="884" spans="1:23" x14ac:dyDescent="0.25">
      <c r="A884">
        <v>537590</v>
      </c>
      <c r="B884" t="s">
        <v>31</v>
      </c>
      <c r="C884">
        <v>126</v>
      </c>
      <c r="D884">
        <v>21</v>
      </c>
      <c r="E884" t="s">
        <v>21</v>
      </c>
      <c r="F884">
        <v>1</v>
      </c>
      <c r="G884">
        <v>2</v>
      </c>
      <c r="H884">
        <v>2</v>
      </c>
      <c r="I884">
        <v>2</v>
      </c>
      <c r="J884">
        <v>2</v>
      </c>
      <c r="K884">
        <v>2</v>
      </c>
      <c r="L884">
        <v>2</v>
      </c>
      <c r="M884">
        <v>2</v>
      </c>
      <c r="N884">
        <v>2</v>
      </c>
      <c r="O884">
        <v>5</v>
      </c>
      <c r="P884" t="s">
        <v>50</v>
      </c>
      <c r="Q884">
        <v>3</v>
      </c>
      <c r="R884" t="s">
        <v>44</v>
      </c>
      <c r="S884">
        <v>14000</v>
      </c>
      <c r="T884">
        <v>14000</v>
      </c>
      <c r="U884">
        <v>14000</v>
      </c>
      <c r="V884">
        <v>28</v>
      </c>
      <c r="W884">
        <v>28</v>
      </c>
    </row>
    <row r="885" spans="1:23" x14ac:dyDescent="0.25">
      <c r="A885">
        <v>1416220</v>
      </c>
      <c r="B885" t="s">
        <v>24</v>
      </c>
      <c r="C885">
        <v>89</v>
      </c>
      <c r="D885">
        <v>71</v>
      </c>
      <c r="E885" t="s">
        <v>21</v>
      </c>
      <c r="F885">
        <v>1</v>
      </c>
      <c r="G885">
        <v>2</v>
      </c>
      <c r="H885">
        <v>1</v>
      </c>
      <c r="I885">
        <v>1</v>
      </c>
      <c r="J885">
        <v>2</v>
      </c>
      <c r="K885">
        <v>2</v>
      </c>
      <c r="L885">
        <v>2</v>
      </c>
      <c r="M885">
        <v>2</v>
      </c>
      <c r="N885">
        <v>1</v>
      </c>
      <c r="P885" t="s">
        <v>43</v>
      </c>
      <c r="Q885">
        <v>4</v>
      </c>
      <c r="R885" t="s">
        <v>46</v>
      </c>
      <c r="S885">
        <v>0</v>
      </c>
      <c r="T885">
        <v>14000</v>
      </c>
      <c r="U885">
        <v>14000</v>
      </c>
      <c r="V885">
        <v>29</v>
      </c>
      <c r="W885">
        <v>29</v>
      </c>
    </row>
    <row r="886" spans="1:23" x14ac:dyDescent="0.25">
      <c r="A886">
        <v>714695</v>
      </c>
      <c r="B886" t="s">
        <v>32</v>
      </c>
      <c r="C886">
        <v>35</v>
      </c>
      <c r="D886">
        <v>85</v>
      </c>
      <c r="E886" t="s">
        <v>21</v>
      </c>
      <c r="F886">
        <v>1</v>
      </c>
      <c r="G886">
        <v>2</v>
      </c>
      <c r="H886">
        <v>2</v>
      </c>
      <c r="I886">
        <v>1</v>
      </c>
      <c r="J886">
        <v>2</v>
      </c>
      <c r="K886">
        <v>2</v>
      </c>
      <c r="L886">
        <v>2</v>
      </c>
      <c r="M886">
        <v>2</v>
      </c>
      <c r="N886">
        <v>1</v>
      </c>
      <c r="P886" t="s">
        <v>43</v>
      </c>
      <c r="Q886">
        <v>2</v>
      </c>
      <c r="R886" t="s">
        <v>44</v>
      </c>
      <c r="S886">
        <v>0</v>
      </c>
      <c r="T886">
        <v>14000</v>
      </c>
      <c r="U886">
        <v>14000</v>
      </c>
      <c r="V886">
        <v>41</v>
      </c>
      <c r="W886" t="s">
        <v>32</v>
      </c>
    </row>
    <row r="887" spans="1:23" x14ac:dyDescent="0.25">
      <c r="A887">
        <v>1376836</v>
      </c>
      <c r="B887" t="s">
        <v>24</v>
      </c>
      <c r="C887">
        <v>128</v>
      </c>
      <c r="D887">
        <v>36</v>
      </c>
      <c r="E887" t="s">
        <v>21</v>
      </c>
      <c r="F887">
        <v>5</v>
      </c>
      <c r="G887">
        <v>2</v>
      </c>
      <c r="H887">
        <v>2</v>
      </c>
      <c r="I887">
        <v>2</v>
      </c>
      <c r="J887">
        <v>2</v>
      </c>
      <c r="K887">
        <v>2</v>
      </c>
      <c r="L887">
        <v>2</v>
      </c>
      <c r="M887">
        <v>2</v>
      </c>
      <c r="N887">
        <v>2</v>
      </c>
      <c r="O887">
        <v>15</v>
      </c>
      <c r="P887" t="s">
        <v>43</v>
      </c>
      <c r="Q887">
        <v>4</v>
      </c>
      <c r="R887" t="s">
        <v>46</v>
      </c>
      <c r="S887">
        <v>14000</v>
      </c>
      <c r="T887">
        <v>14000</v>
      </c>
      <c r="U887">
        <v>14000</v>
      </c>
      <c r="V887">
        <v>303</v>
      </c>
      <c r="W887">
        <v>303</v>
      </c>
    </row>
    <row r="888" spans="1:23" x14ac:dyDescent="0.25">
      <c r="A888">
        <v>700018</v>
      </c>
      <c r="B888" t="s">
        <v>32</v>
      </c>
      <c r="C888">
        <v>154</v>
      </c>
      <c r="D888">
        <v>22</v>
      </c>
      <c r="E888" t="s">
        <v>21</v>
      </c>
      <c r="F888">
        <v>1</v>
      </c>
      <c r="G888">
        <v>1</v>
      </c>
      <c r="H888">
        <v>2</v>
      </c>
      <c r="I888">
        <v>2</v>
      </c>
      <c r="J888">
        <v>2</v>
      </c>
      <c r="K888">
        <v>2</v>
      </c>
      <c r="L888">
        <v>2</v>
      </c>
      <c r="M888">
        <v>2</v>
      </c>
      <c r="N888">
        <v>1</v>
      </c>
      <c r="O888">
        <v>5</v>
      </c>
      <c r="P888" t="s">
        <v>50</v>
      </c>
      <c r="Q888">
        <v>4</v>
      </c>
      <c r="R888" t="s">
        <v>46</v>
      </c>
      <c r="S888">
        <v>14000</v>
      </c>
      <c r="T888">
        <v>14000</v>
      </c>
      <c r="U888">
        <v>14000</v>
      </c>
      <c r="V888">
        <v>41</v>
      </c>
      <c r="W888" t="s">
        <v>32</v>
      </c>
    </row>
    <row r="889" spans="1:23" x14ac:dyDescent="0.25">
      <c r="A889">
        <v>1253480</v>
      </c>
      <c r="B889" t="s">
        <v>47</v>
      </c>
      <c r="C889">
        <v>57</v>
      </c>
      <c r="D889">
        <v>28</v>
      </c>
      <c r="E889" t="s">
        <v>21</v>
      </c>
      <c r="F889">
        <v>1</v>
      </c>
      <c r="G889">
        <v>2</v>
      </c>
      <c r="H889">
        <v>2</v>
      </c>
      <c r="I889">
        <v>2</v>
      </c>
      <c r="J889">
        <v>1</v>
      </c>
      <c r="K889">
        <v>2</v>
      </c>
      <c r="L889">
        <v>2</v>
      </c>
      <c r="M889">
        <v>2</v>
      </c>
      <c r="N889">
        <v>1</v>
      </c>
      <c r="P889" t="s">
        <v>50</v>
      </c>
      <c r="Q889">
        <v>4</v>
      </c>
      <c r="R889" t="s">
        <v>46</v>
      </c>
      <c r="S889">
        <v>14000</v>
      </c>
      <c r="T889">
        <v>14000</v>
      </c>
      <c r="U889">
        <v>14000</v>
      </c>
      <c r="V889">
        <v>4</v>
      </c>
      <c r="W889">
        <v>4</v>
      </c>
    </row>
    <row r="890" spans="1:23" x14ac:dyDescent="0.25">
      <c r="A890">
        <v>699941</v>
      </c>
      <c r="B890" t="s">
        <v>32</v>
      </c>
      <c r="C890">
        <v>141</v>
      </c>
      <c r="D890">
        <v>77</v>
      </c>
      <c r="E890" t="s">
        <v>21</v>
      </c>
      <c r="F890">
        <v>1</v>
      </c>
      <c r="G890">
        <v>2</v>
      </c>
      <c r="H890">
        <v>1</v>
      </c>
      <c r="I890">
        <v>1</v>
      </c>
      <c r="J890">
        <v>2</v>
      </c>
      <c r="K890">
        <v>2</v>
      </c>
      <c r="L890">
        <v>2</v>
      </c>
      <c r="M890">
        <v>2</v>
      </c>
      <c r="N890">
        <v>1</v>
      </c>
      <c r="P890" t="s">
        <v>52</v>
      </c>
      <c r="Q890">
        <v>4</v>
      </c>
      <c r="R890" t="s">
        <v>46</v>
      </c>
      <c r="S890">
        <v>0</v>
      </c>
      <c r="T890">
        <v>14000</v>
      </c>
      <c r="U890">
        <v>14000</v>
      </c>
      <c r="V890">
        <v>41</v>
      </c>
      <c r="W890" t="s">
        <v>32</v>
      </c>
    </row>
    <row r="891" spans="1:23" x14ac:dyDescent="0.25">
      <c r="A891">
        <v>705154</v>
      </c>
      <c r="B891" t="s">
        <v>32</v>
      </c>
      <c r="C891">
        <v>15</v>
      </c>
      <c r="D891">
        <v>73</v>
      </c>
      <c r="E891" t="s">
        <v>21</v>
      </c>
      <c r="F891">
        <v>1</v>
      </c>
      <c r="G891">
        <v>2</v>
      </c>
      <c r="H891">
        <v>2</v>
      </c>
      <c r="I891">
        <v>1</v>
      </c>
      <c r="J891">
        <v>2</v>
      </c>
      <c r="K891">
        <v>2</v>
      </c>
      <c r="L891">
        <v>2</v>
      </c>
      <c r="M891">
        <v>2</v>
      </c>
      <c r="N891">
        <v>1</v>
      </c>
      <c r="P891" t="s">
        <v>43</v>
      </c>
      <c r="Q891">
        <v>4</v>
      </c>
      <c r="R891" t="s">
        <v>44</v>
      </c>
      <c r="S891">
        <v>0</v>
      </c>
      <c r="T891">
        <v>14000</v>
      </c>
      <c r="U891">
        <v>14000</v>
      </c>
      <c r="V891">
        <v>41</v>
      </c>
      <c r="W891" t="s">
        <v>32</v>
      </c>
    </row>
    <row r="892" spans="1:23" x14ac:dyDescent="0.25">
      <c r="A892">
        <v>1403558</v>
      </c>
      <c r="B892" t="s">
        <v>24</v>
      </c>
      <c r="C892">
        <v>102</v>
      </c>
      <c r="D892">
        <v>51</v>
      </c>
      <c r="E892" t="s">
        <v>21</v>
      </c>
      <c r="F892">
        <v>1</v>
      </c>
      <c r="G892">
        <v>1</v>
      </c>
      <c r="H892">
        <v>2</v>
      </c>
      <c r="I892">
        <v>2</v>
      </c>
      <c r="J892">
        <v>2</v>
      </c>
      <c r="K892">
        <v>2</v>
      </c>
      <c r="L892">
        <v>2</v>
      </c>
      <c r="M892">
        <v>2</v>
      </c>
      <c r="N892">
        <v>1</v>
      </c>
      <c r="P892" t="s">
        <v>43</v>
      </c>
      <c r="Q892">
        <v>4</v>
      </c>
      <c r="R892" t="s">
        <v>46</v>
      </c>
      <c r="S892">
        <v>0</v>
      </c>
      <c r="T892">
        <v>14000</v>
      </c>
      <c r="U892">
        <v>14000</v>
      </c>
      <c r="V892">
        <v>6</v>
      </c>
      <c r="W892" t="s">
        <v>45</v>
      </c>
    </row>
    <row r="893" spans="1:23" x14ac:dyDescent="0.25">
      <c r="A893">
        <v>61790</v>
      </c>
      <c r="B893" t="s">
        <v>23</v>
      </c>
      <c r="C893">
        <v>148</v>
      </c>
      <c r="D893">
        <v>51</v>
      </c>
      <c r="E893" t="s">
        <v>21</v>
      </c>
      <c r="F893">
        <v>1</v>
      </c>
      <c r="G893">
        <v>2</v>
      </c>
      <c r="H893">
        <v>2</v>
      </c>
      <c r="I893">
        <v>2</v>
      </c>
      <c r="J893">
        <v>2</v>
      </c>
      <c r="K893">
        <v>2</v>
      </c>
      <c r="L893">
        <v>2</v>
      </c>
      <c r="M893">
        <v>2</v>
      </c>
      <c r="N893">
        <v>2</v>
      </c>
      <c r="O893">
        <v>3</v>
      </c>
      <c r="P893" t="s">
        <v>43</v>
      </c>
      <c r="Q893">
        <v>4</v>
      </c>
      <c r="R893" t="s">
        <v>46</v>
      </c>
      <c r="S893">
        <v>14000</v>
      </c>
      <c r="T893">
        <v>14000</v>
      </c>
      <c r="U893">
        <v>14000</v>
      </c>
      <c r="V893">
        <v>30</v>
      </c>
      <c r="W893" t="s">
        <v>23</v>
      </c>
    </row>
    <row r="894" spans="1:23" x14ac:dyDescent="0.25">
      <c r="A894">
        <v>1369197</v>
      </c>
      <c r="B894" t="s">
        <v>24</v>
      </c>
      <c r="C894">
        <v>141</v>
      </c>
      <c r="D894">
        <v>40</v>
      </c>
      <c r="E894" t="s">
        <v>21</v>
      </c>
      <c r="F894">
        <v>1</v>
      </c>
      <c r="G894">
        <v>1</v>
      </c>
      <c r="H894">
        <v>2</v>
      </c>
      <c r="I894">
        <v>2</v>
      </c>
      <c r="J894">
        <v>2</v>
      </c>
      <c r="K894">
        <v>2</v>
      </c>
      <c r="L894">
        <v>2</v>
      </c>
      <c r="M894">
        <v>2</v>
      </c>
      <c r="N894">
        <v>1</v>
      </c>
      <c r="O894">
        <v>20</v>
      </c>
      <c r="P894" t="s">
        <v>43</v>
      </c>
      <c r="Q894">
        <v>4</v>
      </c>
      <c r="R894" t="s">
        <v>46</v>
      </c>
      <c r="S894">
        <v>14000</v>
      </c>
      <c r="T894">
        <v>14000</v>
      </c>
      <c r="U894">
        <v>14000</v>
      </c>
      <c r="V894">
        <v>40</v>
      </c>
      <c r="W894">
        <v>40</v>
      </c>
    </row>
    <row r="895" spans="1:23" x14ac:dyDescent="0.25">
      <c r="A895">
        <v>1269642</v>
      </c>
      <c r="B895" t="s">
        <v>47</v>
      </c>
      <c r="C895">
        <v>66</v>
      </c>
      <c r="D895">
        <v>55</v>
      </c>
      <c r="E895" t="s">
        <v>21</v>
      </c>
      <c r="F895">
        <v>1</v>
      </c>
      <c r="G895">
        <v>1</v>
      </c>
      <c r="H895">
        <v>2</v>
      </c>
      <c r="I895">
        <v>2</v>
      </c>
      <c r="J895">
        <v>2</v>
      </c>
      <c r="K895">
        <v>2</v>
      </c>
      <c r="L895">
        <v>2</v>
      </c>
      <c r="M895">
        <v>2</v>
      </c>
      <c r="N895">
        <v>1</v>
      </c>
      <c r="O895">
        <v>15</v>
      </c>
      <c r="P895" t="s">
        <v>43</v>
      </c>
      <c r="Q895">
        <v>4</v>
      </c>
      <c r="R895" t="s">
        <v>44</v>
      </c>
      <c r="S895">
        <v>10000</v>
      </c>
      <c r="T895">
        <v>14000</v>
      </c>
      <c r="U895">
        <v>14000</v>
      </c>
      <c r="V895">
        <v>42</v>
      </c>
      <c r="W895">
        <v>42</v>
      </c>
    </row>
    <row r="896" spans="1:23" x14ac:dyDescent="0.25">
      <c r="A896">
        <v>701593</v>
      </c>
      <c r="B896" t="s">
        <v>32</v>
      </c>
      <c r="C896">
        <v>86</v>
      </c>
      <c r="D896">
        <v>69</v>
      </c>
      <c r="E896" t="s">
        <v>21</v>
      </c>
      <c r="F896">
        <v>1</v>
      </c>
      <c r="G896">
        <v>2</v>
      </c>
      <c r="H896">
        <v>1</v>
      </c>
      <c r="I896">
        <v>1</v>
      </c>
      <c r="J896">
        <v>1</v>
      </c>
      <c r="K896">
        <v>2</v>
      </c>
      <c r="L896">
        <v>2</v>
      </c>
      <c r="M896">
        <v>2</v>
      </c>
      <c r="N896">
        <v>1</v>
      </c>
      <c r="P896" t="s">
        <v>51</v>
      </c>
      <c r="Q896">
        <v>4</v>
      </c>
      <c r="R896" t="s">
        <v>46</v>
      </c>
      <c r="S896">
        <v>0</v>
      </c>
      <c r="T896">
        <v>14000</v>
      </c>
      <c r="U896">
        <v>14000</v>
      </c>
      <c r="V896">
        <v>41</v>
      </c>
      <c r="W896" t="s">
        <v>32</v>
      </c>
    </row>
    <row r="897" spans="1:23" x14ac:dyDescent="0.25">
      <c r="A897">
        <v>1261210</v>
      </c>
      <c r="B897" t="s">
        <v>47</v>
      </c>
      <c r="C897">
        <v>79</v>
      </c>
      <c r="D897">
        <v>73</v>
      </c>
      <c r="E897" t="s">
        <v>21</v>
      </c>
      <c r="F897">
        <v>1</v>
      </c>
      <c r="G897">
        <v>1</v>
      </c>
      <c r="H897">
        <v>2</v>
      </c>
      <c r="I897">
        <v>1</v>
      </c>
      <c r="J897">
        <v>2</v>
      </c>
      <c r="K897">
        <v>2</v>
      </c>
      <c r="L897">
        <v>2</v>
      </c>
      <c r="M897">
        <v>2</v>
      </c>
      <c r="N897">
        <v>1</v>
      </c>
      <c r="P897" t="s">
        <v>51</v>
      </c>
      <c r="Q897">
        <v>2</v>
      </c>
      <c r="R897" t="s">
        <v>46</v>
      </c>
      <c r="S897">
        <v>0</v>
      </c>
      <c r="T897">
        <v>14004</v>
      </c>
      <c r="U897">
        <v>14004</v>
      </c>
      <c r="V897">
        <v>18</v>
      </c>
      <c r="W897">
        <v>18</v>
      </c>
    </row>
    <row r="898" spans="1:23" x14ac:dyDescent="0.25">
      <c r="A898">
        <v>720035</v>
      </c>
      <c r="B898" t="s">
        <v>32</v>
      </c>
      <c r="C898">
        <v>69</v>
      </c>
      <c r="D898">
        <v>47</v>
      </c>
      <c r="E898" t="s">
        <v>21</v>
      </c>
      <c r="F898">
        <v>1</v>
      </c>
      <c r="G898">
        <v>2</v>
      </c>
      <c r="H898">
        <v>1</v>
      </c>
      <c r="I898">
        <v>2</v>
      </c>
      <c r="J898">
        <v>2</v>
      </c>
      <c r="K898">
        <v>2</v>
      </c>
      <c r="L898">
        <v>2</v>
      </c>
      <c r="M898">
        <v>2</v>
      </c>
      <c r="N898">
        <v>1</v>
      </c>
      <c r="P898" t="s">
        <v>43</v>
      </c>
      <c r="Q898">
        <v>4</v>
      </c>
      <c r="R898" t="s">
        <v>44</v>
      </c>
      <c r="S898">
        <v>12500</v>
      </c>
      <c r="T898">
        <v>14100</v>
      </c>
      <c r="U898">
        <v>14100</v>
      </c>
      <c r="V898">
        <v>6</v>
      </c>
      <c r="W898" t="s">
        <v>45</v>
      </c>
    </row>
    <row r="899" spans="1:23" x14ac:dyDescent="0.25">
      <c r="A899">
        <v>532975</v>
      </c>
      <c r="B899" t="s">
        <v>31</v>
      </c>
      <c r="C899">
        <v>104</v>
      </c>
      <c r="D899">
        <v>76</v>
      </c>
      <c r="E899" t="s">
        <v>21</v>
      </c>
      <c r="F899">
        <v>1</v>
      </c>
      <c r="G899">
        <v>2</v>
      </c>
      <c r="H899">
        <v>2</v>
      </c>
      <c r="I899">
        <v>1</v>
      </c>
      <c r="J899">
        <v>1</v>
      </c>
      <c r="K899">
        <v>2</v>
      </c>
      <c r="L899">
        <v>2</v>
      </c>
      <c r="M899">
        <v>2</v>
      </c>
      <c r="N899">
        <v>1</v>
      </c>
      <c r="P899" t="s">
        <v>52</v>
      </c>
      <c r="Q899">
        <v>4</v>
      </c>
      <c r="R899" t="s">
        <v>44</v>
      </c>
      <c r="S899">
        <v>0</v>
      </c>
      <c r="T899">
        <v>14200</v>
      </c>
      <c r="U899">
        <v>14200</v>
      </c>
      <c r="V899">
        <v>38</v>
      </c>
      <c r="W899" t="s">
        <v>31</v>
      </c>
    </row>
    <row r="900" spans="1:23" x14ac:dyDescent="0.25">
      <c r="A900">
        <v>732036</v>
      </c>
      <c r="B900" t="s">
        <v>32</v>
      </c>
      <c r="C900">
        <v>29</v>
      </c>
      <c r="D900">
        <v>71</v>
      </c>
      <c r="E900" t="s">
        <v>21</v>
      </c>
      <c r="F900">
        <v>1</v>
      </c>
      <c r="G900">
        <v>2</v>
      </c>
      <c r="H900">
        <v>1</v>
      </c>
      <c r="I900">
        <v>1</v>
      </c>
      <c r="J900">
        <v>2</v>
      </c>
      <c r="K900">
        <v>2</v>
      </c>
      <c r="L900">
        <v>2</v>
      </c>
      <c r="M900">
        <v>2</v>
      </c>
      <c r="N900">
        <v>1</v>
      </c>
      <c r="P900" t="s">
        <v>52</v>
      </c>
      <c r="Q900">
        <v>4</v>
      </c>
      <c r="R900" t="s">
        <v>46</v>
      </c>
      <c r="S900">
        <v>0</v>
      </c>
      <c r="T900">
        <v>14200</v>
      </c>
      <c r="U900">
        <v>14200</v>
      </c>
      <c r="V900">
        <v>41</v>
      </c>
      <c r="W900" t="s">
        <v>32</v>
      </c>
    </row>
    <row r="901" spans="1:23" x14ac:dyDescent="0.25">
      <c r="A901">
        <v>534787</v>
      </c>
      <c r="B901" t="s">
        <v>31</v>
      </c>
      <c r="C901">
        <v>132</v>
      </c>
      <c r="D901">
        <v>73</v>
      </c>
      <c r="E901" t="s">
        <v>21</v>
      </c>
      <c r="F901">
        <v>1</v>
      </c>
      <c r="G901">
        <v>2</v>
      </c>
      <c r="H901">
        <v>2</v>
      </c>
      <c r="I901">
        <v>1</v>
      </c>
      <c r="J901">
        <v>2</v>
      </c>
      <c r="K901">
        <v>2</v>
      </c>
      <c r="L901">
        <v>2</v>
      </c>
      <c r="M901">
        <v>2</v>
      </c>
      <c r="N901">
        <v>1</v>
      </c>
      <c r="P901" t="s">
        <v>51</v>
      </c>
      <c r="Q901">
        <v>4</v>
      </c>
      <c r="R901" t="s">
        <v>46</v>
      </c>
      <c r="S901">
        <v>0</v>
      </c>
      <c r="T901">
        <v>14300</v>
      </c>
      <c r="U901">
        <v>14300</v>
      </c>
      <c r="V901">
        <v>38</v>
      </c>
      <c r="W901" t="s">
        <v>31</v>
      </c>
    </row>
    <row r="902" spans="1:23" x14ac:dyDescent="0.25">
      <c r="A902">
        <v>724035</v>
      </c>
      <c r="B902" t="s">
        <v>32</v>
      </c>
      <c r="C902">
        <v>62</v>
      </c>
      <c r="D902">
        <v>82</v>
      </c>
      <c r="E902" t="s">
        <v>21</v>
      </c>
      <c r="F902">
        <v>1</v>
      </c>
      <c r="G902">
        <v>2</v>
      </c>
      <c r="H902">
        <v>1</v>
      </c>
      <c r="I902">
        <v>1</v>
      </c>
      <c r="J902">
        <v>2</v>
      </c>
      <c r="K902">
        <v>2</v>
      </c>
      <c r="L902">
        <v>2</v>
      </c>
      <c r="M902">
        <v>2</v>
      </c>
      <c r="N902">
        <v>1</v>
      </c>
      <c r="P902" t="s">
        <v>43</v>
      </c>
      <c r="Q902">
        <v>4</v>
      </c>
      <c r="R902" t="s">
        <v>44</v>
      </c>
      <c r="S902">
        <v>0</v>
      </c>
      <c r="T902">
        <v>14400</v>
      </c>
      <c r="U902">
        <v>14400</v>
      </c>
      <c r="V902">
        <v>49</v>
      </c>
      <c r="W902" t="s">
        <v>47</v>
      </c>
    </row>
    <row r="903" spans="1:23" x14ac:dyDescent="0.25">
      <c r="A903">
        <v>537051</v>
      </c>
      <c r="B903" t="s">
        <v>31</v>
      </c>
      <c r="C903">
        <v>23</v>
      </c>
      <c r="D903">
        <v>79</v>
      </c>
      <c r="E903" t="s">
        <v>21</v>
      </c>
      <c r="F903">
        <v>1</v>
      </c>
      <c r="G903">
        <v>2</v>
      </c>
      <c r="H903">
        <v>1</v>
      </c>
      <c r="I903">
        <v>1</v>
      </c>
      <c r="J903">
        <v>2</v>
      </c>
      <c r="K903">
        <v>2</v>
      </c>
      <c r="L903">
        <v>2</v>
      </c>
      <c r="M903">
        <v>2</v>
      </c>
      <c r="N903">
        <v>1</v>
      </c>
      <c r="P903" t="s">
        <v>52</v>
      </c>
      <c r="Q903">
        <v>4</v>
      </c>
      <c r="R903" t="s">
        <v>46</v>
      </c>
      <c r="S903">
        <v>0</v>
      </c>
      <c r="T903">
        <v>14400</v>
      </c>
      <c r="U903">
        <v>14400</v>
      </c>
      <c r="V903">
        <v>38</v>
      </c>
      <c r="W903" t="s">
        <v>31</v>
      </c>
    </row>
    <row r="904" spans="1:23" x14ac:dyDescent="0.25">
      <c r="A904">
        <v>69398</v>
      </c>
      <c r="B904" t="s">
        <v>23</v>
      </c>
      <c r="C904">
        <v>38</v>
      </c>
      <c r="D904">
        <v>29</v>
      </c>
      <c r="E904" t="s">
        <v>21</v>
      </c>
      <c r="F904">
        <v>1</v>
      </c>
      <c r="G904">
        <v>2</v>
      </c>
      <c r="H904">
        <v>2</v>
      </c>
      <c r="I904">
        <v>2</v>
      </c>
      <c r="J904">
        <v>2</v>
      </c>
      <c r="K904">
        <v>2</v>
      </c>
      <c r="L904">
        <v>2</v>
      </c>
      <c r="M904">
        <v>2</v>
      </c>
      <c r="N904">
        <v>2</v>
      </c>
      <c r="O904">
        <v>5</v>
      </c>
      <c r="P904" t="s">
        <v>43</v>
      </c>
      <c r="Q904">
        <v>4</v>
      </c>
      <c r="R904" t="s">
        <v>44</v>
      </c>
      <c r="S904">
        <v>14400</v>
      </c>
      <c r="T904">
        <v>14400</v>
      </c>
      <c r="U904">
        <v>14400</v>
      </c>
      <c r="V904">
        <v>30</v>
      </c>
      <c r="W904" t="s">
        <v>23</v>
      </c>
    </row>
    <row r="905" spans="1:23" x14ac:dyDescent="0.25">
      <c r="A905">
        <v>1266360</v>
      </c>
      <c r="B905" t="s">
        <v>47</v>
      </c>
      <c r="C905">
        <v>436</v>
      </c>
      <c r="D905">
        <v>39</v>
      </c>
      <c r="E905" t="s">
        <v>21</v>
      </c>
      <c r="F905">
        <v>1</v>
      </c>
      <c r="G905">
        <v>1</v>
      </c>
      <c r="H905">
        <v>2</v>
      </c>
      <c r="I905">
        <v>2</v>
      </c>
      <c r="J905">
        <v>2</v>
      </c>
      <c r="K905">
        <v>2</v>
      </c>
      <c r="L905">
        <v>2</v>
      </c>
      <c r="M905">
        <v>2</v>
      </c>
      <c r="N905">
        <v>1</v>
      </c>
      <c r="P905" t="s">
        <v>43</v>
      </c>
      <c r="Q905">
        <v>4</v>
      </c>
      <c r="R905" t="s">
        <v>46</v>
      </c>
      <c r="S905">
        <v>14400</v>
      </c>
      <c r="T905">
        <v>14400</v>
      </c>
      <c r="U905">
        <v>14400</v>
      </c>
      <c r="V905">
        <v>49</v>
      </c>
      <c r="W905" t="s">
        <v>47</v>
      </c>
    </row>
    <row r="906" spans="1:23" x14ac:dyDescent="0.25">
      <c r="A906">
        <v>1401700</v>
      </c>
      <c r="B906" t="s">
        <v>24</v>
      </c>
      <c r="C906">
        <v>96</v>
      </c>
      <c r="D906">
        <v>94</v>
      </c>
      <c r="E906" t="s">
        <v>21</v>
      </c>
      <c r="F906">
        <v>1</v>
      </c>
      <c r="G906">
        <v>2</v>
      </c>
      <c r="H906">
        <v>2</v>
      </c>
      <c r="I906">
        <v>1</v>
      </c>
      <c r="J906">
        <v>1</v>
      </c>
      <c r="K906">
        <v>2</v>
      </c>
      <c r="L906">
        <v>2</v>
      </c>
      <c r="M906">
        <v>2</v>
      </c>
      <c r="N906">
        <v>1</v>
      </c>
      <c r="P906" t="s">
        <v>52</v>
      </c>
      <c r="Q906">
        <v>4</v>
      </c>
      <c r="R906" t="s">
        <v>46</v>
      </c>
      <c r="S906">
        <v>0</v>
      </c>
      <c r="T906">
        <v>14400</v>
      </c>
      <c r="U906">
        <v>14400</v>
      </c>
      <c r="V906">
        <v>36</v>
      </c>
      <c r="W906">
        <v>36</v>
      </c>
    </row>
    <row r="907" spans="1:23" x14ac:dyDescent="0.25">
      <c r="A907">
        <v>700071</v>
      </c>
      <c r="B907" t="s">
        <v>32</v>
      </c>
      <c r="C907">
        <v>68</v>
      </c>
      <c r="D907">
        <v>78</v>
      </c>
      <c r="E907" t="s">
        <v>21</v>
      </c>
      <c r="F907">
        <v>1</v>
      </c>
      <c r="G907">
        <v>1</v>
      </c>
      <c r="H907">
        <v>1</v>
      </c>
      <c r="I907">
        <v>1</v>
      </c>
      <c r="J907">
        <v>2</v>
      </c>
      <c r="K907">
        <v>2</v>
      </c>
      <c r="L907">
        <v>2</v>
      </c>
      <c r="M907">
        <v>2</v>
      </c>
      <c r="N907">
        <v>1</v>
      </c>
      <c r="P907" t="s">
        <v>52</v>
      </c>
      <c r="Q907">
        <v>4</v>
      </c>
      <c r="R907" t="s">
        <v>46</v>
      </c>
      <c r="S907">
        <v>0</v>
      </c>
      <c r="T907">
        <v>14400</v>
      </c>
      <c r="U907">
        <v>14400</v>
      </c>
      <c r="V907">
        <v>41</v>
      </c>
      <c r="W907" t="s">
        <v>32</v>
      </c>
    </row>
    <row r="908" spans="1:23" x14ac:dyDescent="0.25">
      <c r="A908">
        <v>532824</v>
      </c>
      <c r="B908" t="s">
        <v>31</v>
      </c>
      <c r="C908">
        <v>231</v>
      </c>
      <c r="D908">
        <v>53</v>
      </c>
      <c r="E908" t="s">
        <v>21</v>
      </c>
      <c r="F908">
        <v>1</v>
      </c>
      <c r="G908">
        <v>2</v>
      </c>
      <c r="H908">
        <v>1</v>
      </c>
      <c r="I908">
        <v>2</v>
      </c>
      <c r="J908">
        <v>2</v>
      </c>
      <c r="K908">
        <v>2</v>
      </c>
      <c r="L908">
        <v>2</v>
      </c>
      <c r="M908">
        <v>2</v>
      </c>
      <c r="N908">
        <v>1</v>
      </c>
      <c r="P908" t="s">
        <v>51</v>
      </c>
      <c r="Q908">
        <v>4</v>
      </c>
      <c r="R908" t="s">
        <v>44</v>
      </c>
      <c r="S908">
        <v>0</v>
      </c>
      <c r="T908">
        <v>14400</v>
      </c>
      <c r="U908">
        <v>14400</v>
      </c>
      <c r="V908">
        <v>38</v>
      </c>
      <c r="W908" t="s">
        <v>31</v>
      </c>
    </row>
    <row r="909" spans="1:23" x14ac:dyDescent="0.25">
      <c r="A909">
        <v>704384</v>
      </c>
      <c r="B909" t="s">
        <v>32</v>
      </c>
      <c r="C909">
        <v>72</v>
      </c>
      <c r="D909">
        <v>32</v>
      </c>
      <c r="E909" t="s">
        <v>21</v>
      </c>
      <c r="F909">
        <v>1</v>
      </c>
      <c r="G909">
        <v>2</v>
      </c>
      <c r="H909">
        <v>2</v>
      </c>
      <c r="I909">
        <v>2</v>
      </c>
      <c r="J909">
        <v>1</v>
      </c>
      <c r="K909">
        <v>2</v>
      </c>
      <c r="L909">
        <v>2</v>
      </c>
      <c r="M909">
        <v>2</v>
      </c>
      <c r="N909">
        <v>1</v>
      </c>
      <c r="O909">
        <v>3</v>
      </c>
      <c r="P909" t="s">
        <v>43</v>
      </c>
      <c r="Q909">
        <v>4</v>
      </c>
      <c r="R909" t="s">
        <v>44</v>
      </c>
      <c r="S909">
        <v>14400</v>
      </c>
      <c r="T909">
        <v>14400</v>
      </c>
      <c r="U909">
        <v>14400</v>
      </c>
      <c r="V909">
        <v>41</v>
      </c>
      <c r="W909" t="s">
        <v>32</v>
      </c>
    </row>
    <row r="910" spans="1:23" x14ac:dyDescent="0.25">
      <c r="A910">
        <v>1407407</v>
      </c>
      <c r="B910" t="s">
        <v>24</v>
      </c>
      <c r="C910">
        <v>119</v>
      </c>
      <c r="D910">
        <v>20</v>
      </c>
      <c r="E910" t="s">
        <v>21</v>
      </c>
      <c r="F910">
        <v>1</v>
      </c>
      <c r="G910">
        <v>2</v>
      </c>
      <c r="H910">
        <v>2</v>
      </c>
      <c r="I910">
        <v>2</v>
      </c>
      <c r="J910">
        <v>2</v>
      </c>
      <c r="K910">
        <v>2</v>
      </c>
      <c r="L910">
        <v>2</v>
      </c>
      <c r="M910">
        <v>2</v>
      </c>
      <c r="N910">
        <v>2</v>
      </c>
      <c r="O910">
        <v>20</v>
      </c>
      <c r="P910" t="s">
        <v>50</v>
      </c>
      <c r="Q910">
        <v>4</v>
      </c>
      <c r="R910" t="s">
        <v>46</v>
      </c>
      <c r="S910">
        <v>14400</v>
      </c>
      <c r="T910">
        <v>14400</v>
      </c>
      <c r="U910">
        <v>14400</v>
      </c>
      <c r="V910">
        <v>53</v>
      </c>
      <c r="W910" t="s">
        <v>24</v>
      </c>
    </row>
    <row r="911" spans="1:23" x14ac:dyDescent="0.25">
      <c r="A911">
        <v>726642</v>
      </c>
      <c r="B911" t="s">
        <v>32</v>
      </c>
      <c r="C911">
        <v>102</v>
      </c>
      <c r="D911">
        <v>57</v>
      </c>
      <c r="E911" t="s">
        <v>21</v>
      </c>
      <c r="F911">
        <v>4</v>
      </c>
      <c r="G911">
        <v>2</v>
      </c>
      <c r="H911">
        <v>1</v>
      </c>
      <c r="I911">
        <v>2</v>
      </c>
      <c r="J911">
        <v>2</v>
      </c>
      <c r="K911">
        <v>2</v>
      </c>
      <c r="L911">
        <v>2</v>
      </c>
      <c r="M911">
        <v>2</v>
      </c>
      <c r="N911">
        <v>1</v>
      </c>
      <c r="P911" t="s">
        <v>43</v>
      </c>
      <c r="Q911">
        <v>4</v>
      </c>
      <c r="R911" t="s">
        <v>46</v>
      </c>
      <c r="S911">
        <v>0</v>
      </c>
      <c r="T911">
        <v>14401</v>
      </c>
      <c r="U911">
        <v>14401</v>
      </c>
      <c r="V911">
        <v>207</v>
      </c>
      <c r="W911">
        <v>207</v>
      </c>
    </row>
    <row r="912" spans="1:23" x14ac:dyDescent="0.25">
      <c r="A912">
        <v>1405249</v>
      </c>
      <c r="B912" t="s">
        <v>24</v>
      </c>
      <c r="C912">
        <v>127</v>
      </c>
      <c r="D912">
        <v>61</v>
      </c>
      <c r="E912" t="s">
        <v>21</v>
      </c>
      <c r="F912">
        <v>1</v>
      </c>
      <c r="G912">
        <v>2</v>
      </c>
      <c r="H912">
        <v>2</v>
      </c>
      <c r="I912">
        <v>2</v>
      </c>
      <c r="J912">
        <v>2</v>
      </c>
      <c r="K912">
        <v>2</v>
      </c>
      <c r="L912">
        <v>2</v>
      </c>
      <c r="M912">
        <v>2</v>
      </c>
      <c r="N912">
        <v>2</v>
      </c>
      <c r="P912" t="s">
        <v>43</v>
      </c>
      <c r="Q912">
        <v>4</v>
      </c>
      <c r="R912" t="s">
        <v>44</v>
      </c>
      <c r="S912">
        <v>0</v>
      </c>
      <c r="T912">
        <v>14500</v>
      </c>
      <c r="U912">
        <v>14500</v>
      </c>
      <c r="V912">
        <v>49</v>
      </c>
      <c r="W912" t="s">
        <v>47</v>
      </c>
    </row>
    <row r="913" spans="1:23" x14ac:dyDescent="0.25">
      <c r="A913">
        <v>711932</v>
      </c>
      <c r="B913" t="s">
        <v>32</v>
      </c>
      <c r="C913">
        <v>102</v>
      </c>
      <c r="D913">
        <v>30</v>
      </c>
      <c r="E913" t="s">
        <v>21</v>
      </c>
      <c r="F913">
        <v>1</v>
      </c>
      <c r="G913">
        <v>2</v>
      </c>
      <c r="H913">
        <v>2</v>
      </c>
      <c r="I913">
        <v>2</v>
      </c>
      <c r="J913">
        <v>2</v>
      </c>
      <c r="K913">
        <v>2</v>
      </c>
      <c r="L913">
        <v>2</v>
      </c>
      <c r="M913">
        <v>2</v>
      </c>
      <c r="N913">
        <v>2</v>
      </c>
      <c r="P913" t="s">
        <v>50</v>
      </c>
      <c r="Q913">
        <v>4</v>
      </c>
      <c r="R913" t="s">
        <v>44</v>
      </c>
      <c r="S913">
        <v>14500</v>
      </c>
      <c r="T913">
        <v>14500</v>
      </c>
      <c r="U913">
        <v>14500</v>
      </c>
      <c r="V913">
        <v>41</v>
      </c>
      <c r="W913" t="s">
        <v>32</v>
      </c>
    </row>
    <row r="914" spans="1:23" x14ac:dyDescent="0.25">
      <c r="A914">
        <v>705450</v>
      </c>
      <c r="B914" t="s">
        <v>32</v>
      </c>
      <c r="C914">
        <v>37</v>
      </c>
      <c r="D914">
        <v>87</v>
      </c>
      <c r="E914" t="s">
        <v>21</v>
      </c>
      <c r="F914">
        <v>1</v>
      </c>
      <c r="G914">
        <v>2</v>
      </c>
      <c r="H914">
        <v>2</v>
      </c>
      <c r="I914">
        <v>1</v>
      </c>
      <c r="J914">
        <v>2</v>
      </c>
      <c r="K914">
        <v>2</v>
      </c>
      <c r="L914">
        <v>2</v>
      </c>
      <c r="M914">
        <v>2</v>
      </c>
      <c r="N914">
        <v>1</v>
      </c>
      <c r="P914" t="s">
        <v>51</v>
      </c>
      <c r="Q914">
        <v>4</v>
      </c>
      <c r="R914" t="s">
        <v>46</v>
      </c>
      <c r="S914">
        <v>0</v>
      </c>
      <c r="T914">
        <v>14500</v>
      </c>
      <c r="U914">
        <v>14500</v>
      </c>
      <c r="V914">
        <v>28</v>
      </c>
      <c r="W914">
        <v>28</v>
      </c>
    </row>
    <row r="915" spans="1:23" x14ac:dyDescent="0.25">
      <c r="A915">
        <v>1256348</v>
      </c>
      <c r="B915" t="s">
        <v>47</v>
      </c>
      <c r="C915">
        <v>78</v>
      </c>
      <c r="D915">
        <v>46</v>
      </c>
      <c r="E915" t="s">
        <v>21</v>
      </c>
      <c r="F915">
        <v>1</v>
      </c>
      <c r="G915">
        <v>2</v>
      </c>
      <c r="H915">
        <v>2</v>
      </c>
      <c r="I915">
        <v>2</v>
      </c>
      <c r="J915">
        <v>1</v>
      </c>
      <c r="K915">
        <v>2</v>
      </c>
      <c r="L915">
        <v>2</v>
      </c>
      <c r="M915">
        <v>2</v>
      </c>
      <c r="N915">
        <v>1</v>
      </c>
      <c r="O915">
        <v>5</v>
      </c>
      <c r="P915" t="s">
        <v>43</v>
      </c>
      <c r="Q915">
        <v>4</v>
      </c>
      <c r="R915" t="s">
        <v>46</v>
      </c>
      <c r="S915">
        <v>14000</v>
      </c>
      <c r="T915">
        <v>14520</v>
      </c>
      <c r="U915">
        <v>14520</v>
      </c>
      <c r="V915">
        <v>49</v>
      </c>
      <c r="W915" t="s">
        <v>47</v>
      </c>
    </row>
    <row r="916" spans="1:23" x14ac:dyDescent="0.25">
      <c r="A916">
        <v>1384569</v>
      </c>
      <c r="B916" t="s">
        <v>24</v>
      </c>
      <c r="C916">
        <v>303</v>
      </c>
      <c r="D916">
        <v>71</v>
      </c>
      <c r="E916" t="s">
        <v>21</v>
      </c>
      <c r="F916">
        <v>1</v>
      </c>
      <c r="G916">
        <v>2</v>
      </c>
      <c r="H916">
        <v>2</v>
      </c>
      <c r="I916">
        <v>1</v>
      </c>
      <c r="J916">
        <v>2</v>
      </c>
      <c r="K916">
        <v>2</v>
      </c>
      <c r="L916">
        <v>2</v>
      </c>
      <c r="M916">
        <v>2</v>
      </c>
      <c r="N916">
        <v>1</v>
      </c>
      <c r="P916" t="s">
        <v>43</v>
      </c>
      <c r="Q916">
        <v>2</v>
      </c>
      <c r="R916" t="s">
        <v>44</v>
      </c>
      <c r="S916">
        <v>0</v>
      </c>
      <c r="T916">
        <v>14600</v>
      </c>
      <c r="U916">
        <v>14600</v>
      </c>
      <c r="V916">
        <v>6</v>
      </c>
      <c r="W916" t="s">
        <v>45</v>
      </c>
    </row>
    <row r="917" spans="1:23" x14ac:dyDescent="0.25">
      <c r="A917">
        <v>730069</v>
      </c>
      <c r="B917" t="s">
        <v>32</v>
      </c>
      <c r="C917">
        <v>9</v>
      </c>
      <c r="D917">
        <v>22</v>
      </c>
      <c r="E917" t="s">
        <v>21</v>
      </c>
      <c r="F917">
        <v>1</v>
      </c>
      <c r="G917">
        <v>2</v>
      </c>
      <c r="H917">
        <v>2</v>
      </c>
      <c r="I917">
        <v>2</v>
      </c>
      <c r="J917">
        <v>1</v>
      </c>
      <c r="K917">
        <v>2</v>
      </c>
      <c r="L917">
        <v>2</v>
      </c>
      <c r="M917">
        <v>2</v>
      </c>
      <c r="N917">
        <v>1</v>
      </c>
      <c r="P917" t="s">
        <v>50</v>
      </c>
      <c r="Q917">
        <v>4</v>
      </c>
      <c r="R917" t="s">
        <v>44</v>
      </c>
      <c r="S917">
        <v>10300</v>
      </c>
      <c r="T917">
        <v>14700</v>
      </c>
      <c r="U917">
        <v>14700</v>
      </c>
      <c r="V917">
        <v>41</v>
      </c>
      <c r="W917" t="s">
        <v>32</v>
      </c>
    </row>
    <row r="918" spans="1:23" x14ac:dyDescent="0.25">
      <c r="A918">
        <v>730940</v>
      </c>
      <c r="B918" t="s">
        <v>32</v>
      </c>
      <c r="C918">
        <v>46</v>
      </c>
      <c r="D918">
        <v>59</v>
      </c>
      <c r="E918" t="s">
        <v>21</v>
      </c>
      <c r="F918">
        <v>1</v>
      </c>
      <c r="G918">
        <v>2</v>
      </c>
      <c r="H918">
        <v>2</v>
      </c>
      <c r="I918">
        <v>2</v>
      </c>
      <c r="J918">
        <v>1</v>
      </c>
      <c r="K918">
        <v>2</v>
      </c>
      <c r="L918">
        <v>2</v>
      </c>
      <c r="M918">
        <v>2</v>
      </c>
      <c r="N918">
        <v>1</v>
      </c>
      <c r="O918">
        <v>50</v>
      </c>
      <c r="P918" t="s">
        <v>43</v>
      </c>
      <c r="Q918">
        <v>4</v>
      </c>
      <c r="R918" t="s">
        <v>46</v>
      </c>
      <c r="S918">
        <v>13500</v>
      </c>
      <c r="T918">
        <v>14700</v>
      </c>
      <c r="U918">
        <v>14700</v>
      </c>
      <c r="V918">
        <v>6</v>
      </c>
      <c r="W918" t="s">
        <v>45</v>
      </c>
    </row>
    <row r="919" spans="1:23" x14ac:dyDescent="0.25">
      <c r="A919">
        <v>1382669</v>
      </c>
      <c r="B919" t="s">
        <v>24</v>
      </c>
      <c r="C919">
        <v>8</v>
      </c>
      <c r="D919">
        <v>29</v>
      </c>
      <c r="E919" t="s">
        <v>21</v>
      </c>
      <c r="F919">
        <v>1</v>
      </c>
      <c r="G919">
        <v>2</v>
      </c>
      <c r="H919">
        <v>2</v>
      </c>
      <c r="I919">
        <v>2</v>
      </c>
      <c r="J919">
        <v>2</v>
      </c>
      <c r="K919">
        <v>2</v>
      </c>
      <c r="L919">
        <v>2</v>
      </c>
      <c r="M919">
        <v>1</v>
      </c>
      <c r="N919">
        <v>2</v>
      </c>
      <c r="O919">
        <v>3</v>
      </c>
      <c r="P919" t="s">
        <v>43</v>
      </c>
      <c r="Q919">
        <v>4</v>
      </c>
      <c r="R919" t="s">
        <v>46</v>
      </c>
      <c r="S919">
        <v>13000</v>
      </c>
      <c r="T919">
        <v>14700</v>
      </c>
      <c r="U919">
        <v>14700</v>
      </c>
      <c r="V919">
        <v>53</v>
      </c>
      <c r="W919" t="s">
        <v>24</v>
      </c>
    </row>
    <row r="920" spans="1:23" x14ac:dyDescent="0.25">
      <c r="A920">
        <v>732845</v>
      </c>
      <c r="B920" t="s">
        <v>32</v>
      </c>
      <c r="C920">
        <v>62</v>
      </c>
      <c r="D920">
        <v>43</v>
      </c>
      <c r="E920" t="s">
        <v>21</v>
      </c>
      <c r="F920">
        <v>1</v>
      </c>
      <c r="G920">
        <v>2</v>
      </c>
      <c r="H920">
        <v>2</v>
      </c>
      <c r="I920">
        <v>2</v>
      </c>
      <c r="J920">
        <v>1</v>
      </c>
      <c r="K920">
        <v>2</v>
      </c>
      <c r="L920">
        <v>2</v>
      </c>
      <c r="M920">
        <v>2</v>
      </c>
      <c r="N920">
        <v>1</v>
      </c>
      <c r="O920">
        <v>40</v>
      </c>
      <c r="P920" t="s">
        <v>50</v>
      </c>
      <c r="Q920">
        <v>4</v>
      </c>
      <c r="R920" t="s">
        <v>46</v>
      </c>
      <c r="S920">
        <v>720</v>
      </c>
      <c r="T920">
        <v>14721</v>
      </c>
      <c r="U920">
        <v>14721</v>
      </c>
      <c r="V920">
        <v>41</v>
      </c>
      <c r="W920" t="s">
        <v>32</v>
      </c>
    </row>
    <row r="921" spans="1:23" x14ac:dyDescent="0.25">
      <c r="A921">
        <v>1417555</v>
      </c>
      <c r="B921" t="s">
        <v>24</v>
      </c>
      <c r="C921">
        <v>66</v>
      </c>
      <c r="D921">
        <v>52</v>
      </c>
      <c r="E921" t="s">
        <v>21</v>
      </c>
      <c r="F921">
        <v>1</v>
      </c>
      <c r="G921">
        <v>2</v>
      </c>
      <c r="H921">
        <v>2</v>
      </c>
      <c r="I921">
        <v>1</v>
      </c>
      <c r="J921">
        <v>1</v>
      </c>
      <c r="K921">
        <v>2</v>
      </c>
      <c r="L921">
        <v>2</v>
      </c>
      <c r="M921">
        <v>2</v>
      </c>
      <c r="N921">
        <v>1</v>
      </c>
      <c r="P921" t="s">
        <v>50</v>
      </c>
      <c r="Q921">
        <v>4</v>
      </c>
      <c r="R921" t="s">
        <v>46</v>
      </c>
      <c r="S921">
        <v>0</v>
      </c>
      <c r="T921">
        <v>14750</v>
      </c>
      <c r="U921">
        <v>14750</v>
      </c>
      <c r="V921">
        <v>53</v>
      </c>
      <c r="W921" t="s">
        <v>24</v>
      </c>
    </row>
    <row r="922" spans="1:23" x14ac:dyDescent="0.25">
      <c r="A922">
        <v>1421178</v>
      </c>
      <c r="B922" t="s">
        <v>24</v>
      </c>
      <c r="C922">
        <v>97</v>
      </c>
      <c r="D922">
        <v>45</v>
      </c>
      <c r="E922" t="s">
        <v>21</v>
      </c>
      <c r="F922">
        <v>1</v>
      </c>
      <c r="G922">
        <v>2</v>
      </c>
      <c r="H922">
        <v>2</v>
      </c>
      <c r="I922">
        <v>1</v>
      </c>
      <c r="J922">
        <v>1</v>
      </c>
      <c r="K922">
        <v>2</v>
      </c>
      <c r="L922">
        <v>2</v>
      </c>
      <c r="M922">
        <v>2</v>
      </c>
      <c r="N922">
        <v>1</v>
      </c>
      <c r="P922" t="s">
        <v>52</v>
      </c>
      <c r="Q922">
        <v>4</v>
      </c>
      <c r="R922" t="s">
        <v>46</v>
      </c>
      <c r="S922">
        <v>0</v>
      </c>
      <c r="T922">
        <v>14800</v>
      </c>
      <c r="U922">
        <v>14800</v>
      </c>
      <c r="V922">
        <v>53</v>
      </c>
      <c r="W922" t="s">
        <v>24</v>
      </c>
    </row>
    <row r="923" spans="1:23" x14ac:dyDescent="0.25">
      <c r="A923">
        <v>69100</v>
      </c>
      <c r="B923" t="s">
        <v>23</v>
      </c>
      <c r="C923">
        <v>56</v>
      </c>
      <c r="D923">
        <v>26</v>
      </c>
      <c r="E923" t="s">
        <v>21</v>
      </c>
      <c r="F923">
        <v>1</v>
      </c>
      <c r="G923">
        <v>2</v>
      </c>
      <c r="H923">
        <v>2</v>
      </c>
      <c r="I923">
        <v>2</v>
      </c>
      <c r="J923">
        <v>2</v>
      </c>
      <c r="K923">
        <v>2</v>
      </c>
      <c r="L923">
        <v>2</v>
      </c>
      <c r="M923">
        <v>2</v>
      </c>
      <c r="N923">
        <v>2</v>
      </c>
      <c r="O923">
        <v>5</v>
      </c>
      <c r="P923" t="s">
        <v>50</v>
      </c>
      <c r="Q923">
        <v>4</v>
      </c>
      <c r="R923" t="s">
        <v>46</v>
      </c>
      <c r="S923">
        <v>15000</v>
      </c>
      <c r="T923">
        <v>15000</v>
      </c>
      <c r="U923">
        <v>15000</v>
      </c>
      <c r="V923">
        <v>30</v>
      </c>
      <c r="W923" t="s">
        <v>23</v>
      </c>
    </row>
    <row r="924" spans="1:23" x14ac:dyDescent="0.25">
      <c r="A924">
        <v>66396</v>
      </c>
      <c r="B924" t="s">
        <v>23</v>
      </c>
      <c r="C924">
        <v>60</v>
      </c>
      <c r="D924">
        <v>54</v>
      </c>
      <c r="E924" t="s">
        <v>21</v>
      </c>
      <c r="F924">
        <v>1</v>
      </c>
      <c r="G924">
        <v>2</v>
      </c>
      <c r="H924">
        <v>2</v>
      </c>
      <c r="I924">
        <v>1</v>
      </c>
      <c r="J924">
        <v>1</v>
      </c>
      <c r="K924">
        <v>2</v>
      </c>
      <c r="L924">
        <v>1</v>
      </c>
      <c r="M924">
        <v>2</v>
      </c>
      <c r="N924">
        <v>1</v>
      </c>
      <c r="P924" t="s">
        <v>43</v>
      </c>
      <c r="Q924">
        <v>2</v>
      </c>
      <c r="R924" t="s">
        <v>44</v>
      </c>
      <c r="S924">
        <v>0</v>
      </c>
      <c r="T924">
        <v>15000</v>
      </c>
      <c r="U924">
        <v>15000</v>
      </c>
      <c r="V924">
        <v>30</v>
      </c>
      <c r="W924" t="s">
        <v>23</v>
      </c>
    </row>
    <row r="925" spans="1:23" x14ac:dyDescent="0.25">
      <c r="A925">
        <v>1410107</v>
      </c>
      <c r="B925" t="s">
        <v>24</v>
      </c>
      <c r="C925">
        <v>93</v>
      </c>
      <c r="D925">
        <v>26</v>
      </c>
      <c r="E925" t="s">
        <v>21</v>
      </c>
      <c r="F925">
        <v>1</v>
      </c>
      <c r="G925">
        <v>2</v>
      </c>
      <c r="H925">
        <v>2</v>
      </c>
      <c r="I925">
        <v>2</v>
      </c>
      <c r="J925">
        <v>2</v>
      </c>
      <c r="K925">
        <v>2</v>
      </c>
      <c r="L925">
        <v>2</v>
      </c>
      <c r="M925">
        <v>2</v>
      </c>
      <c r="N925">
        <v>2</v>
      </c>
      <c r="O925">
        <v>15</v>
      </c>
      <c r="P925" t="s">
        <v>50</v>
      </c>
      <c r="Q925">
        <v>4</v>
      </c>
      <c r="R925" t="s">
        <v>46</v>
      </c>
      <c r="S925">
        <v>15000</v>
      </c>
      <c r="T925">
        <v>15000</v>
      </c>
      <c r="U925">
        <v>15000</v>
      </c>
      <c r="V925">
        <v>53</v>
      </c>
      <c r="W925" t="s">
        <v>24</v>
      </c>
    </row>
    <row r="926" spans="1:23" x14ac:dyDescent="0.25">
      <c r="A926">
        <v>722529</v>
      </c>
      <c r="B926" t="s">
        <v>32</v>
      </c>
      <c r="C926">
        <v>113</v>
      </c>
      <c r="D926">
        <v>95</v>
      </c>
      <c r="E926" t="s">
        <v>21</v>
      </c>
      <c r="F926">
        <v>1</v>
      </c>
      <c r="G926">
        <v>1</v>
      </c>
      <c r="H926">
        <v>2</v>
      </c>
      <c r="I926">
        <v>1</v>
      </c>
      <c r="J926">
        <v>1</v>
      </c>
      <c r="K926">
        <v>2</v>
      </c>
      <c r="L926">
        <v>2</v>
      </c>
      <c r="M926">
        <v>2</v>
      </c>
      <c r="N926">
        <v>1</v>
      </c>
      <c r="P926" t="s">
        <v>52</v>
      </c>
      <c r="Q926">
        <v>4</v>
      </c>
      <c r="R926" t="s">
        <v>46</v>
      </c>
      <c r="S926">
        <v>0</v>
      </c>
      <c r="T926">
        <v>15000</v>
      </c>
      <c r="U926">
        <v>15000</v>
      </c>
      <c r="V926">
        <v>41</v>
      </c>
      <c r="W926" t="s">
        <v>32</v>
      </c>
    </row>
    <row r="927" spans="1:23" x14ac:dyDescent="0.25">
      <c r="A927">
        <v>1378615</v>
      </c>
      <c r="B927" t="s">
        <v>24</v>
      </c>
      <c r="C927">
        <v>106</v>
      </c>
      <c r="D927">
        <v>65</v>
      </c>
      <c r="E927" t="s">
        <v>21</v>
      </c>
      <c r="F927">
        <v>1</v>
      </c>
      <c r="G927">
        <v>2</v>
      </c>
      <c r="H927">
        <v>2</v>
      </c>
      <c r="I927">
        <v>1</v>
      </c>
      <c r="J927">
        <v>1</v>
      </c>
      <c r="K927">
        <v>2</v>
      </c>
      <c r="L927">
        <v>2</v>
      </c>
      <c r="M927">
        <v>2</v>
      </c>
      <c r="N927">
        <v>1</v>
      </c>
      <c r="P927" t="s">
        <v>52</v>
      </c>
      <c r="Q927">
        <v>4</v>
      </c>
      <c r="R927" t="s">
        <v>44</v>
      </c>
      <c r="S927">
        <v>0</v>
      </c>
      <c r="T927">
        <v>15000</v>
      </c>
      <c r="U927">
        <v>15000</v>
      </c>
      <c r="V927">
        <v>24</v>
      </c>
      <c r="W927">
        <v>24</v>
      </c>
    </row>
    <row r="928" spans="1:23" x14ac:dyDescent="0.25">
      <c r="A928">
        <v>533725</v>
      </c>
      <c r="B928" t="s">
        <v>31</v>
      </c>
      <c r="C928">
        <v>906</v>
      </c>
      <c r="D928">
        <v>23</v>
      </c>
      <c r="E928" t="s">
        <v>21</v>
      </c>
      <c r="F928">
        <v>1</v>
      </c>
      <c r="G928">
        <v>1</v>
      </c>
      <c r="H928">
        <v>2</v>
      </c>
      <c r="I928">
        <v>2</v>
      </c>
      <c r="J928">
        <v>2</v>
      </c>
      <c r="K928">
        <v>2</v>
      </c>
      <c r="L928">
        <v>2</v>
      </c>
      <c r="M928">
        <v>2</v>
      </c>
      <c r="N928">
        <v>1</v>
      </c>
      <c r="O928">
        <v>10</v>
      </c>
      <c r="P928" t="s">
        <v>50</v>
      </c>
      <c r="Q928">
        <v>4</v>
      </c>
      <c r="R928" t="s">
        <v>46</v>
      </c>
      <c r="S928">
        <v>15000</v>
      </c>
      <c r="T928">
        <v>15000</v>
      </c>
      <c r="U928">
        <v>15000</v>
      </c>
      <c r="V928">
        <v>27</v>
      </c>
      <c r="W928">
        <v>27</v>
      </c>
    </row>
    <row r="929" spans="1:23" x14ac:dyDescent="0.25">
      <c r="A929">
        <v>1397887</v>
      </c>
      <c r="B929" t="s">
        <v>24</v>
      </c>
      <c r="C929">
        <v>332</v>
      </c>
      <c r="D929">
        <v>51</v>
      </c>
      <c r="E929" t="s">
        <v>21</v>
      </c>
      <c r="F929">
        <v>1</v>
      </c>
      <c r="G929">
        <v>2</v>
      </c>
      <c r="H929">
        <v>1</v>
      </c>
      <c r="I929">
        <v>2</v>
      </c>
      <c r="J929">
        <v>2</v>
      </c>
      <c r="K929">
        <v>2</v>
      </c>
      <c r="L929">
        <v>2</v>
      </c>
      <c r="M929">
        <v>2</v>
      </c>
      <c r="N929">
        <v>1</v>
      </c>
      <c r="O929">
        <v>15</v>
      </c>
      <c r="P929" t="s">
        <v>50</v>
      </c>
      <c r="Q929">
        <v>4</v>
      </c>
      <c r="R929" t="s">
        <v>46</v>
      </c>
      <c r="S929">
        <v>15000</v>
      </c>
      <c r="T929">
        <v>15000</v>
      </c>
      <c r="U929">
        <v>15000</v>
      </c>
      <c r="V929">
        <v>6</v>
      </c>
      <c r="W929" t="s">
        <v>45</v>
      </c>
    </row>
    <row r="930" spans="1:23" x14ac:dyDescent="0.25">
      <c r="A930">
        <v>67125</v>
      </c>
      <c r="B930" t="s">
        <v>23</v>
      </c>
      <c r="C930">
        <v>52</v>
      </c>
      <c r="D930">
        <v>20</v>
      </c>
      <c r="E930" t="s">
        <v>21</v>
      </c>
      <c r="F930">
        <v>1</v>
      </c>
      <c r="G930">
        <v>2</v>
      </c>
      <c r="H930">
        <v>1</v>
      </c>
      <c r="I930">
        <v>2</v>
      </c>
      <c r="J930">
        <v>2</v>
      </c>
      <c r="K930">
        <v>2</v>
      </c>
      <c r="L930">
        <v>2</v>
      </c>
      <c r="M930">
        <v>2</v>
      </c>
      <c r="N930">
        <v>1</v>
      </c>
      <c r="P930" t="s">
        <v>50</v>
      </c>
      <c r="Q930">
        <v>4</v>
      </c>
      <c r="R930" t="s">
        <v>44</v>
      </c>
      <c r="S930">
        <v>15000</v>
      </c>
      <c r="T930">
        <v>15000</v>
      </c>
      <c r="U930">
        <v>15000</v>
      </c>
      <c r="V930">
        <v>6</v>
      </c>
      <c r="W930" t="s">
        <v>45</v>
      </c>
    </row>
    <row r="931" spans="1:23" x14ac:dyDescent="0.25">
      <c r="A931">
        <v>709609</v>
      </c>
      <c r="B931" t="s">
        <v>32</v>
      </c>
      <c r="C931">
        <v>70</v>
      </c>
      <c r="D931">
        <v>23</v>
      </c>
      <c r="E931" t="s">
        <v>21</v>
      </c>
      <c r="F931">
        <v>1</v>
      </c>
      <c r="G931">
        <v>2</v>
      </c>
      <c r="H931">
        <v>1</v>
      </c>
      <c r="I931">
        <v>2</v>
      </c>
      <c r="J931">
        <v>2</v>
      </c>
      <c r="K931">
        <v>2</v>
      </c>
      <c r="L931">
        <v>2</v>
      </c>
      <c r="M931">
        <v>2</v>
      </c>
      <c r="N931">
        <v>1</v>
      </c>
      <c r="O931">
        <v>20</v>
      </c>
      <c r="P931" t="s">
        <v>50</v>
      </c>
      <c r="Q931">
        <v>4</v>
      </c>
      <c r="R931" t="s">
        <v>46</v>
      </c>
      <c r="S931">
        <v>15000</v>
      </c>
      <c r="T931">
        <v>15000</v>
      </c>
      <c r="U931">
        <v>15000</v>
      </c>
      <c r="V931">
        <v>41</v>
      </c>
      <c r="W931" t="s">
        <v>32</v>
      </c>
    </row>
    <row r="932" spans="1:23" x14ac:dyDescent="0.25">
      <c r="A932">
        <v>706553</v>
      </c>
      <c r="B932" t="s">
        <v>32</v>
      </c>
      <c r="C932">
        <v>96</v>
      </c>
      <c r="D932">
        <v>47</v>
      </c>
      <c r="E932" t="s">
        <v>21</v>
      </c>
      <c r="F932">
        <v>1</v>
      </c>
      <c r="G932">
        <v>2</v>
      </c>
      <c r="H932">
        <v>2</v>
      </c>
      <c r="I932">
        <v>2</v>
      </c>
      <c r="J932">
        <v>2</v>
      </c>
      <c r="K932">
        <v>2</v>
      </c>
      <c r="L932">
        <v>2</v>
      </c>
      <c r="M932">
        <v>2</v>
      </c>
      <c r="N932">
        <v>2</v>
      </c>
      <c r="O932">
        <v>30</v>
      </c>
      <c r="P932" t="s">
        <v>51</v>
      </c>
      <c r="Q932">
        <v>4</v>
      </c>
      <c r="R932" t="s">
        <v>46</v>
      </c>
      <c r="S932">
        <v>15000</v>
      </c>
      <c r="T932">
        <v>15000</v>
      </c>
      <c r="U932">
        <v>15000</v>
      </c>
      <c r="V932">
        <v>48</v>
      </c>
      <c r="W932">
        <v>48</v>
      </c>
    </row>
    <row r="933" spans="1:23" x14ac:dyDescent="0.25">
      <c r="A933">
        <v>727271</v>
      </c>
      <c r="B933" t="s">
        <v>32</v>
      </c>
      <c r="C933">
        <v>9</v>
      </c>
      <c r="D933">
        <v>58</v>
      </c>
      <c r="E933" t="s">
        <v>21</v>
      </c>
      <c r="F933">
        <v>1</v>
      </c>
      <c r="G933">
        <v>1</v>
      </c>
      <c r="H933">
        <v>2</v>
      </c>
      <c r="I933">
        <v>2</v>
      </c>
      <c r="J933">
        <v>2</v>
      </c>
      <c r="K933">
        <v>2</v>
      </c>
      <c r="L933">
        <v>2</v>
      </c>
      <c r="M933">
        <v>2</v>
      </c>
      <c r="N933">
        <v>1</v>
      </c>
      <c r="P933" t="s">
        <v>43</v>
      </c>
      <c r="Q933">
        <v>4</v>
      </c>
      <c r="R933" t="s">
        <v>46</v>
      </c>
      <c r="S933">
        <v>0</v>
      </c>
      <c r="T933">
        <v>15000</v>
      </c>
      <c r="U933">
        <v>15000</v>
      </c>
      <c r="V933">
        <v>41</v>
      </c>
      <c r="W933" t="s">
        <v>32</v>
      </c>
    </row>
    <row r="934" spans="1:23" x14ac:dyDescent="0.25">
      <c r="A934">
        <v>1400456</v>
      </c>
      <c r="B934" t="s">
        <v>24</v>
      </c>
      <c r="C934">
        <v>82</v>
      </c>
      <c r="D934">
        <v>65</v>
      </c>
      <c r="E934" t="s">
        <v>21</v>
      </c>
      <c r="F934">
        <v>1</v>
      </c>
      <c r="G934">
        <v>1</v>
      </c>
      <c r="H934">
        <v>2</v>
      </c>
      <c r="I934">
        <v>1</v>
      </c>
      <c r="J934">
        <v>2</v>
      </c>
      <c r="K934">
        <v>2</v>
      </c>
      <c r="L934">
        <v>2</v>
      </c>
      <c r="M934">
        <v>2</v>
      </c>
      <c r="N934">
        <v>1</v>
      </c>
      <c r="P934" t="s">
        <v>43</v>
      </c>
      <c r="Q934">
        <v>4</v>
      </c>
      <c r="R934" t="s">
        <v>44</v>
      </c>
      <c r="S934">
        <v>0</v>
      </c>
      <c r="T934">
        <v>15000</v>
      </c>
      <c r="U934">
        <v>15000</v>
      </c>
      <c r="V934">
        <v>17</v>
      </c>
      <c r="W934">
        <v>17</v>
      </c>
    </row>
    <row r="935" spans="1:23" x14ac:dyDescent="0.25">
      <c r="A935">
        <v>1426723</v>
      </c>
      <c r="B935" t="s">
        <v>24</v>
      </c>
      <c r="C935">
        <v>96</v>
      </c>
      <c r="D935">
        <v>37</v>
      </c>
      <c r="E935" t="s">
        <v>21</v>
      </c>
      <c r="F935">
        <v>1</v>
      </c>
      <c r="G935">
        <v>2</v>
      </c>
      <c r="H935">
        <v>1</v>
      </c>
      <c r="I935">
        <v>2</v>
      </c>
      <c r="J935">
        <v>2</v>
      </c>
      <c r="K935">
        <v>2</v>
      </c>
      <c r="L935">
        <v>2</v>
      </c>
      <c r="M935">
        <v>2</v>
      </c>
      <c r="N935">
        <v>1</v>
      </c>
      <c r="O935">
        <v>20</v>
      </c>
      <c r="P935" t="s">
        <v>50</v>
      </c>
      <c r="Q935">
        <v>4</v>
      </c>
      <c r="R935" t="s">
        <v>44</v>
      </c>
      <c r="S935">
        <v>0</v>
      </c>
      <c r="T935">
        <v>15000</v>
      </c>
      <c r="U935">
        <v>15000</v>
      </c>
      <c r="V935">
        <v>53</v>
      </c>
      <c r="W935" t="s">
        <v>24</v>
      </c>
    </row>
    <row r="936" spans="1:23" x14ac:dyDescent="0.25">
      <c r="A936">
        <v>707336</v>
      </c>
      <c r="B936" t="s">
        <v>32</v>
      </c>
      <c r="C936">
        <v>94</v>
      </c>
      <c r="D936">
        <v>51</v>
      </c>
      <c r="E936" t="s">
        <v>21</v>
      </c>
      <c r="F936">
        <v>4</v>
      </c>
      <c r="G936">
        <v>1</v>
      </c>
      <c r="H936">
        <v>2</v>
      </c>
      <c r="I936">
        <v>2</v>
      </c>
      <c r="J936">
        <v>2</v>
      </c>
      <c r="K936">
        <v>2</v>
      </c>
      <c r="L936">
        <v>2</v>
      </c>
      <c r="M936">
        <v>2</v>
      </c>
      <c r="N936">
        <v>1</v>
      </c>
      <c r="O936">
        <v>40</v>
      </c>
      <c r="P936" t="s">
        <v>43</v>
      </c>
      <c r="Q936">
        <v>4</v>
      </c>
      <c r="R936" t="s">
        <v>46</v>
      </c>
      <c r="S936">
        <v>15000</v>
      </c>
      <c r="T936">
        <v>15000</v>
      </c>
      <c r="U936">
        <v>15000</v>
      </c>
      <c r="V936">
        <v>303</v>
      </c>
      <c r="W936">
        <v>303</v>
      </c>
    </row>
    <row r="937" spans="1:23" x14ac:dyDescent="0.25">
      <c r="A937">
        <v>1412943</v>
      </c>
      <c r="B937" t="s">
        <v>24</v>
      </c>
      <c r="C937">
        <v>66</v>
      </c>
      <c r="D937">
        <v>62</v>
      </c>
      <c r="E937" t="s">
        <v>21</v>
      </c>
      <c r="F937">
        <v>1</v>
      </c>
      <c r="G937">
        <v>1</v>
      </c>
      <c r="H937">
        <v>2</v>
      </c>
      <c r="I937">
        <v>2</v>
      </c>
      <c r="J937">
        <v>2</v>
      </c>
      <c r="K937">
        <v>2</v>
      </c>
      <c r="L937">
        <v>2</v>
      </c>
      <c r="M937">
        <v>2</v>
      </c>
      <c r="N937">
        <v>1</v>
      </c>
      <c r="P937" t="s">
        <v>43</v>
      </c>
      <c r="Q937">
        <v>4</v>
      </c>
      <c r="R937" t="s">
        <v>44</v>
      </c>
      <c r="S937">
        <v>0</v>
      </c>
      <c r="T937">
        <v>15000</v>
      </c>
      <c r="U937">
        <v>15000</v>
      </c>
      <c r="V937">
        <v>25</v>
      </c>
      <c r="W937">
        <v>25</v>
      </c>
    </row>
    <row r="938" spans="1:23" x14ac:dyDescent="0.25">
      <c r="A938">
        <v>700352</v>
      </c>
      <c r="B938" t="s">
        <v>32</v>
      </c>
      <c r="C938">
        <v>48</v>
      </c>
      <c r="D938">
        <v>23</v>
      </c>
      <c r="E938" t="s">
        <v>21</v>
      </c>
      <c r="F938">
        <v>1</v>
      </c>
      <c r="G938">
        <v>1</v>
      </c>
      <c r="H938">
        <v>2</v>
      </c>
      <c r="I938">
        <v>2</v>
      </c>
      <c r="J938">
        <v>2</v>
      </c>
      <c r="K938">
        <v>2</v>
      </c>
      <c r="L938">
        <v>2</v>
      </c>
      <c r="M938">
        <v>2</v>
      </c>
      <c r="N938">
        <v>1</v>
      </c>
      <c r="O938">
        <v>70</v>
      </c>
      <c r="P938" t="s">
        <v>43</v>
      </c>
      <c r="Q938">
        <v>4</v>
      </c>
      <c r="R938" t="s">
        <v>44</v>
      </c>
      <c r="S938">
        <v>15000</v>
      </c>
      <c r="T938">
        <v>15000</v>
      </c>
      <c r="U938">
        <v>15000</v>
      </c>
      <c r="V938">
        <v>41</v>
      </c>
      <c r="W938" t="s">
        <v>32</v>
      </c>
    </row>
    <row r="939" spans="1:23" x14ac:dyDescent="0.25">
      <c r="A939">
        <v>1256821</v>
      </c>
      <c r="B939" t="s">
        <v>47</v>
      </c>
      <c r="C939">
        <v>216</v>
      </c>
      <c r="D939">
        <v>20</v>
      </c>
      <c r="E939" t="s">
        <v>21</v>
      </c>
      <c r="F939">
        <v>1</v>
      </c>
      <c r="G939">
        <v>1</v>
      </c>
      <c r="H939">
        <v>2</v>
      </c>
      <c r="I939">
        <v>2</v>
      </c>
      <c r="J939">
        <v>2</v>
      </c>
      <c r="K939">
        <v>2</v>
      </c>
      <c r="L939">
        <v>2</v>
      </c>
      <c r="M939">
        <v>2</v>
      </c>
      <c r="N939">
        <v>1</v>
      </c>
      <c r="O939">
        <v>20</v>
      </c>
      <c r="P939" t="s">
        <v>50</v>
      </c>
      <c r="Q939">
        <v>4</v>
      </c>
      <c r="R939" t="s">
        <v>44</v>
      </c>
      <c r="S939">
        <v>15000</v>
      </c>
      <c r="T939">
        <v>15000</v>
      </c>
      <c r="U939">
        <v>15000</v>
      </c>
      <c r="V939">
        <v>49</v>
      </c>
      <c r="W939" t="s">
        <v>47</v>
      </c>
    </row>
    <row r="940" spans="1:23" x14ac:dyDescent="0.25">
      <c r="A940">
        <v>1399150</v>
      </c>
      <c r="B940" t="s">
        <v>24</v>
      </c>
      <c r="C940">
        <v>75</v>
      </c>
      <c r="D940">
        <v>78</v>
      </c>
      <c r="E940" t="s">
        <v>21</v>
      </c>
      <c r="F940">
        <v>1</v>
      </c>
      <c r="G940">
        <v>2</v>
      </c>
      <c r="H940">
        <v>2</v>
      </c>
      <c r="I940">
        <v>1</v>
      </c>
      <c r="J940">
        <v>2</v>
      </c>
      <c r="K940">
        <v>2</v>
      </c>
      <c r="L940">
        <v>2</v>
      </c>
      <c r="M940">
        <v>2</v>
      </c>
      <c r="N940">
        <v>1</v>
      </c>
      <c r="P940" t="s">
        <v>43</v>
      </c>
      <c r="Q940">
        <v>2</v>
      </c>
      <c r="R940" t="s">
        <v>44</v>
      </c>
      <c r="S940">
        <v>0</v>
      </c>
      <c r="T940">
        <v>15000</v>
      </c>
      <c r="U940">
        <v>15000</v>
      </c>
      <c r="V940">
        <v>20</v>
      </c>
      <c r="W940">
        <v>20</v>
      </c>
    </row>
    <row r="941" spans="1:23" x14ac:dyDescent="0.25">
      <c r="A941">
        <v>723574</v>
      </c>
      <c r="B941" t="s">
        <v>32</v>
      </c>
      <c r="C941">
        <v>18</v>
      </c>
      <c r="D941">
        <v>20</v>
      </c>
      <c r="E941" t="s">
        <v>21</v>
      </c>
      <c r="F941">
        <v>1</v>
      </c>
      <c r="G941">
        <v>1</v>
      </c>
      <c r="H941">
        <v>2</v>
      </c>
      <c r="I941">
        <v>2</v>
      </c>
      <c r="J941">
        <v>2</v>
      </c>
      <c r="K941">
        <v>2</v>
      </c>
      <c r="L941">
        <v>2</v>
      </c>
      <c r="M941">
        <v>2</v>
      </c>
      <c r="N941">
        <v>1</v>
      </c>
      <c r="P941" t="s">
        <v>50</v>
      </c>
      <c r="Q941">
        <v>4</v>
      </c>
      <c r="R941" t="s">
        <v>46</v>
      </c>
      <c r="S941">
        <v>15000</v>
      </c>
      <c r="T941">
        <v>15000</v>
      </c>
      <c r="U941">
        <v>15000</v>
      </c>
      <c r="V941">
        <v>16</v>
      </c>
      <c r="W941">
        <v>16</v>
      </c>
    </row>
    <row r="942" spans="1:23" x14ac:dyDescent="0.25">
      <c r="A942">
        <v>1422267</v>
      </c>
      <c r="B942" t="s">
        <v>24</v>
      </c>
      <c r="C942">
        <v>80</v>
      </c>
      <c r="D942">
        <v>25</v>
      </c>
      <c r="E942" t="s">
        <v>21</v>
      </c>
      <c r="F942">
        <v>3</v>
      </c>
      <c r="G942">
        <v>2</v>
      </c>
      <c r="H942">
        <v>2</v>
      </c>
      <c r="I942">
        <v>2</v>
      </c>
      <c r="J942">
        <v>2</v>
      </c>
      <c r="K942">
        <v>2</v>
      </c>
      <c r="L942">
        <v>2</v>
      </c>
      <c r="M942">
        <v>2</v>
      </c>
      <c r="N942">
        <v>2</v>
      </c>
      <c r="O942">
        <v>25</v>
      </c>
      <c r="P942" t="s">
        <v>43</v>
      </c>
      <c r="Q942">
        <v>2</v>
      </c>
      <c r="R942" t="s">
        <v>44</v>
      </c>
      <c r="S942">
        <v>10000</v>
      </c>
      <c r="T942">
        <v>15000</v>
      </c>
      <c r="U942">
        <v>15000</v>
      </c>
      <c r="V942">
        <v>110</v>
      </c>
      <c r="W942">
        <v>110</v>
      </c>
    </row>
    <row r="943" spans="1:23" x14ac:dyDescent="0.25">
      <c r="A943">
        <v>1259704</v>
      </c>
      <c r="B943" t="s">
        <v>47</v>
      </c>
      <c r="C943">
        <v>241</v>
      </c>
      <c r="D943">
        <v>61</v>
      </c>
      <c r="E943" t="s">
        <v>21</v>
      </c>
      <c r="F943">
        <v>1</v>
      </c>
      <c r="G943">
        <v>2</v>
      </c>
      <c r="H943">
        <v>1</v>
      </c>
      <c r="I943">
        <v>2</v>
      </c>
      <c r="J943">
        <v>2</v>
      </c>
      <c r="K943">
        <v>1</v>
      </c>
      <c r="L943">
        <v>2</v>
      </c>
      <c r="M943">
        <v>2</v>
      </c>
      <c r="N943">
        <v>1</v>
      </c>
      <c r="O943">
        <v>5</v>
      </c>
      <c r="P943" t="s">
        <v>51</v>
      </c>
      <c r="Q943">
        <v>4</v>
      </c>
      <c r="R943" t="s">
        <v>46</v>
      </c>
      <c r="S943">
        <v>15000</v>
      </c>
      <c r="T943">
        <v>15000</v>
      </c>
      <c r="U943">
        <v>15000</v>
      </c>
      <c r="V943">
        <v>49</v>
      </c>
      <c r="W943" t="s">
        <v>47</v>
      </c>
    </row>
    <row r="944" spans="1:23" x14ac:dyDescent="0.25">
      <c r="A944">
        <v>719283</v>
      </c>
      <c r="B944" t="s">
        <v>32</v>
      </c>
      <c r="C944">
        <v>53</v>
      </c>
      <c r="D944">
        <v>66</v>
      </c>
      <c r="E944" t="s">
        <v>21</v>
      </c>
      <c r="F944">
        <v>1</v>
      </c>
      <c r="G944">
        <v>2</v>
      </c>
      <c r="H944">
        <v>2</v>
      </c>
      <c r="I944">
        <v>1</v>
      </c>
      <c r="J944">
        <v>1</v>
      </c>
      <c r="K944">
        <v>2</v>
      </c>
      <c r="L944">
        <v>2</v>
      </c>
      <c r="M944">
        <v>2</v>
      </c>
      <c r="N944">
        <v>1</v>
      </c>
      <c r="P944" t="s">
        <v>51</v>
      </c>
      <c r="Q944">
        <v>4</v>
      </c>
      <c r="R944" t="s">
        <v>46</v>
      </c>
      <c r="S944">
        <v>0</v>
      </c>
      <c r="T944">
        <v>15000</v>
      </c>
      <c r="U944">
        <v>15000</v>
      </c>
      <c r="V944">
        <v>26</v>
      </c>
      <c r="W944">
        <v>26</v>
      </c>
    </row>
    <row r="945" spans="1:23" x14ac:dyDescent="0.25">
      <c r="A945">
        <v>699420</v>
      </c>
      <c r="B945" t="s">
        <v>32</v>
      </c>
      <c r="C945">
        <v>8</v>
      </c>
      <c r="D945">
        <v>49</v>
      </c>
      <c r="E945" t="s">
        <v>21</v>
      </c>
      <c r="F945">
        <v>1</v>
      </c>
      <c r="G945">
        <v>2</v>
      </c>
      <c r="H945">
        <v>2</v>
      </c>
      <c r="I945">
        <v>2</v>
      </c>
      <c r="J945">
        <v>2</v>
      </c>
      <c r="K945">
        <v>2</v>
      </c>
      <c r="L945">
        <v>2</v>
      </c>
      <c r="M945">
        <v>2</v>
      </c>
      <c r="N945">
        <v>2</v>
      </c>
      <c r="P945" t="s">
        <v>51</v>
      </c>
      <c r="Q945">
        <v>4</v>
      </c>
      <c r="R945" t="s">
        <v>46</v>
      </c>
      <c r="S945">
        <v>15000</v>
      </c>
      <c r="T945">
        <v>15000</v>
      </c>
      <c r="U945">
        <v>15000</v>
      </c>
      <c r="V945">
        <v>40</v>
      </c>
      <c r="W945">
        <v>40</v>
      </c>
    </row>
    <row r="946" spans="1:23" x14ac:dyDescent="0.25">
      <c r="A946">
        <v>1369936</v>
      </c>
      <c r="B946" t="s">
        <v>24</v>
      </c>
      <c r="C946">
        <v>140</v>
      </c>
      <c r="D946">
        <v>38</v>
      </c>
      <c r="E946" t="s">
        <v>21</v>
      </c>
      <c r="F946">
        <v>5</v>
      </c>
      <c r="G946">
        <v>1</v>
      </c>
      <c r="H946">
        <v>2</v>
      </c>
      <c r="I946">
        <v>2</v>
      </c>
      <c r="J946">
        <v>2</v>
      </c>
      <c r="K946">
        <v>2</v>
      </c>
      <c r="L946">
        <v>2</v>
      </c>
      <c r="M946">
        <v>2</v>
      </c>
      <c r="N946">
        <v>1</v>
      </c>
      <c r="O946">
        <v>35</v>
      </c>
      <c r="P946" t="s">
        <v>43</v>
      </c>
      <c r="Q946">
        <v>4</v>
      </c>
      <c r="R946" t="s">
        <v>44</v>
      </c>
      <c r="S946">
        <v>15000</v>
      </c>
      <c r="T946">
        <v>15000</v>
      </c>
      <c r="U946">
        <v>15000</v>
      </c>
      <c r="V946">
        <v>303</v>
      </c>
      <c r="W946">
        <v>303</v>
      </c>
    </row>
    <row r="947" spans="1:23" x14ac:dyDescent="0.25">
      <c r="A947">
        <v>70179</v>
      </c>
      <c r="B947" t="s">
        <v>23</v>
      </c>
      <c r="C947">
        <v>65</v>
      </c>
      <c r="D947">
        <v>34</v>
      </c>
      <c r="E947" t="s">
        <v>21</v>
      </c>
      <c r="F947">
        <v>1</v>
      </c>
      <c r="G947">
        <v>2</v>
      </c>
      <c r="H947">
        <v>2</v>
      </c>
      <c r="I947">
        <v>2</v>
      </c>
      <c r="J947">
        <v>2</v>
      </c>
      <c r="K947">
        <v>2</v>
      </c>
      <c r="L947">
        <v>2</v>
      </c>
      <c r="M947">
        <v>2</v>
      </c>
      <c r="N947">
        <v>2</v>
      </c>
      <c r="O947">
        <v>150</v>
      </c>
      <c r="P947" t="s">
        <v>43</v>
      </c>
      <c r="Q947">
        <v>4</v>
      </c>
      <c r="R947" t="s">
        <v>46</v>
      </c>
      <c r="S947">
        <v>15000</v>
      </c>
      <c r="T947">
        <v>15000</v>
      </c>
      <c r="U947">
        <v>15000</v>
      </c>
      <c r="V947">
        <v>56</v>
      </c>
      <c r="W947">
        <v>56</v>
      </c>
    </row>
    <row r="948" spans="1:23" x14ac:dyDescent="0.25">
      <c r="A948">
        <v>1390653</v>
      </c>
      <c r="B948" t="s">
        <v>24</v>
      </c>
      <c r="C948">
        <v>86</v>
      </c>
      <c r="D948">
        <v>40</v>
      </c>
      <c r="E948" t="s">
        <v>21</v>
      </c>
      <c r="F948">
        <v>5</v>
      </c>
      <c r="G948">
        <v>2</v>
      </c>
      <c r="H948">
        <v>2</v>
      </c>
      <c r="I948">
        <v>2</v>
      </c>
      <c r="J948">
        <v>2</v>
      </c>
      <c r="K948">
        <v>2</v>
      </c>
      <c r="L948">
        <v>2</v>
      </c>
      <c r="M948">
        <v>2</v>
      </c>
      <c r="N948">
        <v>2</v>
      </c>
      <c r="O948">
        <v>30</v>
      </c>
      <c r="P948" t="s">
        <v>50</v>
      </c>
      <c r="Q948">
        <v>4</v>
      </c>
      <c r="R948" t="s">
        <v>44</v>
      </c>
      <c r="S948">
        <v>15000</v>
      </c>
      <c r="T948">
        <v>15000</v>
      </c>
      <c r="U948">
        <v>15000</v>
      </c>
      <c r="V948">
        <v>303</v>
      </c>
      <c r="W948">
        <v>303</v>
      </c>
    </row>
    <row r="949" spans="1:23" x14ac:dyDescent="0.25">
      <c r="A949">
        <v>1250606</v>
      </c>
      <c r="B949" t="s">
        <v>47</v>
      </c>
      <c r="C949">
        <v>73</v>
      </c>
      <c r="D949">
        <v>41</v>
      </c>
      <c r="E949" t="s">
        <v>21</v>
      </c>
      <c r="F949">
        <v>1</v>
      </c>
      <c r="G949">
        <v>2</v>
      </c>
      <c r="H949">
        <v>2</v>
      </c>
      <c r="I949">
        <v>2</v>
      </c>
      <c r="J949">
        <v>2</v>
      </c>
      <c r="K949">
        <v>2</v>
      </c>
      <c r="L949">
        <v>2</v>
      </c>
      <c r="M949">
        <v>2</v>
      </c>
      <c r="N949">
        <v>2</v>
      </c>
      <c r="P949" t="s">
        <v>50</v>
      </c>
      <c r="Q949">
        <v>4</v>
      </c>
      <c r="R949" t="s">
        <v>46</v>
      </c>
      <c r="S949">
        <v>15000</v>
      </c>
      <c r="T949">
        <v>15000</v>
      </c>
      <c r="U949">
        <v>15000</v>
      </c>
      <c r="V949">
        <v>27</v>
      </c>
      <c r="W949">
        <v>27</v>
      </c>
    </row>
    <row r="950" spans="1:23" x14ac:dyDescent="0.25">
      <c r="A950">
        <v>1433053</v>
      </c>
      <c r="B950" t="s">
        <v>24</v>
      </c>
      <c r="C950">
        <v>18</v>
      </c>
      <c r="D950">
        <v>64</v>
      </c>
      <c r="E950" t="s">
        <v>21</v>
      </c>
      <c r="F950">
        <v>1</v>
      </c>
      <c r="G950">
        <v>1</v>
      </c>
      <c r="H950">
        <v>2</v>
      </c>
      <c r="I950">
        <v>2</v>
      </c>
      <c r="J950">
        <v>2</v>
      </c>
      <c r="K950">
        <v>2</v>
      </c>
      <c r="L950">
        <v>2</v>
      </c>
      <c r="M950">
        <v>2</v>
      </c>
      <c r="N950">
        <v>1</v>
      </c>
      <c r="P950" t="s">
        <v>43</v>
      </c>
      <c r="Q950">
        <v>4</v>
      </c>
      <c r="R950" t="s">
        <v>46</v>
      </c>
      <c r="S950">
        <v>0</v>
      </c>
      <c r="T950">
        <v>15000</v>
      </c>
      <c r="U950">
        <v>15000</v>
      </c>
      <c r="V950">
        <v>26</v>
      </c>
      <c r="W950">
        <v>26</v>
      </c>
    </row>
    <row r="951" spans="1:23" x14ac:dyDescent="0.25">
      <c r="A951">
        <v>536128</v>
      </c>
      <c r="B951" t="s">
        <v>31</v>
      </c>
      <c r="C951">
        <v>132</v>
      </c>
      <c r="D951">
        <v>22</v>
      </c>
      <c r="E951" t="s">
        <v>21</v>
      </c>
      <c r="F951">
        <v>1</v>
      </c>
      <c r="G951">
        <v>2</v>
      </c>
      <c r="H951">
        <v>1</v>
      </c>
      <c r="I951">
        <v>2</v>
      </c>
      <c r="J951">
        <v>2</v>
      </c>
      <c r="K951">
        <v>2</v>
      </c>
      <c r="L951">
        <v>2</v>
      </c>
      <c r="M951">
        <v>2</v>
      </c>
      <c r="N951">
        <v>1</v>
      </c>
      <c r="O951">
        <v>5</v>
      </c>
      <c r="P951" t="s">
        <v>50</v>
      </c>
      <c r="Q951">
        <v>4</v>
      </c>
      <c r="R951" t="s">
        <v>44</v>
      </c>
      <c r="S951">
        <v>15000</v>
      </c>
      <c r="T951">
        <v>15000</v>
      </c>
      <c r="U951">
        <v>15000</v>
      </c>
      <c r="V951">
        <v>27</v>
      </c>
      <c r="W951">
        <v>27</v>
      </c>
    </row>
    <row r="952" spans="1:23" x14ac:dyDescent="0.25">
      <c r="A952">
        <v>721006</v>
      </c>
      <c r="B952" t="s">
        <v>32</v>
      </c>
      <c r="C952">
        <v>109</v>
      </c>
      <c r="D952">
        <v>65</v>
      </c>
      <c r="E952" t="s">
        <v>21</v>
      </c>
      <c r="F952">
        <v>1</v>
      </c>
      <c r="G952">
        <v>2</v>
      </c>
      <c r="H952">
        <v>2</v>
      </c>
      <c r="I952">
        <v>1</v>
      </c>
      <c r="J952">
        <v>2</v>
      </c>
      <c r="K952">
        <v>2</v>
      </c>
      <c r="L952">
        <v>2</v>
      </c>
      <c r="M952">
        <v>2</v>
      </c>
      <c r="N952">
        <v>1</v>
      </c>
      <c r="P952" t="s">
        <v>43</v>
      </c>
      <c r="Q952">
        <v>4</v>
      </c>
      <c r="R952" t="s">
        <v>44</v>
      </c>
      <c r="S952">
        <v>0</v>
      </c>
      <c r="T952">
        <v>15100</v>
      </c>
      <c r="U952">
        <v>15100</v>
      </c>
      <c r="V952">
        <v>6</v>
      </c>
      <c r="W952" t="s">
        <v>45</v>
      </c>
    </row>
    <row r="953" spans="1:23" x14ac:dyDescent="0.25">
      <c r="A953">
        <v>715730</v>
      </c>
      <c r="B953" t="s">
        <v>32</v>
      </c>
      <c r="C953">
        <v>90</v>
      </c>
      <c r="D953">
        <v>34</v>
      </c>
      <c r="E953" t="s">
        <v>21</v>
      </c>
      <c r="F953">
        <v>1</v>
      </c>
      <c r="G953">
        <v>2</v>
      </c>
      <c r="H953">
        <v>2</v>
      </c>
      <c r="I953">
        <v>2</v>
      </c>
      <c r="J953">
        <v>2</v>
      </c>
      <c r="K953">
        <v>2</v>
      </c>
      <c r="L953">
        <v>2</v>
      </c>
      <c r="M953">
        <v>2</v>
      </c>
      <c r="N953">
        <v>2</v>
      </c>
      <c r="O953">
        <v>15</v>
      </c>
      <c r="P953" t="s">
        <v>43</v>
      </c>
      <c r="Q953">
        <v>4</v>
      </c>
      <c r="R953" t="s">
        <v>46</v>
      </c>
      <c r="S953">
        <v>14000</v>
      </c>
      <c r="T953">
        <v>15100</v>
      </c>
      <c r="U953">
        <v>15100</v>
      </c>
      <c r="V953">
        <v>53</v>
      </c>
      <c r="W953" t="s">
        <v>24</v>
      </c>
    </row>
    <row r="954" spans="1:23" x14ac:dyDescent="0.25">
      <c r="A954">
        <v>734125</v>
      </c>
      <c r="B954" t="s">
        <v>32</v>
      </c>
      <c r="C954">
        <v>69</v>
      </c>
      <c r="D954">
        <v>84</v>
      </c>
      <c r="E954" t="s">
        <v>21</v>
      </c>
      <c r="F954">
        <v>1</v>
      </c>
      <c r="G954">
        <v>2</v>
      </c>
      <c r="H954">
        <v>1</v>
      </c>
      <c r="I954">
        <v>1</v>
      </c>
      <c r="J954">
        <v>2</v>
      </c>
      <c r="K954">
        <v>2</v>
      </c>
      <c r="L954">
        <v>2</v>
      </c>
      <c r="M954">
        <v>2</v>
      </c>
      <c r="N954">
        <v>1</v>
      </c>
      <c r="P954" t="s">
        <v>52</v>
      </c>
      <c r="Q954">
        <v>4</v>
      </c>
      <c r="R954" t="s">
        <v>44</v>
      </c>
      <c r="S954">
        <v>0</v>
      </c>
      <c r="T954">
        <v>15100</v>
      </c>
      <c r="U954">
        <v>15100</v>
      </c>
      <c r="V954">
        <v>40</v>
      </c>
      <c r="W954">
        <v>40</v>
      </c>
    </row>
    <row r="955" spans="1:23" x14ac:dyDescent="0.25">
      <c r="A955">
        <v>1370765</v>
      </c>
      <c r="B955" t="s">
        <v>24</v>
      </c>
      <c r="C955">
        <v>335</v>
      </c>
      <c r="D955">
        <v>67</v>
      </c>
      <c r="E955" t="s">
        <v>21</v>
      </c>
      <c r="F955">
        <v>4</v>
      </c>
      <c r="G955">
        <v>2</v>
      </c>
      <c r="H955">
        <v>2</v>
      </c>
      <c r="I955">
        <v>1</v>
      </c>
      <c r="J955">
        <v>2</v>
      </c>
      <c r="K955">
        <v>2</v>
      </c>
      <c r="L955">
        <v>2</v>
      </c>
      <c r="M955">
        <v>2</v>
      </c>
      <c r="N955">
        <v>1</v>
      </c>
      <c r="P955" t="s">
        <v>51</v>
      </c>
      <c r="Q955">
        <v>4</v>
      </c>
      <c r="R955" t="s">
        <v>46</v>
      </c>
      <c r="S955">
        <v>0</v>
      </c>
      <c r="T955">
        <v>15200</v>
      </c>
      <c r="U955">
        <v>15200</v>
      </c>
      <c r="V955">
        <v>139</v>
      </c>
      <c r="W955">
        <v>139</v>
      </c>
    </row>
    <row r="956" spans="1:23" x14ac:dyDescent="0.25">
      <c r="A956">
        <v>1406763</v>
      </c>
      <c r="B956" t="s">
        <v>24</v>
      </c>
      <c r="C956">
        <v>20</v>
      </c>
      <c r="D956">
        <v>79</v>
      </c>
      <c r="E956" t="s">
        <v>21</v>
      </c>
      <c r="F956">
        <v>1</v>
      </c>
      <c r="G956">
        <v>2</v>
      </c>
      <c r="H956">
        <v>1</v>
      </c>
      <c r="I956">
        <v>1</v>
      </c>
      <c r="J956">
        <v>2</v>
      </c>
      <c r="K956">
        <v>2</v>
      </c>
      <c r="L956">
        <v>2</v>
      </c>
      <c r="M956">
        <v>2</v>
      </c>
      <c r="N956">
        <v>1</v>
      </c>
      <c r="P956" t="s">
        <v>43</v>
      </c>
      <c r="Q956">
        <v>4</v>
      </c>
      <c r="R956" t="s">
        <v>46</v>
      </c>
      <c r="S956">
        <v>0</v>
      </c>
      <c r="T956">
        <v>15200</v>
      </c>
      <c r="U956">
        <v>15200</v>
      </c>
      <c r="V956">
        <v>53</v>
      </c>
      <c r="W956" t="s">
        <v>24</v>
      </c>
    </row>
    <row r="957" spans="1:23" x14ac:dyDescent="0.25">
      <c r="A957">
        <v>1419658</v>
      </c>
      <c r="B957" t="s">
        <v>24</v>
      </c>
      <c r="C957">
        <v>101</v>
      </c>
      <c r="D957">
        <v>78</v>
      </c>
      <c r="E957" t="s">
        <v>21</v>
      </c>
      <c r="F957">
        <v>1</v>
      </c>
      <c r="G957">
        <v>1</v>
      </c>
      <c r="H957">
        <v>2</v>
      </c>
      <c r="I957">
        <v>1</v>
      </c>
      <c r="J957">
        <v>2</v>
      </c>
      <c r="K957">
        <v>2</v>
      </c>
      <c r="L957">
        <v>2</v>
      </c>
      <c r="M957">
        <v>2</v>
      </c>
      <c r="N957">
        <v>1</v>
      </c>
      <c r="P957" t="s">
        <v>43</v>
      </c>
      <c r="Q957">
        <v>4</v>
      </c>
      <c r="R957" t="s">
        <v>46</v>
      </c>
      <c r="S957">
        <v>0</v>
      </c>
      <c r="T957">
        <v>15200</v>
      </c>
      <c r="U957">
        <v>15200</v>
      </c>
      <c r="V957">
        <v>53</v>
      </c>
      <c r="W957" t="s">
        <v>24</v>
      </c>
    </row>
    <row r="958" spans="1:23" x14ac:dyDescent="0.25">
      <c r="A958">
        <v>1369750</v>
      </c>
      <c r="B958" t="s">
        <v>24</v>
      </c>
      <c r="C958">
        <v>99</v>
      </c>
      <c r="D958">
        <v>40</v>
      </c>
      <c r="E958" t="s">
        <v>21</v>
      </c>
      <c r="F958">
        <v>1</v>
      </c>
      <c r="G958">
        <v>2</v>
      </c>
      <c r="H958">
        <v>2</v>
      </c>
      <c r="I958">
        <v>2</v>
      </c>
      <c r="J958">
        <v>2</v>
      </c>
      <c r="K958">
        <v>1</v>
      </c>
      <c r="L958">
        <v>2</v>
      </c>
      <c r="M958">
        <v>2</v>
      </c>
      <c r="N958">
        <v>1</v>
      </c>
      <c r="P958" t="s">
        <v>43</v>
      </c>
      <c r="Q958">
        <v>2</v>
      </c>
      <c r="R958" t="s">
        <v>44</v>
      </c>
      <c r="S958">
        <v>14000</v>
      </c>
      <c r="T958">
        <v>15204</v>
      </c>
      <c r="U958">
        <v>15204</v>
      </c>
      <c r="V958">
        <v>29</v>
      </c>
      <c r="W958">
        <v>29</v>
      </c>
    </row>
    <row r="959" spans="1:23" x14ac:dyDescent="0.25">
      <c r="A959">
        <v>711168</v>
      </c>
      <c r="B959" t="s">
        <v>32</v>
      </c>
      <c r="C959">
        <v>56</v>
      </c>
      <c r="D959">
        <v>76</v>
      </c>
      <c r="E959" t="s">
        <v>21</v>
      </c>
      <c r="F959">
        <v>4</v>
      </c>
      <c r="G959">
        <v>2</v>
      </c>
      <c r="H959">
        <v>1</v>
      </c>
      <c r="I959">
        <v>1</v>
      </c>
      <c r="J959">
        <v>1</v>
      </c>
      <c r="K959">
        <v>2</v>
      </c>
      <c r="L959">
        <v>2</v>
      </c>
      <c r="M959">
        <v>2</v>
      </c>
      <c r="N959">
        <v>1</v>
      </c>
      <c r="P959" t="s">
        <v>43</v>
      </c>
      <c r="Q959">
        <v>3</v>
      </c>
      <c r="R959" t="s">
        <v>44</v>
      </c>
      <c r="S959">
        <v>0</v>
      </c>
      <c r="T959">
        <v>15300</v>
      </c>
      <c r="U959">
        <v>15300</v>
      </c>
      <c r="V959">
        <v>138</v>
      </c>
      <c r="W959">
        <v>138</v>
      </c>
    </row>
    <row r="960" spans="1:23" x14ac:dyDescent="0.25">
      <c r="A960">
        <v>68438</v>
      </c>
      <c r="B960" t="s">
        <v>23</v>
      </c>
      <c r="C960">
        <v>59</v>
      </c>
      <c r="D960">
        <v>21</v>
      </c>
      <c r="E960" t="s">
        <v>21</v>
      </c>
      <c r="F960">
        <v>1</v>
      </c>
      <c r="G960">
        <v>2</v>
      </c>
      <c r="H960">
        <v>2</v>
      </c>
      <c r="I960">
        <v>2</v>
      </c>
      <c r="J960">
        <v>1</v>
      </c>
      <c r="K960">
        <v>2</v>
      </c>
      <c r="L960">
        <v>2</v>
      </c>
      <c r="M960">
        <v>2</v>
      </c>
      <c r="N960">
        <v>1</v>
      </c>
      <c r="P960" t="s">
        <v>50</v>
      </c>
      <c r="Q960">
        <v>4</v>
      </c>
      <c r="R960" t="s">
        <v>46</v>
      </c>
      <c r="S960">
        <v>15300</v>
      </c>
      <c r="T960">
        <v>15300</v>
      </c>
      <c r="U960">
        <v>15300</v>
      </c>
      <c r="V960">
        <v>41</v>
      </c>
      <c r="W960" t="s">
        <v>32</v>
      </c>
    </row>
    <row r="961" spans="1:23" x14ac:dyDescent="0.25">
      <c r="A961">
        <v>534278</v>
      </c>
      <c r="B961" t="s">
        <v>31</v>
      </c>
      <c r="C961">
        <v>369</v>
      </c>
      <c r="D961">
        <v>77</v>
      </c>
      <c r="E961" t="s">
        <v>21</v>
      </c>
      <c r="F961">
        <v>1</v>
      </c>
      <c r="G961">
        <v>1</v>
      </c>
      <c r="H961">
        <v>2</v>
      </c>
      <c r="I961">
        <v>1</v>
      </c>
      <c r="J961">
        <v>1</v>
      </c>
      <c r="K961">
        <v>2</v>
      </c>
      <c r="L961">
        <v>1</v>
      </c>
      <c r="M961">
        <v>2</v>
      </c>
      <c r="N961">
        <v>1</v>
      </c>
      <c r="P961" t="s">
        <v>43</v>
      </c>
      <c r="Q961">
        <v>2</v>
      </c>
      <c r="R961" t="s">
        <v>44</v>
      </c>
      <c r="S961">
        <v>0</v>
      </c>
      <c r="T961">
        <v>15300</v>
      </c>
      <c r="U961">
        <v>15300</v>
      </c>
      <c r="V961">
        <v>38</v>
      </c>
      <c r="W961" t="s">
        <v>31</v>
      </c>
    </row>
    <row r="962" spans="1:23" x14ac:dyDescent="0.25">
      <c r="A962">
        <v>1415428</v>
      </c>
      <c r="B962" t="s">
        <v>24</v>
      </c>
      <c r="C962">
        <v>137</v>
      </c>
      <c r="D962">
        <v>83</v>
      </c>
      <c r="E962" t="s">
        <v>21</v>
      </c>
      <c r="F962">
        <v>1</v>
      </c>
      <c r="G962">
        <v>2</v>
      </c>
      <c r="H962">
        <v>2</v>
      </c>
      <c r="I962">
        <v>1</v>
      </c>
      <c r="J962">
        <v>2</v>
      </c>
      <c r="K962">
        <v>2</v>
      </c>
      <c r="L962">
        <v>2</v>
      </c>
      <c r="M962">
        <v>2</v>
      </c>
      <c r="N962">
        <v>1</v>
      </c>
      <c r="O962">
        <v>45</v>
      </c>
      <c r="P962" t="s">
        <v>50</v>
      </c>
      <c r="Q962">
        <v>4</v>
      </c>
      <c r="R962" t="s">
        <v>46</v>
      </c>
      <c r="S962">
        <v>4000</v>
      </c>
      <c r="T962">
        <v>15400</v>
      </c>
      <c r="U962">
        <v>15400</v>
      </c>
      <c r="V962">
        <v>6</v>
      </c>
      <c r="W962" t="s">
        <v>45</v>
      </c>
    </row>
    <row r="963" spans="1:23" x14ac:dyDescent="0.25">
      <c r="A963">
        <v>1426374</v>
      </c>
      <c r="B963" t="s">
        <v>24</v>
      </c>
      <c r="C963">
        <v>28</v>
      </c>
      <c r="D963">
        <v>71</v>
      </c>
      <c r="E963" t="s">
        <v>21</v>
      </c>
      <c r="F963">
        <v>1</v>
      </c>
      <c r="G963">
        <v>2</v>
      </c>
      <c r="H963">
        <v>2</v>
      </c>
      <c r="I963">
        <v>1</v>
      </c>
      <c r="J963">
        <v>2</v>
      </c>
      <c r="K963">
        <v>2</v>
      </c>
      <c r="L963">
        <v>2</v>
      </c>
      <c r="M963">
        <v>2</v>
      </c>
      <c r="N963">
        <v>1</v>
      </c>
      <c r="P963" t="s">
        <v>51</v>
      </c>
      <c r="Q963">
        <v>4</v>
      </c>
      <c r="R963" t="s">
        <v>46</v>
      </c>
      <c r="S963">
        <v>0</v>
      </c>
      <c r="T963">
        <v>15400</v>
      </c>
      <c r="U963">
        <v>15400</v>
      </c>
      <c r="V963">
        <v>53</v>
      </c>
      <c r="W963" t="s">
        <v>24</v>
      </c>
    </row>
    <row r="964" spans="1:23" x14ac:dyDescent="0.25">
      <c r="A964">
        <v>1372617</v>
      </c>
      <c r="B964" t="s">
        <v>24</v>
      </c>
      <c r="C964">
        <v>60</v>
      </c>
      <c r="D964">
        <v>78</v>
      </c>
      <c r="E964" t="s">
        <v>21</v>
      </c>
      <c r="F964">
        <v>1</v>
      </c>
      <c r="G964">
        <v>2</v>
      </c>
      <c r="H964">
        <v>1</v>
      </c>
      <c r="I964">
        <v>1</v>
      </c>
      <c r="J964">
        <v>2</v>
      </c>
      <c r="K964">
        <v>2</v>
      </c>
      <c r="L964">
        <v>2</v>
      </c>
      <c r="M964">
        <v>2</v>
      </c>
      <c r="N964">
        <v>1</v>
      </c>
      <c r="P964" t="s">
        <v>43</v>
      </c>
      <c r="Q964">
        <v>2</v>
      </c>
      <c r="R964" t="s">
        <v>44</v>
      </c>
      <c r="S964">
        <v>0</v>
      </c>
      <c r="T964">
        <v>15460</v>
      </c>
      <c r="U964">
        <v>15460</v>
      </c>
      <c r="V964">
        <v>36</v>
      </c>
      <c r="W964">
        <v>36</v>
      </c>
    </row>
    <row r="965" spans="1:23" x14ac:dyDescent="0.25">
      <c r="A965">
        <v>730514</v>
      </c>
      <c r="B965" t="s">
        <v>32</v>
      </c>
      <c r="C965">
        <v>312</v>
      </c>
      <c r="D965">
        <v>53</v>
      </c>
      <c r="E965" t="s">
        <v>21</v>
      </c>
      <c r="F965">
        <v>1</v>
      </c>
      <c r="G965">
        <v>1</v>
      </c>
      <c r="H965">
        <v>2</v>
      </c>
      <c r="I965">
        <v>2</v>
      </c>
      <c r="J965">
        <v>2</v>
      </c>
      <c r="K965">
        <v>2</v>
      </c>
      <c r="L965">
        <v>2</v>
      </c>
      <c r="M965">
        <v>2</v>
      </c>
      <c r="N965">
        <v>1</v>
      </c>
      <c r="P965" t="s">
        <v>43</v>
      </c>
      <c r="Q965">
        <v>4</v>
      </c>
      <c r="R965" t="s">
        <v>44</v>
      </c>
      <c r="S965">
        <v>5500</v>
      </c>
      <c r="T965">
        <v>15500</v>
      </c>
      <c r="U965">
        <v>15500</v>
      </c>
      <c r="V965">
        <v>41</v>
      </c>
      <c r="W965" t="s">
        <v>32</v>
      </c>
    </row>
    <row r="966" spans="1:23" x14ac:dyDescent="0.25">
      <c r="A966">
        <v>713467</v>
      </c>
      <c r="B966" t="s">
        <v>32</v>
      </c>
      <c r="C966">
        <v>60</v>
      </c>
      <c r="D966">
        <v>53</v>
      </c>
      <c r="E966" t="s">
        <v>21</v>
      </c>
      <c r="F966">
        <v>1</v>
      </c>
      <c r="G966">
        <v>2</v>
      </c>
      <c r="H966">
        <v>1</v>
      </c>
      <c r="I966">
        <v>1</v>
      </c>
      <c r="J966">
        <v>2</v>
      </c>
      <c r="K966">
        <v>2</v>
      </c>
      <c r="L966">
        <v>2</v>
      </c>
      <c r="M966">
        <v>2</v>
      </c>
      <c r="N966">
        <v>1</v>
      </c>
      <c r="P966" t="s">
        <v>43</v>
      </c>
      <c r="Q966">
        <v>4</v>
      </c>
      <c r="R966" t="s">
        <v>46</v>
      </c>
      <c r="S966">
        <v>0</v>
      </c>
      <c r="T966">
        <v>15600</v>
      </c>
      <c r="U966">
        <v>15600</v>
      </c>
      <c r="V966">
        <v>41</v>
      </c>
      <c r="W966" t="s">
        <v>32</v>
      </c>
    </row>
    <row r="967" spans="1:23" x14ac:dyDescent="0.25">
      <c r="A967">
        <v>729635</v>
      </c>
      <c r="B967" t="s">
        <v>32</v>
      </c>
      <c r="C967">
        <v>69</v>
      </c>
      <c r="D967">
        <v>18</v>
      </c>
      <c r="E967" t="s">
        <v>21</v>
      </c>
      <c r="F967">
        <v>1</v>
      </c>
      <c r="G967">
        <v>1</v>
      </c>
      <c r="H967">
        <v>2</v>
      </c>
      <c r="I967">
        <v>2</v>
      </c>
      <c r="J967">
        <v>2</v>
      </c>
      <c r="K967">
        <v>2</v>
      </c>
      <c r="L967">
        <v>2</v>
      </c>
      <c r="M967">
        <v>2</v>
      </c>
      <c r="N967">
        <v>1</v>
      </c>
      <c r="P967" t="s">
        <v>50</v>
      </c>
      <c r="Q967">
        <v>4</v>
      </c>
      <c r="R967" t="s">
        <v>46</v>
      </c>
      <c r="S967">
        <v>0</v>
      </c>
      <c r="T967">
        <v>15600</v>
      </c>
      <c r="U967">
        <v>15600</v>
      </c>
      <c r="V967">
        <v>24</v>
      </c>
      <c r="W967">
        <v>24</v>
      </c>
    </row>
    <row r="968" spans="1:23" x14ac:dyDescent="0.25">
      <c r="A968">
        <v>722042</v>
      </c>
      <c r="B968" t="s">
        <v>32</v>
      </c>
      <c r="C968">
        <v>68</v>
      </c>
      <c r="D968">
        <v>73</v>
      </c>
      <c r="E968" t="s">
        <v>21</v>
      </c>
      <c r="F968">
        <v>1</v>
      </c>
      <c r="G968">
        <v>2</v>
      </c>
      <c r="H968">
        <v>1</v>
      </c>
      <c r="I968">
        <v>1</v>
      </c>
      <c r="J968">
        <v>2</v>
      </c>
      <c r="K968">
        <v>2</v>
      </c>
      <c r="L968">
        <v>2</v>
      </c>
      <c r="M968">
        <v>2</v>
      </c>
      <c r="N968">
        <v>1</v>
      </c>
      <c r="P968" t="s">
        <v>43</v>
      </c>
      <c r="Q968">
        <v>4</v>
      </c>
      <c r="R968" t="s">
        <v>44</v>
      </c>
      <c r="S968">
        <v>0</v>
      </c>
      <c r="T968">
        <v>15600</v>
      </c>
      <c r="U968">
        <v>15600</v>
      </c>
      <c r="V968">
        <v>55</v>
      </c>
      <c r="W968">
        <v>55</v>
      </c>
    </row>
    <row r="969" spans="1:23" x14ac:dyDescent="0.25">
      <c r="A969">
        <v>715183</v>
      </c>
      <c r="B969" t="s">
        <v>32</v>
      </c>
      <c r="C969">
        <v>17</v>
      </c>
      <c r="D969">
        <v>44</v>
      </c>
      <c r="E969" t="s">
        <v>21</v>
      </c>
      <c r="F969">
        <v>1</v>
      </c>
      <c r="G969">
        <v>2</v>
      </c>
      <c r="H969">
        <v>2</v>
      </c>
      <c r="I969">
        <v>2</v>
      </c>
      <c r="J969">
        <v>1</v>
      </c>
      <c r="K969">
        <v>2</v>
      </c>
      <c r="L969">
        <v>2</v>
      </c>
      <c r="M969">
        <v>2</v>
      </c>
      <c r="N969">
        <v>1</v>
      </c>
      <c r="P969" t="s">
        <v>51</v>
      </c>
      <c r="Q969">
        <v>4</v>
      </c>
      <c r="R969" t="s">
        <v>46</v>
      </c>
      <c r="S969">
        <v>0</v>
      </c>
      <c r="T969">
        <v>15600</v>
      </c>
      <c r="U969">
        <v>15600</v>
      </c>
      <c r="V969">
        <v>41</v>
      </c>
      <c r="W969" t="s">
        <v>32</v>
      </c>
    </row>
    <row r="970" spans="1:23" x14ac:dyDescent="0.25">
      <c r="A970">
        <v>67691</v>
      </c>
      <c r="B970" t="s">
        <v>23</v>
      </c>
      <c r="C970">
        <v>175</v>
      </c>
      <c r="D970">
        <v>49</v>
      </c>
      <c r="E970" t="s">
        <v>21</v>
      </c>
      <c r="F970">
        <v>1</v>
      </c>
      <c r="G970">
        <v>2</v>
      </c>
      <c r="H970">
        <v>2</v>
      </c>
      <c r="I970">
        <v>2</v>
      </c>
      <c r="J970">
        <v>2</v>
      </c>
      <c r="K970">
        <v>2</v>
      </c>
      <c r="L970">
        <v>2</v>
      </c>
      <c r="M970">
        <v>2</v>
      </c>
      <c r="N970">
        <v>2</v>
      </c>
      <c r="O970">
        <v>3</v>
      </c>
      <c r="P970" t="s">
        <v>51</v>
      </c>
      <c r="Q970">
        <v>4</v>
      </c>
      <c r="R970" t="s">
        <v>46</v>
      </c>
      <c r="S970">
        <v>9600</v>
      </c>
      <c r="T970">
        <v>15600</v>
      </c>
      <c r="U970">
        <v>15600</v>
      </c>
      <c r="V970">
        <v>30</v>
      </c>
      <c r="W970" t="s">
        <v>23</v>
      </c>
    </row>
    <row r="971" spans="1:23" x14ac:dyDescent="0.25">
      <c r="A971">
        <v>1264504</v>
      </c>
      <c r="B971" t="s">
        <v>47</v>
      </c>
      <c r="C971">
        <v>47</v>
      </c>
      <c r="D971">
        <v>67</v>
      </c>
      <c r="E971" t="s">
        <v>21</v>
      </c>
      <c r="F971">
        <v>1</v>
      </c>
      <c r="G971">
        <v>2</v>
      </c>
      <c r="H971">
        <v>1</v>
      </c>
      <c r="I971">
        <v>1</v>
      </c>
      <c r="J971">
        <v>2</v>
      </c>
      <c r="K971">
        <v>2</v>
      </c>
      <c r="L971">
        <v>2</v>
      </c>
      <c r="M971">
        <v>2</v>
      </c>
      <c r="N971">
        <v>1</v>
      </c>
      <c r="P971" t="s">
        <v>43</v>
      </c>
      <c r="Q971">
        <v>4</v>
      </c>
      <c r="R971" t="s">
        <v>46</v>
      </c>
      <c r="S971">
        <v>0</v>
      </c>
      <c r="T971">
        <v>15600</v>
      </c>
      <c r="U971">
        <v>15600</v>
      </c>
      <c r="V971">
        <v>49</v>
      </c>
      <c r="W971" t="s">
        <v>47</v>
      </c>
    </row>
    <row r="972" spans="1:23" x14ac:dyDescent="0.25">
      <c r="A972">
        <v>1424466</v>
      </c>
      <c r="B972" t="s">
        <v>24</v>
      </c>
      <c r="C972">
        <v>98</v>
      </c>
      <c r="D972">
        <v>83</v>
      </c>
      <c r="E972" t="s">
        <v>21</v>
      </c>
      <c r="F972">
        <v>1</v>
      </c>
      <c r="G972">
        <v>2</v>
      </c>
      <c r="H972">
        <v>1</v>
      </c>
      <c r="I972">
        <v>1</v>
      </c>
      <c r="J972">
        <v>2</v>
      </c>
      <c r="K972">
        <v>2</v>
      </c>
      <c r="L972">
        <v>2</v>
      </c>
      <c r="M972">
        <v>2</v>
      </c>
      <c r="N972">
        <v>1</v>
      </c>
      <c r="P972" t="s">
        <v>43</v>
      </c>
      <c r="Q972">
        <v>2</v>
      </c>
      <c r="R972" t="s">
        <v>44</v>
      </c>
      <c r="S972">
        <v>0</v>
      </c>
      <c r="T972">
        <v>15800</v>
      </c>
      <c r="U972">
        <v>15800</v>
      </c>
      <c r="V972">
        <v>53</v>
      </c>
      <c r="W972" t="s">
        <v>24</v>
      </c>
    </row>
    <row r="973" spans="1:23" x14ac:dyDescent="0.25">
      <c r="A973">
        <v>1266015</v>
      </c>
      <c r="B973" t="s">
        <v>47</v>
      </c>
      <c r="C973">
        <v>62</v>
      </c>
      <c r="D973">
        <v>73</v>
      </c>
      <c r="E973" t="s">
        <v>21</v>
      </c>
      <c r="F973">
        <v>1</v>
      </c>
      <c r="G973">
        <v>2</v>
      </c>
      <c r="H973">
        <v>1</v>
      </c>
      <c r="I973">
        <v>1</v>
      </c>
      <c r="J973">
        <v>2</v>
      </c>
      <c r="K973">
        <v>2</v>
      </c>
      <c r="L973">
        <v>2</v>
      </c>
      <c r="M973">
        <v>2</v>
      </c>
      <c r="N973">
        <v>1</v>
      </c>
      <c r="P973" t="s">
        <v>52</v>
      </c>
      <c r="Q973">
        <v>4</v>
      </c>
      <c r="R973" t="s">
        <v>46</v>
      </c>
      <c r="S973">
        <v>0</v>
      </c>
      <c r="T973">
        <v>15800</v>
      </c>
      <c r="U973">
        <v>15800</v>
      </c>
      <c r="V973">
        <v>49</v>
      </c>
      <c r="W973" t="s">
        <v>47</v>
      </c>
    </row>
    <row r="974" spans="1:23" x14ac:dyDescent="0.25">
      <c r="A974">
        <v>1257051</v>
      </c>
      <c r="B974" t="s">
        <v>47</v>
      </c>
      <c r="C974">
        <v>145</v>
      </c>
      <c r="D974">
        <v>76</v>
      </c>
      <c r="E974" t="s">
        <v>21</v>
      </c>
      <c r="F974">
        <v>1</v>
      </c>
      <c r="G974">
        <v>1</v>
      </c>
      <c r="H974">
        <v>2</v>
      </c>
      <c r="I974">
        <v>1</v>
      </c>
      <c r="J974">
        <v>1</v>
      </c>
      <c r="K974">
        <v>1</v>
      </c>
      <c r="L974">
        <v>2</v>
      </c>
      <c r="M974">
        <v>2</v>
      </c>
      <c r="N974">
        <v>1</v>
      </c>
      <c r="P974" t="s">
        <v>43</v>
      </c>
      <c r="Q974">
        <v>4</v>
      </c>
      <c r="R974" t="s">
        <v>46</v>
      </c>
      <c r="S974">
        <v>2000</v>
      </c>
      <c r="T974">
        <v>15900</v>
      </c>
      <c r="U974">
        <v>15900</v>
      </c>
      <c r="V974">
        <v>16</v>
      </c>
      <c r="W974">
        <v>16</v>
      </c>
    </row>
    <row r="975" spans="1:23" x14ac:dyDescent="0.25">
      <c r="A975">
        <v>1429238</v>
      </c>
      <c r="B975" t="s">
        <v>24</v>
      </c>
      <c r="C975">
        <v>63</v>
      </c>
      <c r="D975">
        <v>70</v>
      </c>
      <c r="E975" t="s">
        <v>21</v>
      </c>
      <c r="F975">
        <v>1</v>
      </c>
      <c r="G975">
        <v>2</v>
      </c>
      <c r="H975">
        <v>2</v>
      </c>
      <c r="I975">
        <v>1</v>
      </c>
      <c r="J975">
        <v>2</v>
      </c>
      <c r="K975">
        <v>2</v>
      </c>
      <c r="L975">
        <v>2</v>
      </c>
      <c r="M975">
        <v>2</v>
      </c>
      <c r="N975">
        <v>1</v>
      </c>
      <c r="P975" t="s">
        <v>43</v>
      </c>
      <c r="Q975">
        <v>4</v>
      </c>
      <c r="R975" t="s">
        <v>46</v>
      </c>
      <c r="S975">
        <v>1500</v>
      </c>
      <c r="T975">
        <v>15900</v>
      </c>
      <c r="U975">
        <v>15900</v>
      </c>
      <c r="V975">
        <v>18</v>
      </c>
      <c r="W975">
        <v>18</v>
      </c>
    </row>
    <row r="976" spans="1:23" x14ac:dyDescent="0.25">
      <c r="A976">
        <v>1379261</v>
      </c>
      <c r="B976" t="s">
        <v>24</v>
      </c>
      <c r="C976">
        <v>53</v>
      </c>
      <c r="D976">
        <v>70</v>
      </c>
      <c r="E976" t="s">
        <v>21</v>
      </c>
      <c r="F976">
        <v>1</v>
      </c>
      <c r="G976">
        <v>2</v>
      </c>
      <c r="H976">
        <v>2</v>
      </c>
      <c r="I976">
        <v>1</v>
      </c>
      <c r="J976">
        <v>2</v>
      </c>
      <c r="K976">
        <v>2</v>
      </c>
      <c r="L976">
        <v>2</v>
      </c>
      <c r="M976">
        <v>2</v>
      </c>
      <c r="N976">
        <v>1</v>
      </c>
      <c r="P976" t="s">
        <v>43</v>
      </c>
      <c r="Q976">
        <v>4</v>
      </c>
      <c r="R976" t="s">
        <v>46</v>
      </c>
      <c r="S976">
        <v>0</v>
      </c>
      <c r="T976">
        <v>15900</v>
      </c>
      <c r="U976">
        <v>15900</v>
      </c>
      <c r="V976">
        <v>29</v>
      </c>
      <c r="W976">
        <v>29</v>
      </c>
    </row>
    <row r="977" spans="1:23" x14ac:dyDescent="0.25">
      <c r="A977">
        <v>1369476</v>
      </c>
      <c r="B977" t="s">
        <v>24</v>
      </c>
      <c r="C977">
        <v>189</v>
      </c>
      <c r="D977">
        <v>39</v>
      </c>
      <c r="E977" t="s">
        <v>21</v>
      </c>
      <c r="F977">
        <v>5</v>
      </c>
      <c r="G977">
        <v>2</v>
      </c>
      <c r="H977">
        <v>2</v>
      </c>
      <c r="I977">
        <v>2</v>
      </c>
      <c r="J977">
        <v>2</v>
      </c>
      <c r="K977">
        <v>2</v>
      </c>
      <c r="L977">
        <v>2</v>
      </c>
      <c r="M977">
        <v>2</v>
      </c>
      <c r="N977">
        <v>2</v>
      </c>
      <c r="O977">
        <v>15</v>
      </c>
      <c r="P977" t="s">
        <v>43</v>
      </c>
      <c r="Q977">
        <v>4</v>
      </c>
      <c r="R977" t="s">
        <v>44</v>
      </c>
      <c r="S977">
        <v>16000</v>
      </c>
      <c r="T977">
        <v>16000</v>
      </c>
      <c r="U977">
        <v>16000</v>
      </c>
      <c r="V977">
        <v>303</v>
      </c>
      <c r="W977">
        <v>303</v>
      </c>
    </row>
    <row r="978" spans="1:23" x14ac:dyDescent="0.25">
      <c r="A978">
        <v>1250099</v>
      </c>
      <c r="B978" t="s">
        <v>47</v>
      </c>
      <c r="C978">
        <v>161</v>
      </c>
      <c r="D978">
        <v>33</v>
      </c>
      <c r="E978" t="s">
        <v>21</v>
      </c>
      <c r="F978">
        <v>1</v>
      </c>
      <c r="G978">
        <v>2</v>
      </c>
      <c r="H978">
        <v>2</v>
      </c>
      <c r="I978">
        <v>2</v>
      </c>
      <c r="J978">
        <v>2</v>
      </c>
      <c r="K978">
        <v>2</v>
      </c>
      <c r="L978">
        <v>2</v>
      </c>
      <c r="M978">
        <v>2</v>
      </c>
      <c r="N978">
        <v>2</v>
      </c>
      <c r="O978">
        <v>10</v>
      </c>
      <c r="P978" t="s">
        <v>43</v>
      </c>
      <c r="Q978">
        <v>4</v>
      </c>
      <c r="R978" t="s">
        <v>46</v>
      </c>
      <c r="S978">
        <v>16000</v>
      </c>
      <c r="T978">
        <v>16000</v>
      </c>
      <c r="U978">
        <v>16000</v>
      </c>
      <c r="V978">
        <v>6</v>
      </c>
      <c r="W978" t="s">
        <v>45</v>
      </c>
    </row>
    <row r="979" spans="1:23" x14ac:dyDescent="0.25">
      <c r="A979">
        <v>725820</v>
      </c>
      <c r="B979" t="s">
        <v>32</v>
      </c>
      <c r="C979">
        <v>42</v>
      </c>
      <c r="D979">
        <v>25</v>
      </c>
      <c r="E979" t="s">
        <v>21</v>
      </c>
      <c r="F979">
        <v>1</v>
      </c>
      <c r="G979">
        <v>1</v>
      </c>
      <c r="H979">
        <v>2</v>
      </c>
      <c r="I979">
        <v>2</v>
      </c>
      <c r="J979">
        <v>2</v>
      </c>
      <c r="K979">
        <v>2</v>
      </c>
      <c r="L979">
        <v>2</v>
      </c>
      <c r="M979">
        <v>2</v>
      </c>
      <c r="N979">
        <v>1</v>
      </c>
      <c r="O979">
        <v>5</v>
      </c>
      <c r="P979" t="s">
        <v>43</v>
      </c>
      <c r="Q979">
        <v>4</v>
      </c>
      <c r="R979" t="s">
        <v>46</v>
      </c>
      <c r="S979">
        <v>16000</v>
      </c>
      <c r="T979">
        <v>16000</v>
      </c>
      <c r="U979">
        <v>16000</v>
      </c>
      <c r="V979">
        <v>41</v>
      </c>
      <c r="W979" t="s">
        <v>32</v>
      </c>
    </row>
    <row r="980" spans="1:23" x14ac:dyDescent="0.25">
      <c r="A980">
        <v>719601</v>
      </c>
      <c r="B980" t="s">
        <v>32</v>
      </c>
      <c r="C980">
        <v>101</v>
      </c>
      <c r="D980">
        <v>43</v>
      </c>
      <c r="E980" t="s">
        <v>21</v>
      </c>
      <c r="F980">
        <v>1</v>
      </c>
      <c r="G980">
        <v>1</v>
      </c>
      <c r="H980">
        <v>2</v>
      </c>
      <c r="I980">
        <v>2</v>
      </c>
      <c r="J980">
        <v>2</v>
      </c>
      <c r="K980">
        <v>2</v>
      </c>
      <c r="L980">
        <v>2</v>
      </c>
      <c r="M980">
        <v>2</v>
      </c>
      <c r="N980">
        <v>1</v>
      </c>
      <c r="O980">
        <v>10</v>
      </c>
      <c r="P980" t="s">
        <v>43</v>
      </c>
      <c r="Q980">
        <v>4</v>
      </c>
      <c r="R980" t="s">
        <v>46</v>
      </c>
      <c r="S980">
        <v>16000</v>
      </c>
      <c r="T980">
        <v>16000</v>
      </c>
      <c r="U980">
        <v>16000</v>
      </c>
      <c r="V980">
        <v>25</v>
      </c>
      <c r="W980">
        <v>25</v>
      </c>
    </row>
    <row r="981" spans="1:23" x14ac:dyDescent="0.25">
      <c r="A981">
        <v>1416773</v>
      </c>
      <c r="B981" t="s">
        <v>24</v>
      </c>
      <c r="C981">
        <v>102</v>
      </c>
      <c r="D981">
        <v>62</v>
      </c>
      <c r="E981" t="s">
        <v>21</v>
      </c>
      <c r="F981">
        <v>1</v>
      </c>
      <c r="G981">
        <v>1</v>
      </c>
      <c r="H981">
        <v>2</v>
      </c>
      <c r="I981">
        <v>2</v>
      </c>
      <c r="J981">
        <v>2</v>
      </c>
      <c r="K981">
        <v>2</v>
      </c>
      <c r="L981">
        <v>2</v>
      </c>
      <c r="M981">
        <v>2</v>
      </c>
      <c r="N981">
        <v>1</v>
      </c>
      <c r="P981" t="s">
        <v>43</v>
      </c>
      <c r="Q981">
        <v>4</v>
      </c>
      <c r="R981" t="s">
        <v>46</v>
      </c>
      <c r="S981">
        <v>0</v>
      </c>
      <c r="T981">
        <v>16000</v>
      </c>
      <c r="U981">
        <v>16000</v>
      </c>
      <c r="V981">
        <v>6</v>
      </c>
      <c r="W981" t="s">
        <v>45</v>
      </c>
    </row>
    <row r="982" spans="1:23" x14ac:dyDescent="0.25">
      <c r="A982">
        <v>721828</v>
      </c>
      <c r="B982" t="s">
        <v>32</v>
      </c>
      <c r="C982">
        <v>78</v>
      </c>
      <c r="D982">
        <v>24</v>
      </c>
      <c r="E982" t="s">
        <v>21</v>
      </c>
      <c r="F982">
        <v>1</v>
      </c>
      <c r="G982">
        <v>1</v>
      </c>
      <c r="H982">
        <v>2</v>
      </c>
      <c r="I982">
        <v>2</v>
      </c>
      <c r="J982">
        <v>2</v>
      </c>
      <c r="K982">
        <v>2</v>
      </c>
      <c r="L982">
        <v>2</v>
      </c>
      <c r="M982">
        <v>2</v>
      </c>
      <c r="N982">
        <v>1</v>
      </c>
      <c r="P982" t="s">
        <v>50</v>
      </c>
      <c r="Q982">
        <v>4</v>
      </c>
      <c r="R982" t="s">
        <v>44</v>
      </c>
      <c r="S982">
        <v>16000</v>
      </c>
      <c r="T982">
        <v>16000</v>
      </c>
      <c r="U982">
        <v>16000</v>
      </c>
      <c r="V982">
        <v>4</v>
      </c>
      <c r="W982">
        <v>4</v>
      </c>
    </row>
    <row r="983" spans="1:23" x14ac:dyDescent="0.25">
      <c r="A983">
        <v>1402585</v>
      </c>
      <c r="B983" t="s">
        <v>24</v>
      </c>
      <c r="C983">
        <v>92</v>
      </c>
      <c r="D983">
        <v>22</v>
      </c>
      <c r="E983" t="s">
        <v>21</v>
      </c>
      <c r="F983">
        <v>1</v>
      </c>
      <c r="G983">
        <v>1</v>
      </c>
      <c r="H983">
        <v>2</v>
      </c>
      <c r="I983">
        <v>2</v>
      </c>
      <c r="J983">
        <v>2</v>
      </c>
      <c r="K983">
        <v>2</v>
      </c>
      <c r="L983">
        <v>2</v>
      </c>
      <c r="M983">
        <v>2</v>
      </c>
      <c r="N983">
        <v>1</v>
      </c>
      <c r="O983">
        <v>15</v>
      </c>
      <c r="P983" t="s">
        <v>50</v>
      </c>
      <c r="Q983">
        <v>4</v>
      </c>
      <c r="R983" t="s">
        <v>44</v>
      </c>
      <c r="S983">
        <v>16000</v>
      </c>
      <c r="T983">
        <v>16000</v>
      </c>
      <c r="U983">
        <v>16000</v>
      </c>
      <c r="V983">
        <v>32</v>
      </c>
      <c r="W983">
        <v>32</v>
      </c>
    </row>
    <row r="984" spans="1:23" x14ac:dyDescent="0.25">
      <c r="A984">
        <v>1432072</v>
      </c>
      <c r="B984" t="s">
        <v>24</v>
      </c>
      <c r="C984">
        <v>94</v>
      </c>
      <c r="D984">
        <v>51</v>
      </c>
      <c r="E984" t="s">
        <v>21</v>
      </c>
      <c r="F984">
        <v>4</v>
      </c>
      <c r="G984">
        <v>2</v>
      </c>
      <c r="H984">
        <v>1</v>
      </c>
      <c r="I984">
        <v>2</v>
      </c>
      <c r="J984">
        <v>2</v>
      </c>
      <c r="K984">
        <v>2</v>
      </c>
      <c r="L984">
        <v>2</v>
      </c>
      <c r="M984">
        <v>2</v>
      </c>
      <c r="N984">
        <v>1</v>
      </c>
      <c r="O984">
        <v>45</v>
      </c>
      <c r="P984" t="s">
        <v>43</v>
      </c>
      <c r="Q984">
        <v>4</v>
      </c>
      <c r="R984" t="s">
        <v>46</v>
      </c>
      <c r="S984">
        <v>16300</v>
      </c>
      <c r="T984">
        <v>16300</v>
      </c>
      <c r="U984">
        <v>16300</v>
      </c>
      <c r="V984">
        <v>217</v>
      </c>
      <c r="W984">
        <v>217</v>
      </c>
    </row>
    <row r="985" spans="1:23" x14ac:dyDescent="0.25">
      <c r="A985">
        <v>1383340</v>
      </c>
      <c r="B985" t="s">
        <v>24</v>
      </c>
      <c r="C985">
        <v>81</v>
      </c>
      <c r="D985">
        <v>60</v>
      </c>
      <c r="E985" t="s">
        <v>21</v>
      </c>
      <c r="F985">
        <v>4</v>
      </c>
      <c r="G985">
        <v>2</v>
      </c>
      <c r="H985">
        <v>2</v>
      </c>
      <c r="I985">
        <v>1</v>
      </c>
      <c r="J985">
        <v>1</v>
      </c>
      <c r="K985">
        <v>2</v>
      </c>
      <c r="L985">
        <v>2</v>
      </c>
      <c r="M985">
        <v>2</v>
      </c>
      <c r="N985">
        <v>1</v>
      </c>
      <c r="P985" t="s">
        <v>52</v>
      </c>
      <c r="Q985">
        <v>4</v>
      </c>
      <c r="R985" t="s">
        <v>46</v>
      </c>
      <c r="S985">
        <v>9300</v>
      </c>
      <c r="T985">
        <v>16300</v>
      </c>
      <c r="U985">
        <v>16300</v>
      </c>
      <c r="V985">
        <v>164</v>
      </c>
      <c r="W985">
        <v>164</v>
      </c>
    </row>
    <row r="986" spans="1:23" x14ac:dyDescent="0.25">
      <c r="A986">
        <v>1397787</v>
      </c>
      <c r="B986" t="s">
        <v>24</v>
      </c>
      <c r="C986">
        <v>10</v>
      </c>
      <c r="D986">
        <v>56</v>
      </c>
      <c r="E986" t="s">
        <v>21</v>
      </c>
      <c r="F986">
        <v>1</v>
      </c>
      <c r="G986">
        <v>2</v>
      </c>
      <c r="H986">
        <v>2</v>
      </c>
      <c r="I986">
        <v>2</v>
      </c>
      <c r="J986">
        <v>2</v>
      </c>
      <c r="K986">
        <v>2</v>
      </c>
      <c r="L986">
        <v>2</v>
      </c>
      <c r="M986">
        <v>2</v>
      </c>
      <c r="N986">
        <v>2</v>
      </c>
      <c r="O986">
        <v>5</v>
      </c>
      <c r="P986" t="s">
        <v>51</v>
      </c>
      <c r="Q986">
        <v>4</v>
      </c>
      <c r="R986" t="s">
        <v>46</v>
      </c>
      <c r="S986">
        <v>16000</v>
      </c>
      <c r="T986">
        <v>16320</v>
      </c>
      <c r="U986">
        <v>16320</v>
      </c>
      <c r="V986">
        <v>41</v>
      </c>
      <c r="W986" t="s">
        <v>32</v>
      </c>
    </row>
    <row r="987" spans="1:23" x14ac:dyDescent="0.25">
      <c r="A987">
        <v>1404454</v>
      </c>
      <c r="B987" t="s">
        <v>24</v>
      </c>
      <c r="C987">
        <v>53</v>
      </c>
      <c r="D987">
        <v>72</v>
      </c>
      <c r="E987" t="s">
        <v>21</v>
      </c>
      <c r="F987">
        <v>5</v>
      </c>
      <c r="G987">
        <v>2</v>
      </c>
      <c r="H987">
        <v>1</v>
      </c>
      <c r="I987">
        <v>1</v>
      </c>
      <c r="J987">
        <v>2</v>
      </c>
      <c r="K987">
        <v>2</v>
      </c>
      <c r="L987">
        <v>2</v>
      </c>
      <c r="M987">
        <v>2</v>
      </c>
      <c r="N987">
        <v>1</v>
      </c>
      <c r="P987" t="s">
        <v>43</v>
      </c>
      <c r="Q987">
        <v>4</v>
      </c>
      <c r="R987" t="s">
        <v>46</v>
      </c>
      <c r="S987">
        <v>1400</v>
      </c>
      <c r="T987">
        <v>16400</v>
      </c>
      <c r="U987">
        <v>16400</v>
      </c>
      <c r="V987">
        <v>303</v>
      </c>
      <c r="W987">
        <v>303</v>
      </c>
    </row>
    <row r="988" spans="1:23" x14ac:dyDescent="0.25">
      <c r="A988">
        <v>1400952</v>
      </c>
      <c r="B988" t="s">
        <v>24</v>
      </c>
      <c r="C988">
        <v>4</v>
      </c>
      <c r="D988">
        <v>51</v>
      </c>
      <c r="E988" t="s">
        <v>21</v>
      </c>
      <c r="F988">
        <v>1</v>
      </c>
      <c r="G988">
        <v>1</v>
      </c>
      <c r="H988">
        <v>2</v>
      </c>
      <c r="I988">
        <v>1</v>
      </c>
      <c r="J988">
        <v>1</v>
      </c>
      <c r="K988">
        <v>1</v>
      </c>
      <c r="L988">
        <v>1</v>
      </c>
      <c r="M988">
        <v>1</v>
      </c>
      <c r="N988">
        <v>1</v>
      </c>
      <c r="P988" t="s">
        <v>43</v>
      </c>
      <c r="Q988">
        <v>2</v>
      </c>
      <c r="R988" t="s">
        <v>46</v>
      </c>
      <c r="S988">
        <v>0</v>
      </c>
      <c r="T988">
        <v>16400</v>
      </c>
      <c r="U988">
        <v>16400</v>
      </c>
      <c r="V988">
        <v>53</v>
      </c>
      <c r="W988" t="s">
        <v>24</v>
      </c>
    </row>
    <row r="989" spans="1:23" x14ac:dyDescent="0.25">
      <c r="A989">
        <v>1397960</v>
      </c>
      <c r="B989" t="s">
        <v>24</v>
      </c>
      <c r="C989">
        <v>74</v>
      </c>
      <c r="D989">
        <v>50</v>
      </c>
      <c r="E989" t="s">
        <v>21</v>
      </c>
      <c r="F989">
        <v>1</v>
      </c>
      <c r="G989">
        <v>2</v>
      </c>
      <c r="H989">
        <v>1</v>
      </c>
      <c r="I989">
        <v>2</v>
      </c>
      <c r="J989">
        <v>2</v>
      </c>
      <c r="K989">
        <v>2</v>
      </c>
      <c r="L989">
        <v>2</v>
      </c>
      <c r="M989">
        <v>2</v>
      </c>
      <c r="N989">
        <v>1</v>
      </c>
      <c r="P989" t="s">
        <v>43</v>
      </c>
      <c r="Q989">
        <v>4</v>
      </c>
      <c r="R989" t="s">
        <v>44</v>
      </c>
      <c r="S989">
        <v>16500</v>
      </c>
      <c r="T989">
        <v>16500</v>
      </c>
      <c r="U989">
        <v>16500</v>
      </c>
      <c r="V989">
        <v>24</v>
      </c>
      <c r="W989">
        <v>24</v>
      </c>
    </row>
    <row r="990" spans="1:23" x14ac:dyDescent="0.25">
      <c r="A990">
        <v>724860</v>
      </c>
      <c r="B990" t="s">
        <v>32</v>
      </c>
      <c r="C990">
        <v>80</v>
      </c>
      <c r="D990">
        <v>68</v>
      </c>
      <c r="E990" t="s">
        <v>21</v>
      </c>
      <c r="F990">
        <v>1</v>
      </c>
      <c r="G990">
        <v>2</v>
      </c>
      <c r="H990">
        <v>1</v>
      </c>
      <c r="I990">
        <v>1</v>
      </c>
      <c r="J990">
        <v>2</v>
      </c>
      <c r="K990">
        <v>2</v>
      </c>
      <c r="L990">
        <v>1</v>
      </c>
      <c r="M990">
        <v>1</v>
      </c>
      <c r="N990">
        <v>1</v>
      </c>
      <c r="P990" t="s">
        <v>43</v>
      </c>
      <c r="Q990">
        <v>2</v>
      </c>
      <c r="R990" t="s">
        <v>44</v>
      </c>
      <c r="S990">
        <v>0</v>
      </c>
      <c r="T990">
        <v>16500</v>
      </c>
      <c r="U990">
        <v>16500</v>
      </c>
      <c r="V990">
        <v>41</v>
      </c>
      <c r="W990" t="s">
        <v>32</v>
      </c>
    </row>
    <row r="991" spans="1:23" x14ac:dyDescent="0.25">
      <c r="A991">
        <v>66449</v>
      </c>
      <c r="B991" t="s">
        <v>23</v>
      </c>
      <c r="C991">
        <v>81</v>
      </c>
      <c r="D991">
        <v>63</v>
      </c>
      <c r="E991" t="s">
        <v>21</v>
      </c>
      <c r="F991">
        <v>1</v>
      </c>
      <c r="G991">
        <v>1</v>
      </c>
      <c r="H991">
        <v>2</v>
      </c>
      <c r="I991">
        <v>2</v>
      </c>
      <c r="J991">
        <v>2</v>
      </c>
      <c r="K991">
        <v>2</v>
      </c>
      <c r="L991">
        <v>2</v>
      </c>
      <c r="M991">
        <v>2</v>
      </c>
      <c r="N991">
        <v>1</v>
      </c>
      <c r="P991" t="s">
        <v>43</v>
      </c>
      <c r="Q991">
        <v>4</v>
      </c>
      <c r="R991" t="s">
        <v>44</v>
      </c>
      <c r="S991">
        <v>16000</v>
      </c>
      <c r="T991">
        <v>16500</v>
      </c>
      <c r="U991">
        <v>16500</v>
      </c>
      <c r="V991">
        <v>30</v>
      </c>
      <c r="W991" t="s">
        <v>23</v>
      </c>
    </row>
    <row r="992" spans="1:23" x14ac:dyDescent="0.25">
      <c r="A992">
        <v>64697</v>
      </c>
      <c r="B992" t="s">
        <v>23</v>
      </c>
      <c r="C992">
        <v>70</v>
      </c>
      <c r="D992">
        <v>47</v>
      </c>
      <c r="E992" t="s">
        <v>21</v>
      </c>
      <c r="F992">
        <v>1</v>
      </c>
      <c r="G992">
        <v>2</v>
      </c>
      <c r="H992">
        <v>2</v>
      </c>
      <c r="I992">
        <v>1</v>
      </c>
      <c r="J992">
        <v>2</v>
      </c>
      <c r="K992">
        <v>2</v>
      </c>
      <c r="L992">
        <v>2</v>
      </c>
      <c r="M992">
        <v>2</v>
      </c>
      <c r="N992">
        <v>1</v>
      </c>
      <c r="P992" t="s">
        <v>51</v>
      </c>
      <c r="Q992">
        <v>4</v>
      </c>
      <c r="R992" t="s">
        <v>46</v>
      </c>
      <c r="S992">
        <v>0</v>
      </c>
      <c r="T992">
        <v>16500</v>
      </c>
      <c r="U992">
        <v>16500</v>
      </c>
      <c r="V992">
        <v>42</v>
      </c>
      <c r="W992">
        <v>42</v>
      </c>
    </row>
    <row r="993" spans="1:23" x14ac:dyDescent="0.25">
      <c r="A993">
        <v>702403</v>
      </c>
      <c r="B993" t="s">
        <v>32</v>
      </c>
      <c r="C993">
        <v>131</v>
      </c>
      <c r="D993">
        <v>35</v>
      </c>
      <c r="E993" t="s">
        <v>21</v>
      </c>
      <c r="F993">
        <v>1</v>
      </c>
      <c r="G993">
        <v>2</v>
      </c>
      <c r="H993">
        <v>2</v>
      </c>
      <c r="I993">
        <v>2</v>
      </c>
      <c r="J993">
        <v>1</v>
      </c>
      <c r="K993">
        <v>2</v>
      </c>
      <c r="L993">
        <v>2</v>
      </c>
      <c r="M993">
        <v>2</v>
      </c>
      <c r="N993">
        <v>1</v>
      </c>
      <c r="O993">
        <v>33</v>
      </c>
      <c r="P993" t="s">
        <v>51</v>
      </c>
      <c r="Q993">
        <v>4</v>
      </c>
      <c r="R993" t="s">
        <v>46</v>
      </c>
      <c r="S993">
        <v>16500</v>
      </c>
      <c r="T993">
        <v>16500</v>
      </c>
      <c r="U993">
        <v>16500</v>
      </c>
      <c r="V993">
        <v>6</v>
      </c>
      <c r="W993" t="s">
        <v>45</v>
      </c>
    </row>
    <row r="994" spans="1:23" x14ac:dyDescent="0.25">
      <c r="A994">
        <v>718346</v>
      </c>
      <c r="B994" t="s">
        <v>32</v>
      </c>
      <c r="C994">
        <v>83</v>
      </c>
      <c r="D994">
        <v>77</v>
      </c>
      <c r="E994" t="s">
        <v>21</v>
      </c>
      <c r="F994">
        <v>1</v>
      </c>
      <c r="G994">
        <v>2</v>
      </c>
      <c r="H994">
        <v>2</v>
      </c>
      <c r="I994">
        <v>1</v>
      </c>
      <c r="J994">
        <v>2</v>
      </c>
      <c r="K994">
        <v>2</v>
      </c>
      <c r="L994">
        <v>2</v>
      </c>
      <c r="M994">
        <v>2</v>
      </c>
      <c r="N994">
        <v>1</v>
      </c>
      <c r="P994" t="s">
        <v>43</v>
      </c>
      <c r="Q994">
        <v>3</v>
      </c>
      <c r="R994" t="s">
        <v>44</v>
      </c>
      <c r="S994">
        <v>5300</v>
      </c>
      <c r="T994">
        <v>16530</v>
      </c>
      <c r="U994">
        <v>16530</v>
      </c>
      <c r="V994">
        <v>36</v>
      </c>
      <c r="W994">
        <v>36</v>
      </c>
    </row>
    <row r="995" spans="1:23" x14ac:dyDescent="0.25">
      <c r="A995">
        <v>1390578</v>
      </c>
      <c r="B995" t="s">
        <v>24</v>
      </c>
      <c r="C995">
        <v>89</v>
      </c>
      <c r="D995">
        <v>87</v>
      </c>
      <c r="E995" t="s">
        <v>21</v>
      </c>
      <c r="F995">
        <v>1</v>
      </c>
      <c r="G995">
        <v>2</v>
      </c>
      <c r="H995">
        <v>2</v>
      </c>
      <c r="I995">
        <v>1</v>
      </c>
      <c r="J995">
        <v>2</v>
      </c>
      <c r="K995">
        <v>2</v>
      </c>
      <c r="L995">
        <v>1</v>
      </c>
      <c r="M995">
        <v>2</v>
      </c>
      <c r="N995">
        <v>1</v>
      </c>
      <c r="P995" t="s">
        <v>52</v>
      </c>
      <c r="Q995">
        <v>2</v>
      </c>
      <c r="R995" t="s">
        <v>44</v>
      </c>
      <c r="S995">
        <v>0</v>
      </c>
      <c r="T995">
        <v>16600</v>
      </c>
      <c r="U995">
        <v>16600</v>
      </c>
      <c r="V995">
        <v>29</v>
      </c>
      <c r="W995">
        <v>29</v>
      </c>
    </row>
    <row r="996" spans="1:23" x14ac:dyDescent="0.25">
      <c r="A996">
        <v>1273027</v>
      </c>
      <c r="B996" t="s">
        <v>47</v>
      </c>
      <c r="C996">
        <v>156</v>
      </c>
      <c r="D996">
        <v>30</v>
      </c>
      <c r="E996" t="s">
        <v>21</v>
      </c>
      <c r="F996">
        <v>1</v>
      </c>
      <c r="G996">
        <v>2</v>
      </c>
      <c r="H996">
        <v>2</v>
      </c>
      <c r="I996">
        <v>2</v>
      </c>
      <c r="J996">
        <v>2</v>
      </c>
      <c r="K996">
        <v>2</v>
      </c>
      <c r="L996">
        <v>2</v>
      </c>
      <c r="M996">
        <v>2</v>
      </c>
      <c r="N996">
        <v>2</v>
      </c>
      <c r="P996" t="s">
        <v>50</v>
      </c>
      <c r="Q996">
        <v>4</v>
      </c>
      <c r="R996" t="s">
        <v>46</v>
      </c>
      <c r="S996">
        <v>16000</v>
      </c>
      <c r="T996">
        <v>16600</v>
      </c>
      <c r="U996">
        <v>16600</v>
      </c>
      <c r="V996">
        <v>20</v>
      </c>
      <c r="W996">
        <v>20</v>
      </c>
    </row>
    <row r="997" spans="1:23" x14ac:dyDescent="0.25">
      <c r="A997">
        <v>1397503</v>
      </c>
      <c r="B997" t="s">
        <v>24</v>
      </c>
      <c r="C997">
        <v>45</v>
      </c>
      <c r="D997">
        <v>74</v>
      </c>
      <c r="E997" t="s">
        <v>21</v>
      </c>
      <c r="F997">
        <v>1</v>
      </c>
      <c r="G997">
        <v>2</v>
      </c>
      <c r="H997">
        <v>1</v>
      </c>
      <c r="I997">
        <v>1</v>
      </c>
      <c r="J997">
        <v>2</v>
      </c>
      <c r="K997">
        <v>2</v>
      </c>
      <c r="L997">
        <v>2</v>
      </c>
      <c r="M997">
        <v>1</v>
      </c>
      <c r="N997">
        <v>1</v>
      </c>
      <c r="P997" t="s">
        <v>51</v>
      </c>
      <c r="Q997">
        <v>4</v>
      </c>
      <c r="R997" t="s">
        <v>46</v>
      </c>
      <c r="S997">
        <v>0</v>
      </c>
      <c r="T997">
        <v>16700</v>
      </c>
      <c r="U997">
        <v>16700</v>
      </c>
      <c r="V997">
        <v>40</v>
      </c>
      <c r="W997">
        <v>40</v>
      </c>
    </row>
    <row r="998" spans="1:23" x14ac:dyDescent="0.25">
      <c r="A998">
        <v>703638</v>
      </c>
      <c r="B998" t="s">
        <v>32</v>
      </c>
      <c r="C998">
        <v>79</v>
      </c>
      <c r="D998">
        <v>47</v>
      </c>
      <c r="E998" t="s">
        <v>21</v>
      </c>
      <c r="F998">
        <v>5</v>
      </c>
      <c r="G998">
        <v>1</v>
      </c>
      <c r="H998">
        <v>2</v>
      </c>
      <c r="I998">
        <v>2</v>
      </c>
      <c r="J998">
        <v>2</v>
      </c>
      <c r="K998">
        <v>2</v>
      </c>
      <c r="L998">
        <v>2</v>
      </c>
      <c r="M998">
        <v>2</v>
      </c>
      <c r="N998">
        <v>1</v>
      </c>
      <c r="O998">
        <v>24</v>
      </c>
      <c r="P998" t="s">
        <v>43</v>
      </c>
      <c r="Q998">
        <v>4</v>
      </c>
      <c r="R998" t="s">
        <v>46</v>
      </c>
      <c r="S998">
        <v>16700</v>
      </c>
      <c r="T998">
        <v>16700</v>
      </c>
      <c r="U998">
        <v>16700</v>
      </c>
      <c r="V998">
        <v>303</v>
      </c>
      <c r="W998">
        <v>303</v>
      </c>
    </row>
    <row r="999" spans="1:23" x14ac:dyDescent="0.25">
      <c r="A999">
        <v>1421980</v>
      </c>
      <c r="B999" t="s">
        <v>24</v>
      </c>
      <c r="C999">
        <v>137</v>
      </c>
      <c r="D999">
        <v>77</v>
      </c>
      <c r="E999" t="s">
        <v>21</v>
      </c>
      <c r="F999">
        <v>5</v>
      </c>
      <c r="G999">
        <v>2</v>
      </c>
      <c r="H999">
        <v>2</v>
      </c>
      <c r="I999">
        <v>1</v>
      </c>
      <c r="J999">
        <v>1</v>
      </c>
      <c r="K999">
        <v>2</v>
      </c>
      <c r="L999">
        <v>2</v>
      </c>
      <c r="M999">
        <v>2</v>
      </c>
      <c r="N999">
        <v>1</v>
      </c>
      <c r="P999" t="s">
        <v>51</v>
      </c>
      <c r="Q999">
        <v>4</v>
      </c>
      <c r="R999" t="s">
        <v>46</v>
      </c>
      <c r="S999">
        <v>0</v>
      </c>
      <c r="T999">
        <v>16700</v>
      </c>
      <c r="U999">
        <v>16700</v>
      </c>
      <c r="V999">
        <v>132</v>
      </c>
      <c r="W999">
        <v>132</v>
      </c>
    </row>
    <row r="1000" spans="1:23" x14ac:dyDescent="0.25">
      <c r="A1000">
        <v>1267909</v>
      </c>
      <c r="B1000" t="s">
        <v>47</v>
      </c>
      <c r="C1000">
        <v>80</v>
      </c>
      <c r="D1000">
        <v>78</v>
      </c>
      <c r="E1000" t="s">
        <v>21</v>
      </c>
      <c r="F1000">
        <v>1</v>
      </c>
      <c r="G1000">
        <v>2</v>
      </c>
      <c r="H1000">
        <v>2</v>
      </c>
      <c r="I1000">
        <v>1</v>
      </c>
      <c r="J1000">
        <v>2</v>
      </c>
      <c r="K1000">
        <v>2</v>
      </c>
      <c r="L1000">
        <v>2</v>
      </c>
      <c r="M1000">
        <v>2</v>
      </c>
      <c r="N1000">
        <v>1</v>
      </c>
      <c r="P1000" t="s">
        <v>43</v>
      </c>
      <c r="Q1000">
        <v>4</v>
      </c>
      <c r="R1000" t="s">
        <v>44</v>
      </c>
      <c r="S1000">
        <v>0</v>
      </c>
      <c r="T1000">
        <v>16800</v>
      </c>
      <c r="U1000">
        <v>16800</v>
      </c>
      <c r="V1000">
        <v>49</v>
      </c>
      <c r="W1000" t="s">
        <v>47</v>
      </c>
    </row>
    <row r="1001" spans="1:23" x14ac:dyDescent="0.25">
      <c r="A1001">
        <v>1249586</v>
      </c>
      <c r="B1001" t="s">
        <v>47</v>
      </c>
      <c r="C1001">
        <v>51</v>
      </c>
      <c r="D1001">
        <v>63</v>
      </c>
      <c r="E1001" t="s">
        <v>21</v>
      </c>
      <c r="F1001">
        <v>1</v>
      </c>
      <c r="G1001">
        <v>2</v>
      </c>
      <c r="H1001">
        <v>1</v>
      </c>
      <c r="I1001">
        <v>2</v>
      </c>
      <c r="J1001">
        <v>2</v>
      </c>
      <c r="K1001">
        <v>2</v>
      </c>
      <c r="L1001">
        <v>2</v>
      </c>
      <c r="M1001">
        <v>2</v>
      </c>
      <c r="N1001">
        <v>1</v>
      </c>
      <c r="P1001" t="s">
        <v>43</v>
      </c>
      <c r="Q1001">
        <v>4</v>
      </c>
      <c r="R1001" t="s">
        <v>44</v>
      </c>
      <c r="S1001">
        <v>0</v>
      </c>
      <c r="T1001">
        <v>16800</v>
      </c>
      <c r="U1001">
        <v>16800</v>
      </c>
      <c r="V1001">
        <v>17</v>
      </c>
      <c r="W1001">
        <v>17</v>
      </c>
    </row>
    <row r="1002" spans="1:23" x14ac:dyDescent="0.25">
      <c r="A1002">
        <v>1434465</v>
      </c>
      <c r="B1002" t="s">
        <v>24</v>
      </c>
      <c r="C1002">
        <v>74</v>
      </c>
      <c r="D1002">
        <v>19</v>
      </c>
      <c r="E1002" t="s">
        <v>21</v>
      </c>
      <c r="F1002">
        <v>1</v>
      </c>
      <c r="G1002">
        <v>1</v>
      </c>
      <c r="H1002">
        <v>2</v>
      </c>
      <c r="I1002">
        <v>2</v>
      </c>
      <c r="J1002">
        <v>2</v>
      </c>
      <c r="K1002">
        <v>2</v>
      </c>
      <c r="L1002">
        <v>2</v>
      </c>
      <c r="M1002">
        <v>2</v>
      </c>
      <c r="N1002">
        <v>1</v>
      </c>
      <c r="O1002">
        <v>10</v>
      </c>
      <c r="P1002" t="s">
        <v>50</v>
      </c>
      <c r="Q1002">
        <v>4</v>
      </c>
      <c r="R1002" t="s">
        <v>46</v>
      </c>
      <c r="S1002">
        <v>2400</v>
      </c>
      <c r="T1002">
        <v>16800</v>
      </c>
      <c r="U1002">
        <v>16800</v>
      </c>
      <c r="V1002">
        <v>53</v>
      </c>
      <c r="W1002" t="s">
        <v>24</v>
      </c>
    </row>
    <row r="1003" spans="1:23" x14ac:dyDescent="0.25">
      <c r="A1003">
        <v>539796</v>
      </c>
      <c r="B1003" t="s">
        <v>31</v>
      </c>
      <c r="C1003">
        <v>34</v>
      </c>
      <c r="D1003">
        <v>70</v>
      </c>
      <c r="E1003" t="s">
        <v>21</v>
      </c>
      <c r="F1003">
        <v>1</v>
      </c>
      <c r="G1003">
        <v>2</v>
      </c>
      <c r="H1003">
        <v>1</v>
      </c>
      <c r="I1003">
        <v>1</v>
      </c>
      <c r="J1003">
        <v>2</v>
      </c>
      <c r="K1003">
        <v>2</v>
      </c>
      <c r="L1003">
        <v>2</v>
      </c>
      <c r="M1003">
        <v>2</v>
      </c>
      <c r="N1003">
        <v>1</v>
      </c>
      <c r="O1003">
        <v>30</v>
      </c>
      <c r="P1003" t="s">
        <v>52</v>
      </c>
      <c r="Q1003">
        <v>4</v>
      </c>
      <c r="R1003" t="s">
        <v>46</v>
      </c>
      <c r="S1003">
        <v>12000</v>
      </c>
      <c r="T1003">
        <v>16800</v>
      </c>
      <c r="U1003">
        <v>16800</v>
      </c>
      <c r="V1003">
        <v>38</v>
      </c>
      <c r="W1003" t="s">
        <v>31</v>
      </c>
    </row>
    <row r="1004" spans="1:23" x14ac:dyDescent="0.25">
      <c r="A1004">
        <v>1376003</v>
      </c>
      <c r="B1004" t="s">
        <v>24</v>
      </c>
      <c r="C1004">
        <v>28</v>
      </c>
      <c r="D1004">
        <v>60</v>
      </c>
      <c r="E1004" t="s">
        <v>21</v>
      </c>
      <c r="F1004">
        <v>1</v>
      </c>
      <c r="G1004">
        <v>2</v>
      </c>
      <c r="H1004">
        <v>1</v>
      </c>
      <c r="I1004">
        <v>1</v>
      </c>
      <c r="J1004">
        <v>2</v>
      </c>
      <c r="K1004">
        <v>2</v>
      </c>
      <c r="L1004">
        <v>2</v>
      </c>
      <c r="M1004">
        <v>2</v>
      </c>
      <c r="N1004">
        <v>1</v>
      </c>
      <c r="P1004" t="s">
        <v>52</v>
      </c>
      <c r="Q1004">
        <v>4</v>
      </c>
      <c r="R1004" t="s">
        <v>46</v>
      </c>
      <c r="S1004">
        <v>0</v>
      </c>
      <c r="T1004">
        <v>16800</v>
      </c>
      <c r="U1004">
        <v>16800</v>
      </c>
      <c r="V1004">
        <v>53</v>
      </c>
      <c r="W1004" t="s">
        <v>24</v>
      </c>
    </row>
    <row r="1005" spans="1:23" x14ac:dyDescent="0.25">
      <c r="A1005">
        <v>726914</v>
      </c>
      <c r="B1005" t="s">
        <v>32</v>
      </c>
      <c r="C1005">
        <v>46</v>
      </c>
      <c r="D1005">
        <v>90</v>
      </c>
      <c r="E1005" t="s">
        <v>21</v>
      </c>
      <c r="F1005">
        <v>1</v>
      </c>
      <c r="G1005">
        <v>2</v>
      </c>
      <c r="H1005">
        <v>1</v>
      </c>
      <c r="I1005">
        <v>1</v>
      </c>
      <c r="J1005">
        <v>2</v>
      </c>
      <c r="K1005">
        <v>2</v>
      </c>
      <c r="L1005">
        <v>2</v>
      </c>
      <c r="M1005">
        <v>2</v>
      </c>
      <c r="N1005">
        <v>1</v>
      </c>
      <c r="P1005" t="s">
        <v>43</v>
      </c>
      <c r="Q1005">
        <v>2</v>
      </c>
      <c r="R1005" t="s">
        <v>44</v>
      </c>
      <c r="S1005">
        <v>0</v>
      </c>
      <c r="T1005">
        <v>16800</v>
      </c>
      <c r="U1005">
        <v>16800</v>
      </c>
      <c r="V1005">
        <v>15</v>
      </c>
      <c r="W1005">
        <v>15</v>
      </c>
    </row>
    <row r="1006" spans="1:23" x14ac:dyDescent="0.25">
      <c r="A1006">
        <v>1370877</v>
      </c>
      <c r="B1006" t="s">
        <v>24</v>
      </c>
      <c r="C1006">
        <v>86</v>
      </c>
      <c r="D1006">
        <v>88</v>
      </c>
      <c r="E1006" t="s">
        <v>21</v>
      </c>
      <c r="F1006">
        <v>1</v>
      </c>
      <c r="G1006">
        <v>1</v>
      </c>
      <c r="H1006">
        <v>2</v>
      </c>
      <c r="I1006">
        <v>1</v>
      </c>
      <c r="J1006">
        <v>1</v>
      </c>
      <c r="K1006">
        <v>2</v>
      </c>
      <c r="L1006">
        <v>2</v>
      </c>
      <c r="M1006">
        <v>2</v>
      </c>
      <c r="N1006">
        <v>1</v>
      </c>
      <c r="P1006" t="s">
        <v>43</v>
      </c>
      <c r="Q1006">
        <v>4</v>
      </c>
      <c r="R1006" t="s">
        <v>46</v>
      </c>
      <c r="S1006">
        <v>0</v>
      </c>
      <c r="T1006">
        <v>16800</v>
      </c>
      <c r="U1006">
        <v>16800</v>
      </c>
      <c r="V1006">
        <v>37</v>
      </c>
      <c r="W1006">
        <v>37</v>
      </c>
    </row>
    <row r="1007" spans="1:23" x14ac:dyDescent="0.25">
      <c r="A1007">
        <v>732518</v>
      </c>
      <c r="B1007" t="s">
        <v>32</v>
      </c>
      <c r="C1007">
        <v>88</v>
      </c>
      <c r="D1007">
        <v>39</v>
      </c>
      <c r="E1007" t="s">
        <v>21</v>
      </c>
      <c r="F1007">
        <v>1</v>
      </c>
      <c r="G1007">
        <v>1</v>
      </c>
      <c r="H1007">
        <v>2</v>
      </c>
      <c r="I1007">
        <v>2</v>
      </c>
      <c r="J1007">
        <v>2</v>
      </c>
      <c r="K1007">
        <v>2</v>
      </c>
      <c r="L1007">
        <v>2</v>
      </c>
      <c r="M1007">
        <v>2</v>
      </c>
      <c r="N1007">
        <v>1</v>
      </c>
      <c r="O1007">
        <v>10</v>
      </c>
      <c r="P1007" t="s">
        <v>43</v>
      </c>
      <c r="Q1007">
        <v>4</v>
      </c>
      <c r="R1007" t="s">
        <v>46</v>
      </c>
      <c r="S1007">
        <v>14400</v>
      </c>
      <c r="T1007">
        <v>16800</v>
      </c>
      <c r="U1007">
        <v>16800</v>
      </c>
      <c r="V1007">
        <v>6</v>
      </c>
      <c r="W1007" t="s">
        <v>45</v>
      </c>
    </row>
    <row r="1008" spans="1:23" x14ac:dyDescent="0.25">
      <c r="A1008">
        <v>1375491</v>
      </c>
      <c r="B1008" t="s">
        <v>24</v>
      </c>
      <c r="C1008">
        <v>17</v>
      </c>
      <c r="D1008">
        <v>81</v>
      </c>
      <c r="E1008" t="s">
        <v>21</v>
      </c>
      <c r="F1008">
        <v>1</v>
      </c>
      <c r="G1008">
        <v>2</v>
      </c>
      <c r="H1008">
        <v>1</v>
      </c>
      <c r="I1008">
        <v>1</v>
      </c>
      <c r="J1008">
        <v>2</v>
      </c>
      <c r="K1008">
        <v>2</v>
      </c>
      <c r="L1008">
        <v>1</v>
      </c>
      <c r="M1008">
        <v>2</v>
      </c>
      <c r="N1008">
        <v>1</v>
      </c>
      <c r="P1008" t="s">
        <v>43</v>
      </c>
      <c r="Q1008">
        <v>2</v>
      </c>
      <c r="R1008" t="s">
        <v>44</v>
      </c>
      <c r="S1008">
        <v>0</v>
      </c>
      <c r="T1008">
        <v>16900</v>
      </c>
      <c r="U1008">
        <v>16900</v>
      </c>
      <c r="V1008">
        <v>41</v>
      </c>
      <c r="W1008" t="s">
        <v>32</v>
      </c>
    </row>
    <row r="1009" spans="1:23" x14ac:dyDescent="0.25">
      <c r="A1009">
        <v>711711</v>
      </c>
      <c r="B1009" t="s">
        <v>32</v>
      </c>
      <c r="C1009">
        <v>62</v>
      </c>
      <c r="D1009">
        <v>29</v>
      </c>
      <c r="E1009" t="s">
        <v>21</v>
      </c>
      <c r="F1009">
        <v>1</v>
      </c>
      <c r="G1009">
        <v>1</v>
      </c>
      <c r="H1009">
        <v>2</v>
      </c>
      <c r="I1009">
        <v>2</v>
      </c>
      <c r="J1009">
        <v>2</v>
      </c>
      <c r="K1009">
        <v>2</v>
      </c>
      <c r="L1009">
        <v>2</v>
      </c>
      <c r="M1009">
        <v>2</v>
      </c>
      <c r="N1009">
        <v>1</v>
      </c>
      <c r="O1009">
        <v>35</v>
      </c>
      <c r="P1009" t="s">
        <v>43</v>
      </c>
      <c r="Q1009">
        <v>4</v>
      </c>
      <c r="R1009" t="s">
        <v>44</v>
      </c>
      <c r="S1009">
        <v>16800</v>
      </c>
      <c r="T1009">
        <v>16900</v>
      </c>
      <c r="U1009">
        <v>16900</v>
      </c>
      <c r="V1009">
        <v>41</v>
      </c>
      <c r="W1009" t="s">
        <v>32</v>
      </c>
    </row>
    <row r="1010" spans="1:23" x14ac:dyDescent="0.25">
      <c r="A1010">
        <v>1377659</v>
      </c>
      <c r="B1010" t="s">
        <v>24</v>
      </c>
      <c r="C1010">
        <v>69</v>
      </c>
      <c r="D1010">
        <v>55</v>
      </c>
      <c r="E1010" t="s">
        <v>21</v>
      </c>
      <c r="F1010">
        <v>1</v>
      </c>
      <c r="G1010">
        <v>2</v>
      </c>
      <c r="H1010">
        <v>2</v>
      </c>
      <c r="I1010">
        <v>2</v>
      </c>
      <c r="J1010">
        <v>2</v>
      </c>
      <c r="K1010">
        <v>2</v>
      </c>
      <c r="L1010">
        <v>2</v>
      </c>
      <c r="M1010">
        <v>2</v>
      </c>
      <c r="N1010">
        <v>2</v>
      </c>
      <c r="P1010" t="s">
        <v>43</v>
      </c>
      <c r="Q1010">
        <v>4</v>
      </c>
      <c r="R1010" t="s">
        <v>46</v>
      </c>
      <c r="S1010">
        <v>0</v>
      </c>
      <c r="T1010">
        <v>17000</v>
      </c>
      <c r="U1010">
        <v>17000</v>
      </c>
      <c r="V1010">
        <v>24</v>
      </c>
      <c r="W1010">
        <v>24</v>
      </c>
    </row>
    <row r="1011" spans="1:23" x14ac:dyDescent="0.25">
      <c r="A1011">
        <v>1271486</v>
      </c>
      <c r="B1011" t="s">
        <v>47</v>
      </c>
      <c r="C1011">
        <v>126</v>
      </c>
      <c r="D1011">
        <v>31</v>
      </c>
      <c r="E1011" t="s">
        <v>21</v>
      </c>
      <c r="F1011">
        <v>1</v>
      </c>
      <c r="G1011">
        <v>1</v>
      </c>
      <c r="H1011">
        <v>2</v>
      </c>
      <c r="I1011">
        <v>2</v>
      </c>
      <c r="J1011">
        <v>2</v>
      </c>
      <c r="K1011">
        <v>2</v>
      </c>
      <c r="L1011">
        <v>2</v>
      </c>
      <c r="M1011">
        <v>2</v>
      </c>
      <c r="N1011">
        <v>1</v>
      </c>
      <c r="O1011">
        <v>15</v>
      </c>
      <c r="P1011" t="s">
        <v>43</v>
      </c>
      <c r="Q1011">
        <v>4</v>
      </c>
      <c r="R1011" t="s">
        <v>46</v>
      </c>
      <c r="S1011">
        <v>17000</v>
      </c>
      <c r="T1011">
        <v>17000</v>
      </c>
      <c r="U1011">
        <v>17000</v>
      </c>
      <c r="V1011">
        <v>30</v>
      </c>
      <c r="W1011" t="s">
        <v>23</v>
      </c>
    </row>
    <row r="1012" spans="1:23" x14ac:dyDescent="0.25">
      <c r="A1012">
        <v>1428527</v>
      </c>
      <c r="B1012" t="s">
        <v>24</v>
      </c>
      <c r="C1012">
        <v>206</v>
      </c>
      <c r="D1012">
        <v>32</v>
      </c>
      <c r="E1012" t="s">
        <v>21</v>
      </c>
      <c r="F1012">
        <v>1</v>
      </c>
      <c r="G1012">
        <v>2</v>
      </c>
      <c r="H1012">
        <v>2</v>
      </c>
      <c r="I1012">
        <v>2</v>
      </c>
      <c r="J1012">
        <v>2</v>
      </c>
      <c r="K1012">
        <v>2</v>
      </c>
      <c r="L1012">
        <v>2</v>
      </c>
      <c r="M1012">
        <v>2</v>
      </c>
      <c r="N1012">
        <v>2</v>
      </c>
      <c r="O1012">
        <v>10</v>
      </c>
      <c r="P1012" t="s">
        <v>43</v>
      </c>
      <c r="Q1012">
        <v>4</v>
      </c>
      <c r="R1012" t="s">
        <v>46</v>
      </c>
      <c r="S1012">
        <v>17000</v>
      </c>
      <c r="T1012">
        <v>17000</v>
      </c>
      <c r="U1012">
        <v>17000</v>
      </c>
      <c r="V1012">
        <v>41</v>
      </c>
      <c r="W1012" t="s">
        <v>32</v>
      </c>
    </row>
    <row r="1013" spans="1:23" x14ac:dyDescent="0.25">
      <c r="A1013">
        <v>1423593</v>
      </c>
      <c r="B1013" t="s">
        <v>24</v>
      </c>
      <c r="C1013">
        <v>78</v>
      </c>
      <c r="D1013">
        <v>29</v>
      </c>
      <c r="E1013" t="s">
        <v>21</v>
      </c>
      <c r="F1013">
        <v>1</v>
      </c>
      <c r="G1013">
        <v>2</v>
      </c>
      <c r="H1013">
        <v>2</v>
      </c>
      <c r="I1013">
        <v>2</v>
      </c>
      <c r="J1013">
        <v>2</v>
      </c>
      <c r="K1013">
        <v>2</v>
      </c>
      <c r="L1013">
        <v>2</v>
      </c>
      <c r="M1013">
        <v>2</v>
      </c>
      <c r="N1013">
        <v>2</v>
      </c>
      <c r="O1013">
        <v>15</v>
      </c>
      <c r="P1013" t="s">
        <v>51</v>
      </c>
      <c r="Q1013">
        <v>4</v>
      </c>
      <c r="R1013" t="s">
        <v>46</v>
      </c>
      <c r="S1013">
        <v>15800</v>
      </c>
      <c r="T1013">
        <v>17000</v>
      </c>
      <c r="U1013">
        <v>17000</v>
      </c>
      <c r="V1013">
        <v>41</v>
      </c>
      <c r="W1013" t="s">
        <v>32</v>
      </c>
    </row>
    <row r="1014" spans="1:23" x14ac:dyDescent="0.25">
      <c r="A1014">
        <v>1387828</v>
      </c>
      <c r="B1014" t="s">
        <v>24</v>
      </c>
      <c r="C1014">
        <v>186</v>
      </c>
      <c r="D1014">
        <v>40</v>
      </c>
      <c r="E1014" t="s">
        <v>21</v>
      </c>
      <c r="F1014">
        <v>5</v>
      </c>
      <c r="G1014">
        <v>2</v>
      </c>
      <c r="H1014">
        <v>2</v>
      </c>
      <c r="I1014">
        <v>2</v>
      </c>
      <c r="J1014">
        <v>2</v>
      </c>
      <c r="K1014">
        <v>2</v>
      </c>
      <c r="L1014">
        <v>2</v>
      </c>
      <c r="M1014">
        <v>2</v>
      </c>
      <c r="N1014">
        <v>2</v>
      </c>
      <c r="O1014">
        <v>15</v>
      </c>
      <c r="P1014" t="s">
        <v>43</v>
      </c>
      <c r="Q1014">
        <v>4</v>
      </c>
      <c r="R1014" t="s">
        <v>46</v>
      </c>
      <c r="S1014">
        <v>17000</v>
      </c>
      <c r="T1014">
        <v>17000</v>
      </c>
      <c r="U1014">
        <v>17000</v>
      </c>
      <c r="V1014">
        <v>217</v>
      </c>
      <c r="W1014">
        <v>217</v>
      </c>
    </row>
    <row r="1015" spans="1:23" x14ac:dyDescent="0.25">
      <c r="A1015">
        <v>711147</v>
      </c>
      <c r="B1015" t="s">
        <v>32</v>
      </c>
      <c r="C1015">
        <v>211</v>
      </c>
      <c r="D1015">
        <v>21</v>
      </c>
      <c r="E1015" t="s">
        <v>21</v>
      </c>
      <c r="F1015">
        <v>1</v>
      </c>
      <c r="G1015">
        <v>1</v>
      </c>
      <c r="H1015">
        <v>2</v>
      </c>
      <c r="I1015">
        <v>2</v>
      </c>
      <c r="J1015">
        <v>2</v>
      </c>
      <c r="K1015">
        <v>2</v>
      </c>
      <c r="L1015">
        <v>2</v>
      </c>
      <c r="M1015">
        <v>2</v>
      </c>
      <c r="N1015">
        <v>1</v>
      </c>
      <c r="O1015">
        <v>25</v>
      </c>
      <c r="P1015" t="s">
        <v>50</v>
      </c>
      <c r="Q1015">
        <v>4</v>
      </c>
      <c r="R1015" t="s">
        <v>46</v>
      </c>
      <c r="S1015">
        <v>17000</v>
      </c>
      <c r="T1015">
        <v>17000</v>
      </c>
      <c r="U1015">
        <v>17000</v>
      </c>
      <c r="V1015">
        <v>6</v>
      </c>
      <c r="W1015" t="s">
        <v>45</v>
      </c>
    </row>
    <row r="1016" spans="1:23" x14ac:dyDescent="0.25">
      <c r="A1016">
        <v>728825</v>
      </c>
      <c r="B1016" t="s">
        <v>32</v>
      </c>
      <c r="C1016">
        <v>108</v>
      </c>
      <c r="D1016">
        <v>64</v>
      </c>
      <c r="E1016" t="s">
        <v>21</v>
      </c>
      <c r="F1016">
        <v>1</v>
      </c>
      <c r="G1016">
        <v>1</v>
      </c>
      <c r="H1016">
        <v>2</v>
      </c>
      <c r="I1016">
        <v>2</v>
      </c>
      <c r="J1016">
        <v>2</v>
      </c>
      <c r="K1016">
        <v>2</v>
      </c>
      <c r="L1016">
        <v>2</v>
      </c>
      <c r="M1016">
        <v>2</v>
      </c>
      <c r="N1016">
        <v>1</v>
      </c>
      <c r="P1016" t="s">
        <v>43</v>
      </c>
      <c r="Q1016">
        <v>4</v>
      </c>
      <c r="R1016" t="s">
        <v>46</v>
      </c>
      <c r="S1016">
        <v>0</v>
      </c>
      <c r="T1016">
        <v>17000</v>
      </c>
      <c r="U1016">
        <v>17000</v>
      </c>
      <c r="V1016">
        <v>41</v>
      </c>
      <c r="W1016" t="s">
        <v>32</v>
      </c>
    </row>
    <row r="1017" spans="1:23" x14ac:dyDescent="0.25">
      <c r="A1017">
        <v>1394462</v>
      </c>
      <c r="B1017" t="s">
        <v>24</v>
      </c>
      <c r="C1017">
        <v>95</v>
      </c>
      <c r="D1017">
        <v>50</v>
      </c>
      <c r="E1017" t="s">
        <v>21</v>
      </c>
      <c r="F1017">
        <v>3</v>
      </c>
      <c r="G1017">
        <v>2</v>
      </c>
      <c r="H1017">
        <v>2</v>
      </c>
      <c r="I1017">
        <v>1</v>
      </c>
      <c r="J1017">
        <v>2</v>
      </c>
      <c r="K1017">
        <v>2</v>
      </c>
      <c r="L1017">
        <v>2</v>
      </c>
      <c r="M1017">
        <v>2</v>
      </c>
      <c r="N1017">
        <v>1</v>
      </c>
      <c r="P1017" t="s">
        <v>51</v>
      </c>
      <c r="Q1017">
        <v>2</v>
      </c>
      <c r="R1017" t="s">
        <v>44</v>
      </c>
      <c r="S1017">
        <v>0</v>
      </c>
      <c r="T1017">
        <v>17000</v>
      </c>
      <c r="U1017">
        <v>17000</v>
      </c>
      <c r="V1017">
        <v>110</v>
      </c>
      <c r="W1017">
        <v>110</v>
      </c>
    </row>
    <row r="1018" spans="1:23" x14ac:dyDescent="0.25">
      <c r="A1018">
        <v>696371</v>
      </c>
      <c r="B1018" t="s">
        <v>32</v>
      </c>
      <c r="C1018">
        <v>62</v>
      </c>
      <c r="D1018">
        <v>80</v>
      </c>
      <c r="E1018" t="s">
        <v>21</v>
      </c>
      <c r="F1018">
        <v>1</v>
      </c>
      <c r="G1018">
        <v>2</v>
      </c>
      <c r="H1018">
        <v>1</v>
      </c>
      <c r="I1018">
        <v>1</v>
      </c>
      <c r="J1018">
        <v>2</v>
      </c>
      <c r="K1018">
        <v>2</v>
      </c>
      <c r="L1018">
        <v>2</v>
      </c>
      <c r="M1018">
        <v>2</v>
      </c>
      <c r="N1018">
        <v>1</v>
      </c>
      <c r="P1018" t="s">
        <v>43</v>
      </c>
      <c r="Q1018">
        <v>4</v>
      </c>
      <c r="R1018" t="s">
        <v>46</v>
      </c>
      <c r="S1018">
        <v>0</v>
      </c>
      <c r="T1018">
        <v>17000</v>
      </c>
      <c r="U1018">
        <v>17000</v>
      </c>
      <c r="V1018">
        <v>9</v>
      </c>
      <c r="W1018">
        <v>9</v>
      </c>
    </row>
    <row r="1019" spans="1:23" x14ac:dyDescent="0.25">
      <c r="A1019">
        <v>1424554</v>
      </c>
      <c r="B1019" t="s">
        <v>24</v>
      </c>
      <c r="C1019">
        <v>120</v>
      </c>
      <c r="D1019">
        <v>83</v>
      </c>
      <c r="E1019" t="s">
        <v>21</v>
      </c>
      <c r="F1019">
        <v>1</v>
      </c>
      <c r="G1019">
        <v>1</v>
      </c>
      <c r="H1019">
        <v>2</v>
      </c>
      <c r="I1019">
        <v>1</v>
      </c>
      <c r="J1019">
        <v>2</v>
      </c>
      <c r="K1019">
        <v>2</v>
      </c>
      <c r="L1019">
        <v>2</v>
      </c>
      <c r="M1019">
        <v>2</v>
      </c>
      <c r="N1019">
        <v>1</v>
      </c>
      <c r="P1019" t="s">
        <v>52</v>
      </c>
      <c r="Q1019">
        <v>4</v>
      </c>
      <c r="R1019" t="s">
        <v>46</v>
      </c>
      <c r="S1019">
        <v>0</v>
      </c>
      <c r="T1019">
        <v>17080</v>
      </c>
      <c r="U1019">
        <v>17080</v>
      </c>
      <c r="V1019">
        <v>41</v>
      </c>
      <c r="W1019" t="s">
        <v>32</v>
      </c>
    </row>
    <row r="1020" spans="1:23" x14ac:dyDescent="0.25">
      <c r="A1020">
        <v>1277358</v>
      </c>
      <c r="B1020" t="s">
        <v>47</v>
      </c>
      <c r="C1020">
        <v>123</v>
      </c>
      <c r="D1020">
        <v>67</v>
      </c>
      <c r="E1020" t="s">
        <v>21</v>
      </c>
      <c r="F1020">
        <v>1</v>
      </c>
      <c r="G1020">
        <v>2</v>
      </c>
      <c r="H1020">
        <v>2</v>
      </c>
      <c r="I1020">
        <v>1</v>
      </c>
      <c r="J1020">
        <v>2</v>
      </c>
      <c r="K1020">
        <v>2</v>
      </c>
      <c r="L1020">
        <v>2</v>
      </c>
      <c r="M1020">
        <v>2</v>
      </c>
      <c r="N1020">
        <v>1</v>
      </c>
      <c r="P1020" t="s">
        <v>51</v>
      </c>
      <c r="Q1020">
        <v>4</v>
      </c>
      <c r="R1020" t="s">
        <v>46</v>
      </c>
      <c r="S1020">
        <v>0</v>
      </c>
      <c r="T1020">
        <v>17100</v>
      </c>
      <c r="U1020">
        <v>17100</v>
      </c>
      <c r="V1020">
        <v>15</v>
      </c>
      <c r="W1020">
        <v>15</v>
      </c>
    </row>
    <row r="1021" spans="1:23" x14ac:dyDescent="0.25">
      <c r="A1021">
        <v>730811</v>
      </c>
      <c r="B1021" t="s">
        <v>32</v>
      </c>
      <c r="C1021">
        <v>233</v>
      </c>
      <c r="D1021">
        <v>66</v>
      </c>
      <c r="E1021" t="s">
        <v>21</v>
      </c>
      <c r="F1021">
        <v>4</v>
      </c>
      <c r="G1021">
        <v>2</v>
      </c>
      <c r="H1021">
        <v>2</v>
      </c>
      <c r="I1021">
        <v>1</v>
      </c>
      <c r="J1021">
        <v>2</v>
      </c>
      <c r="K1021">
        <v>2</v>
      </c>
      <c r="L1021">
        <v>2</v>
      </c>
      <c r="M1021">
        <v>2</v>
      </c>
      <c r="N1021">
        <v>1</v>
      </c>
      <c r="O1021">
        <v>20</v>
      </c>
      <c r="P1021" t="s">
        <v>43</v>
      </c>
      <c r="Q1021">
        <v>4</v>
      </c>
      <c r="R1021" t="s">
        <v>44</v>
      </c>
      <c r="S1021">
        <v>6500</v>
      </c>
      <c r="T1021">
        <v>17100</v>
      </c>
      <c r="U1021">
        <v>17100</v>
      </c>
      <c r="V1021">
        <v>212</v>
      </c>
      <c r="W1021">
        <v>212</v>
      </c>
    </row>
    <row r="1022" spans="1:23" x14ac:dyDescent="0.25">
      <c r="A1022">
        <v>711875</v>
      </c>
      <c r="B1022" t="s">
        <v>32</v>
      </c>
      <c r="C1022">
        <v>219</v>
      </c>
      <c r="D1022">
        <v>70</v>
      </c>
      <c r="E1022" t="s">
        <v>21</v>
      </c>
      <c r="F1022">
        <v>1</v>
      </c>
      <c r="G1022">
        <v>2</v>
      </c>
      <c r="H1022">
        <v>2</v>
      </c>
      <c r="I1022">
        <v>1</v>
      </c>
      <c r="J1022">
        <v>2</v>
      </c>
      <c r="K1022">
        <v>2</v>
      </c>
      <c r="L1022">
        <v>2</v>
      </c>
      <c r="M1022">
        <v>2</v>
      </c>
      <c r="N1022">
        <v>1</v>
      </c>
      <c r="P1022" t="s">
        <v>43</v>
      </c>
      <c r="Q1022">
        <v>4</v>
      </c>
      <c r="R1022" t="s">
        <v>46</v>
      </c>
      <c r="S1022">
        <v>0</v>
      </c>
      <c r="T1022">
        <v>17100</v>
      </c>
      <c r="U1022">
        <v>17100</v>
      </c>
      <c r="V1022">
        <v>13</v>
      </c>
      <c r="W1022">
        <v>13</v>
      </c>
    </row>
    <row r="1023" spans="1:23" x14ac:dyDescent="0.25">
      <c r="A1023">
        <v>1414457</v>
      </c>
      <c r="B1023" t="s">
        <v>24</v>
      </c>
      <c r="C1023">
        <v>58</v>
      </c>
      <c r="D1023">
        <v>61</v>
      </c>
      <c r="E1023" t="s">
        <v>21</v>
      </c>
      <c r="F1023">
        <v>1</v>
      </c>
      <c r="G1023">
        <v>2</v>
      </c>
      <c r="H1023">
        <v>2</v>
      </c>
      <c r="I1023">
        <v>1</v>
      </c>
      <c r="J1023">
        <v>1</v>
      </c>
      <c r="K1023">
        <v>2</v>
      </c>
      <c r="L1023">
        <v>2</v>
      </c>
      <c r="M1023">
        <v>2</v>
      </c>
      <c r="N1023">
        <v>1</v>
      </c>
      <c r="P1023" t="s">
        <v>51</v>
      </c>
      <c r="Q1023">
        <v>4</v>
      </c>
      <c r="R1023" t="s">
        <v>46</v>
      </c>
      <c r="S1023">
        <v>0</v>
      </c>
      <c r="T1023">
        <v>17200</v>
      </c>
      <c r="U1023">
        <v>17200</v>
      </c>
      <c r="V1023">
        <v>53</v>
      </c>
      <c r="W1023" t="s">
        <v>24</v>
      </c>
    </row>
    <row r="1024" spans="1:23" x14ac:dyDescent="0.25">
      <c r="A1024">
        <v>728504</v>
      </c>
      <c r="B1024" t="s">
        <v>32</v>
      </c>
      <c r="C1024">
        <v>72</v>
      </c>
      <c r="D1024">
        <v>69</v>
      </c>
      <c r="E1024" t="s">
        <v>21</v>
      </c>
      <c r="F1024">
        <v>1</v>
      </c>
      <c r="G1024">
        <v>1</v>
      </c>
      <c r="H1024">
        <v>1</v>
      </c>
      <c r="I1024">
        <v>1</v>
      </c>
      <c r="J1024">
        <v>2</v>
      </c>
      <c r="K1024">
        <v>2</v>
      </c>
      <c r="L1024">
        <v>2</v>
      </c>
      <c r="M1024">
        <v>2</v>
      </c>
      <c r="N1024">
        <v>1</v>
      </c>
      <c r="P1024" t="s">
        <v>52</v>
      </c>
      <c r="Q1024">
        <v>4</v>
      </c>
      <c r="R1024" t="s">
        <v>46</v>
      </c>
      <c r="S1024">
        <v>0</v>
      </c>
      <c r="T1024">
        <v>17200</v>
      </c>
      <c r="U1024">
        <v>17200</v>
      </c>
      <c r="V1024">
        <v>38</v>
      </c>
      <c r="W1024" t="s">
        <v>31</v>
      </c>
    </row>
    <row r="1025" spans="1:23" x14ac:dyDescent="0.25">
      <c r="A1025">
        <v>1412630</v>
      </c>
      <c r="B1025" t="s">
        <v>24</v>
      </c>
      <c r="C1025">
        <v>16</v>
      </c>
      <c r="D1025">
        <v>77</v>
      </c>
      <c r="E1025" t="s">
        <v>21</v>
      </c>
      <c r="F1025">
        <v>4</v>
      </c>
      <c r="G1025">
        <v>2</v>
      </c>
      <c r="H1025">
        <v>1</v>
      </c>
      <c r="I1025">
        <v>1</v>
      </c>
      <c r="J1025">
        <v>1</v>
      </c>
      <c r="K1025">
        <v>2</v>
      </c>
      <c r="L1025">
        <v>2</v>
      </c>
      <c r="M1025">
        <v>2</v>
      </c>
      <c r="N1025">
        <v>1</v>
      </c>
      <c r="P1025" t="s">
        <v>52</v>
      </c>
      <c r="Q1025">
        <v>4</v>
      </c>
      <c r="R1025" t="s">
        <v>46</v>
      </c>
      <c r="S1025">
        <v>0</v>
      </c>
      <c r="T1025">
        <v>17300</v>
      </c>
      <c r="U1025">
        <v>17300</v>
      </c>
      <c r="V1025">
        <v>151</v>
      </c>
      <c r="W1025">
        <v>151</v>
      </c>
    </row>
    <row r="1026" spans="1:23" x14ac:dyDescent="0.25">
      <c r="A1026">
        <v>1387929</v>
      </c>
      <c r="B1026" t="s">
        <v>24</v>
      </c>
      <c r="C1026">
        <v>82</v>
      </c>
      <c r="D1026">
        <v>88</v>
      </c>
      <c r="E1026" t="s">
        <v>21</v>
      </c>
      <c r="F1026">
        <v>1</v>
      </c>
      <c r="G1026">
        <v>2</v>
      </c>
      <c r="H1026">
        <v>1</v>
      </c>
      <c r="I1026">
        <v>1</v>
      </c>
      <c r="J1026">
        <v>2</v>
      </c>
      <c r="K1026">
        <v>2</v>
      </c>
      <c r="L1026">
        <v>2</v>
      </c>
      <c r="M1026">
        <v>2</v>
      </c>
      <c r="N1026">
        <v>1</v>
      </c>
      <c r="P1026" t="s">
        <v>52</v>
      </c>
      <c r="Q1026">
        <v>4</v>
      </c>
      <c r="R1026" t="s">
        <v>46</v>
      </c>
      <c r="S1026">
        <v>0</v>
      </c>
      <c r="T1026">
        <v>17400</v>
      </c>
      <c r="U1026">
        <v>17400</v>
      </c>
      <c r="V1026">
        <v>55</v>
      </c>
      <c r="W1026">
        <v>55</v>
      </c>
    </row>
    <row r="1027" spans="1:23" x14ac:dyDescent="0.25">
      <c r="A1027">
        <v>64172</v>
      </c>
      <c r="B1027" t="s">
        <v>23</v>
      </c>
      <c r="C1027">
        <v>33</v>
      </c>
      <c r="D1027">
        <v>76</v>
      </c>
      <c r="E1027" t="s">
        <v>21</v>
      </c>
      <c r="F1027">
        <v>1</v>
      </c>
      <c r="G1027">
        <v>2</v>
      </c>
      <c r="H1027">
        <v>1</v>
      </c>
      <c r="I1027">
        <v>1</v>
      </c>
      <c r="J1027">
        <v>2</v>
      </c>
      <c r="K1027">
        <v>2</v>
      </c>
      <c r="L1027">
        <v>2</v>
      </c>
      <c r="M1027">
        <v>2</v>
      </c>
      <c r="N1027">
        <v>1</v>
      </c>
      <c r="P1027" t="s">
        <v>52</v>
      </c>
      <c r="Q1027">
        <v>4</v>
      </c>
      <c r="R1027" t="s">
        <v>46</v>
      </c>
      <c r="S1027">
        <v>3000</v>
      </c>
      <c r="T1027">
        <v>17400</v>
      </c>
      <c r="U1027">
        <v>17400</v>
      </c>
      <c r="V1027">
        <v>30</v>
      </c>
      <c r="W1027" t="s">
        <v>23</v>
      </c>
    </row>
    <row r="1028" spans="1:23" x14ac:dyDescent="0.25">
      <c r="A1028">
        <v>1407751</v>
      </c>
      <c r="B1028" t="s">
        <v>24</v>
      </c>
      <c r="C1028">
        <v>100</v>
      </c>
      <c r="D1028">
        <v>45</v>
      </c>
      <c r="E1028" t="s">
        <v>21</v>
      </c>
      <c r="F1028">
        <v>1</v>
      </c>
      <c r="G1028">
        <v>2</v>
      </c>
      <c r="H1028">
        <v>2</v>
      </c>
      <c r="I1028">
        <v>2</v>
      </c>
      <c r="J1028">
        <v>1</v>
      </c>
      <c r="K1028">
        <v>2</v>
      </c>
      <c r="L1028">
        <v>2</v>
      </c>
      <c r="M1028">
        <v>2</v>
      </c>
      <c r="N1028">
        <v>1</v>
      </c>
      <c r="O1028">
        <v>10</v>
      </c>
      <c r="P1028" t="s">
        <v>51</v>
      </c>
      <c r="Q1028">
        <v>4</v>
      </c>
      <c r="R1028" t="s">
        <v>44</v>
      </c>
      <c r="S1028">
        <v>0</v>
      </c>
      <c r="T1028">
        <v>17470</v>
      </c>
      <c r="U1028">
        <v>17470</v>
      </c>
      <c r="V1028">
        <v>54</v>
      </c>
      <c r="W1028">
        <v>54</v>
      </c>
    </row>
    <row r="1029" spans="1:23" x14ac:dyDescent="0.25">
      <c r="A1029">
        <v>713323</v>
      </c>
      <c r="B1029" t="s">
        <v>32</v>
      </c>
      <c r="C1029">
        <v>112</v>
      </c>
      <c r="D1029">
        <v>95</v>
      </c>
      <c r="E1029" t="s">
        <v>21</v>
      </c>
      <c r="F1029">
        <v>1</v>
      </c>
      <c r="G1029">
        <v>2</v>
      </c>
      <c r="H1029">
        <v>1</v>
      </c>
      <c r="I1029">
        <v>1</v>
      </c>
      <c r="J1029">
        <v>2</v>
      </c>
      <c r="K1029">
        <v>2</v>
      </c>
      <c r="L1029">
        <v>2</v>
      </c>
      <c r="M1029">
        <v>2</v>
      </c>
      <c r="N1029">
        <v>1</v>
      </c>
      <c r="P1029" t="s">
        <v>43</v>
      </c>
      <c r="Q1029">
        <v>2</v>
      </c>
      <c r="R1029" t="s">
        <v>44</v>
      </c>
      <c r="S1029">
        <v>0</v>
      </c>
      <c r="T1029">
        <v>17500</v>
      </c>
      <c r="U1029">
        <v>17500</v>
      </c>
      <c r="V1029">
        <v>6</v>
      </c>
      <c r="W1029" t="s">
        <v>45</v>
      </c>
    </row>
    <row r="1030" spans="1:23" x14ac:dyDescent="0.25">
      <c r="A1030">
        <v>711874</v>
      </c>
      <c r="B1030" t="s">
        <v>32</v>
      </c>
      <c r="C1030">
        <v>247</v>
      </c>
      <c r="D1030">
        <v>71</v>
      </c>
      <c r="E1030" t="s">
        <v>21</v>
      </c>
      <c r="F1030">
        <v>1</v>
      </c>
      <c r="G1030">
        <v>2</v>
      </c>
      <c r="H1030">
        <v>2</v>
      </c>
      <c r="I1030">
        <v>1</v>
      </c>
      <c r="J1030">
        <v>2</v>
      </c>
      <c r="K1030">
        <v>2</v>
      </c>
      <c r="L1030">
        <v>2</v>
      </c>
      <c r="M1030">
        <v>2</v>
      </c>
      <c r="N1030">
        <v>1</v>
      </c>
      <c r="P1030" t="s">
        <v>43</v>
      </c>
      <c r="Q1030">
        <v>2</v>
      </c>
      <c r="R1030" t="s">
        <v>44</v>
      </c>
      <c r="S1030">
        <v>0</v>
      </c>
      <c r="T1030">
        <v>17500</v>
      </c>
      <c r="U1030">
        <v>17500</v>
      </c>
      <c r="V1030">
        <v>38</v>
      </c>
      <c r="W1030" t="s">
        <v>31</v>
      </c>
    </row>
    <row r="1031" spans="1:23" x14ac:dyDescent="0.25">
      <c r="A1031">
        <v>70982</v>
      </c>
      <c r="B1031" t="s">
        <v>23</v>
      </c>
      <c r="C1031">
        <v>64</v>
      </c>
      <c r="D1031">
        <v>72</v>
      </c>
      <c r="E1031" t="s">
        <v>21</v>
      </c>
      <c r="F1031">
        <v>1</v>
      </c>
      <c r="G1031">
        <v>1</v>
      </c>
      <c r="H1031">
        <v>1</v>
      </c>
      <c r="I1031">
        <v>1</v>
      </c>
      <c r="J1031">
        <v>2</v>
      </c>
      <c r="K1031">
        <v>2</v>
      </c>
      <c r="L1031">
        <v>2</v>
      </c>
      <c r="M1031">
        <v>2</v>
      </c>
      <c r="N1031">
        <v>1</v>
      </c>
      <c r="P1031" t="s">
        <v>43</v>
      </c>
      <c r="Q1031">
        <v>4</v>
      </c>
      <c r="R1031" t="s">
        <v>46</v>
      </c>
      <c r="S1031">
        <v>0</v>
      </c>
      <c r="T1031">
        <v>17500</v>
      </c>
      <c r="U1031">
        <v>17500</v>
      </c>
      <c r="V1031">
        <v>34</v>
      </c>
      <c r="W1031">
        <v>34</v>
      </c>
    </row>
    <row r="1032" spans="1:23" x14ac:dyDescent="0.25">
      <c r="A1032">
        <v>697791</v>
      </c>
      <c r="B1032" t="s">
        <v>32</v>
      </c>
      <c r="C1032">
        <v>272</v>
      </c>
      <c r="D1032">
        <v>43</v>
      </c>
      <c r="E1032" t="s">
        <v>21</v>
      </c>
      <c r="F1032">
        <v>1</v>
      </c>
      <c r="G1032">
        <v>2</v>
      </c>
      <c r="H1032">
        <v>2</v>
      </c>
      <c r="I1032">
        <v>1</v>
      </c>
      <c r="J1032">
        <v>1</v>
      </c>
      <c r="K1032">
        <v>2</v>
      </c>
      <c r="L1032">
        <v>2</v>
      </c>
      <c r="M1032">
        <v>2</v>
      </c>
      <c r="N1032">
        <v>1</v>
      </c>
      <c r="P1032" t="s">
        <v>50</v>
      </c>
      <c r="Q1032">
        <v>4</v>
      </c>
      <c r="R1032" t="s">
        <v>44</v>
      </c>
      <c r="S1032">
        <v>17500</v>
      </c>
      <c r="T1032">
        <v>17500</v>
      </c>
      <c r="U1032">
        <v>17500</v>
      </c>
      <c r="V1032">
        <v>41</v>
      </c>
      <c r="W1032" t="s">
        <v>32</v>
      </c>
    </row>
    <row r="1033" spans="1:23" x14ac:dyDescent="0.25">
      <c r="A1033">
        <v>537061</v>
      </c>
      <c r="B1033" t="s">
        <v>31</v>
      </c>
      <c r="C1033">
        <v>72</v>
      </c>
      <c r="D1033">
        <v>26</v>
      </c>
      <c r="E1033" t="s">
        <v>21</v>
      </c>
      <c r="F1033">
        <v>5</v>
      </c>
      <c r="G1033">
        <v>1</v>
      </c>
      <c r="H1033">
        <v>2</v>
      </c>
      <c r="I1033">
        <v>2</v>
      </c>
      <c r="J1033">
        <v>2</v>
      </c>
      <c r="K1033">
        <v>2</v>
      </c>
      <c r="L1033">
        <v>2</v>
      </c>
      <c r="M1033">
        <v>2</v>
      </c>
      <c r="N1033">
        <v>1</v>
      </c>
      <c r="O1033">
        <v>5</v>
      </c>
      <c r="P1033" t="s">
        <v>43</v>
      </c>
      <c r="Q1033">
        <v>4</v>
      </c>
      <c r="R1033" t="s">
        <v>46</v>
      </c>
      <c r="S1033">
        <v>17600</v>
      </c>
      <c r="T1033">
        <v>17600</v>
      </c>
      <c r="U1033">
        <v>17600</v>
      </c>
      <c r="V1033">
        <v>229</v>
      </c>
      <c r="W1033">
        <v>229</v>
      </c>
    </row>
    <row r="1034" spans="1:23" x14ac:dyDescent="0.25">
      <c r="A1034">
        <v>733188</v>
      </c>
      <c r="B1034" t="s">
        <v>32</v>
      </c>
      <c r="C1034">
        <v>43</v>
      </c>
      <c r="D1034">
        <v>69</v>
      </c>
      <c r="E1034" t="s">
        <v>21</v>
      </c>
      <c r="F1034">
        <v>1</v>
      </c>
      <c r="G1034">
        <v>2</v>
      </c>
      <c r="H1034">
        <v>2</v>
      </c>
      <c r="I1034">
        <v>1</v>
      </c>
      <c r="J1034">
        <v>1</v>
      </c>
      <c r="K1034">
        <v>2</v>
      </c>
      <c r="L1034">
        <v>2</v>
      </c>
      <c r="M1034">
        <v>2</v>
      </c>
      <c r="N1034">
        <v>1</v>
      </c>
      <c r="P1034" t="s">
        <v>51</v>
      </c>
      <c r="Q1034">
        <v>4</v>
      </c>
      <c r="R1034" t="s">
        <v>46</v>
      </c>
      <c r="S1034">
        <v>0</v>
      </c>
      <c r="T1034">
        <v>17600</v>
      </c>
      <c r="U1034">
        <v>17600</v>
      </c>
      <c r="V1034">
        <v>26</v>
      </c>
      <c r="W1034">
        <v>26</v>
      </c>
    </row>
    <row r="1035" spans="1:23" x14ac:dyDescent="0.25">
      <c r="A1035">
        <v>712120</v>
      </c>
      <c r="B1035" t="s">
        <v>32</v>
      </c>
      <c r="C1035">
        <v>65</v>
      </c>
      <c r="D1035">
        <v>81</v>
      </c>
      <c r="E1035" t="s">
        <v>21</v>
      </c>
      <c r="F1035">
        <v>1</v>
      </c>
      <c r="G1035">
        <v>1</v>
      </c>
      <c r="H1035">
        <v>2</v>
      </c>
      <c r="I1035">
        <v>1</v>
      </c>
      <c r="J1035">
        <v>1</v>
      </c>
      <c r="K1035">
        <v>2</v>
      </c>
      <c r="L1035">
        <v>2</v>
      </c>
      <c r="M1035">
        <v>2</v>
      </c>
      <c r="N1035">
        <v>1</v>
      </c>
      <c r="P1035" t="s">
        <v>52</v>
      </c>
      <c r="Q1035">
        <v>4</v>
      </c>
      <c r="R1035" t="s">
        <v>46</v>
      </c>
      <c r="S1035">
        <v>0</v>
      </c>
      <c r="T1035">
        <v>17700</v>
      </c>
      <c r="U1035">
        <v>17700</v>
      </c>
      <c r="V1035">
        <v>41</v>
      </c>
      <c r="W1035" t="s">
        <v>32</v>
      </c>
    </row>
    <row r="1036" spans="1:23" x14ac:dyDescent="0.25">
      <c r="A1036">
        <v>700226</v>
      </c>
      <c r="B1036" t="s">
        <v>32</v>
      </c>
      <c r="C1036">
        <v>22</v>
      </c>
      <c r="D1036">
        <v>73</v>
      </c>
      <c r="E1036" t="s">
        <v>21</v>
      </c>
      <c r="F1036">
        <v>1</v>
      </c>
      <c r="G1036">
        <v>2</v>
      </c>
      <c r="H1036">
        <v>2</v>
      </c>
      <c r="I1036">
        <v>1</v>
      </c>
      <c r="J1036">
        <v>2</v>
      </c>
      <c r="K1036">
        <v>2</v>
      </c>
      <c r="L1036">
        <v>1</v>
      </c>
      <c r="M1036">
        <v>2</v>
      </c>
      <c r="N1036">
        <v>1</v>
      </c>
      <c r="P1036" t="s">
        <v>43</v>
      </c>
      <c r="Q1036">
        <v>2</v>
      </c>
      <c r="R1036" t="s">
        <v>44</v>
      </c>
      <c r="S1036">
        <v>0</v>
      </c>
      <c r="T1036">
        <v>17700</v>
      </c>
      <c r="U1036">
        <v>17700</v>
      </c>
      <c r="V1036">
        <v>41</v>
      </c>
      <c r="W1036" t="s">
        <v>32</v>
      </c>
    </row>
    <row r="1037" spans="1:23" x14ac:dyDescent="0.25">
      <c r="A1037">
        <v>726009</v>
      </c>
      <c r="B1037" t="s">
        <v>32</v>
      </c>
      <c r="C1037">
        <v>379</v>
      </c>
      <c r="D1037">
        <v>21</v>
      </c>
      <c r="E1037" t="s">
        <v>21</v>
      </c>
      <c r="F1037">
        <v>1</v>
      </c>
      <c r="G1037">
        <v>2</v>
      </c>
      <c r="H1037">
        <v>2</v>
      </c>
      <c r="I1037">
        <v>2</v>
      </c>
      <c r="J1037">
        <v>2</v>
      </c>
      <c r="K1037">
        <v>2</v>
      </c>
      <c r="L1037">
        <v>2</v>
      </c>
      <c r="M1037">
        <v>2</v>
      </c>
      <c r="N1037">
        <v>2</v>
      </c>
      <c r="O1037">
        <v>10</v>
      </c>
      <c r="P1037" t="s">
        <v>50</v>
      </c>
      <c r="Q1037">
        <v>4</v>
      </c>
      <c r="R1037" t="s">
        <v>44</v>
      </c>
      <c r="S1037">
        <v>17800</v>
      </c>
      <c r="T1037">
        <v>17800</v>
      </c>
      <c r="U1037">
        <v>17800</v>
      </c>
      <c r="V1037">
        <v>41</v>
      </c>
      <c r="W1037" t="s">
        <v>32</v>
      </c>
    </row>
    <row r="1038" spans="1:23" x14ac:dyDescent="0.25">
      <c r="A1038">
        <v>714542</v>
      </c>
      <c r="B1038" t="s">
        <v>32</v>
      </c>
      <c r="C1038">
        <v>116</v>
      </c>
      <c r="D1038">
        <v>82</v>
      </c>
      <c r="E1038" t="s">
        <v>21</v>
      </c>
      <c r="F1038">
        <v>1</v>
      </c>
      <c r="G1038">
        <v>2</v>
      </c>
      <c r="H1038">
        <v>2</v>
      </c>
      <c r="I1038">
        <v>1</v>
      </c>
      <c r="J1038">
        <v>2</v>
      </c>
      <c r="K1038">
        <v>2</v>
      </c>
      <c r="L1038">
        <v>2</v>
      </c>
      <c r="M1038">
        <v>2</v>
      </c>
      <c r="N1038">
        <v>1</v>
      </c>
      <c r="P1038" t="s">
        <v>50</v>
      </c>
      <c r="Q1038">
        <v>4</v>
      </c>
      <c r="R1038" t="s">
        <v>46</v>
      </c>
      <c r="S1038">
        <v>0</v>
      </c>
      <c r="T1038">
        <v>17800</v>
      </c>
      <c r="U1038">
        <v>17800</v>
      </c>
      <c r="V1038">
        <v>41</v>
      </c>
      <c r="W1038" t="s">
        <v>32</v>
      </c>
    </row>
    <row r="1039" spans="1:23" x14ac:dyDescent="0.25">
      <c r="A1039">
        <v>721358</v>
      </c>
      <c r="B1039" t="s">
        <v>32</v>
      </c>
      <c r="C1039">
        <v>64</v>
      </c>
      <c r="D1039">
        <v>25</v>
      </c>
      <c r="E1039" t="s">
        <v>21</v>
      </c>
      <c r="F1039">
        <v>1</v>
      </c>
      <c r="G1039">
        <v>1</v>
      </c>
      <c r="H1039">
        <v>2</v>
      </c>
      <c r="I1039">
        <v>2</v>
      </c>
      <c r="J1039">
        <v>2</v>
      </c>
      <c r="K1039">
        <v>2</v>
      </c>
      <c r="L1039">
        <v>2</v>
      </c>
      <c r="M1039">
        <v>2</v>
      </c>
      <c r="N1039">
        <v>1</v>
      </c>
      <c r="O1039">
        <v>5</v>
      </c>
      <c r="P1039" t="s">
        <v>50</v>
      </c>
      <c r="Q1039">
        <v>4</v>
      </c>
      <c r="R1039" t="s">
        <v>44</v>
      </c>
      <c r="S1039">
        <v>18000</v>
      </c>
      <c r="T1039">
        <v>18000</v>
      </c>
      <c r="U1039">
        <v>18000</v>
      </c>
      <c r="V1039">
        <v>19</v>
      </c>
      <c r="W1039">
        <v>19</v>
      </c>
    </row>
    <row r="1040" spans="1:23" x14ac:dyDescent="0.25">
      <c r="A1040">
        <v>1256945</v>
      </c>
      <c r="B1040" t="s">
        <v>47</v>
      </c>
      <c r="C1040">
        <v>225</v>
      </c>
      <c r="D1040">
        <v>55</v>
      </c>
      <c r="E1040" t="s">
        <v>21</v>
      </c>
      <c r="F1040">
        <v>1</v>
      </c>
      <c r="G1040">
        <v>2</v>
      </c>
      <c r="H1040">
        <v>2</v>
      </c>
      <c r="I1040">
        <v>2</v>
      </c>
      <c r="J1040">
        <v>2</v>
      </c>
      <c r="K1040">
        <v>2</v>
      </c>
      <c r="L1040">
        <v>2</v>
      </c>
      <c r="M1040">
        <v>2</v>
      </c>
      <c r="N1040">
        <v>2</v>
      </c>
      <c r="O1040">
        <v>5</v>
      </c>
      <c r="P1040" t="s">
        <v>43</v>
      </c>
      <c r="Q1040">
        <v>4</v>
      </c>
      <c r="R1040" t="s">
        <v>46</v>
      </c>
      <c r="S1040">
        <v>18000</v>
      </c>
      <c r="T1040">
        <v>18000</v>
      </c>
      <c r="U1040">
        <v>18000</v>
      </c>
      <c r="V1040">
        <v>49</v>
      </c>
      <c r="W1040" t="s">
        <v>47</v>
      </c>
    </row>
    <row r="1041" spans="1:23" x14ac:dyDescent="0.25">
      <c r="A1041">
        <v>536548</v>
      </c>
      <c r="B1041" t="s">
        <v>31</v>
      </c>
      <c r="C1041">
        <v>201</v>
      </c>
      <c r="D1041">
        <v>50</v>
      </c>
      <c r="E1041" t="s">
        <v>21</v>
      </c>
      <c r="F1041">
        <v>1</v>
      </c>
      <c r="G1041">
        <v>1</v>
      </c>
      <c r="H1041">
        <v>2</v>
      </c>
      <c r="I1041">
        <v>2</v>
      </c>
      <c r="J1041">
        <v>2</v>
      </c>
      <c r="K1041">
        <v>2</v>
      </c>
      <c r="L1041">
        <v>2</v>
      </c>
      <c r="M1041">
        <v>2</v>
      </c>
      <c r="N1041">
        <v>1</v>
      </c>
      <c r="O1041">
        <v>5</v>
      </c>
      <c r="P1041" t="s">
        <v>43</v>
      </c>
      <c r="Q1041">
        <v>4</v>
      </c>
      <c r="R1041" t="s">
        <v>46</v>
      </c>
      <c r="S1041">
        <v>18000</v>
      </c>
      <c r="T1041">
        <v>18000</v>
      </c>
      <c r="U1041">
        <v>18000</v>
      </c>
      <c r="V1041">
        <v>38</v>
      </c>
      <c r="W1041" t="s">
        <v>31</v>
      </c>
    </row>
    <row r="1042" spans="1:23" x14ac:dyDescent="0.25">
      <c r="A1042">
        <v>1389174</v>
      </c>
      <c r="B1042" t="s">
        <v>24</v>
      </c>
      <c r="C1042">
        <v>45</v>
      </c>
      <c r="D1042">
        <v>53</v>
      </c>
      <c r="E1042" t="s">
        <v>21</v>
      </c>
      <c r="F1042">
        <v>1</v>
      </c>
      <c r="G1042">
        <v>1</v>
      </c>
      <c r="H1042">
        <v>2</v>
      </c>
      <c r="I1042">
        <v>2</v>
      </c>
      <c r="J1042">
        <v>2</v>
      </c>
      <c r="K1042">
        <v>2</v>
      </c>
      <c r="L1042">
        <v>2</v>
      </c>
      <c r="M1042">
        <v>2</v>
      </c>
      <c r="N1042">
        <v>1</v>
      </c>
      <c r="O1042">
        <v>10</v>
      </c>
      <c r="P1042" t="s">
        <v>51</v>
      </c>
      <c r="Q1042">
        <v>2</v>
      </c>
      <c r="R1042" t="s">
        <v>44</v>
      </c>
      <c r="S1042">
        <v>18000</v>
      </c>
      <c r="T1042">
        <v>18000</v>
      </c>
      <c r="U1042">
        <v>18000</v>
      </c>
      <c r="V1042">
        <v>53</v>
      </c>
      <c r="W1042" t="s">
        <v>24</v>
      </c>
    </row>
    <row r="1043" spans="1:23" x14ac:dyDescent="0.25">
      <c r="A1043">
        <v>1384142</v>
      </c>
      <c r="B1043" t="s">
        <v>24</v>
      </c>
      <c r="C1043">
        <v>72</v>
      </c>
      <c r="D1043">
        <v>66</v>
      </c>
      <c r="E1043" t="s">
        <v>21</v>
      </c>
      <c r="F1043">
        <v>1</v>
      </c>
      <c r="G1043">
        <v>1</v>
      </c>
      <c r="H1043">
        <v>2</v>
      </c>
      <c r="I1043">
        <v>1</v>
      </c>
      <c r="J1043">
        <v>2</v>
      </c>
      <c r="K1043">
        <v>2</v>
      </c>
      <c r="L1043">
        <v>2</v>
      </c>
      <c r="M1043">
        <v>2</v>
      </c>
      <c r="N1043">
        <v>1</v>
      </c>
      <c r="P1043" t="s">
        <v>43</v>
      </c>
      <c r="Q1043">
        <v>2</v>
      </c>
      <c r="R1043" t="s">
        <v>44</v>
      </c>
      <c r="S1043">
        <v>0</v>
      </c>
      <c r="T1043">
        <v>18000</v>
      </c>
      <c r="U1043">
        <v>18000</v>
      </c>
      <c r="V1043">
        <v>29</v>
      </c>
      <c r="W1043">
        <v>29</v>
      </c>
    </row>
    <row r="1044" spans="1:23" x14ac:dyDescent="0.25">
      <c r="A1044">
        <v>715162</v>
      </c>
      <c r="B1044" t="s">
        <v>32</v>
      </c>
      <c r="C1044">
        <v>133</v>
      </c>
      <c r="D1044">
        <v>60</v>
      </c>
      <c r="E1044" t="s">
        <v>21</v>
      </c>
      <c r="F1044">
        <v>5</v>
      </c>
      <c r="G1044">
        <v>1</v>
      </c>
      <c r="H1044">
        <v>2</v>
      </c>
      <c r="I1044">
        <v>2</v>
      </c>
      <c r="J1044">
        <v>2</v>
      </c>
      <c r="K1044">
        <v>2</v>
      </c>
      <c r="L1044">
        <v>2</v>
      </c>
      <c r="M1044">
        <v>2</v>
      </c>
      <c r="N1044">
        <v>1</v>
      </c>
      <c r="O1044">
        <v>12</v>
      </c>
      <c r="P1044" t="s">
        <v>43</v>
      </c>
      <c r="Q1044">
        <v>4</v>
      </c>
      <c r="R1044" t="s">
        <v>46</v>
      </c>
      <c r="S1044">
        <v>18000</v>
      </c>
      <c r="T1044">
        <v>18000</v>
      </c>
      <c r="U1044">
        <v>18000</v>
      </c>
      <c r="V1044">
        <v>303</v>
      </c>
      <c r="W1044">
        <v>303</v>
      </c>
    </row>
    <row r="1045" spans="1:23" x14ac:dyDescent="0.25">
      <c r="A1045">
        <v>700101</v>
      </c>
      <c r="B1045" t="s">
        <v>32</v>
      </c>
      <c r="C1045">
        <v>99</v>
      </c>
      <c r="D1045">
        <v>20</v>
      </c>
      <c r="E1045" t="s">
        <v>21</v>
      </c>
      <c r="F1045">
        <v>1</v>
      </c>
      <c r="G1045">
        <v>2</v>
      </c>
      <c r="H1045">
        <v>2</v>
      </c>
      <c r="I1045">
        <v>2</v>
      </c>
      <c r="J1045">
        <v>2</v>
      </c>
      <c r="K1045">
        <v>2</v>
      </c>
      <c r="L1045">
        <v>2</v>
      </c>
      <c r="M1045">
        <v>2</v>
      </c>
      <c r="N1045">
        <v>2</v>
      </c>
      <c r="P1045" t="s">
        <v>43</v>
      </c>
      <c r="Q1045">
        <v>4</v>
      </c>
      <c r="R1045" t="s">
        <v>44</v>
      </c>
      <c r="S1045">
        <v>0</v>
      </c>
      <c r="T1045">
        <v>18000</v>
      </c>
      <c r="U1045">
        <v>18000</v>
      </c>
      <c r="V1045">
        <v>6</v>
      </c>
      <c r="W1045" t="s">
        <v>45</v>
      </c>
    </row>
    <row r="1046" spans="1:23" x14ac:dyDescent="0.25">
      <c r="A1046">
        <v>1372760</v>
      </c>
      <c r="B1046" t="s">
        <v>24</v>
      </c>
      <c r="C1046">
        <v>122</v>
      </c>
      <c r="D1046">
        <v>60</v>
      </c>
      <c r="E1046" t="s">
        <v>21</v>
      </c>
      <c r="F1046">
        <v>1</v>
      </c>
      <c r="G1046">
        <v>2</v>
      </c>
      <c r="H1046">
        <v>2</v>
      </c>
      <c r="I1046">
        <v>2</v>
      </c>
      <c r="J1046">
        <v>2</v>
      </c>
      <c r="K1046">
        <v>1</v>
      </c>
      <c r="L1046">
        <v>2</v>
      </c>
      <c r="M1046">
        <v>2</v>
      </c>
      <c r="N1046">
        <v>1</v>
      </c>
      <c r="P1046" t="s">
        <v>43</v>
      </c>
      <c r="Q1046">
        <v>2</v>
      </c>
      <c r="R1046" t="s">
        <v>44</v>
      </c>
      <c r="S1046">
        <v>0</v>
      </c>
      <c r="T1046">
        <v>18000</v>
      </c>
      <c r="U1046">
        <v>18000</v>
      </c>
      <c r="V1046">
        <v>39</v>
      </c>
      <c r="W1046">
        <v>39</v>
      </c>
    </row>
    <row r="1047" spans="1:23" x14ac:dyDescent="0.25">
      <c r="A1047">
        <v>1400451</v>
      </c>
      <c r="B1047" t="s">
        <v>24</v>
      </c>
      <c r="C1047">
        <v>15</v>
      </c>
      <c r="D1047">
        <v>42</v>
      </c>
      <c r="E1047" t="s">
        <v>21</v>
      </c>
      <c r="F1047">
        <v>5</v>
      </c>
      <c r="G1047">
        <v>2</v>
      </c>
      <c r="H1047">
        <v>2</v>
      </c>
      <c r="I1047">
        <v>1</v>
      </c>
      <c r="J1047">
        <v>1</v>
      </c>
      <c r="K1047">
        <v>2</v>
      </c>
      <c r="L1047">
        <v>2</v>
      </c>
      <c r="M1047">
        <v>2</v>
      </c>
      <c r="N1047">
        <v>1</v>
      </c>
      <c r="P1047" t="s">
        <v>50</v>
      </c>
      <c r="Q1047">
        <v>4</v>
      </c>
      <c r="R1047" t="s">
        <v>44</v>
      </c>
      <c r="S1047">
        <v>0</v>
      </c>
      <c r="T1047">
        <v>18000</v>
      </c>
      <c r="U1047">
        <v>18000</v>
      </c>
      <c r="V1047">
        <v>301</v>
      </c>
      <c r="W1047">
        <v>301</v>
      </c>
    </row>
    <row r="1048" spans="1:23" x14ac:dyDescent="0.25">
      <c r="A1048">
        <v>1413589</v>
      </c>
      <c r="B1048" t="s">
        <v>24</v>
      </c>
      <c r="C1048">
        <v>84</v>
      </c>
      <c r="D1048">
        <v>42</v>
      </c>
      <c r="E1048" t="s">
        <v>21</v>
      </c>
      <c r="F1048">
        <v>5</v>
      </c>
      <c r="G1048">
        <v>2</v>
      </c>
      <c r="H1048">
        <v>2</v>
      </c>
      <c r="I1048">
        <v>1</v>
      </c>
      <c r="J1048">
        <v>1</v>
      </c>
      <c r="K1048">
        <v>2</v>
      </c>
      <c r="L1048">
        <v>2</v>
      </c>
      <c r="M1048">
        <v>2</v>
      </c>
      <c r="N1048">
        <v>1</v>
      </c>
      <c r="P1048" t="s">
        <v>50</v>
      </c>
      <c r="Q1048">
        <v>4</v>
      </c>
      <c r="R1048" t="s">
        <v>44</v>
      </c>
      <c r="S1048">
        <v>0</v>
      </c>
      <c r="T1048">
        <v>18000</v>
      </c>
      <c r="U1048">
        <v>18000</v>
      </c>
      <c r="V1048">
        <v>301</v>
      </c>
      <c r="W1048">
        <v>301</v>
      </c>
    </row>
    <row r="1049" spans="1:23" x14ac:dyDescent="0.25">
      <c r="A1049">
        <v>539319</v>
      </c>
      <c r="B1049" t="s">
        <v>31</v>
      </c>
      <c r="C1049">
        <v>31</v>
      </c>
      <c r="D1049">
        <v>20</v>
      </c>
      <c r="E1049" t="s">
        <v>21</v>
      </c>
      <c r="F1049">
        <v>1</v>
      </c>
      <c r="G1049">
        <v>1</v>
      </c>
      <c r="H1049">
        <v>2</v>
      </c>
      <c r="I1049">
        <v>2</v>
      </c>
      <c r="J1049">
        <v>2</v>
      </c>
      <c r="K1049">
        <v>2</v>
      </c>
      <c r="L1049">
        <v>2</v>
      </c>
      <c r="M1049">
        <v>2</v>
      </c>
      <c r="N1049">
        <v>1</v>
      </c>
      <c r="O1049">
        <v>20</v>
      </c>
      <c r="P1049" t="s">
        <v>50</v>
      </c>
      <c r="Q1049">
        <v>3</v>
      </c>
      <c r="R1049" t="s">
        <v>44</v>
      </c>
      <c r="S1049">
        <v>18000</v>
      </c>
      <c r="T1049">
        <v>18000</v>
      </c>
      <c r="U1049">
        <v>18000</v>
      </c>
      <c r="V1049">
        <v>38</v>
      </c>
      <c r="W1049" t="s">
        <v>31</v>
      </c>
    </row>
    <row r="1050" spans="1:23" x14ac:dyDescent="0.25">
      <c r="A1050">
        <v>1419361</v>
      </c>
      <c r="B1050" t="s">
        <v>24</v>
      </c>
      <c r="C1050">
        <v>44</v>
      </c>
      <c r="D1050">
        <v>65</v>
      </c>
      <c r="E1050" t="s">
        <v>21</v>
      </c>
      <c r="F1050">
        <v>1</v>
      </c>
      <c r="G1050">
        <v>1</v>
      </c>
      <c r="H1050">
        <v>2</v>
      </c>
      <c r="I1050">
        <v>1</v>
      </c>
      <c r="J1050">
        <v>2</v>
      </c>
      <c r="K1050">
        <v>2</v>
      </c>
      <c r="L1050">
        <v>2</v>
      </c>
      <c r="M1050">
        <v>2</v>
      </c>
      <c r="N1050">
        <v>1</v>
      </c>
      <c r="P1050" t="s">
        <v>43</v>
      </c>
      <c r="Q1050">
        <v>4</v>
      </c>
      <c r="R1050" t="s">
        <v>44</v>
      </c>
      <c r="S1050">
        <v>0</v>
      </c>
      <c r="T1050">
        <v>18000</v>
      </c>
      <c r="U1050">
        <v>18000</v>
      </c>
      <c r="V1050">
        <v>49</v>
      </c>
      <c r="W1050" t="s">
        <v>47</v>
      </c>
    </row>
    <row r="1051" spans="1:23" x14ac:dyDescent="0.25">
      <c r="A1051">
        <v>1381456</v>
      </c>
      <c r="B1051" t="s">
        <v>24</v>
      </c>
      <c r="C1051">
        <v>191</v>
      </c>
      <c r="D1051">
        <v>33</v>
      </c>
      <c r="E1051" t="s">
        <v>21</v>
      </c>
      <c r="F1051">
        <v>1</v>
      </c>
      <c r="G1051">
        <v>2</v>
      </c>
      <c r="H1051">
        <v>2</v>
      </c>
      <c r="I1051">
        <v>2</v>
      </c>
      <c r="J1051">
        <v>2</v>
      </c>
      <c r="K1051">
        <v>2</v>
      </c>
      <c r="L1051">
        <v>2</v>
      </c>
      <c r="M1051">
        <v>2</v>
      </c>
      <c r="N1051">
        <v>2</v>
      </c>
      <c r="O1051">
        <v>35</v>
      </c>
      <c r="P1051" t="s">
        <v>50</v>
      </c>
      <c r="Q1051">
        <v>4</v>
      </c>
      <c r="R1051" t="s">
        <v>44</v>
      </c>
      <c r="S1051">
        <v>18000</v>
      </c>
      <c r="T1051">
        <v>18000</v>
      </c>
      <c r="U1051">
        <v>18000</v>
      </c>
      <c r="V1051">
        <v>53</v>
      </c>
      <c r="W1051" t="s">
        <v>24</v>
      </c>
    </row>
    <row r="1052" spans="1:23" x14ac:dyDescent="0.25">
      <c r="A1052">
        <v>732428</v>
      </c>
      <c r="B1052" t="s">
        <v>32</v>
      </c>
      <c r="C1052">
        <v>78</v>
      </c>
      <c r="D1052">
        <v>63</v>
      </c>
      <c r="E1052" t="s">
        <v>21</v>
      </c>
      <c r="F1052">
        <v>1</v>
      </c>
      <c r="G1052">
        <v>1</v>
      </c>
      <c r="H1052">
        <v>2</v>
      </c>
      <c r="I1052">
        <v>2</v>
      </c>
      <c r="J1052">
        <v>2</v>
      </c>
      <c r="K1052">
        <v>2</v>
      </c>
      <c r="L1052">
        <v>2</v>
      </c>
      <c r="M1052">
        <v>2</v>
      </c>
      <c r="N1052">
        <v>1</v>
      </c>
      <c r="P1052" t="s">
        <v>43</v>
      </c>
      <c r="Q1052">
        <v>4</v>
      </c>
      <c r="R1052" t="s">
        <v>46</v>
      </c>
      <c r="S1052">
        <v>18000</v>
      </c>
      <c r="T1052">
        <v>18000</v>
      </c>
      <c r="U1052">
        <v>18000</v>
      </c>
      <c r="V1052">
        <v>53</v>
      </c>
      <c r="W1052" t="s">
        <v>24</v>
      </c>
    </row>
    <row r="1053" spans="1:23" x14ac:dyDescent="0.25">
      <c r="A1053">
        <v>1402689</v>
      </c>
      <c r="B1053" t="s">
        <v>24</v>
      </c>
      <c r="C1053">
        <v>16</v>
      </c>
      <c r="D1053">
        <v>54</v>
      </c>
      <c r="E1053" t="s">
        <v>21</v>
      </c>
      <c r="F1053">
        <v>1</v>
      </c>
      <c r="G1053">
        <v>2</v>
      </c>
      <c r="H1053">
        <v>1</v>
      </c>
      <c r="I1053">
        <v>2</v>
      </c>
      <c r="J1053">
        <v>2</v>
      </c>
      <c r="K1053">
        <v>2</v>
      </c>
      <c r="L1053">
        <v>2</v>
      </c>
      <c r="M1053">
        <v>2</v>
      </c>
      <c r="N1053">
        <v>1</v>
      </c>
      <c r="P1053" t="s">
        <v>43</v>
      </c>
      <c r="Q1053">
        <v>4</v>
      </c>
      <c r="R1053" t="s">
        <v>46</v>
      </c>
      <c r="S1053">
        <v>12000</v>
      </c>
      <c r="T1053">
        <v>18000</v>
      </c>
      <c r="U1053">
        <v>18000</v>
      </c>
      <c r="V1053">
        <v>53</v>
      </c>
      <c r="W1053" t="s">
        <v>24</v>
      </c>
    </row>
    <row r="1054" spans="1:23" x14ac:dyDescent="0.25">
      <c r="A1054">
        <v>701632</v>
      </c>
      <c r="B1054" t="s">
        <v>32</v>
      </c>
      <c r="C1054">
        <v>38</v>
      </c>
      <c r="D1054">
        <v>46</v>
      </c>
      <c r="E1054" t="s">
        <v>21</v>
      </c>
      <c r="F1054">
        <v>1</v>
      </c>
      <c r="G1054">
        <v>1</v>
      </c>
      <c r="H1054">
        <v>2</v>
      </c>
      <c r="I1054">
        <v>2</v>
      </c>
      <c r="J1054">
        <v>2</v>
      </c>
      <c r="K1054">
        <v>2</v>
      </c>
      <c r="L1054">
        <v>2</v>
      </c>
      <c r="M1054">
        <v>2</v>
      </c>
      <c r="N1054">
        <v>1</v>
      </c>
      <c r="O1054">
        <v>15</v>
      </c>
      <c r="P1054" t="s">
        <v>43</v>
      </c>
      <c r="Q1054">
        <v>4</v>
      </c>
      <c r="R1054" t="s">
        <v>46</v>
      </c>
      <c r="S1054">
        <v>18000</v>
      </c>
      <c r="T1054">
        <v>18000</v>
      </c>
      <c r="U1054">
        <v>18000</v>
      </c>
      <c r="V1054">
        <v>26</v>
      </c>
      <c r="W1054">
        <v>26</v>
      </c>
    </row>
    <row r="1055" spans="1:23" x14ac:dyDescent="0.25">
      <c r="A1055">
        <v>1372127</v>
      </c>
      <c r="B1055" t="s">
        <v>24</v>
      </c>
      <c r="C1055">
        <v>15</v>
      </c>
      <c r="D1055">
        <v>83</v>
      </c>
      <c r="E1055" t="s">
        <v>21</v>
      </c>
      <c r="F1055">
        <v>1</v>
      </c>
      <c r="G1055">
        <v>2</v>
      </c>
      <c r="H1055">
        <v>2</v>
      </c>
      <c r="I1055">
        <v>1</v>
      </c>
      <c r="J1055">
        <v>2</v>
      </c>
      <c r="K1055">
        <v>2</v>
      </c>
      <c r="L1055">
        <v>2</v>
      </c>
      <c r="M1055">
        <v>2</v>
      </c>
      <c r="N1055">
        <v>1</v>
      </c>
      <c r="P1055" t="s">
        <v>43</v>
      </c>
      <c r="Q1055">
        <v>3</v>
      </c>
      <c r="R1055" t="s">
        <v>44</v>
      </c>
      <c r="S1055">
        <v>0</v>
      </c>
      <c r="T1055">
        <v>18000</v>
      </c>
      <c r="U1055">
        <v>18000</v>
      </c>
      <c r="V1055">
        <v>53</v>
      </c>
      <c r="W1055" t="s">
        <v>24</v>
      </c>
    </row>
    <row r="1056" spans="1:23" x14ac:dyDescent="0.25">
      <c r="A1056">
        <v>63972</v>
      </c>
      <c r="B1056" t="s">
        <v>23</v>
      </c>
      <c r="C1056">
        <v>43</v>
      </c>
      <c r="D1056">
        <v>61</v>
      </c>
      <c r="E1056" t="s">
        <v>21</v>
      </c>
      <c r="F1056">
        <v>1</v>
      </c>
      <c r="G1056">
        <v>2</v>
      </c>
      <c r="H1056">
        <v>2</v>
      </c>
      <c r="I1056">
        <v>2</v>
      </c>
      <c r="J1056">
        <v>2</v>
      </c>
      <c r="K1056">
        <v>2</v>
      </c>
      <c r="L1056">
        <v>2</v>
      </c>
      <c r="M1056">
        <v>2</v>
      </c>
      <c r="N1056">
        <v>2</v>
      </c>
      <c r="O1056">
        <v>7</v>
      </c>
      <c r="P1056" t="s">
        <v>43</v>
      </c>
      <c r="Q1056">
        <v>4</v>
      </c>
      <c r="R1056" t="s">
        <v>46</v>
      </c>
      <c r="S1056">
        <v>11300</v>
      </c>
      <c r="T1056">
        <v>18000</v>
      </c>
      <c r="U1056">
        <v>18000</v>
      </c>
      <c r="V1056">
        <v>30</v>
      </c>
      <c r="W1056" t="s">
        <v>23</v>
      </c>
    </row>
    <row r="1057" spans="1:23" x14ac:dyDescent="0.25">
      <c r="A1057">
        <v>1435002</v>
      </c>
      <c r="B1057" t="s">
        <v>24</v>
      </c>
      <c r="C1057">
        <v>124</v>
      </c>
      <c r="D1057">
        <v>61</v>
      </c>
      <c r="E1057" t="s">
        <v>21</v>
      </c>
      <c r="F1057">
        <v>1</v>
      </c>
      <c r="G1057">
        <v>2</v>
      </c>
      <c r="H1057">
        <v>2</v>
      </c>
      <c r="I1057">
        <v>1</v>
      </c>
      <c r="J1057">
        <v>2</v>
      </c>
      <c r="K1057">
        <v>2</v>
      </c>
      <c r="L1057">
        <v>2</v>
      </c>
      <c r="M1057">
        <v>2</v>
      </c>
      <c r="N1057">
        <v>1</v>
      </c>
      <c r="P1057" t="s">
        <v>51</v>
      </c>
      <c r="Q1057">
        <v>4</v>
      </c>
      <c r="R1057" t="s">
        <v>46</v>
      </c>
      <c r="S1057">
        <v>0</v>
      </c>
      <c r="T1057">
        <v>18004</v>
      </c>
      <c r="U1057">
        <v>18004</v>
      </c>
      <c r="V1057">
        <v>11</v>
      </c>
      <c r="W1057">
        <v>11</v>
      </c>
    </row>
    <row r="1058" spans="1:23" x14ac:dyDescent="0.25">
      <c r="A1058">
        <v>1381839</v>
      </c>
      <c r="B1058" t="s">
        <v>24</v>
      </c>
      <c r="C1058">
        <v>66</v>
      </c>
      <c r="D1058">
        <v>44</v>
      </c>
      <c r="E1058" t="s">
        <v>21</v>
      </c>
      <c r="F1058">
        <v>1</v>
      </c>
      <c r="G1058">
        <v>2</v>
      </c>
      <c r="H1058">
        <v>1</v>
      </c>
      <c r="I1058">
        <v>2</v>
      </c>
      <c r="J1058">
        <v>2</v>
      </c>
      <c r="K1058">
        <v>2</v>
      </c>
      <c r="L1058">
        <v>2</v>
      </c>
      <c r="M1058">
        <v>2</v>
      </c>
      <c r="N1058">
        <v>1</v>
      </c>
      <c r="P1058" t="s">
        <v>50</v>
      </c>
      <c r="Q1058">
        <v>4</v>
      </c>
      <c r="R1058" t="s">
        <v>46</v>
      </c>
      <c r="S1058">
        <v>16800</v>
      </c>
      <c r="T1058">
        <v>18101</v>
      </c>
      <c r="U1058">
        <v>18101</v>
      </c>
      <c r="V1058">
        <v>24</v>
      </c>
      <c r="W1058">
        <v>24</v>
      </c>
    </row>
    <row r="1059" spans="1:23" x14ac:dyDescent="0.25">
      <c r="A1059">
        <v>699623</v>
      </c>
      <c r="B1059" t="s">
        <v>32</v>
      </c>
      <c r="C1059">
        <v>720</v>
      </c>
      <c r="D1059">
        <v>41</v>
      </c>
      <c r="E1059" t="s">
        <v>21</v>
      </c>
      <c r="F1059">
        <v>1</v>
      </c>
      <c r="G1059">
        <v>1</v>
      </c>
      <c r="H1059">
        <v>2</v>
      </c>
      <c r="I1059">
        <v>2</v>
      </c>
      <c r="J1059">
        <v>2</v>
      </c>
      <c r="K1059">
        <v>2</v>
      </c>
      <c r="L1059">
        <v>2</v>
      </c>
      <c r="M1059">
        <v>2</v>
      </c>
      <c r="N1059">
        <v>1</v>
      </c>
      <c r="O1059">
        <v>30</v>
      </c>
      <c r="P1059" t="s">
        <v>48</v>
      </c>
      <c r="Q1059">
        <v>4</v>
      </c>
      <c r="R1059" t="s">
        <v>46</v>
      </c>
      <c r="S1059">
        <v>18200</v>
      </c>
      <c r="T1059">
        <v>18200</v>
      </c>
      <c r="U1059">
        <v>18200</v>
      </c>
      <c r="V1059">
        <v>41</v>
      </c>
      <c r="W1059" t="s">
        <v>32</v>
      </c>
    </row>
    <row r="1060" spans="1:23" x14ac:dyDescent="0.25">
      <c r="A1060">
        <v>1253231</v>
      </c>
      <c r="B1060" t="s">
        <v>47</v>
      </c>
      <c r="C1060">
        <v>42</v>
      </c>
      <c r="D1060">
        <v>74</v>
      </c>
      <c r="E1060" t="s">
        <v>21</v>
      </c>
      <c r="F1060">
        <v>1</v>
      </c>
      <c r="G1060">
        <v>1</v>
      </c>
      <c r="H1060">
        <v>2</v>
      </c>
      <c r="I1060">
        <v>1</v>
      </c>
      <c r="J1060">
        <v>2</v>
      </c>
      <c r="K1060">
        <v>2</v>
      </c>
      <c r="L1060">
        <v>2</v>
      </c>
      <c r="M1060">
        <v>2</v>
      </c>
      <c r="N1060">
        <v>1</v>
      </c>
      <c r="O1060">
        <v>15</v>
      </c>
      <c r="P1060" t="s">
        <v>43</v>
      </c>
      <c r="Q1060">
        <v>4</v>
      </c>
      <c r="R1060" t="s">
        <v>46</v>
      </c>
      <c r="S1060">
        <v>3500</v>
      </c>
      <c r="T1060">
        <v>18250</v>
      </c>
      <c r="U1060">
        <v>18250</v>
      </c>
      <c r="V1060">
        <v>16</v>
      </c>
      <c r="W1060">
        <v>16</v>
      </c>
    </row>
    <row r="1061" spans="1:23" x14ac:dyDescent="0.25">
      <c r="A1061">
        <v>537065</v>
      </c>
      <c r="B1061" t="s">
        <v>31</v>
      </c>
      <c r="C1061">
        <v>235</v>
      </c>
      <c r="D1061">
        <v>86</v>
      </c>
      <c r="E1061" t="s">
        <v>21</v>
      </c>
      <c r="F1061">
        <v>1</v>
      </c>
      <c r="G1061">
        <v>2</v>
      </c>
      <c r="H1061">
        <v>2</v>
      </c>
      <c r="I1061">
        <v>1</v>
      </c>
      <c r="J1061">
        <v>2</v>
      </c>
      <c r="K1061">
        <v>2</v>
      </c>
      <c r="L1061">
        <v>2</v>
      </c>
      <c r="M1061">
        <v>2</v>
      </c>
      <c r="N1061">
        <v>1</v>
      </c>
      <c r="P1061" t="s">
        <v>52</v>
      </c>
      <c r="Q1061">
        <v>4</v>
      </c>
      <c r="R1061" t="s">
        <v>46</v>
      </c>
      <c r="S1061">
        <v>0</v>
      </c>
      <c r="T1061">
        <v>18300</v>
      </c>
      <c r="U1061">
        <v>18300</v>
      </c>
      <c r="V1061">
        <v>38</v>
      </c>
      <c r="W1061" t="s">
        <v>31</v>
      </c>
    </row>
    <row r="1062" spans="1:23" x14ac:dyDescent="0.25">
      <c r="A1062">
        <v>1389402</v>
      </c>
      <c r="B1062" t="s">
        <v>24</v>
      </c>
      <c r="C1062">
        <v>6</v>
      </c>
      <c r="D1062">
        <v>85</v>
      </c>
      <c r="E1062" t="s">
        <v>21</v>
      </c>
      <c r="F1062">
        <v>1</v>
      </c>
      <c r="G1062">
        <v>2</v>
      </c>
      <c r="H1062">
        <v>1</v>
      </c>
      <c r="I1062">
        <v>1</v>
      </c>
      <c r="J1062">
        <v>2</v>
      </c>
      <c r="K1062">
        <v>2</v>
      </c>
      <c r="L1062">
        <v>2</v>
      </c>
      <c r="M1062">
        <v>2</v>
      </c>
      <c r="N1062">
        <v>1</v>
      </c>
      <c r="P1062" t="s">
        <v>43</v>
      </c>
      <c r="Q1062">
        <v>4</v>
      </c>
      <c r="R1062" t="s">
        <v>46</v>
      </c>
      <c r="S1062">
        <v>0</v>
      </c>
      <c r="T1062">
        <v>18400</v>
      </c>
      <c r="U1062">
        <v>18400</v>
      </c>
      <c r="V1062">
        <v>53</v>
      </c>
      <c r="W1062" t="s">
        <v>24</v>
      </c>
    </row>
    <row r="1063" spans="1:23" x14ac:dyDescent="0.25">
      <c r="A1063">
        <v>1378427</v>
      </c>
      <c r="B1063" t="s">
        <v>24</v>
      </c>
      <c r="C1063">
        <v>26</v>
      </c>
      <c r="D1063">
        <v>30</v>
      </c>
      <c r="E1063" t="s">
        <v>21</v>
      </c>
      <c r="F1063">
        <v>1</v>
      </c>
      <c r="G1063">
        <v>1</v>
      </c>
      <c r="H1063">
        <v>2</v>
      </c>
      <c r="I1063">
        <v>2</v>
      </c>
      <c r="J1063">
        <v>2</v>
      </c>
      <c r="K1063">
        <v>2</v>
      </c>
      <c r="L1063">
        <v>2</v>
      </c>
      <c r="M1063">
        <v>2</v>
      </c>
      <c r="N1063">
        <v>1</v>
      </c>
      <c r="O1063">
        <v>30</v>
      </c>
      <c r="P1063" t="s">
        <v>43</v>
      </c>
      <c r="Q1063">
        <v>4</v>
      </c>
      <c r="R1063" t="s">
        <v>46</v>
      </c>
      <c r="S1063">
        <v>18400</v>
      </c>
      <c r="T1063">
        <v>18400</v>
      </c>
      <c r="U1063">
        <v>18400</v>
      </c>
      <c r="V1063">
        <v>55</v>
      </c>
      <c r="W1063">
        <v>55</v>
      </c>
    </row>
    <row r="1064" spans="1:23" x14ac:dyDescent="0.25">
      <c r="A1064">
        <v>536536</v>
      </c>
      <c r="B1064" t="s">
        <v>31</v>
      </c>
      <c r="C1064">
        <v>135</v>
      </c>
      <c r="D1064">
        <v>74</v>
      </c>
      <c r="E1064" t="s">
        <v>21</v>
      </c>
      <c r="F1064">
        <v>1</v>
      </c>
      <c r="G1064">
        <v>2</v>
      </c>
      <c r="H1064">
        <v>2</v>
      </c>
      <c r="I1064">
        <v>1</v>
      </c>
      <c r="J1064">
        <v>2</v>
      </c>
      <c r="K1064">
        <v>2</v>
      </c>
      <c r="L1064">
        <v>2</v>
      </c>
      <c r="M1064">
        <v>2</v>
      </c>
      <c r="N1064">
        <v>1</v>
      </c>
      <c r="P1064" t="s">
        <v>43</v>
      </c>
      <c r="Q1064">
        <v>4</v>
      </c>
      <c r="R1064" t="s">
        <v>44</v>
      </c>
      <c r="S1064">
        <v>0</v>
      </c>
      <c r="T1064">
        <v>18400</v>
      </c>
      <c r="U1064">
        <v>18400</v>
      </c>
      <c r="V1064">
        <v>38</v>
      </c>
      <c r="W1064" t="s">
        <v>31</v>
      </c>
    </row>
    <row r="1065" spans="1:23" x14ac:dyDescent="0.25">
      <c r="A1065">
        <v>1272817</v>
      </c>
      <c r="B1065" t="s">
        <v>47</v>
      </c>
      <c r="C1065">
        <v>58</v>
      </c>
      <c r="D1065">
        <v>55</v>
      </c>
      <c r="E1065" t="s">
        <v>21</v>
      </c>
      <c r="F1065">
        <v>1</v>
      </c>
      <c r="G1065">
        <v>2</v>
      </c>
      <c r="H1065">
        <v>2</v>
      </c>
      <c r="I1065">
        <v>1</v>
      </c>
      <c r="J1065">
        <v>2</v>
      </c>
      <c r="K1065">
        <v>2</v>
      </c>
      <c r="L1065">
        <v>2</v>
      </c>
      <c r="M1065">
        <v>2</v>
      </c>
      <c r="N1065">
        <v>1</v>
      </c>
      <c r="P1065" t="s">
        <v>43</v>
      </c>
      <c r="Q1065">
        <v>4</v>
      </c>
      <c r="R1065" t="s">
        <v>44</v>
      </c>
      <c r="S1065">
        <v>0</v>
      </c>
      <c r="T1065">
        <v>18400</v>
      </c>
      <c r="U1065">
        <v>18400</v>
      </c>
      <c r="V1065">
        <v>49</v>
      </c>
      <c r="W1065" t="s">
        <v>47</v>
      </c>
    </row>
    <row r="1066" spans="1:23" x14ac:dyDescent="0.25">
      <c r="A1066">
        <v>730096</v>
      </c>
      <c r="B1066" t="s">
        <v>32</v>
      </c>
      <c r="C1066">
        <v>65</v>
      </c>
      <c r="D1066">
        <v>58</v>
      </c>
      <c r="E1066" t="s">
        <v>21</v>
      </c>
      <c r="F1066">
        <v>1</v>
      </c>
      <c r="G1066">
        <v>1</v>
      </c>
      <c r="H1066">
        <v>2</v>
      </c>
      <c r="I1066">
        <v>2</v>
      </c>
      <c r="J1066">
        <v>2</v>
      </c>
      <c r="K1066">
        <v>2</v>
      </c>
      <c r="L1066">
        <v>2</v>
      </c>
      <c r="M1066">
        <v>2</v>
      </c>
      <c r="N1066">
        <v>1</v>
      </c>
      <c r="O1066">
        <v>15</v>
      </c>
      <c r="P1066" t="s">
        <v>43</v>
      </c>
      <c r="Q1066">
        <v>4</v>
      </c>
      <c r="R1066" t="s">
        <v>46</v>
      </c>
      <c r="S1066">
        <v>18400</v>
      </c>
      <c r="T1066">
        <v>18401</v>
      </c>
      <c r="U1066">
        <v>18401</v>
      </c>
      <c r="V1066">
        <v>41</v>
      </c>
      <c r="W1066" t="s">
        <v>32</v>
      </c>
    </row>
    <row r="1067" spans="1:23" x14ac:dyDescent="0.25">
      <c r="A1067">
        <v>700089</v>
      </c>
      <c r="B1067" t="s">
        <v>32</v>
      </c>
      <c r="C1067">
        <v>16</v>
      </c>
      <c r="D1067">
        <v>61</v>
      </c>
      <c r="E1067" t="s">
        <v>21</v>
      </c>
      <c r="F1067">
        <v>1</v>
      </c>
      <c r="G1067">
        <v>1</v>
      </c>
      <c r="H1067">
        <v>2</v>
      </c>
      <c r="I1067">
        <v>2</v>
      </c>
      <c r="J1067">
        <v>2</v>
      </c>
      <c r="K1067">
        <v>2</v>
      </c>
      <c r="L1067">
        <v>2</v>
      </c>
      <c r="M1067">
        <v>2</v>
      </c>
      <c r="N1067">
        <v>1</v>
      </c>
      <c r="P1067" t="s">
        <v>48</v>
      </c>
      <c r="Q1067">
        <v>4</v>
      </c>
      <c r="R1067" t="s">
        <v>46</v>
      </c>
      <c r="S1067">
        <v>0</v>
      </c>
      <c r="T1067">
        <v>18500</v>
      </c>
      <c r="U1067">
        <v>18500</v>
      </c>
      <c r="V1067">
        <v>39</v>
      </c>
      <c r="W1067">
        <v>39</v>
      </c>
    </row>
    <row r="1068" spans="1:23" x14ac:dyDescent="0.25">
      <c r="A1068">
        <v>1413435</v>
      </c>
      <c r="B1068" t="s">
        <v>24</v>
      </c>
      <c r="C1068">
        <v>67</v>
      </c>
      <c r="D1068">
        <v>45</v>
      </c>
      <c r="E1068" t="s">
        <v>21</v>
      </c>
      <c r="F1068">
        <v>1</v>
      </c>
      <c r="G1068">
        <v>2</v>
      </c>
      <c r="H1068">
        <v>2</v>
      </c>
      <c r="I1068">
        <v>2</v>
      </c>
      <c r="J1068">
        <v>2</v>
      </c>
      <c r="K1068">
        <v>2</v>
      </c>
      <c r="L1068">
        <v>2</v>
      </c>
      <c r="M1068">
        <v>2</v>
      </c>
      <c r="N1068">
        <v>2</v>
      </c>
      <c r="O1068">
        <v>40</v>
      </c>
      <c r="P1068" t="s">
        <v>43</v>
      </c>
      <c r="Q1068">
        <v>4</v>
      </c>
      <c r="R1068" t="s">
        <v>46</v>
      </c>
      <c r="S1068">
        <v>17000</v>
      </c>
      <c r="T1068">
        <v>18500</v>
      </c>
      <c r="U1068">
        <v>18500</v>
      </c>
      <c r="V1068">
        <v>6</v>
      </c>
      <c r="W1068" t="s">
        <v>45</v>
      </c>
    </row>
    <row r="1069" spans="1:23" x14ac:dyDescent="0.25">
      <c r="A1069">
        <v>724184</v>
      </c>
      <c r="B1069" t="s">
        <v>32</v>
      </c>
      <c r="C1069">
        <v>106</v>
      </c>
      <c r="D1069">
        <v>70</v>
      </c>
      <c r="E1069" t="s">
        <v>21</v>
      </c>
      <c r="F1069">
        <v>1</v>
      </c>
      <c r="G1069">
        <v>2</v>
      </c>
      <c r="H1069">
        <v>2</v>
      </c>
      <c r="I1069">
        <v>1</v>
      </c>
      <c r="J1069">
        <v>2</v>
      </c>
      <c r="K1069">
        <v>2</v>
      </c>
      <c r="L1069">
        <v>2</v>
      </c>
      <c r="M1069">
        <v>2</v>
      </c>
      <c r="N1069">
        <v>1</v>
      </c>
      <c r="P1069" t="s">
        <v>52</v>
      </c>
      <c r="Q1069">
        <v>2</v>
      </c>
      <c r="R1069" t="s">
        <v>44</v>
      </c>
      <c r="S1069">
        <v>0</v>
      </c>
      <c r="T1069">
        <v>18500</v>
      </c>
      <c r="U1069">
        <v>18500</v>
      </c>
      <c r="V1069">
        <v>16</v>
      </c>
      <c r="W1069">
        <v>16</v>
      </c>
    </row>
    <row r="1070" spans="1:23" x14ac:dyDescent="0.25">
      <c r="A1070">
        <v>710468</v>
      </c>
      <c r="B1070" t="s">
        <v>32</v>
      </c>
      <c r="C1070">
        <v>68</v>
      </c>
      <c r="D1070">
        <v>35</v>
      </c>
      <c r="E1070" t="s">
        <v>21</v>
      </c>
      <c r="F1070">
        <v>1</v>
      </c>
      <c r="G1070">
        <v>2</v>
      </c>
      <c r="H1070">
        <v>2</v>
      </c>
      <c r="I1070">
        <v>2</v>
      </c>
      <c r="J1070">
        <v>2</v>
      </c>
      <c r="K1070">
        <v>2</v>
      </c>
      <c r="L1070">
        <v>2</v>
      </c>
      <c r="M1070">
        <v>2</v>
      </c>
      <c r="N1070">
        <v>2</v>
      </c>
      <c r="P1070" t="s">
        <v>50</v>
      </c>
      <c r="Q1070">
        <v>4</v>
      </c>
      <c r="R1070" t="s">
        <v>44</v>
      </c>
      <c r="S1070">
        <v>15000</v>
      </c>
      <c r="T1070">
        <v>18600</v>
      </c>
      <c r="U1070">
        <v>18600</v>
      </c>
      <c r="V1070">
        <v>41</v>
      </c>
      <c r="W1070" t="s">
        <v>32</v>
      </c>
    </row>
    <row r="1071" spans="1:23" x14ac:dyDescent="0.25">
      <c r="A1071">
        <v>729277</v>
      </c>
      <c r="B1071" t="s">
        <v>32</v>
      </c>
      <c r="C1071">
        <v>3</v>
      </c>
      <c r="D1071">
        <v>95</v>
      </c>
      <c r="E1071" t="s">
        <v>21</v>
      </c>
      <c r="F1071">
        <v>1</v>
      </c>
      <c r="G1071">
        <v>2</v>
      </c>
      <c r="H1071">
        <v>2</v>
      </c>
      <c r="I1071">
        <v>1</v>
      </c>
      <c r="J1071">
        <v>1</v>
      </c>
      <c r="K1071">
        <v>2</v>
      </c>
      <c r="L1071">
        <v>2</v>
      </c>
      <c r="M1071">
        <v>2</v>
      </c>
      <c r="N1071">
        <v>1</v>
      </c>
      <c r="P1071" t="s">
        <v>51</v>
      </c>
      <c r="Q1071">
        <v>4</v>
      </c>
      <c r="R1071" t="s">
        <v>46</v>
      </c>
      <c r="S1071">
        <v>0</v>
      </c>
      <c r="T1071">
        <v>18600</v>
      </c>
      <c r="U1071">
        <v>18600</v>
      </c>
      <c r="V1071">
        <v>41</v>
      </c>
      <c r="W1071" t="s">
        <v>32</v>
      </c>
    </row>
    <row r="1072" spans="1:23" x14ac:dyDescent="0.25">
      <c r="A1072">
        <v>1417955</v>
      </c>
      <c r="B1072" t="s">
        <v>24</v>
      </c>
      <c r="C1072">
        <v>64</v>
      </c>
      <c r="D1072">
        <v>36</v>
      </c>
      <c r="E1072" t="s">
        <v>21</v>
      </c>
      <c r="F1072">
        <v>1</v>
      </c>
      <c r="G1072">
        <v>2</v>
      </c>
      <c r="H1072">
        <v>2</v>
      </c>
      <c r="I1072">
        <v>2</v>
      </c>
      <c r="J1072">
        <v>2</v>
      </c>
      <c r="K1072">
        <v>2</v>
      </c>
      <c r="L1072">
        <v>2</v>
      </c>
      <c r="M1072">
        <v>2</v>
      </c>
      <c r="N1072">
        <v>2</v>
      </c>
      <c r="O1072">
        <v>35</v>
      </c>
      <c r="P1072" t="s">
        <v>43</v>
      </c>
      <c r="Q1072">
        <v>4</v>
      </c>
      <c r="R1072" t="s">
        <v>46</v>
      </c>
      <c r="S1072">
        <v>18600</v>
      </c>
      <c r="T1072">
        <v>18600</v>
      </c>
      <c r="U1072">
        <v>18600</v>
      </c>
      <c r="V1072">
        <v>53</v>
      </c>
      <c r="W1072" t="s">
        <v>24</v>
      </c>
    </row>
    <row r="1073" spans="1:23" x14ac:dyDescent="0.25">
      <c r="A1073">
        <v>1401288</v>
      </c>
      <c r="B1073" t="s">
        <v>24</v>
      </c>
      <c r="C1073">
        <v>16</v>
      </c>
      <c r="D1073">
        <v>60</v>
      </c>
      <c r="E1073" t="s">
        <v>21</v>
      </c>
      <c r="F1073">
        <v>1</v>
      </c>
      <c r="G1073">
        <v>1</v>
      </c>
      <c r="H1073">
        <v>2</v>
      </c>
      <c r="I1073">
        <v>2</v>
      </c>
      <c r="J1073">
        <v>2</v>
      </c>
      <c r="K1073">
        <v>2</v>
      </c>
      <c r="L1073">
        <v>2</v>
      </c>
      <c r="M1073">
        <v>2</v>
      </c>
      <c r="N1073">
        <v>1</v>
      </c>
      <c r="P1073" t="s">
        <v>43</v>
      </c>
      <c r="Q1073">
        <v>4</v>
      </c>
      <c r="R1073" t="s">
        <v>46</v>
      </c>
      <c r="S1073">
        <v>5200</v>
      </c>
      <c r="T1073">
        <v>18800</v>
      </c>
      <c r="U1073">
        <v>18800</v>
      </c>
      <c r="V1073">
        <v>27</v>
      </c>
      <c r="W1073">
        <v>27</v>
      </c>
    </row>
    <row r="1074" spans="1:23" x14ac:dyDescent="0.25">
      <c r="A1074">
        <v>1386057</v>
      </c>
      <c r="B1074" t="s">
        <v>24</v>
      </c>
      <c r="C1074">
        <v>444</v>
      </c>
      <c r="D1074">
        <v>22</v>
      </c>
      <c r="E1074" t="s">
        <v>21</v>
      </c>
      <c r="F1074">
        <v>1</v>
      </c>
      <c r="G1074">
        <v>2</v>
      </c>
      <c r="H1074">
        <v>2</v>
      </c>
      <c r="I1074">
        <v>2</v>
      </c>
      <c r="J1074">
        <v>2</v>
      </c>
      <c r="K1074">
        <v>2</v>
      </c>
      <c r="L1074">
        <v>2</v>
      </c>
      <c r="M1074">
        <v>2</v>
      </c>
      <c r="N1074">
        <v>2</v>
      </c>
      <c r="O1074">
        <v>60</v>
      </c>
      <c r="P1074" t="s">
        <v>50</v>
      </c>
      <c r="Q1074">
        <v>4</v>
      </c>
      <c r="R1074" t="s">
        <v>44</v>
      </c>
      <c r="S1074">
        <v>18800</v>
      </c>
      <c r="T1074">
        <v>18800</v>
      </c>
      <c r="U1074">
        <v>18800</v>
      </c>
      <c r="V1074">
        <v>53</v>
      </c>
      <c r="W1074" t="s">
        <v>24</v>
      </c>
    </row>
    <row r="1075" spans="1:23" x14ac:dyDescent="0.25">
      <c r="A1075">
        <v>720137</v>
      </c>
      <c r="B1075" t="s">
        <v>32</v>
      </c>
      <c r="C1075">
        <v>123</v>
      </c>
      <c r="D1075">
        <v>51</v>
      </c>
      <c r="E1075" t="s">
        <v>21</v>
      </c>
      <c r="F1075">
        <v>1</v>
      </c>
      <c r="G1075">
        <v>1</v>
      </c>
      <c r="H1075">
        <v>2</v>
      </c>
      <c r="I1075">
        <v>2</v>
      </c>
      <c r="J1075">
        <v>2</v>
      </c>
      <c r="K1075">
        <v>2</v>
      </c>
      <c r="L1075">
        <v>2</v>
      </c>
      <c r="M1075">
        <v>2</v>
      </c>
      <c r="N1075">
        <v>1</v>
      </c>
      <c r="O1075">
        <v>15</v>
      </c>
      <c r="P1075" t="s">
        <v>43</v>
      </c>
      <c r="Q1075">
        <v>4</v>
      </c>
      <c r="R1075" t="s">
        <v>46</v>
      </c>
      <c r="S1075">
        <v>18900</v>
      </c>
      <c r="T1075">
        <v>18900</v>
      </c>
      <c r="U1075">
        <v>18900</v>
      </c>
      <c r="V1075">
        <v>41</v>
      </c>
      <c r="W1075" t="s">
        <v>32</v>
      </c>
    </row>
    <row r="1076" spans="1:23" x14ac:dyDescent="0.25">
      <c r="A1076">
        <v>712806</v>
      </c>
      <c r="B1076" t="s">
        <v>32</v>
      </c>
      <c r="C1076">
        <v>63</v>
      </c>
      <c r="D1076">
        <v>49</v>
      </c>
      <c r="E1076" t="s">
        <v>21</v>
      </c>
      <c r="F1076">
        <v>1</v>
      </c>
      <c r="G1076">
        <v>2</v>
      </c>
      <c r="H1076">
        <v>1</v>
      </c>
      <c r="I1076">
        <v>2</v>
      </c>
      <c r="J1076">
        <v>2</v>
      </c>
      <c r="K1076">
        <v>2</v>
      </c>
      <c r="L1076">
        <v>2</v>
      </c>
      <c r="M1076">
        <v>2</v>
      </c>
      <c r="N1076">
        <v>1</v>
      </c>
      <c r="P1076" t="s">
        <v>43</v>
      </c>
      <c r="Q1076">
        <v>3</v>
      </c>
      <c r="R1076" t="s">
        <v>44</v>
      </c>
      <c r="S1076">
        <v>0</v>
      </c>
      <c r="T1076">
        <v>18900</v>
      </c>
      <c r="U1076">
        <v>18900</v>
      </c>
      <c r="V1076">
        <v>15</v>
      </c>
      <c r="W1076">
        <v>15</v>
      </c>
    </row>
    <row r="1077" spans="1:23" x14ac:dyDescent="0.25">
      <c r="A1077">
        <v>1418970</v>
      </c>
      <c r="B1077" t="s">
        <v>24</v>
      </c>
      <c r="C1077">
        <v>175</v>
      </c>
      <c r="D1077">
        <v>83</v>
      </c>
      <c r="E1077" t="s">
        <v>21</v>
      </c>
      <c r="F1077">
        <v>1</v>
      </c>
      <c r="G1077">
        <v>2</v>
      </c>
      <c r="H1077">
        <v>2</v>
      </c>
      <c r="I1077">
        <v>1</v>
      </c>
      <c r="J1077">
        <v>2</v>
      </c>
      <c r="K1077">
        <v>2</v>
      </c>
      <c r="L1077">
        <v>2</v>
      </c>
      <c r="M1077">
        <v>2</v>
      </c>
      <c r="N1077">
        <v>1</v>
      </c>
      <c r="P1077" t="s">
        <v>52</v>
      </c>
      <c r="Q1077">
        <v>4</v>
      </c>
      <c r="R1077" t="s">
        <v>44</v>
      </c>
      <c r="S1077">
        <v>0</v>
      </c>
      <c r="T1077">
        <v>18900</v>
      </c>
      <c r="U1077">
        <v>18900</v>
      </c>
      <c r="V1077">
        <v>30</v>
      </c>
      <c r="W1077" t="s">
        <v>23</v>
      </c>
    </row>
    <row r="1078" spans="1:23" x14ac:dyDescent="0.25">
      <c r="A1078">
        <v>1416632</v>
      </c>
      <c r="B1078" t="s">
        <v>24</v>
      </c>
      <c r="C1078">
        <v>180</v>
      </c>
      <c r="D1078">
        <v>50</v>
      </c>
      <c r="E1078" t="s">
        <v>21</v>
      </c>
      <c r="F1078">
        <v>1</v>
      </c>
      <c r="G1078">
        <v>1</v>
      </c>
      <c r="H1078">
        <v>2</v>
      </c>
      <c r="I1078">
        <v>2</v>
      </c>
      <c r="J1078">
        <v>1</v>
      </c>
      <c r="K1078">
        <v>2</v>
      </c>
      <c r="L1078">
        <v>2</v>
      </c>
      <c r="M1078">
        <v>2</v>
      </c>
      <c r="N1078">
        <v>1</v>
      </c>
      <c r="O1078">
        <v>20</v>
      </c>
      <c r="P1078" t="s">
        <v>51</v>
      </c>
      <c r="Q1078">
        <v>4</v>
      </c>
      <c r="R1078" t="s">
        <v>46</v>
      </c>
      <c r="S1078">
        <v>9000</v>
      </c>
      <c r="T1078">
        <v>19000</v>
      </c>
      <c r="U1078">
        <v>19000</v>
      </c>
      <c r="V1078">
        <v>6</v>
      </c>
      <c r="W1078" t="s">
        <v>45</v>
      </c>
    </row>
    <row r="1079" spans="1:23" x14ac:dyDescent="0.25">
      <c r="A1079">
        <v>1375687</v>
      </c>
      <c r="B1079" t="s">
        <v>24</v>
      </c>
      <c r="C1079">
        <v>27</v>
      </c>
      <c r="D1079">
        <v>20</v>
      </c>
      <c r="E1079" t="s">
        <v>21</v>
      </c>
      <c r="F1079">
        <v>1</v>
      </c>
      <c r="G1079">
        <v>2</v>
      </c>
      <c r="H1079">
        <v>2</v>
      </c>
      <c r="I1079">
        <v>2</v>
      </c>
      <c r="J1079">
        <v>2</v>
      </c>
      <c r="K1079">
        <v>1</v>
      </c>
      <c r="L1079">
        <v>2</v>
      </c>
      <c r="M1079">
        <v>2</v>
      </c>
      <c r="N1079">
        <v>1</v>
      </c>
      <c r="O1079">
        <v>20</v>
      </c>
      <c r="P1079" t="s">
        <v>50</v>
      </c>
      <c r="Q1079">
        <v>1</v>
      </c>
      <c r="R1079" t="s">
        <v>44</v>
      </c>
      <c r="S1079">
        <v>19000</v>
      </c>
      <c r="T1079">
        <v>19000</v>
      </c>
      <c r="U1079">
        <v>19000</v>
      </c>
      <c r="V1079">
        <v>48</v>
      </c>
      <c r="W1079">
        <v>48</v>
      </c>
    </row>
    <row r="1080" spans="1:23" x14ac:dyDescent="0.25">
      <c r="A1080">
        <v>722475</v>
      </c>
      <c r="B1080" t="s">
        <v>32</v>
      </c>
      <c r="C1080">
        <v>27</v>
      </c>
      <c r="D1080">
        <v>48</v>
      </c>
      <c r="E1080" t="s">
        <v>21</v>
      </c>
      <c r="F1080">
        <v>1</v>
      </c>
      <c r="G1080">
        <v>1</v>
      </c>
      <c r="H1080">
        <v>2</v>
      </c>
      <c r="I1080">
        <v>2</v>
      </c>
      <c r="J1080">
        <v>2</v>
      </c>
      <c r="K1080">
        <v>2</v>
      </c>
      <c r="L1080">
        <v>2</v>
      </c>
      <c r="M1080">
        <v>2</v>
      </c>
      <c r="N1080">
        <v>1</v>
      </c>
      <c r="O1080">
        <v>15</v>
      </c>
      <c r="P1080" t="s">
        <v>50</v>
      </c>
      <c r="Q1080">
        <v>4</v>
      </c>
      <c r="R1080" t="s">
        <v>44</v>
      </c>
      <c r="S1080">
        <v>19000</v>
      </c>
      <c r="T1080">
        <v>19000</v>
      </c>
      <c r="U1080">
        <v>19000</v>
      </c>
      <c r="V1080">
        <v>41</v>
      </c>
      <c r="W1080" t="s">
        <v>32</v>
      </c>
    </row>
    <row r="1081" spans="1:23" x14ac:dyDescent="0.25">
      <c r="A1081">
        <v>1421858</v>
      </c>
      <c r="B1081" t="s">
        <v>24</v>
      </c>
      <c r="C1081">
        <v>102</v>
      </c>
      <c r="D1081">
        <v>73</v>
      </c>
      <c r="E1081" t="s">
        <v>21</v>
      </c>
      <c r="F1081">
        <v>1</v>
      </c>
      <c r="G1081">
        <v>1</v>
      </c>
      <c r="H1081">
        <v>1</v>
      </c>
      <c r="I1081">
        <v>1</v>
      </c>
      <c r="J1081">
        <v>2</v>
      </c>
      <c r="K1081">
        <v>2</v>
      </c>
      <c r="L1081">
        <v>2</v>
      </c>
      <c r="M1081">
        <v>2</v>
      </c>
      <c r="N1081">
        <v>1</v>
      </c>
      <c r="P1081" t="s">
        <v>43</v>
      </c>
      <c r="Q1081">
        <v>3</v>
      </c>
      <c r="R1081" t="s">
        <v>44</v>
      </c>
      <c r="S1081">
        <v>1400</v>
      </c>
      <c r="T1081">
        <v>19000</v>
      </c>
      <c r="U1081">
        <v>19000</v>
      </c>
      <c r="V1081">
        <v>16</v>
      </c>
      <c r="W1081">
        <v>16</v>
      </c>
    </row>
    <row r="1082" spans="1:23" x14ac:dyDescent="0.25">
      <c r="A1082">
        <v>1392098</v>
      </c>
      <c r="B1082" t="s">
        <v>24</v>
      </c>
      <c r="C1082">
        <v>58</v>
      </c>
      <c r="D1082">
        <v>66</v>
      </c>
      <c r="E1082" t="s">
        <v>21</v>
      </c>
      <c r="F1082">
        <v>1</v>
      </c>
      <c r="G1082">
        <v>2</v>
      </c>
      <c r="H1082">
        <v>2</v>
      </c>
      <c r="I1082">
        <v>1</v>
      </c>
      <c r="J1082">
        <v>2</v>
      </c>
      <c r="K1082">
        <v>2</v>
      </c>
      <c r="L1082">
        <v>2</v>
      </c>
      <c r="M1082">
        <v>2</v>
      </c>
      <c r="N1082">
        <v>1</v>
      </c>
      <c r="P1082" t="s">
        <v>51</v>
      </c>
      <c r="Q1082">
        <v>4</v>
      </c>
      <c r="R1082" t="s">
        <v>46</v>
      </c>
      <c r="S1082">
        <v>0</v>
      </c>
      <c r="T1082">
        <v>19000</v>
      </c>
      <c r="U1082">
        <v>19000</v>
      </c>
      <c r="V1082">
        <v>30</v>
      </c>
      <c r="W1082" t="s">
        <v>23</v>
      </c>
    </row>
    <row r="1083" spans="1:23" x14ac:dyDescent="0.25">
      <c r="A1083">
        <v>731718</v>
      </c>
      <c r="B1083" t="s">
        <v>32</v>
      </c>
      <c r="C1083">
        <v>14</v>
      </c>
      <c r="D1083">
        <v>58</v>
      </c>
      <c r="E1083" t="s">
        <v>21</v>
      </c>
      <c r="F1083">
        <v>1</v>
      </c>
      <c r="G1083">
        <v>2</v>
      </c>
      <c r="H1083">
        <v>2</v>
      </c>
      <c r="I1083">
        <v>2</v>
      </c>
      <c r="J1083">
        <v>2</v>
      </c>
      <c r="K1083">
        <v>2</v>
      </c>
      <c r="L1083">
        <v>2</v>
      </c>
      <c r="M1083">
        <v>2</v>
      </c>
      <c r="N1083">
        <v>2</v>
      </c>
      <c r="O1083">
        <v>3</v>
      </c>
      <c r="P1083" t="s">
        <v>51</v>
      </c>
      <c r="Q1083">
        <v>4</v>
      </c>
      <c r="R1083" t="s">
        <v>44</v>
      </c>
      <c r="S1083">
        <v>18000</v>
      </c>
      <c r="T1083">
        <v>19000</v>
      </c>
      <c r="U1083">
        <v>19000</v>
      </c>
      <c r="V1083">
        <v>30</v>
      </c>
      <c r="W1083" t="s">
        <v>23</v>
      </c>
    </row>
    <row r="1084" spans="1:23" x14ac:dyDescent="0.25">
      <c r="A1084">
        <v>1259478</v>
      </c>
      <c r="B1084" t="s">
        <v>47</v>
      </c>
      <c r="C1084">
        <v>126</v>
      </c>
      <c r="D1084">
        <v>34</v>
      </c>
      <c r="E1084" t="s">
        <v>21</v>
      </c>
      <c r="F1084">
        <v>1</v>
      </c>
      <c r="G1084">
        <v>1</v>
      </c>
      <c r="H1084">
        <v>2</v>
      </c>
      <c r="I1084">
        <v>2</v>
      </c>
      <c r="J1084">
        <v>2</v>
      </c>
      <c r="K1084">
        <v>2</v>
      </c>
      <c r="L1084">
        <v>2</v>
      </c>
      <c r="M1084">
        <v>2</v>
      </c>
      <c r="N1084">
        <v>1</v>
      </c>
      <c r="O1084">
        <v>30</v>
      </c>
      <c r="P1084" t="s">
        <v>50</v>
      </c>
      <c r="Q1084">
        <v>4</v>
      </c>
      <c r="R1084" t="s">
        <v>46</v>
      </c>
      <c r="S1084">
        <v>19000</v>
      </c>
      <c r="T1084">
        <v>19000</v>
      </c>
      <c r="U1084">
        <v>19000</v>
      </c>
      <c r="V1084">
        <v>49</v>
      </c>
      <c r="W1084" t="s">
        <v>47</v>
      </c>
    </row>
    <row r="1085" spans="1:23" x14ac:dyDescent="0.25">
      <c r="A1085">
        <v>1249380</v>
      </c>
      <c r="B1085" t="s">
        <v>47</v>
      </c>
      <c r="C1085">
        <v>112</v>
      </c>
      <c r="D1085">
        <v>26</v>
      </c>
      <c r="E1085" t="s">
        <v>21</v>
      </c>
      <c r="F1085">
        <v>1</v>
      </c>
      <c r="G1085">
        <v>1</v>
      </c>
      <c r="H1085">
        <v>2</v>
      </c>
      <c r="I1085">
        <v>2</v>
      </c>
      <c r="J1085">
        <v>2</v>
      </c>
      <c r="K1085">
        <v>2</v>
      </c>
      <c r="L1085">
        <v>2</v>
      </c>
      <c r="M1085">
        <v>2</v>
      </c>
      <c r="N1085">
        <v>1</v>
      </c>
      <c r="O1085">
        <v>30</v>
      </c>
      <c r="P1085" t="s">
        <v>50</v>
      </c>
      <c r="Q1085">
        <v>4</v>
      </c>
      <c r="R1085" t="s">
        <v>44</v>
      </c>
      <c r="S1085">
        <v>19000</v>
      </c>
      <c r="T1085">
        <v>19000</v>
      </c>
      <c r="U1085">
        <v>19000</v>
      </c>
      <c r="V1085">
        <v>53</v>
      </c>
      <c r="W1085" t="s">
        <v>24</v>
      </c>
    </row>
    <row r="1086" spans="1:23" x14ac:dyDescent="0.25">
      <c r="A1086">
        <v>699126</v>
      </c>
      <c r="B1086" t="s">
        <v>32</v>
      </c>
      <c r="C1086">
        <v>125</v>
      </c>
      <c r="D1086">
        <v>74</v>
      </c>
      <c r="E1086" t="s">
        <v>21</v>
      </c>
      <c r="F1086">
        <v>1</v>
      </c>
      <c r="G1086">
        <v>2</v>
      </c>
      <c r="H1086">
        <v>1</v>
      </c>
      <c r="I1086">
        <v>1</v>
      </c>
      <c r="J1086">
        <v>2</v>
      </c>
      <c r="K1086">
        <v>2</v>
      </c>
      <c r="L1086">
        <v>2</v>
      </c>
      <c r="M1086">
        <v>2</v>
      </c>
      <c r="N1086">
        <v>1</v>
      </c>
      <c r="P1086" t="s">
        <v>52</v>
      </c>
      <c r="Q1086">
        <v>4</v>
      </c>
      <c r="R1086" t="s">
        <v>46</v>
      </c>
      <c r="S1086">
        <v>0</v>
      </c>
      <c r="T1086">
        <v>19000</v>
      </c>
      <c r="U1086">
        <v>19000</v>
      </c>
      <c r="V1086">
        <v>41</v>
      </c>
      <c r="W1086" t="s">
        <v>32</v>
      </c>
    </row>
    <row r="1087" spans="1:23" x14ac:dyDescent="0.25">
      <c r="A1087">
        <v>1424532</v>
      </c>
      <c r="B1087" t="s">
        <v>24</v>
      </c>
      <c r="C1087">
        <v>130</v>
      </c>
      <c r="D1087">
        <v>21</v>
      </c>
      <c r="E1087" t="s">
        <v>21</v>
      </c>
      <c r="F1087">
        <v>1</v>
      </c>
      <c r="G1087">
        <v>1</v>
      </c>
      <c r="H1087">
        <v>2</v>
      </c>
      <c r="I1087">
        <v>2</v>
      </c>
      <c r="J1087">
        <v>2</v>
      </c>
      <c r="K1087">
        <v>2</v>
      </c>
      <c r="L1087">
        <v>2</v>
      </c>
      <c r="M1087">
        <v>2</v>
      </c>
      <c r="N1087">
        <v>1</v>
      </c>
      <c r="P1087" t="s">
        <v>50</v>
      </c>
      <c r="Q1087">
        <v>4</v>
      </c>
      <c r="R1087" t="s">
        <v>44</v>
      </c>
      <c r="S1087">
        <v>19000</v>
      </c>
      <c r="T1087">
        <v>19000</v>
      </c>
      <c r="U1087">
        <v>19000</v>
      </c>
      <c r="V1087">
        <v>53</v>
      </c>
      <c r="W1087" t="s">
        <v>24</v>
      </c>
    </row>
    <row r="1088" spans="1:23" x14ac:dyDescent="0.25">
      <c r="A1088">
        <v>703590</v>
      </c>
      <c r="B1088" t="s">
        <v>32</v>
      </c>
      <c r="C1088">
        <v>130</v>
      </c>
      <c r="D1088">
        <v>45</v>
      </c>
      <c r="E1088" t="s">
        <v>21</v>
      </c>
      <c r="F1088">
        <v>5</v>
      </c>
      <c r="G1088">
        <v>2</v>
      </c>
      <c r="H1088">
        <v>2</v>
      </c>
      <c r="I1088">
        <v>2</v>
      </c>
      <c r="J1088">
        <v>2</v>
      </c>
      <c r="K1088">
        <v>2</v>
      </c>
      <c r="L1088">
        <v>2</v>
      </c>
      <c r="M1088">
        <v>2</v>
      </c>
      <c r="N1088">
        <v>2</v>
      </c>
      <c r="O1088">
        <v>30</v>
      </c>
      <c r="P1088" t="s">
        <v>51</v>
      </c>
      <c r="Q1088">
        <v>4</v>
      </c>
      <c r="R1088" t="s">
        <v>44</v>
      </c>
      <c r="S1088">
        <v>19000</v>
      </c>
      <c r="T1088">
        <v>19000</v>
      </c>
      <c r="U1088">
        <v>19000</v>
      </c>
      <c r="V1088">
        <v>303</v>
      </c>
      <c r="W1088">
        <v>303</v>
      </c>
    </row>
    <row r="1089" spans="1:23" x14ac:dyDescent="0.25">
      <c r="A1089">
        <v>68471</v>
      </c>
      <c r="B1089" t="s">
        <v>23</v>
      </c>
      <c r="C1089">
        <v>46</v>
      </c>
      <c r="D1089">
        <v>51</v>
      </c>
      <c r="E1089" t="s">
        <v>21</v>
      </c>
      <c r="F1089">
        <v>1</v>
      </c>
      <c r="G1089">
        <v>1</v>
      </c>
      <c r="H1089">
        <v>2</v>
      </c>
      <c r="I1089">
        <v>2</v>
      </c>
      <c r="J1089">
        <v>2</v>
      </c>
      <c r="K1089">
        <v>2</v>
      </c>
      <c r="L1089">
        <v>2</v>
      </c>
      <c r="M1089">
        <v>2</v>
      </c>
      <c r="N1089">
        <v>1</v>
      </c>
      <c r="P1089" t="s">
        <v>43</v>
      </c>
      <c r="Q1089">
        <v>4</v>
      </c>
      <c r="R1089" t="s">
        <v>44</v>
      </c>
      <c r="S1089">
        <v>0</v>
      </c>
      <c r="T1089">
        <v>19000</v>
      </c>
      <c r="U1089">
        <v>19000</v>
      </c>
      <c r="V1089">
        <v>31</v>
      </c>
      <c r="W1089">
        <v>31</v>
      </c>
    </row>
    <row r="1090" spans="1:23" x14ac:dyDescent="0.25">
      <c r="A1090">
        <v>699645</v>
      </c>
      <c r="B1090" t="s">
        <v>32</v>
      </c>
      <c r="C1090">
        <v>46</v>
      </c>
      <c r="D1090">
        <v>52</v>
      </c>
      <c r="E1090" t="s">
        <v>21</v>
      </c>
      <c r="F1090">
        <v>1</v>
      </c>
      <c r="G1090">
        <v>2</v>
      </c>
      <c r="H1090">
        <v>2</v>
      </c>
      <c r="I1090">
        <v>2</v>
      </c>
      <c r="J1090">
        <v>2</v>
      </c>
      <c r="K1090">
        <v>2</v>
      </c>
      <c r="L1090">
        <v>2</v>
      </c>
      <c r="M1090">
        <v>2</v>
      </c>
      <c r="N1090">
        <v>2</v>
      </c>
      <c r="O1090">
        <v>10</v>
      </c>
      <c r="P1090" t="s">
        <v>43</v>
      </c>
      <c r="Q1090">
        <v>4</v>
      </c>
      <c r="R1090" t="s">
        <v>44</v>
      </c>
      <c r="S1090">
        <v>18000</v>
      </c>
      <c r="T1090">
        <v>19000</v>
      </c>
      <c r="U1090">
        <v>19000</v>
      </c>
      <c r="V1090">
        <v>8</v>
      </c>
      <c r="W1090">
        <v>8</v>
      </c>
    </row>
    <row r="1091" spans="1:23" x14ac:dyDescent="0.25">
      <c r="A1091">
        <v>698082</v>
      </c>
      <c r="B1091" t="s">
        <v>32</v>
      </c>
      <c r="C1091">
        <v>7</v>
      </c>
      <c r="D1091">
        <v>58</v>
      </c>
      <c r="E1091" t="s">
        <v>21</v>
      </c>
      <c r="F1091">
        <v>1</v>
      </c>
      <c r="G1091">
        <v>2</v>
      </c>
      <c r="H1091">
        <v>2</v>
      </c>
      <c r="I1091">
        <v>2</v>
      </c>
      <c r="J1091">
        <v>2</v>
      </c>
      <c r="K1091">
        <v>2</v>
      </c>
      <c r="L1091">
        <v>2</v>
      </c>
      <c r="M1091">
        <v>2</v>
      </c>
      <c r="N1091">
        <v>2</v>
      </c>
      <c r="O1091">
        <v>20</v>
      </c>
      <c r="P1091" t="s">
        <v>43</v>
      </c>
      <c r="Q1091">
        <v>4</v>
      </c>
      <c r="R1091" t="s">
        <v>46</v>
      </c>
      <c r="S1091">
        <v>19100</v>
      </c>
      <c r="T1091">
        <v>19100</v>
      </c>
      <c r="U1091">
        <v>19100</v>
      </c>
      <c r="V1091">
        <v>16</v>
      </c>
      <c r="W1091">
        <v>16</v>
      </c>
    </row>
    <row r="1092" spans="1:23" x14ac:dyDescent="0.25">
      <c r="A1092">
        <v>63594</v>
      </c>
      <c r="B1092" t="s">
        <v>23</v>
      </c>
      <c r="C1092">
        <v>53</v>
      </c>
      <c r="D1092">
        <v>26</v>
      </c>
      <c r="E1092" t="s">
        <v>21</v>
      </c>
      <c r="F1092">
        <v>1</v>
      </c>
      <c r="G1092">
        <v>1</v>
      </c>
      <c r="H1092">
        <v>2</v>
      </c>
      <c r="I1092">
        <v>2</v>
      </c>
      <c r="J1092">
        <v>2</v>
      </c>
      <c r="K1092">
        <v>2</v>
      </c>
      <c r="L1092">
        <v>2</v>
      </c>
      <c r="M1092">
        <v>2</v>
      </c>
      <c r="N1092">
        <v>1</v>
      </c>
      <c r="O1092">
        <v>25</v>
      </c>
      <c r="P1092" t="s">
        <v>50</v>
      </c>
      <c r="Q1092">
        <v>4</v>
      </c>
      <c r="R1092" t="s">
        <v>46</v>
      </c>
      <c r="S1092">
        <v>19100</v>
      </c>
      <c r="T1092">
        <v>19100</v>
      </c>
      <c r="U1092">
        <v>19100</v>
      </c>
      <c r="V1092">
        <v>30</v>
      </c>
      <c r="W1092" t="s">
        <v>23</v>
      </c>
    </row>
    <row r="1093" spans="1:23" x14ac:dyDescent="0.25">
      <c r="A1093">
        <v>1265135</v>
      </c>
      <c r="B1093" t="s">
        <v>47</v>
      </c>
      <c r="C1093">
        <v>110</v>
      </c>
      <c r="D1093">
        <v>76</v>
      </c>
      <c r="E1093" t="s">
        <v>21</v>
      </c>
      <c r="F1093">
        <v>1</v>
      </c>
      <c r="G1093">
        <v>2</v>
      </c>
      <c r="H1093">
        <v>1</v>
      </c>
      <c r="I1093">
        <v>1</v>
      </c>
      <c r="J1093">
        <v>2</v>
      </c>
      <c r="K1093">
        <v>2</v>
      </c>
      <c r="L1093">
        <v>2</v>
      </c>
      <c r="M1093">
        <v>2</v>
      </c>
      <c r="N1093">
        <v>1</v>
      </c>
      <c r="P1093" t="s">
        <v>43</v>
      </c>
      <c r="Q1093">
        <v>4</v>
      </c>
      <c r="R1093" t="s">
        <v>44</v>
      </c>
      <c r="S1093">
        <v>0</v>
      </c>
      <c r="T1093">
        <v>19200</v>
      </c>
      <c r="U1093">
        <v>19200</v>
      </c>
      <c r="V1093">
        <v>49</v>
      </c>
      <c r="W1093" t="s">
        <v>47</v>
      </c>
    </row>
    <row r="1094" spans="1:23" x14ac:dyDescent="0.25">
      <c r="A1094">
        <v>1258068</v>
      </c>
      <c r="B1094" t="s">
        <v>47</v>
      </c>
      <c r="C1094">
        <v>63</v>
      </c>
      <c r="D1094">
        <v>70</v>
      </c>
      <c r="E1094" t="s">
        <v>21</v>
      </c>
      <c r="F1094">
        <v>1</v>
      </c>
      <c r="G1094">
        <v>2</v>
      </c>
      <c r="H1094">
        <v>2</v>
      </c>
      <c r="I1094">
        <v>1</v>
      </c>
      <c r="J1094">
        <v>2</v>
      </c>
      <c r="K1094">
        <v>2</v>
      </c>
      <c r="L1094">
        <v>2</v>
      </c>
      <c r="M1094">
        <v>2</v>
      </c>
      <c r="N1094">
        <v>1</v>
      </c>
      <c r="P1094" t="s">
        <v>43</v>
      </c>
      <c r="Q1094">
        <v>4</v>
      </c>
      <c r="R1094" t="s">
        <v>46</v>
      </c>
      <c r="S1094">
        <v>0</v>
      </c>
      <c r="T1094">
        <v>19200</v>
      </c>
      <c r="U1094">
        <v>19200</v>
      </c>
      <c r="V1094">
        <v>49</v>
      </c>
      <c r="W1094" t="s">
        <v>47</v>
      </c>
    </row>
    <row r="1095" spans="1:23" x14ac:dyDescent="0.25">
      <c r="A1095">
        <v>70772</v>
      </c>
      <c r="B1095" t="s">
        <v>23</v>
      </c>
      <c r="C1095">
        <v>253</v>
      </c>
      <c r="D1095">
        <v>66</v>
      </c>
      <c r="E1095" t="s">
        <v>21</v>
      </c>
      <c r="F1095">
        <v>1</v>
      </c>
      <c r="G1095">
        <v>2</v>
      </c>
      <c r="H1095">
        <v>1</v>
      </c>
      <c r="I1095">
        <v>1</v>
      </c>
      <c r="J1095">
        <v>2</v>
      </c>
      <c r="K1095">
        <v>2</v>
      </c>
      <c r="L1095">
        <v>1</v>
      </c>
      <c r="M1095">
        <v>2</v>
      </c>
      <c r="N1095">
        <v>1</v>
      </c>
      <c r="P1095" t="s">
        <v>43</v>
      </c>
      <c r="Q1095">
        <v>2</v>
      </c>
      <c r="R1095" t="s">
        <v>44</v>
      </c>
      <c r="S1095">
        <v>0</v>
      </c>
      <c r="T1095">
        <v>19200</v>
      </c>
      <c r="U1095">
        <v>19200</v>
      </c>
      <c r="V1095">
        <v>17</v>
      </c>
      <c r="W1095">
        <v>17</v>
      </c>
    </row>
    <row r="1096" spans="1:23" x14ac:dyDescent="0.25">
      <c r="A1096">
        <v>1373084</v>
      </c>
      <c r="B1096" t="s">
        <v>24</v>
      </c>
      <c r="C1096">
        <v>71</v>
      </c>
      <c r="D1096">
        <v>84</v>
      </c>
      <c r="E1096" t="s">
        <v>21</v>
      </c>
      <c r="F1096">
        <v>1</v>
      </c>
      <c r="G1096">
        <v>2</v>
      </c>
      <c r="H1096">
        <v>2</v>
      </c>
      <c r="I1096">
        <v>1</v>
      </c>
      <c r="J1096">
        <v>2</v>
      </c>
      <c r="K1096">
        <v>1</v>
      </c>
      <c r="L1096">
        <v>2</v>
      </c>
      <c r="M1096">
        <v>2</v>
      </c>
      <c r="N1096">
        <v>1</v>
      </c>
      <c r="P1096" t="s">
        <v>43</v>
      </c>
      <c r="Q1096">
        <v>4</v>
      </c>
      <c r="R1096" t="s">
        <v>46</v>
      </c>
      <c r="S1096">
        <v>0</v>
      </c>
      <c r="T1096">
        <v>19300</v>
      </c>
      <c r="U1096">
        <v>19300</v>
      </c>
      <c r="V1096">
        <v>27</v>
      </c>
      <c r="W1096">
        <v>27</v>
      </c>
    </row>
    <row r="1097" spans="1:23" x14ac:dyDescent="0.25">
      <c r="A1097">
        <v>1396800</v>
      </c>
      <c r="B1097" t="s">
        <v>24</v>
      </c>
      <c r="C1097">
        <v>28</v>
      </c>
      <c r="D1097">
        <v>87</v>
      </c>
      <c r="E1097" t="s">
        <v>21</v>
      </c>
      <c r="F1097">
        <v>1</v>
      </c>
      <c r="G1097">
        <v>2</v>
      </c>
      <c r="H1097">
        <v>2</v>
      </c>
      <c r="I1097">
        <v>1</v>
      </c>
      <c r="J1097">
        <v>2</v>
      </c>
      <c r="K1097">
        <v>2</v>
      </c>
      <c r="L1097">
        <v>2</v>
      </c>
      <c r="M1097">
        <v>2</v>
      </c>
      <c r="N1097">
        <v>1</v>
      </c>
      <c r="P1097" t="s">
        <v>52</v>
      </c>
      <c r="Q1097">
        <v>4</v>
      </c>
      <c r="R1097" t="s">
        <v>46</v>
      </c>
      <c r="S1097">
        <v>0</v>
      </c>
      <c r="T1097">
        <v>19400</v>
      </c>
      <c r="U1097">
        <v>19400</v>
      </c>
      <c r="V1097">
        <v>22</v>
      </c>
      <c r="W1097">
        <v>22</v>
      </c>
    </row>
    <row r="1098" spans="1:23" x14ac:dyDescent="0.25">
      <c r="A1098">
        <v>702933</v>
      </c>
      <c r="B1098" t="s">
        <v>32</v>
      </c>
      <c r="C1098">
        <v>138</v>
      </c>
      <c r="D1098">
        <v>67</v>
      </c>
      <c r="E1098" t="s">
        <v>21</v>
      </c>
      <c r="F1098">
        <v>1</v>
      </c>
      <c r="G1098">
        <v>2</v>
      </c>
      <c r="H1098">
        <v>1</v>
      </c>
      <c r="I1098">
        <v>1</v>
      </c>
      <c r="J1098">
        <v>2</v>
      </c>
      <c r="K1098">
        <v>2</v>
      </c>
      <c r="L1098">
        <v>2</v>
      </c>
      <c r="M1098">
        <v>2</v>
      </c>
      <c r="N1098">
        <v>1</v>
      </c>
      <c r="P1098" t="s">
        <v>43</v>
      </c>
      <c r="Q1098">
        <v>4</v>
      </c>
      <c r="R1098" t="s">
        <v>44</v>
      </c>
      <c r="S1098">
        <v>0</v>
      </c>
      <c r="T1098">
        <v>19400</v>
      </c>
      <c r="U1098">
        <v>19400</v>
      </c>
      <c r="V1098">
        <v>41</v>
      </c>
      <c r="W1098" t="s">
        <v>32</v>
      </c>
    </row>
    <row r="1099" spans="1:23" x14ac:dyDescent="0.25">
      <c r="A1099">
        <v>1430784</v>
      </c>
      <c r="B1099" t="s">
        <v>24</v>
      </c>
      <c r="C1099">
        <v>143</v>
      </c>
      <c r="D1099">
        <v>35</v>
      </c>
      <c r="E1099" t="s">
        <v>21</v>
      </c>
      <c r="F1099">
        <v>5</v>
      </c>
      <c r="G1099">
        <v>2</v>
      </c>
      <c r="H1099">
        <v>2</v>
      </c>
      <c r="I1099">
        <v>2</v>
      </c>
      <c r="J1099">
        <v>2</v>
      </c>
      <c r="K1099">
        <v>2</v>
      </c>
      <c r="L1099">
        <v>2</v>
      </c>
      <c r="M1099">
        <v>2</v>
      </c>
      <c r="N1099">
        <v>2</v>
      </c>
      <c r="O1099">
        <v>20</v>
      </c>
      <c r="P1099" t="s">
        <v>50</v>
      </c>
      <c r="Q1099">
        <v>4</v>
      </c>
      <c r="R1099" t="s">
        <v>44</v>
      </c>
      <c r="S1099">
        <v>19500</v>
      </c>
      <c r="T1099">
        <v>19500</v>
      </c>
      <c r="U1099">
        <v>19500</v>
      </c>
      <c r="V1099">
        <v>303</v>
      </c>
      <c r="W1099">
        <v>303</v>
      </c>
    </row>
    <row r="1100" spans="1:23" x14ac:dyDescent="0.25">
      <c r="A1100">
        <v>698791</v>
      </c>
      <c r="B1100" t="s">
        <v>32</v>
      </c>
      <c r="C1100">
        <v>68</v>
      </c>
      <c r="D1100">
        <v>25</v>
      </c>
      <c r="E1100" t="s">
        <v>21</v>
      </c>
      <c r="F1100">
        <v>1</v>
      </c>
      <c r="G1100">
        <v>1</v>
      </c>
      <c r="H1100">
        <v>2</v>
      </c>
      <c r="I1100">
        <v>2</v>
      </c>
      <c r="J1100">
        <v>2</v>
      </c>
      <c r="K1100">
        <v>2</v>
      </c>
      <c r="L1100">
        <v>2</v>
      </c>
      <c r="M1100">
        <v>2</v>
      </c>
      <c r="N1100">
        <v>1</v>
      </c>
      <c r="P1100" t="s">
        <v>50</v>
      </c>
      <c r="Q1100">
        <v>4</v>
      </c>
      <c r="R1100" t="s">
        <v>44</v>
      </c>
      <c r="S1100">
        <v>19500</v>
      </c>
      <c r="T1100">
        <v>19530</v>
      </c>
      <c r="U1100">
        <v>19530</v>
      </c>
      <c r="V1100">
        <v>4</v>
      </c>
      <c r="W1100">
        <v>4</v>
      </c>
    </row>
    <row r="1101" spans="1:23" x14ac:dyDescent="0.25">
      <c r="A1101">
        <v>706613</v>
      </c>
      <c r="B1101" t="s">
        <v>32</v>
      </c>
      <c r="C1101">
        <v>193</v>
      </c>
      <c r="D1101">
        <v>35</v>
      </c>
      <c r="E1101" t="s">
        <v>21</v>
      </c>
      <c r="F1101">
        <v>1</v>
      </c>
      <c r="G1101">
        <v>2</v>
      </c>
      <c r="H1101">
        <v>1</v>
      </c>
      <c r="I1101">
        <v>2</v>
      </c>
      <c r="J1101">
        <v>2</v>
      </c>
      <c r="K1101">
        <v>2</v>
      </c>
      <c r="L1101">
        <v>1</v>
      </c>
      <c r="M1101">
        <v>2</v>
      </c>
      <c r="N1101">
        <v>1</v>
      </c>
      <c r="P1101" t="s">
        <v>43</v>
      </c>
      <c r="Q1101">
        <v>4</v>
      </c>
      <c r="R1101" t="s">
        <v>46</v>
      </c>
      <c r="S1101">
        <v>9600</v>
      </c>
      <c r="T1101">
        <v>19600</v>
      </c>
      <c r="U1101">
        <v>19600</v>
      </c>
      <c r="V1101">
        <v>5</v>
      </c>
      <c r="W1101">
        <v>5</v>
      </c>
    </row>
    <row r="1102" spans="1:23" x14ac:dyDescent="0.25">
      <c r="A1102">
        <v>1387444</v>
      </c>
      <c r="B1102" t="s">
        <v>24</v>
      </c>
      <c r="C1102">
        <v>21</v>
      </c>
      <c r="D1102">
        <v>27</v>
      </c>
      <c r="E1102" t="s">
        <v>21</v>
      </c>
      <c r="F1102">
        <v>1</v>
      </c>
      <c r="G1102">
        <v>2</v>
      </c>
      <c r="H1102">
        <v>2</v>
      </c>
      <c r="I1102">
        <v>2</v>
      </c>
      <c r="J1102">
        <v>2</v>
      </c>
      <c r="K1102">
        <v>2</v>
      </c>
      <c r="L1102">
        <v>2</v>
      </c>
      <c r="M1102">
        <v>2</v>
      </c>
      <c r="N1102">
        <v>2</v>
      </c>
      <c r="P1102" t="s">
        <v>43</v>
      </c>
      <c r="Q1102">
        <v>4</v>
      </c>
      <c r="R1102" t="s">
        <v>44</v>
      </c>
      <c r="S1102">
        <v>17000</v>
      </c>
      <c r="T1102">
        <v>19600</v>
      </c>
      <c r="U1102">
        <v>19600</v>
      </c>
      <c r="V1102">
        <v>41</v>
      </c>
      <c r="W1102" t="s">
        <v>32</v>
      </c>
    </row>
    <row r="1103" spans="1:23" x14ac:dyDescent="0.25">
      <c r="A1103">
        <v>1393460</v>
      </c>
      <c r="B1103" t="s">
        <v>24</v>
      </c>
      <c r="C1103">
        <v>110</v>
      </c>
      <c r="D1103">
        <v>72</v>
      </c>
      <c r="E1103" t="s">
        <v>21</v>
      </c>
      <c r="F1103">
        <v>1</v>
      </c>
      <c r="G1103">
        <v>2</v>
      </c>
      <c r="H1103">
        <v>2</v>
      </c>
      <c r="I1103">
        <v>1</v>
      </c>
      <c r="J1103">
        <v>2</v>
      </c>
      <c r="K1103">
        <v>1</v>
      </c>
      <c r="L1103">
        <v>2</v>
      </c>
      <c r="M1103">
        <v>2</v>
      </c>
      <c r="N1103">
        <v>1</v>
      </c>
      <c r="P1103" t="s">
        <v>43</v>
      </c>
      <c r="Q1103">
        <v>4</v>
      </c>
      <c r="R1103" t="s">
        <v>44</v>
      </c>
      <c r="S1103">
        <v>0</v>
      </c>
      <c r="T1103">
        <v>19630</v>
      </c>
      <c r="U1103">
        <v>19630</v>
      </c>
      <c r="V1103">
        <v>5</v>
      </c>
      <c r="W1103">
        <v>5</v>
      </c>
    </row>
    <row r="1104" spans="1:23" x14ac:dyDescent="0.25">
      <c r="A1104">
        <v>712688</v>
      </c>
      <c r="B1104" t="s">
        <v>32</v>
      </c>
      <c r="C1104">
        <v>117</v>
      </c>
      <c r="D1104">
        <v>72</v>
      </c>
      <c r="E1104" t="s">
        <v>21</v>
      </c>
      <c r="F1104">
        <v>1</v>
      </c>
      <c r="G1104">
        <v>2</v>
      </c>
      <c r="H1104">
        <v>1</v>
      </c>
      <c r="I1104">
        <v>1</v>
      </c>
      <c r="J1104">
        <v>2</v>
      </c>
      <c r="K1104">
        <v>2</v>
      </c>
      <c r="L1104">
        <v>2</v>
      </c>
      <c r="M1104">
        <v>2</v>
      </c>
      <c r="N1104">
        <v>1</v>
      </c>
      <c r="P1104" t="s">
        <v>52</v>
      </c>
      <c r="Q1104">
        <v>4</v>
      </c>
      <c r="R1104" t="s">
        <v>46</v>
      </c>
      <c r="S1104">
        <v>0</v>
      </c>
      <c r="T1104">
        <v>19700</v>
      </c>
      <c r="U1104">
        <v>19700</v>
      </c>
      <c r="V1104">
        <v>41</v>
      </c>
      <c r="W1104" t="s">
        <v>32</v>
      </c>
    </row>
    <row r="1105" spans="1:23" x14ac:dyDescent="0.25">
      <c r="A1105">
        <v>1400142</v>
      </c>
      <c r="B1105" t="s">
        <v>24</v>
      </c>
      <c r="C1105">
        <v>65</v>
      </c>
      <c r="D1105">
        <v>64</v>
      </c>
      <c r="E1105" t="s">
        <v>21</v>
      </c>
      <c r="F1105">
        <v>1</v>
      </c>
      <c r="G1105">
        <v>1</v>
      </c>
      <c r="H1105">
        <v>2</v>
      </c>
      <c r="I1105">
        <v>2</v>
      </c>
      <c r="J1105">
        <v>2</v>
      </c>
      <c r="K1105">
        <v>2</v>
      </c>
      <c r="L1105">
        <v>2</v>
      </c>
      <c r="M1105">
        <v>2</v>
      </c>
      <c r="N1105">
        <v>1</v>
      </c>
      <c r="P1105" t="s">
        <v>43</v>
      </c>
      <c r="Q1105">
        <v>4</v>
      </c>
      <c r="R1105" t="s">
        <v>46</v>
      </c>
      <c r="S1105">
        <v>0</v>
      </c>
      <c r="T1105">
        <v>19700</v>
      </c>
      <c r="U1105">
        <v>19700</v>
      </c>
      <c r="V1105">
        <v>30</v>
      </c>
      <c r="W1105" t="s">
        <v>23</v>
      </c>
    </row>
    <row r="1106" spans="1:23" x14ac:dyDescent="0.25">
      <c r="A1106">
        <v>698664</v>
      </c>
      <c r="B1106" t="s">
        <v>32</v>
      </c>
      <c r="C1106">
        <v>103</v>
      </c>
      <c r="D1106">
        <v>80</v>
      </c>
      <c r="E1106" t="s">
        <v>21</v>
      </c>
      <c r="F1106">
        <v>1</v>
      </c>
      <c r="G1106">
        <v>1</v>
      </c>
      <c r="H1106">
        <v>2</v>
      </c>
      <c r="I1106">
        <v>1</v>
      </c>
      <c r="J1106">
        <v>2</v>
      </c>
      <c r="K1106">
        <v>2</v>
      </c>
      <c r="L1106">
        <v>2</v>
      </c>
      <c r="M1106">
        <v>2</v>
      </c>
      <c r="N1106">
        <v>1</v>
      </c>
      <c r="O1106">
        <v>30</v>
      </c>
      <c r="P1106" t="s">
        <v>43</v>
      </c>
      <c r="Q1106">
        <v>4</v>
      </c>
      <c r="R1106" t="s">
        <v>44</v>
      </c>
      <c r="S1106">
        <v>7000</v>
      </c>
      <c r="T1106">
        <v>19800</v>
      </c>
      <c r="U1106">
        <v>19800</v>
      </c>
      <c r="V1106">
        <v>55</v>
      </c>
      <c r="W1106">
        <v>55</v>
      </c>
    </row>
    <row r="1107" spans="1:23" x14ac:dyDescent="0.25">
      <c r="A1107">
        <v>1411812</v>
      </c>
      <c r="B1107" t="s">
        <v>24</v>
      </c>
      <c r="C1107">
        <v>61</v>
      </c>
      <c r="D1107">
        <v>76</v>
      </c>
      <c r="E1107" t="s">
        <v>21</v>
      </c>
      <c r="F1107">
        <v>1</v>
      </c>
      <c r="G1107">
        <v>2</v>
      </c>
      <c r="H1107">
        <v>1</v>
      </c>
      <c r="I1107">
        <v>1</v>
      </c>
      <c r="J1107">
        <v>2</v>
      </c>
      <c r="K1107">
        <v>2</v>
      </c>
      <c r="L1107">
        <v>2</v>
      </c>
      <c r="M1107">
        <v>2</v>
      </c>
      <c r="N1107">
        <v>1</v>
      </c>
      <c r="P1107" t="s">
        <v>52</v>
      </c>
      <c r="Q1107">
        <v>4</v>
      </c>
      <c r="R1107" t="s">
        <v>46</v>
      </c>
      <c r="S1107">
        <v>0</v>
      </c>
      <c r="T1107">
        <v>19800</v>
      </c>
      <c r="U1107">
        <v>19800</v>
      </c>
      <c r="V1107">
        <v>31</v>
      </c>
      <c r="W1107">
        <v>31</v>
      </c>
    </row>
    <row r="1108" spans="1:23" x14ac:dyDescent="0.25">
      <c r="A1108">
        <v>534699</v>
      </c>
      <c r="B1108" t="s">
        <v>31</v>
      </c>
      <c r="C1108">
        <v>202</v>
      </c>
      <c r="D1108">
        <v>82</v>
      </c>
      <c r="E1108" t="s">
        <v>21</v>
      </c>
      <c r="F1108">
        <v>1</v>
      </c>
      <c r="G1108">
        <v>2</v>
      </c>
      <c r="H1108">
        <v>1</v>
      </c>
      <c r="I1108">
        <v>1</v>
      </c>
      <c r="J1108">
        <v>1</v>
      </c>
      <c r="K1108">
        <v>2</v>
      </c>
      <c r="L1108">
        <v>1</v>
      </c>
      <c r="M1108">
        <v>2</v>
      </c>
      <c r="N1108">
        <v>1</v>
      </c>
      <c r="P1108" t="s">
        <v>43</v>
      </c>
      <c r="Q1108">
        <v>2</v>
      </c>
      <c r="R1108" t="s">
        <v>44</v>
      </c>
      <c r="S1108">
        <v>0</v>
      </c>
      <c r="T1108">
        <v>19830</v>
      </c>
      <c r="U1108">
        <v>19830</v>
      </c>
      <c r="V1108">
        <v>38</v>
      </c>
      <c r="W1108" t="s">
        <v>31</v>
      </c>
    </row>
    <row r="1109" spans="1:23" x14ac:dyDescent="0.25">
      <c r="A1109">
        <v>1370142</v>
      </c>
      <c r="B1109" t="s">
        <v>24</v>
      </c>
      <c r="C1109">
        <v>59</v>
      </c>
      <c r="D1109">
        <v>21</v>
      </c>
      <c r="E1109" t="s">
        <v>21</v>
      </c>
      <c r="F1109">
        <v>4</v>
      </c>
      <c r="G1109">
        <v>1</v>
      </c>
      <c r="H1109">
        <v>2</v>
      </c>
      <c r="I1109">
        <v>2</v>
      </c>
      <c r="J1109">
        <v>2</v>
      </c>
      <c r="K1109">
        <v>2</v>
      </c>
      <c r="L1109">
        <v>2</v>
      </c>
      <c r="M1109">
        <v>2</v>
      </c>
      <c r="N1109">
        <v>1</v>
      </c>
      <c r="O1109">
        <v>30</v>
      </c>
      <c r="P1109" t="s">
        <v>50</v>
      </c>
      <c r="Q1109">
        <v>4</v>
      </c>
      <c r="R1109" t="s">
        <v>44</v>
      </c>
      <c r="S1109">
        <v>20000</v>
      </c>
      <c r="T1109">
        <v>20000</v>
      </c>
      <c r="U1109">
        <v>20000</v>
      </c>
      <c r="V1109">
        <v>164</v>
      </c>
      <c r="W1109">
        <v>164</v>
      </c>
    </row>
    <row r="1110" spans="1:23" x14ac:dyDescent="0.25">
      <c r="A1110">
        <v>719885</v>
      </c>
      <c r="B1110" t="s">
        <v>32</v>
      </c>
      <c r="C1110">
        <v>388</v>
      </c>
      <c r="D1110">
        <v>42</v>
      </c>
      <c r="E1110" t="s">
        <v>21</v>
      </c>
      <c r="F1110">
        <v>1</v>
      </c>
      <c r="G1110">
        <v>2</v>
      </c>
      <c r="H1110">
        <v>2</v>
      </c>
      <c r="I1110">
        <v>2</v>
      </c>
      <c r="J1110">
        <v>2</v>
      </c>
      <c r="K1110">
        <v>2</v>
      </c>
      <c r="L1110">
        <v>2</v>
      </c>
      <c r="M1110">
        <v>2</v>
      </c>
      <c r="N1110">
        <v>2</v>
      </c>
      <c r="O1110">
        <v>10</v>
      </c>
      <c r="P1110" t="s">
        <v>43</v>
      </c>
      <c r="Q1110">
        <v>4</v>
      </c>
      <c r="R1110" t="s">
        <v>46</v>
      </c>
      <c r="S1110">
        <v>20000</v>
      </c>
      <c r="T1110">
        <v>20000</v>
      </c>
      <c r="U1110">
        <v>20000</v>
      </c>
      <c r="V1110">
        <v>41</v>
      </c>
      <c r="W1110" t="s">
        <v>32</v>
      </c>
    </row>
    <row r="1111" spans="1:23" x14ac:dyDescent="0.25">
      <c r="A1111">
        <v>1392833</v>
      </c>
      <c r="B1111" t="s">
        <v>24</v>
      </c>
      <c r="C1111">
        <v>208</v>
      </c>
      <c r="D1111">
        <v>48</v>
      </c>
      <c r="E1111" t="s">
        <v>21</v>
      </c>
      <c r="F1111">
        <v>1</v>
      </c>
      <c r="G1111">
        <v>2</v>
      </c>
      <c r="H1111">
        <v>1</v>
      </c>
      <c r="I1111">
        <v>2</v>
      </c>
      <c r="J1111">
        <v>2</v>
      </c>
      <c r="K1111">
        <v>2</v>
      </c>
      <c r="L1111">
        <v>2</v>
      </c>
      <c r="M1111">
        <v>2</v>
      </c>
      <c r="N1111">
        <v>1</v>
      </c>
      <c r="P1111" t="s">
        <v>48</v>
      </c>
      <c r="Q1111">
        <v>4</v>
      </c>
      <c r="R1111" t="s">
        <v>46</v>
      </c>
      <c r="S1111">
        <v>20000</v>
      </c>
      <c r="T1111">
        <v>20000</v>
      </c>
      <c r="U1111">
        <v>20000</v>
      </c>
      <c r="V1111">
        <v>17</v>
      </c>
      <c r="W1111">
        <v>17</v>
      </c>
    </row>
    <row r="1112" spans="1:23" x14ac:dyDescent="0.25">
      <c r="A1112">
        <v>1255025</v>
      </c>
      <c r="B1112" t="s">
        <v>47</v>
      </c>
      <c r="C1112">
        <v>75</v>
      </c>
      <c r="D1112">
        <v>31</v>
      </c>
      <c r="E1112" t="s">
        <v>21</v>
      </c>
      <c r="F1112">
        <v>1</v>
      </c>
      <c r="G1112">
        <v>1</v>
      </c>
      <c r="H1112">
        <v>2</v>
      </c>
      <c r="I1112">
        <v>2</v>
      </c>
      <c r="J1112">
        <v>2</v>
      </c>
      <c r="K1112">
        <v>2</v>
      </c>
      <c r="L1112">
        <v>2</v>
      </c>
      <c r="M1112">
        <v>2</v>
      </c>
      <c r="N1112">
        <v>1</v>
      </c>
      <c r="O1112">
        <v>20</v>
      </c>
      <c r="P1112" t="s">
        <v>43</v>
      </c>
      <c r="Q1112">
        <v>4</v>
      </c>
      <c r="R1112" t="s">
        <v>44</v>
      </c>
      <c r="S1112">
        <v>0</v>
      </c>
      <c r="T1112">
        <v>20000</v>
      </c>
      <c r="U1112">
        <v>20000</v>
      </c>
      <c r="V1112">
        <v>49</v>
      </c>
      <c r="W1112" t="s">
        <v>47</v>
      </c>
    </row>
    <row r="1113" spans="1:23" x14ac:dyDescent="0.25">
      <c r="A1113">
        <v>709669</v>
      </c>
      <c r="B1113" t="s">
        <v>32</v>
      </c>
      <c r="C1113">
        <v>185</v>
      </c>
      <c r="D1113">
        <v>67</v>
      </c>
      <c r="E1113" t="s">
        <v>21</v>
      </c>
      <c r="F1113">
        <v>1</v>
      </c>
      <c r="G1113">
        <v>2</v>
      </c>
      <c r="H1113">
        <v>2</v>
      </c>
      <c r="I1113">
        <v>1</v>
      </c>
      <c r="J1113">
        <v>2</v>
      </c>
      <c r="K1113">
        <v>2</v>
      </c>
      <c r="L1113">
        <v>2</v>
      </c>
      <c r="M1113">
        <v>2</v>
      </c>
      <c r="N1113">
        <v>1</v>
      </c>
      <c r="P1113" t="s">
        <v>51</v>
      </c>
      <c r="Q1113">
        <v>4</v>
      </c>
      <c r="R1113" t="s">
        <v>46</v>
      </c>
      <c r="S1113">
        <v>0</v>
      </c>
      <c r="T1113">
        <v>20000</v>
      </c>
      <c r="U1113">
        <v>20000</v>
      </c>
      <c r="V1113">
        <v>42</v>
      </c>
      <c r="W1113">
        <v>42</v>
      </c>
    </row>
    <row r="1114" spans="1:23" x14ac:dyDescent="0.25">
      <c r="A1114">
        <v>1372835</v>
      </c>
      <c r="B1114" t="s">
        <v>24</v>
      </c>
      <c r="C1114">
        <v>91</v>
      </c>
      <c r="D1114">
        <v>28</v>
      </c>
      <c r="E1114" t="s">
        <v>21</v>
      </c>
      <c r="F1114">
        <v>1</v>
      </c>
      <c r="G1114">
        <v>2</v>
      </c>
      <c r="H1114">
        <v>2</v>
      </c>
      <c r="I1114">
        <v>2</v>
      </c>
      <c r="J1114">
        <v>2</v>
      </c>
      <c r="K1114">
        <v>2</v>
      </c>
      <c r="L1114">
        <v>2</v>
      </c>
      <c r="M1114">
        <v>2</v>
      </c>
      <c r="N1114">
        <v>2</v>
      </c>
      <c r="O1114">
        <v>20</v>
      </c>
      <c r="P1114" t="s">
        <v>50</v>
      </c>
      <c r="Q1114">
        <v>4</v>
      </c>
      <c r="R1114" t="s">
        <v>44</v>
      </c>
      <c r="S1114">
        <v>20000</v>
      </c>
      <c r="T1114">
        <v>20000</v>
      </c>
      <c r="U1114">
        <v>20000</v>
      </c>
      <c r="V1114">
        <v>2</v>
      </c>
      <c r="W1114">
        <v>2</v>
      </c>
    </row>
    <row r="1115" spans="1:23" x14ac:dyDescent="0.25">
      <c r="A1115">
        <v>1412004</v>
      </c>
      <c r="B1115" t="s">
        <v>24</v>
      </c>
      <c r="C1115">
        <v>174</v>
      </c>
      <c r="D1115">
        <v>53</v>
      </c>
      <c r="E1115" t="s">
        <v>21</v>
      </c>
      <c r="F1115">
        <v>1</v>
      </c>
      <c r="G1115">
        <v>1</v>
      </c>
      <c r="H1115">
        <v>2</v>
      </c>
      <c r="I1115">
        <v>2</v>
      </c>
      <c r="J1115">
        <v>2</v>
      </c>
      <c r="K1115">
        <v>2</v>
      </c>
      <c r="L1115">
        <v>2</v>
      </c>
      <c r="M1115">
        <v>2</v>
      </c>
      <c r="N1115">
        <v>1</v>
      </c>
      <c r="O1115">
        <v>15</v>
      </c>
      <c r="P1115" t="s">
        <v>48</v>
      </c>
      <c r="Q1115">
        <v>4</v>
      </c>
      <c r="R1115" t="s">
        <v>46</v>
      </c>
      <c r="S1115">
        <v>9000</v>
      </c>
      <c r="T1115">
        <v>20000</v>
      </c>
      <c r="U1115">
        <v>20000</v>
      </c>
      <c r="V1115">
        <v>39</v>
      </c>
      <c r="W1115">
        <v>39</v>
      </c>
    </row>
    <row r="1116" spans="1:23" x14ac:dyDescent="0.25">
      <c r="A1116">
        <v>712316</v>
      </c>
      <c r="B1116" t="s">
        <v>32</v>
      </c>
      <c r="C1116">
        <v>332</v>
      </c>
      <c r="D1116">
        <v>42</v>
      </c>
      <c r="E1116" t="s">
        <v>21</v>
      </c>
      <c r="F1116">
        <v>1</v>
      </c>
      <c r="G1116">
        <v>1</v>
      </c>
      <c r="H1116">
        <v>2</v>
      </c>
      <c r="I1116">
        <v>2</v>
      </c>
      <c r="J1116">
        <v>2</v>
      </c>
      <c r="K1116">
        <v>2</v>
      </c>
      <c r="L1116">
        <v>2</v>
      </c>
      <c r="M1116">
        <v>2</v>
      </c>
      <c r="N1116">
        <v>1</v>
      </c>
      <c r="O1116">
        <v>45</v>
      </c>
      <c r="P1116" t="s">
        <v>50</v>
      </c>
      <c r="Q1116">
        <v>4</v>
      </c>
      <c r="R1116" t="s">
        <v>44</v>
      </c>
      <c r="S1116">
        <v>20000</v>
      </c>
      <c r="T1116">
        <v>20000</v>
      </c>
      <c r="U1116">
        <v>20000</v>
      </c>
      <c r="V1116">
        <v>6</v>
      </c>
      <c r="W1116" t="s">
        <v>45</v>
      </c>
    </row>
    <row r="1117" spans="1:23" x14ac:dyDescent="0.25">
      <c r="A1117">
        <v>1387206</v>
      </c>
      <c r="B1117" t="s">
        <v>24</v>
      </c>
      <c r="C1117">
        <v>147</v>
      </c>
      <c r="D1117">
        <v>23</v>
      </c>
      <c r="E1117" t="s">
        <v>21</v>
      </c>
      <c r="F1117">
        <v>1</v>
      </c>
      <c r="G1117">
        <v>2</v>
      </c>
      <c r="H1117">
        <v>2</v>
      </c>
      <c r="I1117">
        <v>2</v>
      </c>
      <c r="J1117">
        <v>2</v>
      </c>
      <c r="K1117">
        <v>2</v>
      </c>
      <c r="L1117">
        <v>2</v>
      </c>
      <c r="M1117">
        <v>2</v>
      </c>
      <c r="N1117">
        <v>2</v>
      </c>
      <c r="O1117">
        <v>25</v>
      </c>
      <c r="P1117" t="s">
        <v>50</v>
      </c>
      <c r="Q1117">
        <v>4</v>
      </c>
      <c r="R1117" t="s">
        <v>46</v>
      </c>
      <c r="S1117">
        <v>20000</v>
      </c>
      <c r="T1117">
        <v>20000</v>
      </c>
      <c r="U1117">
        <v>20000</v>
      </c>
      <c r="V1117">
        <v>15</v>
      </c>
      <c r="W1117">
        <v>15</v>
      </c>
    </row>
    <row r="1118" spans="1:23" x14ac:dyDescent="0.25">
      <c r="A1118">
        <v>1395475</v>
      </c>
      <c r="B1118" t="s">
        <v>24</v>
      </c>
      <c r="C1118">
        <v>72</v>
      </c>
      <c r="D1118">
        <v>22</v>
      </c>
      <c r="E1118" t="s">
        <v>21</v>
      </c>
      <c r="F1118">
        <v>1</v>
      </c>
      <c r="G1118">
        <v>1</v>
      </c>
      <c r="H1118">
        <v>2</v>
      </c>
      <c r="I1118">
        <v>2</v>
      </c>
      <c r="J1118">
        <v>2</v>
      </c>
      <c r="K1118">
        <v>2</v>
      </c>
      <c r="L1118">
        <v>2</v>
      </c>
      <c r="M1118">
        <v>2</v>
      </c>
      <c r="N1118">
        <v>1</v>
      </c>
      <c r="P1118" t="s">
        <v>50</v>
      </c>
      <c r="Q1118">
        <v>4</v>
      </c>
      <c r="R1118" t="s">
        <v>44</v>
      </c>
      <c r="S1118">
        <v>20000</v>
      </c>
      <c r="T1118">
        <v>20000</v>
      </c>
      <c r="U1118">
        <v>20000</v>
      </c>
      <c r="V1118">
        <v>6</v>
      </c>
      <c r="W1118" t="s">
        <v>45</v>
      </c>
    </row>
    <row r="1119" spans="1:23" x14ac:dyDescent="0.25">
      <c r="A1119">
        <v>703264</v>
      </c>
      <c r="B1119" t="s">
        <v>32</v>
      </c>
      <c r="C1119">
        <v>66</v>
      </c>
      <c r="D1119">
        <v>18</v>
      </c>
      <c r="E1119" t="s">
        <v>21</v>
      </c>
      <c r="F1119">
        <v>1</v>
      </c>
      <c r="G1119">
        <v>1</v>
      </c>
      <c r="H1119">
        <v>2</v>
      </c>
      <c r="I1119">
        <v>2</v>
      </c>
      <c r="J1119">
        <v>2</v>
      </c>
      <c r="K1119">
        <v>2</v>
      </c>
      <c r="L1119">
        <v>2</v>
      </c>
      <c r="M1119">
        <v>2</v>
      </c>
      <c r="N1119">
        <v>1</v>
      </c>
      <c r="O1119">
        <v>65</v>
      </c>
      <c r="P1119" t="s">
        <v>50</v>
      </c>
      <c r="Q1119">
        <v>4</v>
      </c>
      <c r="R1119" t="s">
        <v>44</v>
      </c>
      <c r="S1119">
        <v>20000</v>
      </c>
      <c r="T1119">
        <v>20000</v>
      </c>
      <c r="U1119">
        <v>20000</v>
      </c>
      <c r="V1119">
        <v>6</v>
      </c>
      <c r="W1119" t="s">
        <v>45</v>
      </c>
    </row>
    <row r="1120" spans="1:23" x14ac:dyDescent="0.25">
      <c r="A1120">
        <v>536661</v>
      </c>
      <c r="B1120" t="s">
        <v>31</v>
      </c>
      <c r="C1120">
        <v>23</v>
      </c>
      <c r="D1120">
        <v>78</v>
      </c>
      <c r="E1120" t="s">
        <v>21</v>
      </c>
      <c r="F1120">
        <v>1</v>
      </c>
      <c r="G1120">
        <v>2</v>
      </c>
      <c r="H1120">
        <v>1</v>
      </c>
      <c r="I1120">
        <v>1</v>
      </c>
      <c r="J1120">
        <v>2</v>
      </c>
      <c r="K1120">
        <v>2</v>
      </c>
      <c r="L1120">
        <v>2</v>
      </c>
      <c r="M1120">
        <v>2</v>
      </c>
      <c r="N1120">
        <v>1</v>
      </c>
      <c r="O1120">
        <v>30</v>
      </c>
      <c r="P1120" t="s">
        <v>43</v>
      </c>
      <c r="Q1120">
        <v>4</v>
      </c>
      <c r="R1120" t="s">
        <v>44</v>
      </c>
      <c r="S1120">
        <v>0</v>
      </c>
      <c r="T1120">
        <v>20000</v>
      </c>
      <c r="U1120">
        <v>20000</v>
      </c>
      <c r="V1120">
        <v>38</v>
      </c>
      <c r="W1120" t="s">
        <v>31</v>
      </c>
    </row>
    <row r="1121" spans="1:23" x14ac:dyDescent="0.25">
      <c r="A1121">
        <v>1417743</v>
      </c>
      <c r="B1121" t="s">
        <v>24</v>
      </c>
      <c r="C1121">
        <v>64</v>
      </c>
      <c r="D1121">
        <v>37</v>
      </c>
      <c r="E1121" t="s">
        <v>21</v>
      </c>
      <c r="F1121">
        <v>5</v>
      </c>
      <c r="G1121">
        <v>2</v>
      </c>
      <c r="H1121">
        <v>2</v>
      </c>
      <c r="I1121">
        <v>2</v>
      </c>
      <c r="J1121">
        <v>2</v>
      </c>
      <c r="K1121">
        <v>2</v>
      </c>
      <c r="L1121">
        <v>2</v>
      </c>
      <c r="M1121">
        <v>2</v>
      </c>
      <c r="N1121">
        <v>2</v>
      </c>
      <c r="P1121" t="s">
        <v>48</v>
      </c>
      <c r="Q1121">
        <v>4</v>
      </c>
      <c r="R1121" t="s">
        <v>44</v>
      </c>
      <c r="S1121">
        <v>20000</v>
      </c>
      <c r="T1121">
        <v>20000</v>
      </c>
      <c r="U1121">
        <v>20000</v>
      </c>
      <c r="V1121">
        <v>303</v>
      </c>
      <c r="W1121">
        <v>303</v>
      </c>
    </row>
    <row r="1122" spans="1:23" x14ac:dyDescent="0.25">
      <c r="A1122">
        <v>1416252</v>
      </c>
      <c r="B1122" t="s">
        <v>24</v>
      </c>
      <c r="C1122">
        <v>107</v>
      </c>
      <c r="D1122">
        <v>19</v>
      </c>
      <c r="E1122" t="s">
        <v>21</v>
      </c>
      <c r="F1122">
        <v>1</v>
      </c>
      <c r="G1122">
        <v>1</v>
      </c>
      <c r="H1122">
        <v>2</v>
      </c>
      <c r="I1122">
        <v>2</v>
      </c>
      <c r="J1122">
        <v>2</v>
      </c>
      <c r="K1122">
        <v>2</v>
      </c>
      <c r="L1122">
        <v>2</v>
      </c>
      <c r="M1122">
        <v>2</v>
      </c>
      <c r="N1122">
        <v>1</v>
      </c>
      <c r="O1122">
        <v>45</v>
      </c>
      <c r="P1122" t="s">
        <v>50</v>
      </c>
      <c r="Q1122">
        <v>2</v>
      </c>
      <c r="R1122" t="s">
        <v>44</v>
      </c>
      <c r="S1122">
        <v>20000</v>
      </c>
      <c r="T1122">
        <v>20000</v>
      </c>
      <c r="U1122">
        <v>20000</v>
      </c>
      <c r="V1122">
        <v>53</v>
      </c>
      <c r="W1122" t="s">
        <v>24</v>
      </c>
    </row>
    <row r="1123" spans="1:23" x14ac:dyDescent="0.25">
      <c r="A1123">
        <v>1372658</v>
      </c>
      <c r="B1123" t="s">
        <v>24</v>
      </c>
      <c r="C1123">
        <v>18</v>
      </c>
      <c r="D1123">
        <v>42</v>
      </c>
      <c r="E1123" t="s">
        <v>21</v>
      </c>
      <c r="F1123">
        <v>1</v>
      </c>
      <c r="G1123">
        <v>1</v>
      </c>
      <c r="H1123">
        <v>2</v>
      </c>
      <c r="I1123">
        <v>2</v>
      </c>
      <c r="J1123">
        <v>2</v>
      </c>
      <c r="K1123">
        <v>2</v>
      </c>
      <c r="L1123">
        <v>2</v>
      </c>
      <c r="M1123">
        <v>2</v>
      </c>
      <c r="N1123">
        <v>1</v>
      </c>
      <c r="O1123">
        <v>30</v>
      </c>
      <c r="P1123" t="s">
        <v>43</v>
      </c>
      <c r="Q1123">
        <v>4</v>
      </c>
      <c r="R1123" t="s">
        <v>46</v>
      </c>
      <c r="S1123">
        <v>20000</v>
      </c>
      <c r="T1123">
        <v>20000</v>
      </c>
      <c r="U1123">
        <v>20000</v>
      </c>
      <c r="V1123">
        <v>53</v>
      </c>
      <c r="W1123" t="s">
        <v>24</v>
      </c>
    </row>
    <row r="1124" spans="1:23" x14ac:dyDescent="0.25">
      <c r="A1124">
        <v>710547</v>
      </c>
      <c r="B1124" t="s">
        <v>32</v>
      </c>
      <c r="C1124">
        <v>112</v>
      </c>
      <c r="D1124">
        <v>25</v>
      </c>
      <c r="E1124" t="s">
        <v>21</v>
      </c>
      <c r="F1124">
        <v>1</v>
      </c>
      <c r="G1124">
        <v>1</v>
      </c>
      <c r="H1124">
        <v>2</v>
      </c>
      <c r="I1124">
        <v>2</v>
      </c>
      <c r="J1124">
        <v>2</v>
      </c>
      <c r="K1124">
        <v>1</v>
      </c>
      <c r="L1124">
        <v>1</v>
      </c>
      <c r="M1124">
        <v>2</v>
      </c>
      <c r="N1124">
        <v>1</v>
      </c>
      <c r="P1124" t="s">
        <v>50</v>
      </c>
      <c r="Q1124">
        <v>2</v>
      </c>
      <c r="R1124" t="s">
        <v>44</v>
      </c>
      <c r="S1124">
        <v>0</v>
      </c>
      <c r="T1124">
        <v>20000</v>
      </c>
      <c r="U1124">
        <v>20000</v>
      </c>
      <c r="V1124">
        <v>39</v>
      </c>
      <c r="W1124">
        <v>39</v>
      </c>
    </row>
    <row r="1125" spans="1:23" x14ac:dyDescent="0.25">
      <c r="A1125">
        <v>1422307</v>
      </c>
      <c r="B1125" t="s">
        <v>24</v>
      </c>
      <c r="C1125">
        <v>247</v>
      </c>
      <c r="D1125">
        <v>49</v>
      </c>
      <c r="E1125" t="s">
        <v>21</v>
      </c>
      <c r="F1125">
        <v>5</v>
      </c>
      <c r="G1125">
        <v>2</v>
      </c>
      <c r="H1125">
        <v>2</v>
      </c>
      <c r="I1125">
        <v>2</v>
      </c>
      <c r="J1125">
        <v>2</v>
      </c>
      <c r="K1125">
        <v>2</v>
      </c>
      <c r="L1125">
        <v>2</v>
      </c>
      <c r="M1125">
        <v>2</v>
      </c>
      <c r="N1125">
        <v>2</v>
      </c>
      <c r="O1125">
        <v>40</v>
      </c>
      <c r="P1125" t="s">
        <v>50</v>
      </c>
      <c r="Q1125">
        <v>4</v>
      </c>
      <c r="R1125" t="s">
        <v>44</v>
      </c>
      <c r="S1125">
        <v>0</v>
      </c>
      <c r="T1125">
        <v>20000</v>
      </c>
      <c r="U1125">
        <v>20000</v>
      </c>
      <c r="V1125">
        <v>129</v>
      </c>
      <c r="W1125">
        <v>129</v>
      </c>
    </row>
    <row r="1126" spans="1:23" x14ac:dyDescent="0.25">
      <c r="A1126">
        <v>1419998</v>
      </c>
      <c r="B1126" t="s">
        <v>24</v>
      </c>
      <c r="C1126">
        <v>116</v>
      </c>
      <c r="D1126">
        <v>29</v>
      </c>
      <c r="E1126" t="s">
        <v>21</v>
      </c>
      <c r="F1126">
        <v>1</v>
      </c>
      <c r="G1126">
        <v>2</v>
      </c>
      <c r="H1126">
        <v>2</v>
      </c>
      <c r="I1126">
        <v>2</v>
      </c>
      <c r="J1126">
        <v>2</v>
      </c>
      <c r="K1126">
        <v>2</v>
      </c>
      <c r="L1126">
        <v>2</v>
      </c>
      <c r="M1126">
        <v>2</v>
      </c>
      <c r="N1126">
        <v>2</v>
      </c>
      <c r="O1126">
        <v>30</v>
      </c>
      <c r="P1126" t="s">
        <v>50</v>
      </c>
      <c r="Q1126">
        <v>4</v>
      </c>
      <c r="R1126" t="s">
        <v>46</v>
      </c>
      <c r="S1126">
        <v>20000</v>
      </c>
      <c r="T1126">
        <v>20000</v>
      </c>
      <c r="U1126">
        <v>20000</v>
      </c>
      <c r="V1126">
        <v>16</v>
      </c>
      <c r="W1126">
        <v>16</v>
      </c>
    </row>
    <row r="1127" spans="1:23" x14ac:dyDescent="0.25">
      <c r="A1127">
        <v>64866</v>
      </c>
      <c r="B1127" t="s">
        <v>23</v>
      </c>
      <c r="C1127">
        <v>138</v>
      </c>
      <c r="D1127">
        <v>48</v>
      </c>
      <c r="E1127" t="s">
        <v>21</v>
      </c>
      <c r="F1127">
        <v>1</v>
      </c>
      <c r="G1127">
        <v>1</v>
      </c>
      <c r="H1127">
        <v>2</v>
      </c>
      <c r="I1127">
        <v>2</v>
      </c>
      <c r="J1127">
        <v>2</v>
      </c>
      <c r="K1127">
        <v>2</v>
      </c>
      <c r="L1127">
        <v>2</v>
      </c>
      <c r="M1127">
        <v>2</v>
      </c>
      <c r="N1127">
        <v>1</v>
      </c>
      <c r="O1127">
        <v>10</v>
      </c>
      <c r="P1127" t="s">
        <v>43</v>
      </c>
      <c r="Q1127">
        <v>4</v>
      </c>
      <c r="R1127" t="s">
        <v>46</v>
      </c>
      <c r="S1127">
        <v>20000</v>
      </c>
      <c r="T1127">
        <v>20000</v>
      </c>
      <c r="U1127">
        <v>20000</v>
      </c>
      <c r="V1127">
        <v>30</v>
      </c>
      <c r="W1127" t="s">
        <v>23</v>
      </c>
    </row>
    <row r="1128" spans="1:23" x14ac:dyDescent="0.25">
      <c r="A1128">
        <v>1402414</v>
      </c>
      <c r="B1128" t="s">
        <v>24</v>
      </c>
      <c r="C1128">
        <v>55</v>
      </c>
      <c r="D1128">
        <v>58</v>
      </c>
      <c r="E1128" t="s">
        <v>21</v>
      </c>
      <c r="F1128">
        <v>1</v>
      </c>
      <c r="G1128">
        <v>1</v>
      </c>
      <c r="H1128">
        <v>2</v>
      </c>
      <c r="I1128">
        <v>2</v>
      </c>
      <c r="J1128">
        <v>2</v>
      </c>
      <c r="K1128">
        <v>2</v>
      </c>
      <c r="L1128">
        <v>2</v>
      </c>
      <c r="M1128">
        <v>2</v>
      </c>
      <c r="N1128">
        <v>1</v>
      </c>
      <c r="O1128">
        <v>2</v>
      </c>
      <c r="P1128" t="s">
        <v>43</v>
      </c>
      <c r="Q1128">
        <v>4</v>
      </c>
      <c r="R1128" t="s">
        <v>46</v>
      </c>
      <c r="S1128">
        <v>20000</v>
      </c>
      <c r="T1128">
        <v>20000</v>
      </c>
      <c r="U1128">
        <v>20000</v>
      </c>
      <c r="V1128">
        <v>48</v>
      </c>
      <c r="W1128">
        <v>48</v>
      </c>
    </row>
    <row r="1129" spans="1:23" x14ac:dyDescent="0.25">
      <c r="A1129">
        <v>723080</v>
      </c>
      <c r="B1129" t="s">
        <v>32</v>
      </c>
      <c r="C1129">
        <v>360</v>
      </c>
      <c r="D1129">
        <v>51</v>
      </c>
      <c r="E1129" t="s">
        <v>21</v>
      </c>
      <c r="F1129">
        <v>1</v>
      </c>
      <c r="G1129">
        <v>1</v>
      </c>
      <c r="H1129">
        <v>2</v>
      </c>
      <c r="I1129">
        <v>2</v>
      </c>
      <c r="J1129">
        <v>2</v>
      </c>
      <c r="K1129">
        <v>2</v>
      </c>
      <c r="L1129">
        <v>2</v>
      </c>
      <c r="M1129">
        <v>2</v>
      </c>
      <c r="N1129">
        <v>1</v>
      </c>
      <c r="O1129">
        <v>10</v>
      </c>
      <c r="P1129" t="s">
        <v>48</v>
      </c>
      <c r="Q1129">
        <v>4</v>
      </c>
      <c r="R1129" t="s">
        <v>44</v>
      </c>
      <c r="S1129">
        <v>20000</v>
      </c>
      <c r="T1129">
        <v>20000</v>
      </c>
      <c r="U1129">
        <v>20000</v>
      </c>
      <c r="V1129">
        <v>6</v>
      </c>
      <c r="W1129" t="s">
        <v>45</v>
      </c>
    </row>
    <row r="1130" spans="1:23" x14ac:dyDescent="0.25">
      <c r="A1130">
        <v>64265</v>
      </c>
      <c r="B1130" t="s">
        <v>23</v>
      </c>
      <c r="C1130">
        <v>531</v>
      </c>
      <c r="D1130">
        <v>20</v>
      </c>
      <c r="E1130" t="s">
        <v>21</v>
      </c>
      <c r="F1130">
        <v>1</v>
      </c>
      <c r="G1130">
        <v>2</v>
      </c>
      <c r="H1130">
        <v>1</v>
      </c>
      <c r="I1130">
        <v>2</v>
      </c>
      <c r="J1130">
        <v>2</v>
      </c>
      <c r="K1130">
        <v>2</v>
      </c>
      <c r="L1130">
        <v>2</v>
      </c>
      <c r="M1130">
        <v>2</v>
      </c>
      <c r="N1130">
        <v>1</v>
      </c>
      <c r="O1130">
        <v>15</v>
      </c>
      <c r="P1130" t="s">
        <v>50</v>
      </c>
      <c r="Q1130">
        <v>3</v>
      </c>
      <c r="R1130" t="s">
        <v>46</v>
      </c>
      <c r="S1130">
        <v>20000</v>
      </c>
      <c r="T1130">
        <v>20000</v>
      </c>
      <c r="U1130">
        <v>20000</v>
      </c>
      <c r="V1130">
        <v>30</v>
      </c>
      <c r="W1130" t="s">
        <v>23</v>
      </c>
    </row>
    <row r="1131" spans="1:23" x14ac:dyDescent="0.25">
      <c r="A1131">
        <v>701465</v>
      </c>
      <c r="B1131" t="s">
        <v>32</v>
      </c>
      <c r="C1131">
        <v>60</v>
      </c>
      <c r="D1131">
        <v>52</v>
      </c>
      <c r="E1131" t="s">
        <v>21</v>
      </c>
      <c r="F1131">
        <v>1</v>
      </c>
      <c r="G1131">
        <v>1</v>
      </c>
      <c r="H1131">
        <v>2</v>
      </c>
      <c r="I1131">
        <v>2</v>
      </c>
      <c r="J1131">
        <v>2</v>
      </c>
      <c r="K1131">
        <v>2</v>
      </c>
      <c r="L1131">
        <v>2</v>
      </c>
      <c r="M1131">
        <v>2</v>
      </c>
      <c r="N1131">
        <v>1</v>
      </c>
      <c r="O1131">
        <v>15</v>
      </c>
      <c r="P1131" t="s">
        <v>43</v>
      </c>
      <c r="Q1131">
        <v>4</v>
      </c>
      <c r="R1131" t="s">
        <v>46</v>
      </c>
      <c r="S1131">
        <v>20000</v>
      </c>
      <c r="T1131">
        <v>20000</v>
      </c>
      <c r="U1131">
        <v>20000</v>
      </c>
      <c r="V1131">
        <v>41</v>
      </c>
      <c r="W1131" t="s">
        <v>32</v>
      </c>
    </row>
    <row r="1132" spans="1:23" x14ac:dyDescent="0.25">
      <c r="A1132">
        <v>710845</v>
      </c>
      <c r="B1132" t="s">
        <v>32</v>
      </c>
      <c r="C1132">
        <v>143</v>
      </c>
      <c r="D1132">
        <v>22</v>
      </c>
      <c r="E1132" t="s">
        <v>21</v>
      </c>
      <c r="F1132">
        <v>1</v>
      </c>
      <c r="G1132">
        <v>1</v>
      </c>
      <c r="H1132">
        <v>2</v>
      </c>
      <c r="I1132">
        <v>2</v>
      </c>
      <c r="J1132">
        <v>2</v>
      </c>
      <c r="K1132">
        <v>2</v>
      </c>
      <c r="L1132">
        <v>2</v>
      </c>
      <c r="M1132">
        <v>2</v>
      </c>
      <c r="N1132">
        <v>1</v>
      </c>
      <c r="O1132">
        <v>40</v>
      </c>
      <c r="P1132" t="s">
        <v>50</v>
      </c>
      <c r="Q1132">
        <v>4</v>
      </c>
      <c r="R1132" t="s">
        <v>46</v>
      </c>
      <c r="S1132">
        <v>20000</v>
      </c>
      <c r="T1132">
        <v>20000</v>
      </c>
      <c r="U1132">
        <v>20000</v>
      </c>
      <c r="V1132">
        <v>41</v>
      </c>
      <c r="W1132" t="s">
        <v>32</v>
      </c>
    </row>
    <row r="1133" spans="1:23" x14ac:dyDescent="0.25">
      <c r="A1133">
        <v>1434350</v>
      </c>
      <c r="B1133" t="s">
        <v>24</v>
      </c>
      <c r="C1133">
        <v>59</v>
      </c>
      <c r="D1133">
        <v>73</v>
      </c>
      <c r="E1133" t="s">
        <v>21</v>
      </c>
      <c r="F1133">
        <v>1</v>
      </c>
      <c r="G1133">
        <v>2</v>
      </c>
      <c r="H1133">
        <v>1</v>
      </c>
      <c r="I1133">
        <v>1</v>
      </c>
      <c r="J1133">
        <v>2</v>
      </c>
      <c r="K1133">
        <v>2</v>
      </c>
      <c r="L1133">
        <v>2</v>
      </c>
      <c r="M1133">
        <v>2</v>
      </c>
      <c r="N1133">
        <v>1</v>
      </c>
      <c r="P1133" t="s">
        <v>43</v>
      </c>
      <c r="Q1133">
        <v>4</v>
      </c>
      <c r="R1133" t="s">
        <v>46</v>
      </c>
      <c r="S1133">
        <v>0</v>
      </c>
      <c r="T1133">
        <v>20000</v>
      </c>
      <c r="U1133">
        <v>20000</v>
      </c>
      <c r="V1133">
        <v>38</v>
      </c>
      <c r="W1133" t="s">
        <v>31</v>
      </c>
    </row>
    <row r="1134" spans="1:23" x14ac:dyDescent="0.25">
      <c r="A1134">
        <v>1399361</v>
      </c>
      <c r="B1134" t="s">
        <v>24</v>
      </c>
      <c r="C1134">
        <v>81</v>
      </c>
      <c r="D1134">
        <v>48</v>
      </c>
      <c r="E1134" t="s">
        <v>21</v>
      </c>
      <c r="F1134">
        <v>4</v>
      </c>
      <c r="G1134">
        <v>1</v>
      </c>
      <c r="H1134">
        <v>2</v>
      </c>
      <c r="I1134">
        <v>2</v>
      </c>
      <c r="J1134">
        <v>2</v>
      </c>
      <c r="K1134">
        <v>2</v>
      </c>
      <c r="L1134">
        <v>2</v>
      </c>
      <c r="M1134">
        <v>2</v>
      </c>
      <c r="N1134">
        <v>1</v>
      </c>
      <c r="O1134">
        <v>5</v>
      </c>
      <c r="P1134" t="s">
        <v>43</v>
      </c>
      <c r="Q1134">
        <v>4</v>
      </c>
      <c r="R1134" t="s">
        <v>46</v>
      </c>
      <c r="S1134">
        <v>20000</v>
      </c>
      <c r="T1134">
        <v>20000</v>
      </c>
      <c r="U1134">
        <v>20000</v>
      </c>
      <c r="V1134">
        <v>233</v>
      </c>
      <c r="W1134">
        <v>233</v>
      </c>
    </row>
    <row r="1135" spans="1:23" x14ac:dyDescent="0.25">
      <c r="A1135">
        <v>1391722</v>
      </c>
      <c r="B1135" t="s">
        <v>24</v>
      </c>
      <c r="C1135">
        <v>192</v>
      </c>
      <c r="D1135">
        <v>37</v>
      </c>
      <c r="E1135" t="s">
        <v>21</v>
      </c>
      <c r="F1135">
        <v>1</v>
      </c>
      <c r="G1135">
        <v>1</v>
      </c>
      <c r="H1135">
        <v>2</v>
      </c>
      <c r="I1135">
        <v>2</v>
      </c>
      <c r="J1135">
        <v>2</v>
      </c>
      <c r="K1135">
        <v>2</v>
      </c>
      <c r="L1135">
        <v>2</v>
      </c>
      <c r="M1135">
        <v>2</v>
      </c>
      <c r="N1135">
        <v>1</v>
      </c>
      <c r="O1135">
        <v>20</v>
      </c>
      <c r="P1135" t="s">
        <v>50</v>
      </c>
      <c r="Q1135">
        <v>4</v>
      </c>
      <c r="R1135" t="s">
        <v>44</v>
      </c>
      <c r="S1135">
        <v>20000</v>
      </c>
      <c r="T1135">
        <v>20000</v>
      </c>
      <c r="U1135">
        <v>20000</v>
      </c>
      <c r="V1135">
        <v>53</v>
      </c>
      <c r="W1135" t="s">
        <v>24</v>
      </c>
    </row>
    <row r="1136" spans="1:23" x14ac:dyDescent="0.25">
      <c r="A1136">
        <v>1435116</v>
      </c>
      <c r="B1136" t="s">
        <v>24</v>
      </c>
      <c r="C1136">
        <v>9</v>
      </c>
      <c r="D1136">
        <v>31</v>
      </c>
      <c r="E1136" t="s">
        <v>21</v>
      </c>
      <c r="F1136">
        <v>1</v>
      </c>
      <c r="G1136">
        <v>2</v>
      </c>
      <c r="H1136">
        <v>2</v>
      </c>
      <c r="I1136">
        <v>2</v>
      </c>
      <c r="J1136">
        <v>2</v>
      </c>
      <c r="K1136">
        <v>2</v>
      </c>
      <c r="L1136">
        <v>2</v>
      </c>
      <c r="M1136">
        <v>2</v>
      </c>
      <c r="N1136">
        <v>2</v>
      </c>
      <c r="O1136">
        <v>10</v>
      </c>
      <c r="P1136" t="s">
        <v>50</v>
      </c>
      <c r="Q1136">
        <v>4</v>
      </c>
      <c r="R1136" t="s">
        <v>46</v>
      </c>
      <c r="S1136">
        <v>20000</v>
      </c>
      <c r="T1136">
        <v>20000</v>
      </c>
      <c r="U1136">
        <v>20000</v>
      </c>
      <c r="V1136">
        <v>53</v>
      </c>
      <c r="W1136" t="s">
        <v>24</v>
      </c>
    </row>
    <row r="1137" spans="1:23" x14ac:dyDescent="0.25">
      <c r="A1137">
        <v>63983</v>
      </c>
      <c r="B1137" t="s">
        <v>23</v>
      </c>
      <c r="C1137">
        <v>178</v>
      </c>
      <c r="D1137">
        <v>84</v>
      </c>
      <c r="E1137" t="s">
        <v>21</v>
      </c>
      <c r="F1137">
        <v>1</v>
      </c>
      <c r="G1137">
        <v>2</v>
      </c>
      <c r="H1137">
        <v>2</v>
      </c>
      <c r="I1137">
        <v>1</v>
      </c>
      <c r="J1137">
        <v>2</v>
      </c>
      <c r="K1137">
        <v>2</v>
      </c>
      <c r="L1137">
        <v>2</v>
      </c>
      <c r="M1137">
        <v>2</v>
      </c>
      <c r="N1137">
        <v>1</v>
      </c>
      <c r="O1137">
        <v>10</v>
      </c>
      <c r="P1137" t="s">
        <v>43</v>
      </c>
      <c r="Q1137">
        <v>2</v>
      </c>
      <c r="R1137" t="s">
        <v>44</v>
      </c>
      <c r="S1137">
        <v>5400</v>
      </c>
      <c r="T1137">
        <v>20000</v>
      </c>
      <c r="U1137">
        <v>20000</v>
      </c>
      <c r="V1137">
        <v>30</v>
      </c>
      <c r="W1137" t="s">
        <v>23</v>
      </c>
    </row>
    <row r="1138" spans="1:23" x14ac:dyDescent="0.25">
      <c r="A1138">
        <v>1417881</v>
      </c>
      <c r="B1138" t="s">
        <v>24</v>
      </c>
      <c r="C1138">
        <v>21</v>
      </c>
      <c r="D1138">
        <v>36</v>
      </c>
      <c r="E1138" t="s">
        <v>21</v>
      </c>
      <c r="F1138">
        <v>1</v>
      </c>
      <c r="G1138">
        <v>2</v>
      </c>
      <c r="H1138">
        <v>2</v>
      </c>
      <c r="I1138">
        <v>2</v>
      </c>
      <c r="J1138">
        <v>2</v>
      </c>
      <c r="K1138">
        <v>2</v>
      </c>
      <c r="L1138">
        <v>2</v>
      </c>
      <c r="M1138">
        <v>2</v>
      </c>
      <c r="N1138">
        <v>2</v>
      </c>
      <c r="O1138">
        <v>20</v>
      </c>
      <c r="P1138" t="s">
        <v>50</v>
      </c>
      <c r="Q1138">
        <v>4</v>
      </c>
      <c r="R1138" t="s">
        <v>44</v>
      </c>
      <c r="S1138">
        <v>20000</v>
      </c>
      <c r="T1138">
        <v>20000</v>
      </c>
      <c r="U1138">
        <v>20000</v>
      </c>
      <c r="V1138">
        <v>6</v>
      </c>
      <c r="W1138" t="s">
        <v>45</v>
      </c>
    </row>
    <row r="1139" spans="1:23" x14ac:dyDescent="0.25">
      <c r="A1139">
        <v>1410213</v>
      </c>
      <c r="B1139" t="s">
        <v>24</v>
      </c>
      <c r="C1139">
        <v>305</v>
      </c>
      <c r="D1139">
        <v>24</v>
      </c>
      <c r="E1139" t="s">
        <v>21</v>
      </c>
      <c r="F1139">
        <v>1</v>
      </c>
      <c r="G1139">
        <v>2</v>
      </c>
      <c r="H1139">
        <v>2</v>
      </c>
      <c r="I1139">
        <v>2</v>
      </c>
      <c r="J1139">
        <v>1</v>
      </c>
      <c r="K1139">
        <v>2</v>
      </c>
      <c r="L1139">
        <v>2</v>
      </c>
      <c r="M1139">
        <v>2</v>
      </c>
      <c r="N1139">
        <v>1</v>
      </c>
      <c r="O1139">
        <v>30</v>
      </c>
      <c r="P1139" t="s">
        <v>43</v>
      </c>
      <c r="Q1139">
        <v>4</v>
      </c>
      <c r="R1139" t="s">
        <v>44</v>
      </c>
      <c r="S1139">
        <v>20000</v>
      </c>
      <c r="T1139">
        <v>20000</v>
      </c>
      <c r="U1139">
        <v>20000</v>
      </c>
      <c r="V1139">
        <v>53</v>
      </c>
      <c r="W1139" t="s">
        <v>24</v>
      </c>
    </row>
    <row r="1140" spans="1:23" x14ac:dyDescent="0.25">
      <c r="A1140">
        <v>1249720</v>
      </c>
      <c r="B1140" t="s">
        <v>47</v>
      </c>
      <c r="C1140">
        <v>164</v>
      </c>
      <c r="D1140">
        <v>31</v>
      </c>
      <c r="E1140" t="s">
        <v>21</v>
      </c>
      <c r="F1140">
        <v>1</v>
      </c>
      <c r="G1140">
        <v>1</v>
      </c>
      <c r="H1140">
        <v>2</v>
      </c>
      <c r="I1140">
        <v>2</v>
      </c>
      <c r="J1140">
        <v>2</v>
      </c>
      <c r="K1140">
        <v>2</v>
      </c>
      <c r="L1140">
        <v>2</v>
      </c>
      <c r="M1140">
        <v>2</v>
      </c>
      <c r="N1140">
        <v>1</v>
      </c>
      <c r="O1140">
        <v>30</v>
      </c>
      <c r="P1140" t="s">
        <v>51</v>
      </c>
      <c r="Q1140">
        <v>4</v>
      </c>
      <c r="R1140" t="s">
        <v>44</v>
      </c>
      <c r="S1140">
        <v>20000</v>
      </c>
      <c r="T1140">
        <v>20000</v>
      </c>
      <c r="U1140">
        <v>20000</v>
      </c>
      <c r="V1140">
        <v>49</v>
      </c>
      <c r="W1140" t="s">
        <v>47</v>
      </c>
    </row>
    <row r="1141" spans="1:23" x14ac:dyDescent="0.25">
      <c r="A1141">
        <v>1433822</v>
      </c>
      <c r="B1141" t="s">
        <v>24</v>
      </c>
      <c r="C1141">
        <v>78</v>
      </c>
      <c r="D1141">
        <v>69</v>
      </c>
      <c r="E1141" t="s">
        <v>21</v>
      </c>
      <c r="F1141">
        <v>1</v>
      </c>
      <c r="G1141">
        <v>2</v>
      </c>
      <c r="H1141">
        <v>2</v>
      </c>
      <c r="I1141">
        <v>1</v>
      </c>
      <c r="J1141">
        <v>2</v>
      </c>
      <c r="K1141">
        <v>2</v>
      </c>
      <c r="L1141">
        <v>2</v>
      </c>
      <c r="M1141">
        <v>2</v>
      </c>
      <c r="N1141">
        <v>1</v>
      </c>
      <c r="P1141" t="s">
        <v>50</v>
      </c>
      <c r="Q1141">
        <v>4</v>
      </c>
      <c r="R1141" t="s">
        <v>44</v>
      </c>
      <c r="S1141">
        <v>0</v>
      </c>
      <c r="T1141">
        <v>20040</v>
      </c>
      <c r="U1141">
        <v>20040</v>
      </c>
      <c r="V1141">
        <v>53</v>
      </c>
      <c r="W1141" t="s">
        <v>24</v>
      </c>
    </row>
    <row r="1142" spans="1:23" x14ac:dyDescent="0.25">
      <c r="A1142">
        <v>1268315</v>
      </c>
      <c r="B1142" t="s">
        <v>47</v>
      </c>
      <c r="C1142">
        <v>79</v>
      </c>
      <c r="D1142">
        <v>63</v>
      </c>
      <c r="E1142" t="s">
        <v>21</v>
      </c>
      <c r="F1142">
        <v>1</v>
      </c>
      <c r="G1142">
        <v>2</v>
      </c>
      <c r="H1142">
        <v>2</v>
      </c>
      <c r="I1142">
        <v>1</v>
      </c>
      <c r="J1142">
        <v>2</v>
      </c>
      <c r="K1142">
        <v>2</v>
      </c>
      <c r="L1142">
        <v>2</v>
      </c>
      <c r="M1142">
        <v>2</v>
      </c>
      <c r="N1142">
        <v>1</v>
      </c>
      <c r="P1142" t="s">
        <v>43</v>
      </c>
      <c r="Q1142">
        <v>4</v>
      </c>
      <c r="R1142" t="s">
        <v>46</v>
      </c>
      <c r="S1142">
        <v>0</v>
      </c>
      <c r="T1142">
        <v>20100</v>
      </c>
      <c r="U1142">
        <v>20100</v>
      </c>
      <c r="V1142">
        <v>49</v>
      </c>
      <c r="W1142" t="s">
        <v>47</v>
      </c>
    </row>
    <row r="1143" spans="1:23" x14ac:dyDescent="0.25">
      <c r="A1143">
        <v>727997</v>
      </c>
      <c r="B1143" t="s">
        <v>32</v>
      </c>
      <c r="C1143">
        <v>91</v>
      </c>
      <c r="D1143">
        <v>47</v>
      </c>
      <c r="E1143" t="s">
        <v>21</v>
      </c>
      <c r="F1143">
        <v>1</v>
      </c>
      <c r="G1143">
        <v>2</v>
      </c>
      <c r="H1143">
        <v>2</v>
      </c>
      <c r="I1143">
        <v>1</v>
      </c>
      <c r="J1143">
        <v>2</v>
      </c>
      <c r="K1143">
        <v>1</v>
      </c>
      <c r="L1143">
        <v>2</v>
      </c>
      <c r="M1143">
        <v>2</v>
      </c>
      <c r="N1143">
        <v>1</v>
      </c>
      <c r="P1143" t="s">
        <v>43</v>
      </c>
      <c r="Q1143">
        <v>4</v>
      </c>
      <c r="R1143" t="s">
        <v>46</v>
      </c>
      <c r="S1143">
        <v>0</v>
      </c>
      <c r="T1143">
        <v>20100</v>
      </c>
      <c r="U1143">
        <v>20100</v>
      </c>
      <c r="V1143">
        <v>41</v>
      </c>
      <c r="W1143" t="s">
        <v>32</v>
      </c>
    </row>
    <row r="1144" spans="1:23" x14ac:dyDescent="0.25">
      <c r="A1144">
        <v>1371613</v>
      </c>
      <c r="B1144" t="s">
        <v>24</v>
      </c>
      <c r="C1144">
        <v>99</v>
      </c>
      <c r="D1144">
        <v>75</v>
      </c>
      <c r="E1144" t="s">
        <v>21</v>
      </c>
      <c r="F1144">
        <v>1</v>
      </c>
      <c r="G1144">
        <v>2</v>
      </c>
      <c r="H1144">
        <v>1</v>
      </c>
      <c r="I1144">
        <v>1</v>
      </c>
      <c r="J1144">
        <v>2</v>
      </c>
      <c r="K1144">
        <v>2</v>
      </c>
      <c r="L1144">
        <v>2</v>
      </c>
      <c r="M1144">
        <v>2</v>
      </c>
      <c r="N1144">
        <v>1</v>
      </c>
      <c r="P1144" t="s">
        <v>43</v>
      </c>
      <c r="Q1144">
        <v>4</v>
      </c>
      <c r="R1144" t="s">
        <v>46</v>
      </c>
      <c r="S1144">
        <v>0</v>
      </c>
      <c r="T1144">
        <v>20200</v>
      </c>
      <c r="U1144">
        <v>20200</v>
      </c>
      <c r="V1144">
        <v>42</v>
      </c>
      <c r="W1144">
        <v>42</v>
      </c>
    </row>
    <row r="1145" spans="1:23" x14ac:dyDescent="0.25">
      <c r="A1145">
        <v>69992</v>
      </c>
      <c r="B1145" t="s">
        <v>23</v>
      </c>
      <c r="C1145">
        <v>19</v>
      </c>
      <c r="D1145">
        <v>72</v>
      </c>
      <c r="E1145" t="s">
        <v>21</v>
      </c>
      <c r="F1145">
        <v>1</v>
      </c>
      <c r="G1145">
        <v>2</v>
      </c>
      <c r="H1145">
        <v>1</v>
      </c>
      <c r="I1145">
        <v>1</v>
      </c>
      <c r="J1145">
        <v>1</v>
      </c>
      <c r="K1145">
        <v>2</v>
      </c>
      <c r="L1145">
        <v>2</v>
      </c>
      <c r="M1145">
        <v>2</v>
      </c>
      <c r="N1145">
        <v>1</v>
      </c>
      <c r="P1145" t="s">
        <v>43</v>
      </c>
      <c r="Q1145">
        <v>4</v>
      </c>
      <c r="R1145" t="s">
        <v>46</v>
      </c>
      <c r="S1145">
        <v>0</v>
      </c>
      <c r="T1145">
        <v>20200</v>
      </c>
      <c r="U1145">
        <v>20200</v>
      </c>
      <c r="V1145">
        <v>53</v>
      </c>
      <c r="W1145" t="s">
        <v>24</v>
      </c>
    </row>
    <row r="1146" spans="1:23" x14ac:dyDescent="0.25">
      <c r="A1146">
        <v>537768</v>
      </c>
      <c r="B1146" t="s">
        <v>31</v>
      </c>
      <c r="C1146">
        <v>158</v>
      </c>
      <c r="D1146">
        <v>75</v>
      </c>
      <c r="E1146" t="s">
        <v>21</v>
      </c>
      <c r="F1146">
        <v>1</v>
      </c>
      <c r="G1146">
        <v>2</v>
      </c>
      <c r="H1146">
        <v>1</v>
      </c>
      <c r="I1146">
        <v>1</v>
      </c>
      <c r="J1146">
        <v>1</v>
      </c>
      <c r="K1146">
        <v>2</v>
      </c>
      <c r="L1146">
        <v>2</v>
      </c>
      <c r="M1146">
        <v>2</v>
      </c>
      <c r="N1146">
        <v>1</v>
      </c>
      <c r="P1146" t="s">
        <v>51</v>
      </c>
      <c r="Q1146">
        <v>4</v>
      </c>
      <c r="R1146" t="s">
        <v>44</v>
      </c>
      <c r="S1146">
        <v>0</v>
      </c>
      <c r="T1146">
        <v>20400</v>
      </c>
      <c r="U1146">
        <v>20400</v>
      </c>
      <c r="V1146">
        <v>38</v>
      </c>
      <c r="W1146" t="s">
        <v>31</v>
      </c>
    </row>
    <row r="1147" spans="1:23" x14ac:dyDescent="0.25">
      <c r="A1147">
        <v>535590</v>
      </c>
      <c r="B1147" t="s">
        <v>31</v>
      </c>
      <c r="C1147">
        <v>163</v>
      </c>
      <c r="D1147">
        <v>32</v>
      </c>
      <c r="E1147" t="s">
        <v>21</v>
      </c>
      <c r="F1147">
        <v>1</v>
      </c>
      <c r="G1147">
        <v>1</v>
      </c>
      <c r="H1147">
        <v>2</v>
      </c>
      <c r="I1147">
        <v>2</v>
      </c>
      <c r="J1147">
        <v>2</v>
      </c>
      <c r="K1147">
        <v>2</v>
      </c>
      <c r="L1147">
        <v>2</v>
      </c>
      <c r="M1147">
        <v>1</v>
      </c>
      <c r="N1147">
        <v>1</v>
      </c>
      <c r="O1147">
        <v>10</v>
      </c>
      <c r="P1147" t="s">
        <v>51</v>
      </c>
      <c r="Q1147">
        <v>4</v>
      </c>
      <c r="R1147" t="s">
        <v>46</v>
      </c>
      <c r="S1147">
        <v>20000</v>
      </c>
      <c r="T1147">
        <v>20500</v>
      </c>
      <c r="U1147">
        <v>20500</v>
      </c>
      <c r="V1147">
        <v>27</v>
      </c>
      <c r="W1147">
        <v>27</v>
      </c>
    </row>
    <row r="1148" spans="1:23" x14ac:dyDescent="0.25">
      <c r="A1148">
        <v>536364</v>
      </c>
      <c r="B1148" t="s">
        <v>31</v>
      </c>
      <c r="C1148">
        <v>24</v>
      </c>
      <c r="D1148">
        <v>59</v>
      </c>
      <c r="E1148" t="s">
        <v>21</v>
      </c>
      <c r="F1148">
        <v>1</v>
      </c>
      <c r="G1148">
        <v>2</v>
      </c>
      <c r="H1148">
        <v>2</v>
      </c>
      <c r="I1148">
        <v>1</v>
      </c>
      <c r="J1148">
        <v>2</v>
      </c>
      <c r="K1148">
        <v>2</v>
      </c>
      <c r="L1148">
        <v>2</v>
      </c>
      <c r="M1148">
        <v>2</v>
      </c>
      <c r="N1148">
        <v>1</v>
      </c>
      <c r="P1148" t="s">
        <v>52</v>
      </c>
      <c r="Q1148">
        <v>4</v>
      </c>
      <c r="R1148" t="s">
        <v>46</v>
      </c>
      <c r="S1148">
        <v>8000</v>
      </c>
      <c r="T1148">
        <v>21000</v>
      </c>
      <c r="U1148">
        <v>21000</v>
      </c>
      <c r="V1148">
        <v>46</v>
      </c>
      <c r="W1148">
        <v>46</v>
      </c>
    </row>
    <row r="1149" spans="1:23" x14ac:dyDescent="0.25">
      <c r="A1149">
        <v>1433052</v>
      </c>
      <c r="B1149" t="s">
        <v>24</v>
      </c>
      <c r="C1149">
        <v>122</v>
      </c>
      <c r="D1149">
        <v>71</v>
      </c>
      <c r="E1149" t="s">
        <v>21</v>
      </c>
      <c r="F1149">
        <v>4</v>
      </c>
      <c r="G1149">
        <v>2</v>
      </c>
      <c r="H1149">
        <v>1</v>
      </c>
      <c r="I1149">
        <v>1</v>
      </c>
      <c r="J1149">
        <v>2</v>
      </c>
      <c r="K1149">
        <v>2</v>
      </c>
      <c r="L1149">
        <v>2</v>
      </c>
      <c r="M1149">
        <v>2</v>
      </c>
      <c r="N1149">
        <v>1</v>
      </c>
      <c r="O1149">
        <v>10</v>
      </c>
      <c r="P1149" t="s">
        <v>43</v>
      </c>
      <c r="Q1149">
        <v>4</v>
      </c>
      <c r="R1149" t="s">
        <v>44</v>
      </c>
      <c r="S1149">
        <v>0</v>
      </c>
      <c r="T1149">
        <v>21000</v>
      </c>
      <c r="U1149">
        <v>21000</v>
      </c>
      <c r="V1149">
        <v>301</v>
      </c>
      <c r="W1149">
        <v>301</v>
      </c>
    </row>
    <row r="1150" spans="1:23" x14ac:dyDescent="0.25">
      <c r="A1150">
        <v>1371533</v>
      </c>
      <c r="B1150" t="s">
        <v>24</v>
      </c>
      <c r="C1150">
        <v>109</v>
      </c>
      <c r="D1150">
        <v>32</v>
      </c>
      <c r="E1150" t="s">
        <v>21</v>
      </c>
      <c r="F1150">
        <v>5</v>
      </c>
      <c r="G1150">
        <v>1</v>
      </c>
      <c r="H1150">
        <v>2</v>
      </c>
      <c r="I1150">
        <v>2</v>
      </c>
      <c r="J1150">
        <v>2</v>
      </c>
      <c r="K1150">
        <v>2</v>
      </c>
      <c r="L1150">
        <v>2</v>
      </c>
      <c r="M1150">
        <v>2</v>
      </c>
      <c r="N1150">
        <v>1</v>
      </c>
      <c r="O1150">
        <v>10</v>
      </c>
      <c r="P1150" t="s">
        <v>43</v>
      </c>
      <c r="Q1150">
        <v>4</v>
      </c>
      <c r="R1150" t="s">
        <v>46</v>
      </c>
      <c r="S1150">
        <v>21000</v>
      </c>
      <c r="T1150">
        <v>21000</v>
      </c>
      <c r="U1150">
        <v>21000</v>
      </c>
      <c r="V1150">
        <v>132</v>
      </c>
      <c r="W1150">
        <v>132</v>
      </c>
    </row>
    <row r="1151" spans="1:23" x14ac:dyDescent="0.25">
      <c r="A1151">
        <v>1388329</v>
      </c>
      <c r="B1151" t="s">
        <v>24</v>
      </c>
      <c r="C1151">
        <v>127</v>
      </c>
      <c r="D1151">
        <v>55</v>
      </c>
      <c r="E1151" t="s">
        <v>21</v>
      </c>
      <c r="F1151">
        <v>3</v>
      </c>
      <c r="G1151">
        <v>1</v>
      </c>
      <c r="H1151">
        <v>2</v>
      </c>
      <c r="I1151">
        <v>2</v>
      </c>
      <c r="J1151">
        <v>2</v>
      </c>
      <c r="K1151">
        <v>2</v>
      </c>
      <c r="L1151">
        <v>2</v>
      </c>
      <c r="M1151">
        <v>2</v>
      </c>
      <c r="N1151">
        <v>1</v>
      </c>
      <c r="O1151">
        <v>20</v>
      </c>
      <c r="P1151" t="s">
        <v>43</v>
      </c>
      <c r="Q1151">
        <v>4</v>
      </c>
      <c r="R1151" t="s">
        <v>44</v>
      </c>
      <c r="S1151">
        <v>18100</v>
      </c>
      <c r="T1151">
        <v>21100</v>
      </c>
      <c r="U1151">
        <v>21100</v>
      </c>
      <c r="V1151">
        <v>109</v>
      </c>
      <c r="W1151">
        <v>109</v>
      </c>
    </row>
    <row r="1152" spans="1:23" x14ac:dyDescent="0.25">
      <c r="A1152">
        <v>713500</v>
      </c>
      <c r="B1152" t="s">
        <v>32</v>
      </c>
      <c r="C1152">
        <v>488</v>
      </c>
      <c r="D1152">
        <v>43</v>
      </c>
      <c r="E1152" t="s">
        <v>21</v>
      </c>
      <c r="F1152">
        <v>1</v>
      </c>
      <c r="G1152">
        <v>1</v>
      </c>
      <c r="H1152">
        <v>2</v>
      </c>
      <c r="I1152">
        <v>2</v>
      </c>
      <c r="J1152">
        <v>2</v>
      </c>
      <c r="K1152">
        <v>2</v>
      </c>
      <c r="L1152">
        <v>2</v>
      </c>
      <c r="M1152">
        <v>2</v>
      </c>
      <c r="N1152">
        <v>1</v>
      </c>
      <c r="O1152">
        <v>7</v>
      </c>
      <c r="P1152" t="s">
        <v>51</v>
      </c>
      <c r="Q1152">
        <v>4</v>
      </c>
      <c r="R1152" t="s">
        <v>46</v>
      </c>
      <c r="S1152">
        <v>13700</v>
      </c>
      <c r="T1152">
        <v>21100</v>
      </c>
      <c r="U1152">
        <v>21100</v>
      </c>
      <c r="V1152">
        <v>6</v>
      </c>
      <c r="W1152" t="s">
        <v>45</v>
      </c>
    </row>
    <row r="1153" spans="1:23" x14ac:dyDescent="0.25">
      <c r="A1153">
        <v>1398958</v>
      </c>
      <c r="B1153" t="s">
        <v>24</v>
      </c>
      <c r="C1153">
        <v>97</v>
      </c>
      <c r="D1153">
        <v>64</v>
      </c>
      <c r="E1153" t="s">
        <v>21</v>
      </c>
      <c r="F1153">
        <v>1</v>
      </c>
      <c r="G1153">
        <v>1</v>
      </c>
      <c r="H1153">
        <v>2</v>
      </c>
      <c r="I1153">
        <v>2</v>
      </c>
      <c r="J1153">
        <v>2</v>
      </c>
      <c r="K1153">
        <v>2</v>
      </c>
      <c r="L1153">
        <v>2</v>
      </c>
      <c r="M1153">
        <v>2</v>
      </c>
      <c r="N1153">
        <v>1</v>
      </c>
      <c r="O1153">
        <v>10</v>
      </c>
      <c r="P1153" t="s">
        <v>43</v>
      </c>
      <c r="Q1153">
        <v>4</v>
      </c>
      <c r="R1153" t="s">
        <v>46</v>
      </c>
      <c r="S1153">
        <v>14500</v>
      </c>
      <c r="T1153">
        <v>21200</v>
      </c>
      <c r="U1153">
        <v>21200</v>
      </c>
      <c r="V1153">
        <v>56</v>
      </c>
      <c r="W1153">
        <v>56</v>
      </c>
    </row>
    <row r="1154" spans="1:23" x14ac:dyDescent="0.25">
      <c r="A1154">
        <v>1422553</v>
      </c>
      <c r="B1154" t="s">
        <v>24</v>
      </c>
      <c r="C1154">
        <v>93</v>
      </c>
      <c r="D1154">
        <v>16</v>
      </c>
      <c r="E1154" t="s">
        <v>49</v>
      </c>
      <c r="F1154">
        <v>1</v>
      </c>
      <c r="G1154">
        <v>1</v>
      </c>
      <c r="H1154">
        <v>2</v>
      </c>
      <c r="I1154">
        <v>2</v>
      </c>
      <c r="J1154">
        <v>2</v>
      </c>
      <c r="K1154">
        <v>2</v>
      </c>
      <c r="L1154">
        <v>2</v>
      </c>
      <c r="M1154">
        <v>2</v>
      </c>
      <c r="N1154">
        <v>1</v>
      </c>
      <c r="P1154" t="s">
        <v>50</v>
      </c>
      <c r="R1154" t="s">
        <v>46</v>
      </c>
      <c r="S1154">
        <v>300</v>
      </c>
      <c r="T1154">
        <v>21300</v>
      </c>
      <c r="U1154">
        <v>21300</v>
      </c>
      <c r="V1154">
        <v>53</v>
      </c>
      <c r="W1154" t="s">
        <v>24</v>
      </c>
    </row>
    <row r="1155" spans="1:23" x14ac:dyDescent="0.25">
      <c r="A1155">
        <v>1399716</v>
      </c>
      <c r="B1155" t="s">
        <v>24</v>
      </c>
      <c r="C1155">
        <v>19</v>
      </c>
      <c r="D1155">
        <v>20</v>
      </c>
      <c r="E1155" t="s">
        <v>21</v>
      </c>
      <c r="F1155">
        <v>1</v>
      </c>
      <c r="G1155">
        <v>1</v>
      </c>
      <c r="H1155">
        <v>2</v>
      </c>
      <c r="I1155">
        <v>2</v>
      </c>
      <c r="J1155">
        <v>2</v>
      </c>
      <c r="K1155">
        <v>1</v>
      </c>
      <c r="L1155">
        <v>2</v>
      </c>
      <c r="M1155">
        <v>2</v>
      </c>
      <c r="N1155">
        <v>1</v>
      </c>
      <c r="O1155">
        <v>90</v>
      </c>
      <c r="P1155" t="s">
        <v>50</v>
      </c>
      <c r="Q1155">
        <v>4</v>
      </c>
      <c r="R1155" t="s">
        <v>46</v>
      </c>
      <c r="S1155">
        <v>21300</v>
      </c>
      <c r="T1155">
        <v>21300</v>
      </c>
      <c r="U1155">
        <v>21300</v>
      </c>
      <c r="V1155">
        <v>53</v>
      </c>
      <c r="W1155" t="s">
        <v>24</v>
      </c>
    </row>
    <row r="1156" spans="1:23" x14ac:dyDescent="0.25">
      <c r="A1156">
        <v>69061</v>
      </c>
      <c r="B1156" t="s">
        <v>23</v>
      </c>
      <c r="C1156">
        <v>111</v>
      </c>
      <c r="D1156">
        <v>30</v>
      </c>
      <c r="E1156" t="s">
        <v>21</v>
      </c>
      <c r="F1156">
        <v>1</v>
      </c>
      <c r="G1156">
        <v>2</v>
      </c>
      <c r="H1156">
        <v>2</v>
      </c>
      <c r="I1156">
        <v>2</v>
      </c>
      <c r="J1156">
        <v>2</v>
      </c>
      <c r="K1156">
        <v>2</v>
      </c>
      <c r="L1156">
        <v>1</v>
      </c>
      <c r="M1156">
        <v>2</v>
      </c>
      <c r="N1156">
        <v>1</v>
      </c>
      <c r="O1156">
        <v>10</v>
      </c>
      <c r="P1156" t="s">
        <v>43</v>
      </c>
      <c r="Q1156">
        <v>2</v>
      </c>
      <c r="R1156" t="s">
        <v>44</v>
      </c>
      <c r="S1156">
        <v>1000</v>
      </c>
      <c r="T1156">
        <v>21400</v>
      </c>
      <c r="U1156">
        <v>21400</v>
      </c>
      <c r="V1156">
        <v>30</v>
      </c>
      <c r="W1156" t="s">
        <v>23</v>
      </c>
    </row>
    <row r="1157" spans="1:23" x14ac:dyDescent="0.25">
      <c r="A1157">
        <v>1266536</v>
      </c>
      <c r="B1157" t="s">
        <v>47</v>
      </c>
      <c r="C1157">
        <v>48</v>
      </c>
      <c r="D1157">
        <v>68</v>
      </c>
      <c r="E1157" t="s">
        <v>21</v>
      </c>
      <c r="F1157">
        <v>1</v>
      </c>
      <c r="G1157">
        <v>2</v>
      </c>
      <c r="H1157">
        <v>2</v>
      </c>
      <c r="I1157">
        <v>1</v>
      </c>
      <c r="J1157">
        <v>2</v>
      </c>
      <c r="K1157">
        <v>2</v>
      </c>
      <c r="L1157">
        <v>2</v>
      </c>
      <c r="M1157">
        <v>2</v>
      </c>
      <c r="N1157">
        <v>1</v>
      </c>
      <c r="P1157" t="s">
        <v>43</v>
      </c>
      <c r="Q1157">
        <v>2</v>
      </c>
      <c r="R1157" t="s">
        <v>44</v>
      </c>
      <c r="S1157">
        <v>0</v>
      </c>
      <c r="T1157">
        <v>21400</v>
      </c>
      <c r="U1157">
        <v>21400</v>
      </c>
      <c r="V1157">
        <v>49</v>
      </c>
      <c r="W1157" t="s">
        <v>47</v>
      </c>
    </row>
    <row r="1158" spans="1:23" x14ac:dyDescent="0.25">
      <c r="A1158">
        <v>1430355</v>
      </c>
      <c r="B1158" t="s">
        <v>24</v>
      </c>
      <c r="C1158">
        <v>10</v>
      </c>
      <c r="D1158">
        <v>94</v>
      </c>
      <c r="E1158" t="s">
        <v>21</v>
      </c>
      <c r="F1158">
        <v>1</v>
      </c>
      <c r="G1158">
        <v>2</v>
      </c>
      <c r="H1158">
        <v>2</v>
      </c>
      <c r="I1158">
        <v>1</v>
      </c>
      <c r="J1158">
        <v>2</v>
      </c>
      <c r="K1158">
        <v>2</v>
      </c>
      <c r="L1158">
        <v>2</v>
      </c>
      <c r="M1158">
        <v>2</v>
      </c>
      <c r="N1158">
        <v>1</v>
      </c>
      <c r="P1158" t="s">
        <v>52</v>
      </c>
      <c r="Q1158">
        <v>4</v>
      </c>
      <c r="R1158" t="s">
        <v>44</v>
      </c>
      <c r="S1158">
        <v>0</v>
      </c>
      <c r="T1158">
        <v>21600</v>
      </c>
      <c r="U1158">
        <v>21600</v>
      </c>
      <c r="V1158">
        <v>17</v>
      </c>
      <c r="W1158">
        <v>17</v>
      </c>
    </row>
    <row r="1159" spans="1:23" x14ac:dyDescent="0.25">
      <c r="A1159">
        <v>716114</v>
      </c>
      <c r="B1159" t="s">
        <v>32</v>
      </c>
      <c r="C1159">
        <v>119</v>
      </c>
      <c r="D1159">
        <v>81</v>
      </c>
      <c r="E1159" t="s">
        <v>21</v>
      </c>
      <c r="F1159">
        <v>1</v>
      </c>
      <c r="G1159">
        <v>2</v>
      </c>
      <c r="H1159">
        <v>2</v>
      </c>
      <c r="I1159">
        <v>1</v>
      </c>
      <c r="J1159">
        <v>2</v>
      </c>
      <c r="K1159">
        <v>2</v>
      </c>
      <c r="L1159">
        <v>2</v>
      </c>
      <c r="M1159">
        <v>2</v>
      </c>
      <c r="N1159">
        <v>1</v>
      </c>
      <c r="P1159" t="s">
        <v>43</v>
      </c>
      <c r="Q1159">
        <v>4</v>
      </c>
      <c r="R1159" t="s">
        <v>46</v>
      </c>
      <c r="S1159">
        <v>0</v>
      </c>
      <c r="T1159">
        <v>21600</v>
      </c>
      <c r="U1159">
        <v>21600</v>
      </c>
      <c r="V1159">
        <v>55</v>
      </c>
      <c r="W1159">
        <v>55</v>
      </c>
    </row>
    <row r="1160" spans="1:23" x14ac:dyDescent="0.25">
      <c r="A1160">
        <v>713789</v>
      </c>
      <c r="B1160" t="s">
        <v>32</v>
      </c>
      <c r="C1160">
        <v>110</v>
      </c>
      <c r="D1160">
        <v>19</v>
      </c>
      <c r="E1160" t="s">
        <v>21</v>
      </c>
      <c r="F1160">
        <v>1</v>
      </c>
      <c r="G1160">
        <v>1</v>
      </c>
      <c r="H1160">
        <v>2</v>
      </c>
      <c r="I1160">
        <v>2</v>
      </c>
      <c r="J1160">
        <v>2</v>
      </c>
      <c r="K1160">
        <v>2</v>
      </c>
      <c r="L1160">
        <v>2</v>
      </c>
      <c r="M1160">
        <v>2</v>
      </c>
      <c r="N1160">
        <v>1</v>
      </c>
      <c r="O1160">
        <v>15</v>
      </c>
      <c r="P1160" t="s">
        <v>50</v>
      </c>
      <c r="Q1160">
        <v>4</v>
      </c>
      <c r="R1160" t="s">
        <v>44</v>
      </c>
      <c r="S1160">
        <v>21600</v>
      </c>
      <c r="T1160">
        <v>21600</v>
      </c>
      <c r="U1160">
        <v>21600</v>
      </c>
      <c r="V1160">
        <v>41</v>
      </c>
      <c r="W1160" t="s">
        <v>32</v>
      </c>
    </row>
    <row r="1161" spans="1:23" x14ac:dyDescent="0.25">
      <c r="A1161">
        <v>1407931</v>
      </c>
      <c r="B1161" t="s">
        <v>24</v>
      </c>
      <c r="C1161">
        <v>99</v>
      </c>
      <c r="D1161">
        <v>43</v>
      </c>
      <c r="E1161" t="s">
        <v>21</v>
      </c>
      <c r="F1161">
        <v>1</v>
      </c>
      <c r="G1161">
        <v>2</v>
      </c>
      <c r="H1161">
        <v>2</v>
      </c>
      <c r="I1161">
        <v>2</v>
      </c>
      <c r="J1161">
        <v>1</v>
      </c>
      <c r="K1161">
        <v>2</v>
      </c>
      <c r="L1161">
        <v>2</v>
      </c>
      <c r="M1161">
        <v>2</v>
      </c>
      <c r="N1161">
        <v>1</v>
      </c>
      <c r="O1161">
        <v>30</v>
      </c>
      <c r="P1161" t="s">
        <v>51</v>
      </c>
      <c r="Q1161">
        <v>4</v>
      </c>
      <c r="R1161" t="s">
        <v>46</v>
      </c>
      <c r="S1161">
        <v>21700</v>
      </c>
      <c r="T1161">
        <v>21700</v>
      </c>
      <c r="U1161">
        <v>21700</v>
      </c>
      <c r="V1161">
        <v>6</v>
      </c>
      <c r="W1161" t="s">
        <v>45</v>
      </c>
    </row>
    <row r="1162" spans="1:23" x14ac:dyDescent="0.25">
      <c r="A1162">
        <v>1415354</v>
      </c>
      <c r="B1162" t="s">
        <v>24</v>
      </c>
      <c r="C1162">
        <v>15</v>
      </c>
      <c r="D1162">
        <v>81</v>
      </c>
      <c r="E1162" t="s">
        <v>21</v>
      </c>
      <c r="F1162">
        <v>1</v>
      </c>
      <c r="G1162">
        <v>2</v>
      </c>
      <c r="H1162">
        <v>2</v>
      </c>
      <c r="I1162">
        <v>1</v>
      </c>
      <c r="J1162">
        <v>1</v>
      </c>
      <c r="K1162">
        <v>2</v>
      </c>
      <c r="L1162">
        <v>2</v>
      </c>
      <c r="M1162">
        <v>2</v>
      </c>
      <c r="N1162">
        <v>1</v>
      </c>
      <c r="P1162" t="s">
        <v>52</v>
      </c>
      <c r="Q1162">
        <v>4</v>
      </c>
      <c r="R1162" t="s">
        <v>46</v>
      </c>
      <c r="S1162">
        <v>0</v>
      </c>
      <c r="T1162">
        <v>21800</v>
      </c>
      <c r="U1162">
        <v>21800</v>
      </c>
      <c r="V1162">
        <v>53</v>
      </c>
      <c r="W1162" t="s">
        <v>24</v>
      </c>
    </row>
    <row r="1163" spans="1:23" x14ac:dyDescent="0.25">
      <c r="A1163">
        <v>1378551</v>
      </c>
      <c r="B1163" t="s">
        <v>24</v>
      </c>
      <c r="C1163">
        <v>107</v>
      </c>
      <c r="D1163">
        <v>40</v>
      </c>
      <c r="E1163" t="s">
        <v>21</v>
      </c>
      <c r="F1163">
        <v>1</v>
      </c>
      <c r="G1163">
        <v>2</v>
      </c>
      <c r="H1163">
        <v>2</v>
      </c>
      <c r="I1163">
        <v>2</v>
      </c>
      <c r="J1163">
        <v>2</v>
      </c>
      <c r="K1163">
        <v>2</v>
      </c>
      <c r="L1163">
        <v>2</v>
      </c>
      <c r="M1163">
        <v>2</v>
      </c>
      <c r="N1163">
        <v>2</v>
      </c>
      <c r="O1163">
        <v>20</v>
      </c>
      <c r="P1163" t="s">
        <v>50</v>
      </c>
      <c r="Q1163">
        <v>4</v>
      </c>
      <c r="R1163" t="s">
        <v>46</v>
      </c>
      <c r="S1163">
        <v>21800</v>
      </c>
      <c r="T1163">
        <v>21800</v>
      </c>
      <c r="U1163">
        <v>21800</v>
      </c>
      <c r="V1163">
        <v>53</v>
      </c>
      <c r="W1163" t="s">
        <v>24</v>
      </c>
    </row>
    <row r="1164" spans="1:23" x14ac:dyDescent="0.25">
      <c r="A1164">
        <v>1411811</v>
      </c>
      <c r="B1164" t="s">
        <v>24</v>
      </c>
      <c r="C1164">
        <v>169</v>
      </c>
      <c r="D1164">
        <v>25</v>
      </c>
      <c r="E1164" t="s">
        <v>21</v>
      </c>
      <c r="F1164">
        <v>1</v>
      </c>
      <c r="G1164">
        <v>1</v>
      </c>
      <c r="H1164">
        <v>2</v>
      </c>
      <c r="I1164">
        <v>2</v>
      </c>
      <c r="J1164">
        <v>2</v>
      </c>
      <c r="K1164">
        <v>2</v>
      </c>
      <c r="L1164">
        <v>2</v>
      </c>
      <c r="M1164">
        <v>2</v>
      </c>
      <c r="N1164">
        <v>1</v>
      </c>
      <c r="O1164">
        <v>25</v>
      </c>
      <c r="P1164" t="s">
        <v>50</v>
      </c>
      <c r="Q1164">
        <v>4</v>
      </c>
      <c r="R1164" t="s">
        <v>46</v>
      </c>
      <c r="S1164">
        <v>21600</v>
      </c>
      <c r="T1164">
        <v>21840</v>
      </c>
      <c r="U1164">
        <v>21840</v>
      </c>
      <c r="V1164">
        <v>53</v>
      </c>
      <c r="W1164" t="s">
        <v>24</v>
      </c>
    </row>
    <row r="1165" spans="1:23" x14ac:dyDescent="0.25">
      <c r="A1165">
        <v>1378294</v>
      </c>
      <c r="B1165" t="s">
        <v>24</v>
      </c>
      <c r="C1165">
        <v>114</v>
      </c>
      <c r="D1165">
        <v>87</v>
      </c>
      <c r="E1165" t="s">
        <v>21</v>
      </c>
      <c r="F1165">
        <v>4</v>
      </c>
      <c r="G1165">
        <v>1</v>
      </c>
      <c r="H1165">
        <v>2</v>
      </c>
      <c r="I1165">
        <v>1</v>
      </c>
      <c r="J1165">
        <v>2</v>
      </c>
      <c r="K1165">
        <v>1</v>
      </c>
      <c r="L1165">
        <v>2</v>
      </c>
      <c r="M1165">
        <v>2</v>
      </c>
      <c r="N1165">
        <v>1</v>
      </c>
      <c r="P1165" t="s">
        <v>43</v>
      </c>
      <c r="Q1165">
        <v>4</v>
      </c>
      <c r="R1165" t="s">
        <v>46</v>
      </c>
      <c r="S1165">
        <v>0</v>
      </c>
      <c r="T1165">
        <v>21900</v>
      </c>
      <c r="U1165">
        <v>21900</v>
      </c>
      <c r="V1165">
        <v>215</v>
      </c>
      <c r="W1165">
        <v>215</v>
      </c>
    </row>
    <row r="1166" spans="1:23" x14ac:dyDescent="0.25">
      <c r="A1166">
        <v>725417</v>
      </c>
      <c r="B1166" t="s">
        <v>32</v>
      </c>
      <c r="C1166">
        <v>112</v>
      </c>
      <c r="D1166">
        <v>40</v>
      </c>
      <c r="E1166" t="s">
        <v>21</v>
      </c>
      <c r="F1166">
        <v>1</v>
      </c>
      <c r="G1166">
        <v>2</v>
      </c>
      <c r="H1166">
        <v>2</v>
      </c>
      <c r="I1166">
        <v>2</v>
      </c>
      <c r="J1166">
        <v>2</v>
      </c>
      <c r="K1166">
        <v>2</v>
      </c>
      <c r="L1166">
        <v>2</v>
      </c>
      <c r="M1166">
        <v>2</v>
      </c>
      <c r="N1166">
        <v>2</v>
      </c>
      <c r="O1166">
        <v>40</v>
      </c>
      <c r="P1166" t="s">
        <v>43</v>
      </c>
      <c r="Q1166">
        <v>4</v>
      </c>
      <c r="R1166" t="s">
        <v>44</v>
      </c>
      <c r="S1166">
        <v>13000</v>
      </c>
      <c r="T1166">
        <v>22000</v>
      </c>
      <c r="U1166">
        <v>22000</v>
      </c>
      <c r="V1166">
        <v>41</v>
      </c>
      <c r="W1166" t="s">
        <v>32</v>
      </c>
    </row>
    <row r="1167" spans="1:23" x14ac:dyDescent="0.25">
      <c r="A1167">
        <v>1387214</v>
      </c>
      <c r="B1167" t="s">
        <v>24</v>
      </c>
      <c r="C1167">
        <v>239</v>
      </c>
      <c r="D1167">
        <v>65</v>
      </c>
      <c r="E1167" t="s">
        <v>21</v>
      </c>
      <c r="F1167">
        <v>4</v>
      </c>
      <c r="G1167">
        <v>1</v>
      </c>
      <c r="H1167">
        <v>2</v>
      </c>
      <c r="I1167">
        <v>1</v>
      </c>
      <c r="J1167">
        <v>2</v>
      </c>
      <c r="K1167">
        <v>2</v>
      </c>
      <c r="L1167">
        <v>2</v>
      </c>
      <c r="M1167">
        <v>2</v>
      </c>
      <c r="N1167">
        <v>1</v>
      </c>
      <c r="O1167">
        <v>5</v>
      </c>
      <c r="P1167" t="s">
        <v>48</v>
      </c>
      <c r="Q1167">
        <v>4</v>
      </c>
      <c r="R1167" t="s">
        <v>46</v>
      </c>
      <c r="S1167">
        <v>22000</v>
      </c>
      <c r="T1167">
        <v>22000</v>
      </c>
      <c r="U1167">
        <v>22000</v>
      </c>
      <c r="V1167">
        <v>217</v>
      </c>
      <c r="W1167">
        <v>217</v>
      </c>
    </row>
    <row r="1168" spans="1:23" x14ac:dyDescent="0.25">
      <c r="A1168">
        <v>1258097</v>
      </c>
      <c r="B1168" t="s">
        <v>47</v>
      </c>
      <c r="C1168">
        <v>84</v>
      </c>
      <c r="D1168">
        <v>65</v>
      </c>
      <c r="E1168" t="s">
        <v>21</v>
      </c>
      <c r="F1168">
        <v>1</v>
      </c>
      <c r="G1168">
        <v>1</v>
      </c>
      <c r="H1168">
        <v>2</v>
      </c>
      <c r="I1168">
        <v>1</v>
      </c>
      <c r="J1168">
        <v>2</v>
      </c>
      <c r="K1168">
        <v>2</v>
      </c>
      <c r="L1168">
        <v>1</v>
      </c>
      <c r="M1168">
        <v>2</v>
      </c>
      <c r="N1168">
        <v>1</v>
      </c>
      <c r="P1168" t="s">
        <v>43</v>
      </c>
      <c r="Q1168">
        <v>2</v>
      </c>
      <c r="R1168" t="s">
        <v>44</v>
      </c>
      <c r="S1168">
        <v>0</v>
      </c>
      <c r="T1168">
        <v>22000</v>
      </c>
      <c r="U1168">
        <v>22000</v>
      </c>
      <c r="V1168">
        <v>49</v>
      </c>
      <c r="W1168" t="s">
        <v>47</v>
      </c>
    </row>
    <row r="1169" spans="1:23" x14ac:dyDescent="0.25">
      <c r="A1169">
        <v>1396638</v>
      </c>
      <c r="B1169" t="s">
        <v>24</v>
      </c>
      <c r="C1169">
        <v>25</v>
      </c>
      <c r="D1169">
        <v>74</v>
      </c>
      <c r="E1169" t="s">
        <v>21</v>
      </c>
      <c r="F1169">
        <v>1</v>
      </c>
      <c r="G1169">
        <v>1</v>
      </c>
      <c r="H1169">
        <v>1</v>
      </c>
      <c r="I1169">
        <v>2</v>
      </c>
      <c r="J1169">
        <v>2</v>
      </c>
      <c r="K1169">
        <v>2</v>
      </c>
      <c r="L1169">
        <v>2</v>
      </c>
      <c r="M1169">
        <v>2</v>
      </c>
      <c r="N1169">
        <v>1</v>
      </c>
      <c r="O1169">
        <v>2</v>
      </c>
      <c r="P1169" t="s">
        <v>43</v>
      </c>
      <c r="Q1169">
        <v>4</v>
      </c>
      <c r="R1169" t="s">
        <v>46</v>
      </c>
      <c r="S1169">
        <v>22000</v>
      </c>
      <c r="T1169">
        <v>22000</v>
      </c>
      <c r="U1169">
        <v>22000</v>
      </c>
      <c r="V1169">
        <v>2</v>
      </c>
      <c r="W1169">
        <v>2</v>
      </c>
    </row>
    <row r="1170" spans="1:23" x14ac:dyDescent="0.25">
      <c r="A1170">
        <v>1403284</v>
      </c>
      <c r="B1170" t="s">
        <v>24</v>
      </c>
      <c r="C1170">
        <v>19</v>
      </c>
      <c r="D1170">
        <v>80</v>
      </c>
      <c r="E1170" t="s">
        <v>21</v>
      </c>
      <c r="F1170">
        <v>1</v>
      </c>
      <c r="G1170">
        <v>2</v>
      </c>
      <c r="H1170">
        <v>1</v>
      </c>
      <c r="I1170">
        <v>1</v>
      </c>
      <c r="J1170">
        <v>1</v>
      </c>
      <c r="K1170">
        <v>2</v>
      </c>
      <c r="L1170">
        <v>2</v>
      </c>
      <c r="M1170">
        <v>2</v>
      </c>
      <c r="N1170">
        <v>1</v>
      </c>
      <c r="P1170" t="s">
        <v>52</v>
      </c>
      <c r="Q1170">
        <v>4</v>
      </c>
      <c r="R1170" t="s">
        <v>46</v>
      </c>
      <c r="S1170">
        <v>0</v>
      </c>
      <c r="T1170">
        <v>22000</v>
      </c>
      <c r="U1170">
        <v>22000</v>
      </c>
      <c r="V1170">
        <v>42</v>
      </c>
      <c r="W1170">
        <v>42</v>
      </c>
    </row>
    <row r="1171" spans="1:23" x14ac:dyDescent="0.25">
      <c r="A1171">
        <v>68275</v>
      </c>
      <c r="B1171" t="s">
        <v>23</v>
      </c>
      <c r="C1171">
        <v>68</v>
      </c>
      <c r="D1171">
        <v>37</v>
      </c>
      <c r="E1171" t="s">
        <v>21</v>
      </c>
      <c r="F1171">
        <v>1</v>
      </c>
      <c r="G1171">
        <v>2</v>
      </c>
      <c r="H1171">
        <v>2</v>
      </c>
      <c r="I1171">
        <v>2</v>
      </c>
      <c r="J1171">
        <v>1</v>
      </c>
      <c r="K1171">
        <v>2</v>
      </c>
      <c r="L1171">
        <v>1</v>
      </c>
      <c r="M1171">
        <v>2</v>
      </c>
      <c r="N1171">
        <v>1</v>
      </c>
      <c r="O1171">
        <v>10</v>
      </c>
      <c r="P1171" t="s">
        <v>43</v>
      </c>
      <c r="Q1171">
        <v>2</v>
      </c>
      <c r="R1171" t="s">
        <v>44</v>
      </c>
      <c r="S1171">
        <v>18000</v>
      </c>
      <c r="T1171">
        <v>22000</v>
      </c>
      <c r="U1171">
        <v>22000</v>
      </c>
      <c r="V1171">
        <v>48</v>
      </c>
      <c r="W1171">
        <v>48</v>
      </c>
    </row>
    <row r="1172" spans="1:23" x14ac:dyDescent="0.25">
      <c r="A1172">
        <v>1268610</v>
      </c>
      <c r="B1172" t="s">
        <v>47</v>
      </c>
      <c r="C1172">
        <v>451</v>
      </c>
      <c r="D1172">
        <v>40</v>
      </c>
      <c r="E1172" t="s">
        <v>21</v>
      </c>
      <c r="F1172">
        <v>5</v>
      </c>
      <c r="G1172">
        <v>2</v>
      </c>
      <c r="H1172">
        <v>2</v>
      </c>
      <c r="I1172">
        <v>2</v>
      </c>
      <c r="J1172">
        <v>2</v>
      </c>
      <c r="K1172">
        <v>2</v>
      </c>
      <c r="L1172">
        <v>2</v>
      </c>
      <c r="M1172">
        <v>2</v>
      </c>
      <c r="N1172">
        <v>2</v>
      </c>
      <c r="O1172">
        <v>15</v>
      </c>
      <c r="P1172" t="s">
        <v>43</v>
      </c>
      <c r="Q1172">
        <v>4</v>
      </c>
      <c r="R1172" t="s">
        <v>46</v>
      </c>
      <c r="S1172">
        <v>22000</v>
      </c>
      <c r="T1172">
        <v>22000</v>
      </c>
      <c r="U1172">
        <v>22000</v>
      </c>
      <c r="V1172">
        <v>303</v>
      </c>
      <c r="W1172">
        <v>303</v>
      </c>
    </row>
    <row r="1173" spans="1:23" x14ac:dyDescent="0.25">
      <c r="A1173">
        <v>702568</v>
      </c>
      <c r="B1173" t="s">
        <v>32</v>
      </c>
      <c r="C1173">
        <v>151</v>
      </c>
      <c r="D1173">
        <v>46</v>
      </c>
      <c r="E1173" t="s">
        <v>21</v>
      </c>
      <c r="F1173">
        <v>5</v>
      </c>
      <c r="G1173">
        <v>1</v>
      </c>
      <c r="H1173">
        <v>2</v>
      </c>
      <c r="I1173">
        <v>2</v>
      </c>
      <c r="J1173">
        <v>2</v>
      </c>
      <c r="K1173">
        <v>2</v>
      </c>
      <c r="L1173">
        <v>2</v>
      </c>
      <c r="M1173">
        <v>2</v>
      </c>
      <c r="N1173">
        <v>1</v>
      </c>
      <c r="O1173">
        <v>5</v>
      </c>
      <c r="P1173" t="s">
        <v>43</v>
      </c>
      <c r="Q1173">
        <v>4</v>
      </c>
      <c r="R1173" t="s">
        <v>46</v>
      </c>
      <c r="S1173">
        <v>22000</v>
      </c>
      <c r="T1173">
        <v>22000</v>
      </c>
      <c r="U1173">
        <v>22000</v>
      </c>
      <c r="V1173">
        <v>303</v>
      </c>
      <c r="W1173">
        <v>303</v>
      </c>
    </row>
    <row r="1174" spans="1:23" x14ac:dyDescent="0.25">
      <c r="A1174">
        <v>723605</v>
      </c>
      <c r="B1174" t="s">
        <v>32</v>
      </c>
      <c r="C1174">
        <v>46</v>
      </c>
      <c r="D1174">
        <v>45</v>
      </c>
      <c r="E1174" t="s">
        <v>21</v>
      </c>
      <c r="F1174">
        <v>5</v>
      </c>
      <c r="G1174">
        <v>2</v>
      </c>
      <c r="H1174">
        <v>2</v>
      </c>
      <c r="I1174">
        <v>2</v>
      </c>
      <c r="J1174">
        <v>2</v>
      </c>
      <c r="K1174">
        <v>2</v>
      </c>
      <c r="L1174">
        <v>2</v>
      </c>
      <c r="M1174">
        <v>2</v>
      </c>
      <c r="N1174">
        <v>2</v>
      </c>
      <c r="O1174">
        <v>25</v>
      </c>
      <c r="P1174" t="s">
        <v>43</v>
      </c>
      <c r="Q1174">
        <v>4</v>
      </c>
      <c r="R1174" t="s">
        <v>44</v>
      </c>
      <c r="S1174">
        <v>22000</v>
      </c>
      <c r="T1174">
        <v>22000</v>
      </c>
      <c r="U1174">
        <v>22000</v>
      </c>
      <c r="V1174">
        <v>303</v>
      </c>
      <c r="W1174">
        <v>303</v>
      </c>
    </row>
    <row r="1175" spans="1:23" x14ac:dyDescent="0.25">
      <c r="A1175">
        <v>719830</v>
      </c>
      <c r="B1175" t="s">
        <v>32</v>
      </c>
      <c r="C1175">
        <v>63</v>
      </c>
      <c r="D1175">
        <v>43</v>
      </c>
      <c r="E1175" t="s">
        <v>21</v>
      </c>
      <c r="F1175">
        <v>4</v>
      </c>
      <c r="G1175">
        <v>1</v>
      </c>
      <c r="H1175">
        <v>2</v>
      </c>
      <c r="I1175">
        <v>2</v>
      </c>
      <c r="J1175">
        <v>2</v>
      </c>
      <c r="K1175">
        <v>2</v>
      </c>
      <c r="L1175">
        <v>2</v>
      </c>
      <c r="M1175">
        <v>2</v>
      </c>
      <c r="N1175">
        <v>1</v>
      </c>
      <c r="O1175">
        <v>30</v>
      </c>
      <c r="P1175" t="s">
        <v>43</v>
      </c>
      <c r="Q1175">
        <v>4</v>
      </c>
      <c r="R1175" t="s">
        <v>46</v>
      </c>
      <c r="S1175">
        <v>10000</v>
      </c>
      <c r="T1175">
        <v>22000</v>
      </c>
      <c r="U1175">
        <v>22000</v>
      </c>
      <c r="V1175">
        <v>163</v>
      </c>
      <c r="W1175">
        <v>163</v>
      </c>
    </row>
    <row r="1176" spans="1:23" x14ac:dyDescent="0.25">
      <c r="A1176">
        <v>706589</v>
      </c>
      <c r="B1176" t="s">
        <v>32</v>
      </c>
      <c r="C1176">
        <v>176</v>
      </c>
      <c r="D1176">
        <v>32</v>
      </c>
      <c r="E1176" t="s">
        <v>21</v>
      </c>
      <c r="F1176">
        <v>5</v>
      </c>
      <c r="G1176">
        <v>2</v>
      </c>
      <c r="H1176">
        <v>2</v>
      </c>
      <c r="I1176">
        <v>2</v>
      </c>
      <c r="J1176">
        <v>2</v>
      </c>
      <c r="K1176">
        <v>2</v>
      </c>
      <c r="L1176">
        <v>2</v>
      </c>
      <c r="M1176">
        <v>2</v>
      </c>
      <c r="N1176">
        <v>2</v>
      </c>
      <c r="O1176">
        <v>30</v>
      </c>
      <c r="P1176" t="s">
        <v>43</v>
      </c>
      <c r="Q1176">
        <v>4</v>
      </c>
      <c r="R1176" t="s">
        <v>44</v>
      </c>
      <c r="S1176">
        <v>22000</v>
      </c>
      <c r="T1176">
        <v>22000</v>
      </c>
      <c r="U1176">
        <v>22000</v>
      </c>
      <c r="V1176">
        <v>303</v>
      </c>
      <c r="W1176">
        <v>303</v>
      </c>
    </row>
    <row r="1177" spans="1:23" x14ac:dyDescent="0.25">
      <c r="A1177">
        <v>709782</v>
      </c>
      <c r="B1177" t="s">
        <v>32</v>
      </c>
      <c r="C1177">
        <v>15</v>
      </c>
      <c r="D1177">
        <v>62</v>
      </c>
      <c r="E1177" t="s">
        <v>21</v>
      </c>
      <c r="F1177">
        <v>1</v>
      </c>
      <c r="G1177">
        <v>2</v>
      </c>
      <c r="H1177">
        <v>2</v>
      </c>
      <c r="I1177">
        <v>2</v>
      </c>
      <c r="J1177">
        <v>2</v>
      </c>
      <c r="K1177">
        <v>2</v>
      </c>
      <c r="L1177">
        <v>2</v>
      </c>
      <c r="M1177">
        <v>2</v>
      </c>
      <c r="N1177">
        <v>2</v>
      </c>
      <c r="P1177" t="s">
        <v>51</v>
      </c>
      <c r="Q1177">
        <v>4</v>
      </c>
      <c r="R1177" t="s">
        <v>44</v>
      </c>
      <c r="S1177">
        <v>0</v>
      </c>
      <c r="T1177">
        <v>22000</v>
      </c>
      <c r="U1177">
        <v>22000</v>
      </c>
      <c r="V1177">
        <v>53</v>
      </c>
      <c r="W1177" t="s">
        <v>24</v>
      </c>
    </row>
    <row r="1178" spans="1:23" x14ac:dyDescent="0.25">
      <c r="A1178">
        <v>695683</v>
      </c>
      <c r="B1178" t="s">
        <v>32</v>
      </c>
      <c r="C1178">
        <v>87</v>
      </c>
      <c r="D1178">
        <v>46</v>
      </c>
      <c r="E1178" t="s">
        <v>21</v>
      </c>
      <c r="F1178">
        <v>1</v>
      </c>
      <c r="G1178">
        <v>1</v>
      </c>
      <c r="H1178">
        <v>2</v>
      </c>
      <c r="I1178">
        <v>2</v>
      </c>
      <c r="J1178">
        <v>2</v>
      </c>
      <c r="K1178">
        <v>2</v>
      </c>
      <c r="L1178">
        <v>2</v>
      </c>
      <c r="M1178">
        <v>2</v>
      </c>
      <c r="N1178">
        <v>1</v>
      </c>
      <c r="O1178">
        <v>20</v>
      </c>
      <c r="P1178" t="s">
        <v>43</v>
      </c>
      <c r="Q1178">
        <v>2</v>
      </c>
      <c r="R1178" t="s">
        <v>44</v>
      </c>
      <c r="S1178">
        <v>22000</v>
      </c>
      <c r="T1178">
        <v>22000</v>
      </c>
      <c r="U1178">
        <v>22000</v>
      </c>
      <c r="V1178">
        <v>6</v>
      </c>
      <c r="W1178" t="s">
        <v>45</v>
      </c>
    </row>
    <row r="1179" spans="1:23" x14ac:dyDescent="0.25">
      <c r="A1179">
        <v>1264025</v>
      </c>
      <c r="B1179" t="s">
        <v>47</v>
      </c>
      <c r="C1179">
        <v>113</v>
      </c>
      <c r="D1179">
        <v>20</v>
      </c>
      <c r="E1179" t="s">
        <v>21</v>
      </c>
      <c r="F1179">
        <v>1</v>
      </c>
      <c r="G1179">
        <v>1</v>
      </c>
      <c r="H1179">
        <v>2</v>
      </c>
      <c r="I1179">
        <v>2</v>
      </c>
      <c r="J1179">
        <v>2</v>
      </c>
      <c r="K1179">
        <v>2</v>
      </c>
      <c r="L1179">
        <v>2</v>
      </c>
      <c r="M1179">
        <v>2</v>
      </c>
      <c r="N1179">
        <v>1</v>
      </c>
      <c r="P1179" t="s">
        <v>50</v>
      </c>
      <c r="Q1179">
        <v>4</v>
      </c>
      <c r="R1179" t="s">
        <v>44</v>
      </c>
      <c r="S1179">
        <v>22000</v>
      </c>
      <c r="T1179">
        <v>22000</v>
      </c>
      <c r="U1179">
        <v>22000</v>
      </c>
      <c r="V1179">
        <v>49</v>
      </c>
      <c r="W1179" t="s">
        <v>47</v>
      </c>
    </row>
    <row r="1180" spans="1:23" x14ac:dyDescent="0.25">
      <c r="A1180">
        <v>1421091</v>
      </c>
      <c r="B1180" t="s">
        <v>24</v>
      </c>
      <c r="C1180">
        <v>76</v>
      </c>
      <c r="D1180">
        <v>53</v>
      </c>
      <c r="E1180" t="s">
        <v>21</v>
      </c>
      <c r="F1180">
        <v>1</v>
      </c>
      <c r="G1180">
        <v>1</v>
      </c>
      <c r="H1180">
        <v>2</v>
      </c>
      <c r="I1180">
        <v>2</v>
      </c>
      <c r="J1180">
        <v>2</v>
      </c>
      <c r="K1180">
        <v>2</v>
      </c>
      <c r="L1180">
        <v>2</v>
      </c>
      <c r="M1180">
        <v>2</v>
      </c>
      <c r="N1180">
        <v>1</v>
      </c>
      <c r="O1180">
        <v>30</v>
      </c>
      <c r="P1180" t="s">
        <v>43</v>
      </c>
      <c r="Q1180">
        <v>4</v>
      </c>
      <c r="R1180" t="s">
        <v>46</v>
      </c>
      <c r="S1180">
        <v>0</v>
      </c>
      <c r="T1180">
        <v>22000</v>
      </c>
      <c r="U1180">
        <v>22000</v>
      </c>
      <c r="V1180">
        <v>36</v>
      </c>
      <c r="W1180">
        <v>36</v>
      </c>
    </row>
    <row r="1181" spans="1:23" x14ac:dyDescent="0.25">
      <c r="A1181">
        <v>1373730</v>
      </c>
      <c r="B1181" t="s">
        <v>24</v>
      </c>
      <c r="C1181">
        <v>280</v>
      </c>
      <c r="D1181">
        <v>24</v>
      </c>
      <c r="E1181" t="s">
        <v>21</v>
      </c>
      <c r="F1181">
        <v>5</v>
      </c>
      <c r="G1181">
        <v>2</v>
      </c>
      <c r="H1181">
        <v>2</v>
      </c>
      <c r="I1181">
        <v>2</v>
      </c>
      <c r="J1181">
        <v>2</v>
      </c>
      <c r="K1181">
        <v>2</v>
      </c>
      <c r="L1181">
        <v>2</v>
      </c>
      <c r="M1181">
        <v>2</v>
      </c>
      <c r="N1181">
        <v>2</v>
      </c>
      <c r="O1181">
        <v>30</v>
      </c>
      <c r="P1181" t="s">
        <v>50</v>
      </c>
      <c r="Q1181">
        <v>4</v>
      </c>
      <c r="R1181" t="s">
        <v>44</v>
      </c>
      <c r="S1181">
        <v>22000</v>
      </c>
      <c r="T1181">
        <v>22000</v>
      </c>
      <c r="U1181">
        <v>22000</v>
      </c>
      <c r="V1181">
        <v>313</v>
      </c>
      <c r="W1181">
        <v>313</v>
      </c>
    </row>
    <row r="1182" spans="1:23" x14ac:dyDescent="0.25">
      <c r="A1182">
        <v>1424843</v>
      </c>
      <c r="B1182" t="s">
        <v>24</v>
      </c>
      <c r="C1182">
        <v>117</v>
      </c>
      <c r="D1182">
        <v>51</v>
      </c>
      <c r="E1182" t="s">
        <v>21</v>
      </c>
      <c r="F1182">
        <v>1</v>
      </c>
      <c r="G1182">
        <v>1</v>
      </c>
      <c r="H1182">
        <v>2</v>
      </c>
      <c r="I1182">
        <v>2</v>
      </c>
      <c r="J1182">
        <v>2</v>
      </c>
      <c r="K1182">
        <v>2</v>
      </c>
      <c r="L1182">
        <v>2</v>
      </c>
      <c r="M1182">
        <v>2</v>
      </c>
      <c r="N1182">
        <v>1</v>
      </c>
      <c r="P1182" t="s">
        <v>43</v>
      </c>
      <c r="Q1182">
        <v>4</v>
      </c>
      <c r="R1182" t="s">
        <v>46</v>
      </c>
      <c r="S1182">
        <v>22000</v>
      </c>
      <c r="T1182">
        <v>22000</v>
      </c>
      <c r="U1182">
        <v>22000</v>
      </c>
      <c r="V1182">
        <v>26</v>
      </c>
      <c r="W1182">
        <v>26</v>
      </c>
    </row>
    <row r="1183" spans="1:23" x14ac:dyDescent="0.25">
      <c r="A1183">
        <v>706425</v>
      </c>
      <c r="B1183" t="s">
        <v>32</v>
      </c>
      <c r="C1183">
        <v>40</v>
      </c>
      <c r="D1183">
        <v>72</v>
      </c>
      <c r="E1183" t="s">
        <v>21</v>
      </c>
      <c r="F1183">
        <v>1</v>
      </c>
      <c r="G1183">
        <v>2</v>
      </c>
      <c r="H1183">
        <v>1</v>
      </c>
      <c r="I1183">
        <v>1</v>
      </c>
      <c r="J1183">
        <v>2</v>
      </c>
      <c r="K1183">
        <v>2</v>
      </c>
      <c r="L1183">
        <v>2</v>
      </c>
      <c r="M1183">
        <v>2</v>
      </c>
      <c r="N1183">
        <v>1</v>
      </c>
      <c r="P1183" t="s">
        <v>52</v>
      </c>
      <c r="Q1183">
        <v>4</v>
      </c>
      <c r="R1183" t="s">
        <v>46</v>
      </c>
      <c r="S1183">
        <v>0</v>
      </c>
      <c r="T1183">
        <v>22000</v>
      </c>
      <c r="U1183">
        <v>22000</v>
      </c>
      <c r="V1183">
        <v>6</v>
      </c>
      <c r="W1183" t="s">
        <v>45</v>
      </c>
    </row>
    <row r="1184" spans="1:23" x14ac:dyDescent="0.25">
      <c r="A1184">
        <v>1427830</v>
      </c>
      <c r="B1184" t="s">
        <v>24</v>
      </c>
      <c r="C1184">
        <v>53</v>
      </c>
      <c r="D1184">
        <v>21</v>
      </c>
      <c r="E1184" t="s">
        <v>21</v>
      </c>
      <c r="F1184">
        <v>1</v>
      </c>
      <c r="G1184">
        <v>1</v>
      </c>
      <c r="H1184">
        <v>2</v>
      </c>
      <c r="I1184">
        <v>2</v>
      </c>
      <c r="J1184">
        <v>2</v>
      </c>
      <c r="K1184">
        <v>2</v>
      </c>
      <c r="L1184">
        <v>2</v>
      </c>
      <c r="M1184">
        <v>2</v>
      </c>
      <c r="N1184">
        <v>1</v>
      </c>
      <c r="O1184">
        <v>20</v>
      </c>
      <c r="P1184" t="s">
        <v>50</v>
      </c>
      <c r="Q1184">
        <v>4</v>
      </c>
      <c r="R1184" t="s">
        <v>46</v>
      </c>
      <c r="S1184">
        <v>22000</v>
      </c>
      <c r="T1184">
        <v>22000</v>
      </c>
      <c r="U1184">
        <v>22000</v>
      </c>
      <c r="V1184">
        <v>6</v>
      </c>
      <c r="W1184" t="s">
        <v>45</v>
      </c>
    </row>
    <row r="1185" spans="1:23" x14ac:dyDescent="0.25">
      <c r="A1185">
        <v>1399525</v>
      </c>
      <c r="B1185" t="s">
        <v>24</v>
      </c>
      <c r="C1185">
        <v>70</v>
      </c>
      <c r="D1185">
        <v>33</v>
      </c>
      <c r="E1185" t="s">
        <v>21</v>
      </c>
      <c r="F1185">
        <v>4</v>
      </c>
      <c r="G1185">
        <v>2</v>
      </c>
      <c r="H1185">
        <v>2</v>
      </c>
      <c r="I1185">
        <v>2</v>
      </c>
      <c r="J1185">
        <v>2</v>
      </c>
      <c r="K1185">
        <v>2</v>
      </c>
      <c r="L1185">
        <v>2</v>
      </c>
      <c r="M1185">
        <v>2</v>
      </c>
      <c r="N1185">
        <v>2</v>
      </c>
      <c r="O1185">
        <v>20</v>
      </c>
      <c r="P1185" t="s">
        <v>43</v>
      </c>
      <c r="Q1185">
        <v>4</v>
      </c>
      <c r="R1185" t="s">
        <v>44</v>
      </c>
      <c r="S1185">
        <v>18000</v>
      </c>
      <c r="T1185">
        <v>22000</v>
      </c>
      <c r="U1185">
        <v>22000</v>
      </c>
      <c r="V1185">
        <v>303</v>
      </c>
      <c r="W1185">
        <v>303</v>
      </c>
    </row>
    <row r="1186" spans="1:23" x14ac:dyDescent="0.25">
      <c r="A1186">
        <v>1382454</v>
      </c>
      <c r="B1186" t="s">
        <v>24</v>
      </c>
      <c r="C1186">
        <v>86</v>
      </c>
      <c r="D1186">
        <v>57</v>
      </c>
      <c r="E1186" t="s">
        <v>21</v>
      </c>
      <c r="F1186">
        <v>1</v>
      </c>
      <c r="G1186">
        <v>1</v>
      </c>
      <c r="H1186">
        <v>2</v>
      </c>
      <c r="I1186">
        <v>2</v>
      </c>
      <c r="J1186">
        <v>2</v>
      </c>
      <c r="K1186">
        <v>2</v>
      </c>
      <c r="L1186">
        <v>2</v>
      </c>
      <c r="M1186">
        <v>2</v>
      </c>
      <c r="N1186">
        <v>1</v>
      </c>
      <c r="O1186">
        <v>10</v>
      </c>
      <c r="P1186" t="s">
        <v>43</v>
      </c>
      <c r="Q1186">
        <v>4</v>
      </c>
      <c r="R1186" t="s">
        <v>46</v>
      </c>
      <c r="S1186">
        <v>22000</v>
      </c>
      <c r="T1186">
        <v>22000</v>
      </c>
      <c r="U1186">
        <v>22000</v>
      </c>
      <c r="V1186">
        <v>17</v>
      </c>
      <c r="W1186">
        <v>17</v>
      </c>
    </row>
    <row r="1187" spans="1:23" x14ac:dyDescent="0.25">
      <c r="A1187">
        <v>726884</v>
      </c>
      <c r="B1187" t="s">
        <v>32</v>
      </c>
      <c r="C1187">
        <v>106</v>
      </c>
      <c r="D1187">
        <v>45</v>
      </c>
      <c r="E1187" t="s">
        <v>21</v>
      </c>
      <c r="F1187">
        <v>1</v>
      </c>
      <c r="G1187">
        <v>2</v>
      </c>
      <c r="H1187">
        <v>2</v>
      </c>
      <c r="I1187">
        <v>2</v>
      </c>
      <c r="J1187">
        <v>2</v>
      </c>
      <c r="K1187">
        <v>2</v>
      </c>
      <c r="L1187">
        <v>2</v>
      </c>
      <c r="M1187">
        <v>2</v>
      </c>
      <c r="N1187">
        <v>2</v>
      </c>
      <c r="O1187">
        <v>60</v>
      </c>
      <c r="P1187" t="s">
        <v>50</v>
      </c>
      <c r="Q1187">
        <v>4</v>
      </c>
      <c r="R1187" t="s">
        <v>44</v>
      </c>
      <c r="S1187">
        <v>9500</v>
      </c>
      <c r="T1187">
        <v>22100</v>
      </c>
      <c r="U1187">
        <v>22100</v>
      </c>
      <c r="V1187">
        <v>6</v>
      </c>
      <c r="W1187" t="s">
        <v>45</v>
      </c>
    </row>
    <row r="1188" spans="1:23" x14ac:dyDescent="0.25">
      <c r="A1188">
        <v>1373612</v>
      </c>
      <c r="B1188" t="s">
        <v>24</v>
      </c>
      <c r="C1188">
        <v>88</v>
      </c>
      <c r="D1188">
        <v>72</v>
      </c>
      <c r="E1188" t="s">
        <v>21</v>
      </c>
      <c r="F1188">
        <v>1</v>
      </c>
      <c r="G1188">
        <v>1</v>
      </c>
      <c r="H1188">
        <v>2</v>
      </c>
      <c r="I1188">
        <v>1</v>
      </c>
      <c r="J1188">
        <v>2</v>
      </c>
      <c r="K1188">
        <v>2</v>
      </c>
      <c r="L1188">
        <v>2</v>
      </c>
      <c r="M1188">
        <v>2</v>
      </c>
      <c r="N1188">
        <v>1</v>
      </c>
      <c r="P1188" t="s">
        <v>51</v>
      </c>
      <c r="Q1188">
        <v>4</v>
      </c>
      <c r="R1188" t="s">
        <v>46</v>
      </c>
      <c r="S1188">
        <v>0</v>
      </c>
      <c r="T1188">
        <v>22100</v>
      </c>
      <c r="U1188">
        <v>22100</v>
      </c>
      <c r="V1188">
        <v>8</v>
      </c>
      <c r="W1188">
        <v>8</v>
      </c>
    </row>
    <row r="1189" spans="1:23" x14ac:dyDescent="0.25">
      <c r="A1189">
        <v>716443</v>
      </c>
      <c r="B1189" t="s">
        <v>32</v>
      </c>
      <c r="C1189">
        <v>52</v>
      </c>
      <c r="D1189">
        <v>65</v>
      </c>
      <c r="E1189" t="s">
        <v>21</v>
      </c>
      <c r="F1189">
        <v>1</v>
      </c>
      <c r="G1189">
        <v>2</v>
      </c>
      <c r="H1189">
        <v>2</v>
      </c>
      <c r="I1189">
        <v>1</v>
      </c>
      <c r="J1189">
        <v>2</v>
      </c>
      <c r="K1189">
        <v>2</v>
      </c>
      <c r="L1189">
        <v>2</v>
      </c>
      <c r="M1189">
        <v>2</v>
      </c>
      <c r="N1189">
        <v>1</v>
      </c>
      <c r="P1189" t="s">
        <v>43</v>
      </c>
      <c r="Q1189">
        <v>4</v>
      </c>
      <c r="R1189" t="s">
        <v>46</v>
      </c>
      <c r="S1189">
        <v>0</v>
      </c>
      <c r="T1189">
        <v>22100</v>
      </c>
      <c r="U1189">
        <v>22100</v>
      </c>
      <c r="V1189">
        <v>42</v>
      </c>
      <c r="W1189">
        <v>42</v>
      </c>
    </row>
    <row r="1190" spans="1:23" x14ac:dyDescent="0.25">
      <c r="A1190">
        <v>1422337</v>
      </c>
      <c r="B1190" t="s">
        <v>24</v>
      </c>
      <c r="C1190">
        <v>46</v>
      </c>
      <c r="D1190">
        <v>94</v>
      </c>
      <c r="E1190" t="s">
        <v>21</v>
      </c>
      <c r="F1190">
        <v>4</v>
      </c>
      <c r="G1190">
        <v>2</v>
      </c>
      <c r="H1190">
        <v>1</v>
      </c>
      <c r="I1190">
        <v>1</v>
      </c>
      <c r="J1190">
        <v>2</v>
      </c>
      <c r="K1190">
        <v>2</v>
      </c>
      <c r="L1190">
        <v>2</v>
      </c>
      <c r="M1190">
        <v>2</v>
      </c>
      <c r="N1190">
        <v>1</v>
      </c>
      <c r="P1190" t="s">
        <v>52</v>
      </c>
      <c r="Q1190">
        <v>4</v>
      </c>
      <c r="R1190" t="s">
        <v>46</v>
      </c>
      <c r="S1190">
        <v>0</v>
      </c>
      <c r="T1190">
        <v>22200</v>
      </c>
      <c r="U1190">
        <v>22200</v>
      </c>
      <c r="V1190">
        <v>116</v>
      </c>
      <c r="W1190">
        <v>116</v>
      </c>
    </row>
    <row r="1191" spans="1:23" x14ac:dyDescent="0.25">
      <c r="A1191">
        <v>1374213</v>
      </c>
      <c r="B1191" t="s">
        <v>24</v>
      </c>
      <c r="C1191">
        <v>116</v>
      </c>
      <c r="D1191">
        <v>83</v>
      </c>
      <c r="E1191" t="s">
        <v>21</v>
      </c>
      <c r="F1191">
        <v>1</v>
      </c>
      <c r="G1191">
        <v>1</v>
      </c>
      <c r="H1191">
        <v>1</v>
      </c>
      <c r="I1191">
        <v>1</v>
      </c>
      <c r="J1191">
        <v>2</v>
      </c>
      <c r="K1191">
        <v>2</v>
      </c>
      <c r="L1191">
        <v>2</v>
      </c>
      <c r="M1191">
        <v>2</v>
      </c>
      <c r="N1191">
        <v>1</v>
      </c>
      <c r="P1191" t="s">
        <v>43</v>
      </c>
      <c r="Q1191">
        <v>2</v>
      </c>
      <c r="R1191" t="s">
        <v>44</v>
      </c>
      <c r="S1191">
        <v>0</v>
      </c>
      <c r="T1191">
        <v>22300</v>
      </c>
      <c r="U1191">
        <v>22300</v>
      </c>
      <c r="V1191">
        <v>53</v>
      </c>
      <c r="W1191" t="s">
        <v>24</v>
      </c>
    </row>
    <row r="1192" spans="1:23" x14ac:dyDescent="0.25">
      <c r="A1192">
        <v>1258499</v>
      </c>
      <c r="B1192" t="s">
        <v>47</v>
      </c>
      <c r="C1192">
        <v>71</v>
      </c>
      <c r="D1192">
        <v>68</v>
      </c>
      <c r="E1192" t="s">
        <v>21</v>
      </c>
      <c r="F1192">
        <v>1</v>
      </c>
      <c r="G1192">
        <v>1</v>
      </c>
      <c r="H1192">
        <v>1</v>
      </c>
      <c r="I1192">
        <v>1</v>
      </c>
      <c r="J1192">
        <v>2</v>
      </c>
      <c r="K1192">
        <v>2</v>
      </c>
      <c r="L1192">
        <v>2</v>
      </c>
      <c r="M1192">
        <v>2</v>
      </c>
      <c r="N1192">
        <v>1</v>
      </c>
      <c r="P1192" t="s">
        <v>43</v>
      </c>
      <c r="Q1192">
        <v>4</v>
      </c>
      <c r="R1192" t="s">
        <v>44</v>
      </c>
      <c r="S1192">
        <v>0</v>
      </c>
      <c r="T1192">
        <v>22400</v>
      </c>
      <c r="U1192">
        <v>22400</v>
      </c>
      <c r="V1192">
        <v>49</v>
      </c>
      <c r="W1192" t="s">
        <v>47</v>
      </c>
    </row>
    <row r="1193" spans="1:23" x14ac:dyDescent="0.25">
      <c r="A1193">
        <v>1409508</v>
      </c>
      <c r="B1193" t="s">
        <v>24</v>
      </c>
      <c r="C1193">
        <v>44</v>
      </c>
      <c r="D1193">
        <v>70</v>
      </c>
      <c r="E1193" t="s">
        <v>21</v>
      </c>
      <c r="F1193">
        <v>1</v>
      </c>
      <c r="G1193">
        <v>2</v>
      </c>
      <c r="H1193">
        <v>2</v>
      </c>
      <c r="I1193">
        <v>1</v>
      </c>
      <c r="J1193">
        <v>2</v>
      </c>
      <c r="K1193">
        <v>2</v>
      </c>
      <c r="L1193">
        <v>2</v>
      </c>
      <c r="M1193">
        <v>2</v>
      </c>
      <c r="N1193">
        <v>1</v>
      </c>
      <c r="P1193" t="s">
        <v>43</v>
      </c>
      <c r="Q1193">
        <v>3</v>
      </c>
      <c r="R1193" t="s">
        <v>44</v>
      </c>
      <c r="S1193">
        <v>0</v>
      </c>
      <c r="T1193">
        <v>22400</v>
      </c>
      <c r="U1193">
        <v>22400</v>
      </c>
      <c r="V1193">
        <v>6</v>
      </c>
      <c r="W1193" t="s">
        <v>45</v>
      </c>
    </row>
    <row r="1194" spans="1:23" x14ac:dyDescent="0.25">
      <c r="A1194">
        <v>718713</v>
      </c>
      <c r="B1194" t="s">
        <v>32</v>
      </c>
      <c r="C1194">
        <v>419</v>
      </c>
      <c r="D1194">
        <v>30</v>
      </c>
      <c r="E1194" t="s">
        <v>21</v>
      </c>
      <c r="F1194">
        <v>5</v>
      </c>
      <c r="G1194">
        <v>2</v>
      </c>
      <c r="H1194">
        <v>2</v>
      </c>
      <c r="I1194">
        <v>2</v>
      </c>
      <c r="J1194">
        <v>2</v>
      </c>
      <c r="K1194">
        <v>2</v>
      </c>
      <c r="L1194">
        <v>2</v>
      </c>
      <c r="M1194">
        <v>2</v>
      </c>
      <c r="N1194">
        <v>2</v>
      </c>
      <c r="O1194">
        <v>40</v>
      </c>
      <c r="P1194" t="s">
        <v>50</v>
      </c>
      <c r="Q1194">
        <v>4</v>
      </c>
      <c r="R1194" t="s">
        <v>44</v>
      </c>
      <c r="S1194">
        <v>22500</v>
      </c>
      <c r="T1194">
        <v>22500</v>
      </c>
      <c r="U1194">
        <v>22500</v>
      </c>
      <c r="V1194">
        <v>303</v>
      </c>
      <c r="W1194">
        <v>303</v>
      </c>
    </row>
    <row r="1195" spans="1:23" x14ac:dyDescent="0.25">
      <c r="A1195">
        <v>69439</v>
      </c>
      <c r="B1195" t="s">
        <v>23</v>
      </c>
      <c r="C1195">
        <v>54</v>
      </c>
      <c r="D1195">
        <v>57</v>
      </c>
      <c r="E1195" t="s">
        <v>21</v>
      </c>
      <c r="F1195">
        <v>1</v>
      </c>
      <c r="G1195">
        <v>2</v>
      </c>
      <c r="H1195">
        <v>2</v>
      </c>
      <c r="I1195">
        <v>2</v>
      </c>
      <c r="J1195">
        <v>2</v>
      </c>
      <c r="K1195">
        <v>2</v>
      </c>
      <c r="L1195">
        <v>2</v>
      </c>
      <c r="M1195">
        <v>2</v>
      </c>
      <c r="N1195">
        <v>2</v>
      </c>
      <c r="O1195">
        <v>50</v>
      </c>
      <c r="P1195" t="s">
        <v>43</v>
      </c>
      <c r="Q1195">
        <v>4</v>
      </c>
      <c r="R1195" t="s">
        <v>44</v>
      </c>
      <c r="S1195">
        <v>21000</v>
      </c>
      <c r="T1195">
        <v>22500</v>
      </c>
      <c r="U1195">
        <v>22500</v>
      </c>
      <c r="V1195">
        <v>56</v>
      </c>
      <c r="W1195">
        <v>56</v>
      </c>
    </row>
    <row r="1196" spans="1:23" x14ac:dyDescent="0.25">
      <c r="A1196">
        <v>61780</v>
      </c>
      <c r="B1196" t="s">
        <v>23</v>
      </c>
      <c r="C1196">
        <v>41</v>
      </c>
      <c r="D1196">
        <v>66</v>
      </c>
      <c r="E1196" t="s">
        <v>21</v>
      </c>
      <c r="F1196">
        <v>1</v>
      </c>
      <c r="G1196">
        <v>2</v>
      </c>
      <c r="H1196">
        <v>1</v>
      </c>
      <c r="I1196">
        <v>1</v>
      </c>
      <c r="J1196">
        <v>2</v>
      </c>
      <c r="K1196">
        <v>2</v>
      </c>
      <c r="L1196">
        <v>2</v>
      </c>
      <c r="M1196">
        <v>2</v>
      </c>
      <c r="N1196">
        <v>1</v>
      </c>
      <c r="P1196" t="s">
        <v>43</v>
      </c>
      <c r="Q1196">
        <v>4</v>
      </c>
      <c r="R1196" t="s">
        <v>46</v>
      </c>
      <c r="S1196">
        <v>0</v>
      </c>
      <c r="T1196">
        <v>22500</v>
      </c>
      <c r="U1196">
        <v>22500</v>
      </c>
      <c r="V1196">
        <v>30</v>
      </c>
      <c r="W1196" t="s">
        <v>23</v>
      </c>
    </row>
    <row r="1197" spans="1:23" x14ac:dyDescent="0.25">
      <c r="A1197">
        <v>1369624</v>
      </c>
      <c r="B1197" t="s">
        <v>24</v>
      </c>
      <c r="C1197">
        <v>17</v>
      </c>
      <c r="D1197">
        <v>82</v>
      </c>
      <c r="E1197" t="s">
        <v>21</v>
      </c>
      <c r="F1197">
        <v>1</v>
      </c>
      <c r="G1197">
        <v>1</v>
      </c>
      <c r="H1197">
        <v>1</v>
      </c>
      <c r="I1197">
        <v>1</v>
      </c>
      <c r="J1197">
        <v>2</v>
      </c>
      <c r="K1197">
        <v>2</v>
      </c>
      <c r="L1197">
        <v>1</v>
      </c>
      <c r="M1197">
        <v>2</v>
      </c>
      <c r="N1197">
        <v>1</v>
      </c>
      <c r="P1197" t="s">
        <v>52</v>
      </c>
      <c r="Q1197">
        <v>2</v>
      </c>
      <c r="R1197" t="s">
        <v>44</v>
      </c>
      <c r="S1197">
        <v>0</v>
      </c>
      <c r="T1197">
        <v>22500</v>
      </c>
      <c r="U1197">
        <v>22500</v>
      </c>
      <c r="V1197">
        <v>30</v>
      </c>
      <c r="W1197" t="s">
        <v>23</v>
      </c>
    </row>
    <row r="1198" spans="1:23" x14ac:dyDescent="0.25">
      <c r="A1198">
        <v>1389984</v>
      </c>
      <c r="B1198" t="s">
        <v>24</v>
      </c>
      <c r="C1198">
        <v>24</v>
      </c>
      <c r="D1198">
        <v>86</v>
      </c>
      <c r="E1198" t="s">
        <v>21</v>
      </c>
      <c r="F1198">
        <v>1</v>
      </c>
      <c r="G1198">
        <v>2</v>
      </c>
      <c r="H1198">
        <v>1</v>
      </c>
      <c r="I1198">
        <v>1</v>
      </c>
      <c r="J1198">
        <v>2</v>
      </c>
      <c r="K1198">
        <v>2</v>
      </c>
      <c r="L1198">
        <v>2</v>
      </c>
      <c r="M1198">
        <v>2</v>
      </c>
      <c r="N1198">
        <v>1</v>
      </c>
      <c r="P1198" t="s">
        <v>43</v>
      </c>
      <c r="Q1198">
        <v>4</v>
      </c>
      <c r="R1198" t="s">
        <v>46</v>
      </c>
      <c r="S1198">
        <v>0</v>
      </c>
      <c r="T1198">
        <v>22600</v>
      </c>
      <c r="U1198">
        <v>22600</v>
      </c>
      <c r="V1198">
        <v>16</v>
      </c>
      <c r="W1198">
        <v>16</v>
      </c>
    </row>
    <row r="1199" spans="1:23" x14ac:dyDescent="0.25">
      <c r="A1199">
        <v>1392097</v>
      </c>
      <c r="B1199" t="s">
        <v>24</v>
      </c>
      <c r="C1199">
        <v>92</v>
      </c>
      <c r="D1199">
        <v>87</v>
      </c>
      <c r="E1199" t="s">
        <v>21</v>
      </c>
      <c r="F1199">
        <v>1</v>
      </c>
      <c r="G1199">
        <v>2</v>
      </c>
      <c r="H1199">
        <v>1</v>
      </c>
      <c r="I1199">
        <v>1</v>
      </c>
      <c r="J1199">
        <v>2</v>
      </c>
      <c r="K1199">
        <v>2</v>
      </c>
      <c r="L1199">
        <v>2</v>
      </c>
      <c r="M1199">
        <v>2</v>
      </c>
      <c r="N1199">
        <v>1</v>
      </c>
      <c r="P1199" t="s">
        <v>52</v>
      </c>
      <c r="Q1199">
        <v>4</v>
      </c>
      <c r="R1199" t="s">
        <v>46</v>
      </c>
      <c r="S1199">
        <v>0</v>
      </c>
      <c r="T1199">
        <v>22600</v>
      </c>
      <c r="U1199">
        <v>22600</v>
      </c>
      <c r="V1199">
        <v>46</v>
      </c>
      <c r="W1199">
        <v>46</v>
      </c>
    </row>
    <row r="1200" spans="1:23" x14ac:dyDescent="0.25">
      <c r="A1200">
        <v>69093</v>
      </c>
      <c r="B1200" t="s">
        <v>23</v>
      </c>
      <c r="C1200">
        <v>75</v>
      </c>
      <c r="D1200">
        <v>52</v>
      </c>
      <c r="E1200" t="s">
        <v>21</v>
      </c>
      <c r="F1200">
        <v>1</v>
      </c>
      <c r="G1200">
        <v>1</v>
      </c>
      <c r="H1200">
        <v>2</v>
      </c>
      <c r="I1200">
        <v>2</v>
      </c>
      <c r="J1200">
        <v>2</v>
      </c>
      <c r="K1200">
        <v>2</v>
      </c>
      <c r="L1200">
        <v>2</v>
      </c>
      <c r="M1200">
        <v>2</v>
      </c>
      <c r="N1200">
        <v>1</v>
      </c>
      <c r="O1200">
        <v>30</v>
      </c>
      <c r="P1200" t="s">
        <v>43</v>
      </c>
      <c r="Q1200">
        <v>4</v>
      </c>
      <c r="R1200" t="s">
        <v>46</v>
      </c>
      <c r="S1200">
        <v>27900</v>
      </c>
      <c r="T1200">
        <v>22680</v>
      </c>
      <c r="U1200">
        <v>22680</v>
      </c>
      <c r="V1200">
        <v>30</v>
      </c>
      <c r="W1200" t="s">
        <v>23</v>
      </c>
    </row>
    <row r="1201" spans="1:23" x14ac:dyDescent="0.25">
      <c r="A1201">
        <v>1248593</v>
      </c>
      <c r="B1201" t="s">
        <v>47</v>
      </c>
      <c r="C1201">
        <v>479</v>
      </c>
      <c r="D1201">
        <v>68</v>
      </c>
      <c r="E1201" t="s">
        <v>21</v>
      </c>
      <c r="F1201">
        <v>1</v>
      </c>
      <c r="G1201">
        <v>1</v>
      </c>
      <c r="H1201">
        <v>1</v>
      </c>
      <c r="I1201">
        <v>1</v>
      </c>
      <c r="J1201">
        <v>2</v>
      </c>
      <c r="K1201">
        <v>2</v>
      </c>
      <c r="L1201">
        <v>2</v>
      </c>
      <c r="M1201">
        <v>2</v>
      </c>
      <c r="N1201">
        <v>1</v>
      </c>
      <c r="O1201">
        <v>15</v>
      </c>
      <c r="P1201" t="s">
        <v>52</v>
      </c>
      <c r="Q1201">
        <v>4</v>
      </c>
      <c r="R1201" t="s">
        <v>44</v>
      </c>
      <c r="S1201">
        <v>120</v>
      </c>
      <c r="T1201">
        <v>22720</v>
      </c>
      <c r="U1201">
        <v>22720</v>
      </c>
      <c r="V1201">
        <v>49</v>
      </c>
      <c r="W1201" t="s">
        <v>47</v>
      </c>
    </row>
    <row r="1202" spans="1:23" x14ac:dyDescent="0.25">
      <c r="A1202">
        <v>1382921</v>
      </c>
      <c r="B1202" t="s">
        <v>24</v>
      </c>
      <c r="C1202">
        <v>11</v>
      </c>
      <c r="D1202">
        <v>73</v>
      </c>
      <c r="E1202" t="s">
        <v>21</v>
      </c>
      <c r="F1202">
        <v>1</v>
      </c>
      <c r="G1202">
        <v>2</v>
      </c>
      <c r="H1202">
        <v>1</v>
      </c>
      <c r="I1202">
        <v>1</v>
      </c>
      <c r="J1202">
        <v>2</v>
      </c>
      <c r="K1202">
        <v>2</v>
      </c>
      <c r="L1202">
        <v>2</v>
      </c>
      <c r="M1202">
        <v>2</v>
      </c>
      <c r="N1202">
        <v>1</v>
      </c>
      <c r="P1202" t="s">
        <v>51</v>
      </c>
      <c r="Q1202">
        <v>3</v>
      </c>
      <c r="R1202" t="s">
        <v>44</v>
      </c>
      <c r="S1202">
        <v>0</v>
      </c>
      <c r="T1202">
        <v>22800</v>
      </c>
      <c r="U1202">
        <v>22800</v>
      </c>
      <c r="V1202">
        <v>19</v>
      </c>
      <c r="W1202">
        <v>19</v>
      </c>
    </row>
    <row r="1203" spans="1:23" x14ac:dyDescent="0.25">
      <c r="A1203">
        <v>1394554</v>
      </c>
      <c r="B1203" t="s">
        <v>24</v>
      </c>
      <c r="C1203">
        <v>83</v>
      </c>
      <c r="D1203">
        <v>66</v>
      </c>
      <c r="E1203" t="s">
        <v>21</v>
      </c>
      <c r="F1203">
        <v>1</v>
      </c>
      <c r="G1203">
        <v>2</v>
      </c>
      <c r="H1203">
        <v>2</v>
      </c>
      <c r="I1203">
        <v>1</v>
      </c>
      <c r="J1203">
        <v>2</v>
      </c>
      <c r="K1203">
        <v>2</v>
      </c>
      <c r="L1203">
        <v>1</v>
      </c>
      <c r="M1203">
        <v>2</v>
      </c>
      <c r="N1203">
        <v>1</v>
      </c>
      <c r="P1203" t="s">
        <v>43</v>
      </c>
      <c r="Q1203">
        <v>2</v>
      </c>
      <c r="R1203" t="s">
        <v>44</v>
      </c>
      <c r="S1203">
        <v>0</v>
      </c>
      <c r="T1203">
        <v>22800</v>
      </c>
      <c r="U1203">
        <v>22800</v>
      </c>
      <c r="V1203">
        <v>32</v>
      </c>
      <c r="W1203">
        <v>32</v>
      </c>
    </row>
    <row r="1204" spans="1:23" x14ac:dyDescent="0.25">
      <c r="A1204">
        <v>1407403</v>
      </c>
      <c r="B1204" t="s">
        <v>24</v>
      </c>
      <c r="C1204">
        <v>19</v>
      </c>
      <c r="D1204">
        <v>80</v>
      </c>
      <c r="E1204" t="s">
        <v>21</v>
      </c>
      <c r="F1204">
        <v>1</v>
      </c>
      <c r="G1204">
        <v>2</v>
      </c>
      <c r="H1204">
        <v>2</v>
      </c>
      <c r="I1204">
        <v>1</v>
      </c>
      <c r="J1204">
        <v>2</v>
      </c>
      <c r="K1204">
        <v>2</v>
      </c>
      <c r="L1204">
        <v>2</v>
      </c>
      <c r="M1204">
        <v>1</v>
      </c>
      <c r="N1204">
        <v>1</v>
      </c>
      <c r="P1204" t="s">
        <v>43</v>
      </c>
      <c r="Q1204">
        <v>4</v>
      </c>
      <c r="R1204" t="s">
        <v>46</v>
      </c>
      <c r="S1204">
        <v>0</v>
      </c>
      <c r="T1204">
        <v>22800</v>
      </c>
      <c r="U1204">
        <v>22800</v>
      </c>
      <c r="V1204">
        <v>53</v>
      </c>
      <c r="W1204" t="s">
        <v>24</v>
      </c>
    </row>
    <row r="1205" spans="1:23" x14ac:dyDescent="0.25">
      <c r="A1205">
        <v>1392029</v>
      </c>
      <c r="B1205" t="s">
        <v>24</v>
      </c>
      <c r="C1205">
        <v>276</v>
      </c>
      <c r="D1205">
        <v>42</v>
      </c>
      <c r="E1205" t="s">
        <v>21</v>
      </c>
      <c r="F1205">
        <v>1</v>
      </c>
      <c r="G1205">
        <v>1</v>
      </c>
      <c r="H1205">
        <v>2</v>
      </c>
      <c r="I1205">
        <v>2</v>
      </c>
      <c r="J1205">
        <v>2</v>
      </c>
      <c r="K1205">
        <v>2</v>
      </c>
      <c r="L1205">
        <v>2</v>
      </c>
      <c r="M1205">
        <v>2</v>
      </c>
      <c r="N1205">
        <v>1</v>
      </c>
      <c r="O1205">
        <v>25</v>
      </c>
      <c r="P1205" t="s">
        <v>43</v>
      </c>
      <c r="Q1205">
        <v>4</v>
      </c>
      <c r="R1205" t="s">
        <v>46</v>
      </c>
      <c r="S1205">
        <v>23000</v>
      </c>
      <c r="T1205">
        <v>23000</v>
      </c>
      <c r="U1205">
        <v>23000</v>
      </c>
      <c r="V1205">
        <v>53</v>
      </c>
      <c r="W1205" t="s">
        <v>24</v>
      </c>
    </row>
    <row r="1206" spans="1:23" x14ac:dyDescent="0.25">
      <c r="A1206">
        <v>1431276</v>
      </c>
      <c r="B1206" t="s">
        <v>24</v>
      </c>
      <c r="C1206">
        <v>66</v>
      </c>
      <c r="D1206">
        <v>55</v>
      </c>
      <c r="E1206" t="s">
        <v>21</v>
      </c>
      <c r="F1206">
        <v>4</v>
      </c>
      <c r="G1206">
        <v>2</v>
      </c>
      <c r="H1206">
        <v>1</v>
      </c>
      <c r="I1206">
        <v>2</v>
      </c>
      <c r="J1206">
        <v>1</v>
      </c>
      <c r="K1206">
        <v>2</v>
      </c>
      <c r="L1206">
        <v>2</v>
      </c>
      <c r="M1206">
        <v>2</v>
      </c>
      <c r="N1206">
        <v>1</v>
      </c>
      <c r="O1206">
        <v>15</v>
      </c>
      <c r="P1206" t="s">
        <v>43</v>
      </c>
      <c r="Q1206">
        <v>4</v>
      </c>
      <c r="R1206" t="s">
        <v>44</v>
      </c>
      <c r="S1206">
        <v>23000</v>
      </c>
      <c r="T1206">
        <v>23000</v>
      </c>
      <c r="U1206">
        <v>23000</v>
      </c>
      <c r="V1206">
        <v>207</v>
      </c>
      <c r="W1206">
        <v>207</v>
      </c>
    </row>
    <row r="1207" spans="1:23" x14ac:dyDescent="0.25">
      <c r="A1207">
        <v>1261994</v>
      </c>
      <c r="B1207" t="s">
        <v>47</v>
      </c>
      <c r="C1207">
        <v>74</v>
      </c>
      <c r="D1207">
        <v>38</v>
      </c>
      <c r="E1207" t="s">
        <v>21</v>
      </c>
      <c r="F1207">
        <v>1</v>
      </c>
      <c r="G1207">
        <v>1</v>
      </c>
      <c r="H1207">
        <v>2</v>
      </c>
      <c r="I1207">
        <v>2</v>
      </c>
      <c r="J1207">
        <v>2</v>
      </c>
      <c r="K1207">
        <v>2</v>
      </c>
      <c r="L1207">
        <v>2</v>
      </c>
      <c r="M1207">
        <v>2</v>
      </c>
      <c r="N1207">
        <v>1</v>
      </c>
      <c r="P1207" t="s">
        <v>50</v>
      </c>
      <c r="Q1207">
        <v>4</v>
      </c>
      <c r="R1207" t="s">
        <v>46</v>
      </c>
      <c r="S1207">
        <v>23000</v>
      </c>
      <c r="T1207">
        <v>23000</v>
      </c>
      <c r="U1207">
        <v>23000</v>
      </c>
      <c r="V1207">
        <v>49</v>
      </c>
      <c r="W1207" t="s">
        <v>47</v>
      </c>
    </row>
    <row r="1208" spans="1:23" x14ac:dyDescent="0.25">
      <c r="A1208">
        <v>63238</v>
      </c>
      <c r="B1208" t="s">
        <v>23</v>
      </c>
      <c r="C1208">
        <v>40</v>
      </c>
      <c r="D1208">
        <v>57</v>
      </c>
      <c r="E1208" t="s">
        <v>21</v>
      </c>
      <c r="F1208">
        <v>1</v>
      </c>
      <c r="G1208">
        <v>2</v>
      </c>
      <c r="H1208">
        <v>1</v>
      </c>
      <c r="I1208">
        <v>2</v>
      </c>
      <c r="J1208">
        <v>2</v>
      </c>
      <c r="K1208">
        <v>2</v>
      </c>
      <c r="L1208">
        <v>2</v>
      </c>
      <c r="M1208">
        <v>2</v>
      </c>
      <c r="N1208">
        <v>1</v>
      </c>
      <c r="O1208">
        <v>30</v>
      </c>
      <c r="P1208" t="s">
        <v>43</v>
      </c>
      <c r="Q1208">
        <v>4</v>
      </c>
      <c r="R1208" t="s">
        <v>46</v>
      </c>
      <c r="S1208">
        <v>23000</v>
      </c>
      <c r="T1208">
        <v>23000</v>
      </c>
      <c r="U1208">
        <v>23000</v>
      </c>
      <c r="V1208">
        <v>30</v>
      </c>
      <c r="W1208" t="s">
        <v>23</v>
      </c>
    </row>
    <row r="1209" spans="1:23" x14ac:dyDescent="0.25">
      <c r="A1209">
        <v>703606</v>
      </c>
      <c r="B1209" t="s">
        <v>32</v>
      </c>
      <c r="C1209">
        <v>49</v>
      </c>
      <c r="D1209">
        <v>34</v>
      </c>
      <c r="E1209" t="s">
        <v>21</v>
      </c>
      <c r="F1209">
        <v>1</v>
      </c>
      <c r="G1209">
        <v>1</v>
      </c>
      <c r="H1209">
        <v>2</v>
      </c>
      <c r="I1209">
        <v>2</v>
      </c>
      <c r="J1209">
        <v>2</v>
      </c>
      <c r="K1209">
        <v>2</v>
      </c>
      <c r="L1209">
        <v>2</v>
      </c>
      <c r="M1209">
        <v>2</v>
      </c>
      <c r="N1209">
        <v>1</v>
      </c>
      <c r="O1209">
        <v>12</v>
      </c>
      <c r="P1209" t="s">
        <v>43</v>
      </c>
      <c r="Q1209">
        <v>4</v>
      </c>
      <c r="R1209" t="s">
        <v>44</v>
      </c>
      <c r="S1209">
        <v>23000</v>
      </c>
      <c r="T1209">
        <v>23000</v>
      </c>
      <c r="U1209">
        <v>23000</v>
      </c>
      <c r="V1209">
        <v>6</v>
      </c>
      <c r="W1209" t="s">
        <v>45</v>
      </c>
    </row>
    <row r="1210" spans="1:23" x14ac:dyDescent="0.25">
      <c r="A1210">
        <v>68261</v>
      </c>
      <c r="B1210" t="s">
        <v>23</v>
      </c>
      <c r="C1210">
        <v>77</v>
      </c>
      <c r="D1210">
        <v>34</v>
      </c>
      <c r="E1210" t="s">
        <v>21</v>
      </c>
      <c r="F1210">
        <v>1</v>
      </c>
      <c r="G1210">
        <v>2</v>
      </c>
      <c r="H1210">
        <v>2</v>
      </c>
      <c r="I1210">
        <v>2</v>
      </c>
      <c r="J1210">
        <v>2</v>
      </c>
      <c r="K1210">
        <v>2</v>
      </c>
      <c r="L1210">
        <v>2</v>
      </c>
      <c r="M1210">
        <v>2</v>
      </c>
      <c r="N1210">
        <v>2</v>
      </c>
      <c r="P1210" t="s">
        <v>50</v>
      </c>
      <c r="Q1210">
        <v>4</v>
      </c>
      <c r="R1210" t="s">
        <v>44</v>
      </c>
      <c r="S1210">
        <v>23000</v>
      </c>
      <c r="T1210">
        <v>23000</v>
      </c>
      <c r="U1210">
        <v>23000</v>
      </c>
      <c r="V1210">
        <v>6</v>
      </c>
      <c r="W1210" t="s">
        <v>45</v>
      </c>
    </row>
    <row r="1211" spans="1:23" x14ac:dyDescent="0.25">
      <c r="A1211">
        <v>1400941</v>
      </c>
      <c r="B1211" t="s">
        <v>24</v>
      </c>
      <c r="C1211">
        <v>125</v>
      </c>
      <c r="D1211">
        <v>20</v>
      </c>
      <c r="E1211" t="s">
        <v>21</v>
      </c>
      <c r="F1211">
        <v>1</v>
      </c>
      <c r="G1211">
        <v>1</v>
      </c>
      <c r="H1211">
        <v>2</v>
      </c>
      <c r="I1211">
        <v>2</v>
      </c>
      <c r="J1211">
        <v>2</v>
      </c>
      <c r="K1211">
        <v>1</v>
      </c>
      <c r="L1211">
        <v>2</v>
      </c>
      <c r="M1211">
        <v>2</v>
      </c>
      <c r="N1211">
        <v>1</v>
      </c>
      <c r="O1211">
        <v>10</v>
      </c>
      <c r="P1211" t="s">
        <v>50</v>
      </c>
      <c r="Q1211">
        <v>1</v>
      </c>
      <c r="R1211" t="s">
        <v>44</v>
      </c>
      <c r="S1211">
        <v>23000</v>
      </c>
      <c r="T1211">
        <v>23000</v>
      </c>
      <c r="U1211">
        <v>23000</v>
      </c>
      <c r="V1211">
        <v>51</v>
      </c>
      <c r="W1211">
        <v>51</v>
      </c>
    </row>
    <row r="1212" spans="1:23" x14ac:dyDescent="0.25">
      <c r="A1212">
        <v>1261740</v>
      </c>
      <c r="B1212" t="s">
        <v>47</v>
      </c>
      <c r="C1212">
        <v>42</v>
      </c>
      <c r="D1212">
        <v>66</v>
      </c>
      <c r="E1212" t="s">
        <v>21</v>
      </c>
      <c r="F1212">
        <v>1</v>
      </c>
      <c r="G1212">
        <v>1</v>
      </c>
      <c r="H1212">
        <v>2</v>
      </c>
      <c r="I1212">
        <v>1</v>
      </c>
      <c r="J1212">
        <v>2</v>
      </c>
      <c r="K1212">
        <v>2</v>
      </c>
      <c r="L1212">
        <v>2</v>
      </c>
      <c r="M1212">
        <v>2</v>
      </c>
      <c r="N1212">
        <v>1</v>
      </c>
      <c r="P1212" t="s">
        <v>43</v>
      </c>
      <c r="Q1212">
        <v>2</v>
      </c>
      <c r="R1212" t="s">
        <v>44</v>
      </c>
      <c r="S1212">
        <v>0</v>
      </c>
      <c r="T1212">
        <v>23000</v>
      </c>
      <c r="U1212">
        <v>23000</v>
      </c>
      <c r="V1212">
        <v>24</v>
      </c>
      <c r="W1212">
        <v>24</v>
      </c>
    </row>
    <row r="1213" spans="1:23" x14ac:dyDescent="0.25">
      <c r="A1213">
        <v>1398380</v>
      </c>
      <c r="B1213" t="s">
        <v>24</v>
      </c>
      <c r="C1213">
        <v>170</v>
      </c>
      <c r="D1213">
        <v>48</v>
      </c>
      <c r="E1213" t="s">
        <v>21</v>
      </c>
      <c r="F1213">
        <v>1</v>
      </c>
      <c r="G1213">
        <v>2</v>
      </c>
      <c r="H1213">
        <v>2</v>
      </c>
      <c r="I1213">
        <v>1</v>
      </c>
      <c r="J1213">
        <v>2</v>
      </c>
      <c r="K1213">
        <v>2</v>
      </c>
      <c r="L1213">
        <v>1</v>
      </c>
      <c r="M1213">
        <v>2</v>
      </c>
      <c r="N1213">
        <v>1</v>
      </c>
      <c r="P1213" t="s">
        <v>43</v>
      </c>
      <c r="Q1213">
        <v>3</v>
      </c>
      <c r="R1213" t="s">
        <v>44</v>
      </c>
      <c r="S1213">
        <v>0</v>
      </c>
      <c r="T1213">
        <v>23000</v>
      </c>
      <c r="U1213">
        <v>23000</v>
      </c>
      <c r="V1213">
        <v>53</v>
      </c>
      <c r="W1213" t="s">
        <v>24</v>
      </c>
    </row>
    <row r="1214" spans="1:23" x14ac:dyDescent="0.25">
      <c r="A1214">
        <v>712093</v>
      </c>
      <c r="B1214" t="s">
        <v>32</v>
      </c>
      <c r="C1214">
        <v>116</v>
      </c>
      <c r="D1214">
        <v>23</v>
      </c>
      <c r="E1214" t="s">
        <v>21</v>
      </c>
      <c r="F1214">
        <v>1</v>
      </c>
      <c r="G1214">
        <v>2</v>
      </c>
      <c r="H1214">
        <v>2</v>
      </c>
      <c r="I1214">
        <v>2</v>
      </c>
      <c r="J1214">
        <v>2</v>
      </c>
      <c r="K1214">
        <v>2</v>
      </c>
      <c r="L1214">
        <v>2</v>
      </c>
      <c r="M1214">
        <v>2</v>
      </c>
      <c r="N1214">
        <v>2</v>
      </c>
      <c r="O1214">
        <v>10</v>
      </c>
      <c r="P1214" t="s">
        <v>43</v>
      </c>
      <c r="Q1214">
        <v>4</v>
      </c>
      <c r="R1214" t="s">
        <v>46</v>
      </c>
      <c r="S1214">
        <v>23000</v>
      </c>
      <c r="T1214">
        <v>23000</v>
      </c>
      <c r="U1214">
        <v>23000</v>
      </c>
      <c r="V1214">
        <v>53</v>
      </c>
      <c r="W1214" t="s">
        <v>24</v>
      </c>
    </row>
    <row r="1215" spans="1:23" x14ac:dyDescent="0.25">
      <c r="A1215">
        <v>699314</v>
      </c>
      <c r="B1215" t="s">
        <v>32</v>
      </c>
      <c r="C1215">
        <v>190</v>
      </c>
      <c r="D1215">
        <v>64</v>
      </c>
      <c r="E1215" t="s">
        <v>21</v>
      </c>
      <c r="F1215">
        <v>4</v>
      </c>
      <c r="G1215">
        <v>2</v>
      </c>
      <c r="H1215">
        <v>2</v>
      </c>
      <c r="I1215">
        <v>2</v>
      </c>
      <c r="J1215">
        <v>2</v>
      </c>
      <c r="K1215">
        <v>2</v>
      </c>
      <c r="L1215">
        <v>2</v>
      </c>
      <c r="M1215">
        <v>2</v>
      </c>
      <c r="N1215">
        <v>2</v>
      </c>
      <c r="O1215">
        <v>20</v>
      </c>
      <c r="P1215" t="s">
        <v>51</v>
      </c>
      <c r="Q1215">
        <v>4</v>
      </c>
      <c r="R1215" t="s">
        <v>46</v>
      </c>
      <c r="S1215">
        <v>23000</v>
      </c>
      <c r="T1215">
        <v>23000</v>
      </c>
      <c r="U1215">
        <v>23000</v>
      </c>
      <c r="V1215">
        <v>207</v>
      </c>
      <c r="W1215">
        <v>207</v>
      </c>
    </row>
    <row r="1216" spans="1:23" x14ac:dyDescent="0.25">
      <c r="A1216">
        <v>1413244</v>
      </c>
      <c r="B1216" t="s">
        <v>24</v>
      </c>
      <c r="C1216">
        <v>112</v>
      </c>
      <c r="D1216">
        <v>20</v>
      </c>
      <c r="E1216" t="s">
        <v>21</v>
      </c>
      <c r="F1216">
        <v>1</v>
      </c>
      <c r="G1216">
        <v>1</v>
      </c>
      <c r="H1216">
        <v>2</v>
      </c>
      <c r="I1216">
        <v>2</v>
      </c>
      <c r="J1216">
        <v>2</v>
      </c>
      <c r="K1216">
        <v>1</v>
      </c>
      <c r="L1216">
        <v>2</v>
      </c>
      <c r="M1216">
        <v>2</v>
      </c>
      <c r="N1216">
        <v>1</v>
      </c>
      <c r="O1216">
        <v>10</v>
      </c>
      <c r="P1216" t="s">
        <v>50</v>
      </c>
      <c r="Q1216">
        <v>1</v>
      </c>
      <c r="R1216" t="s">
        <v>44</v>
      </c>
      <c r="S1216">
        <v>23000</v>
      </c>
      <c r="T1216">
        <v>23000</v>
      </c>
      <c r="U1216">
        <v>23000</v>
      </c>
      <c r="V1216">
        <v>51</v>
      </c>
      <c r="W1216">
        <v>51</v>
      </c>
    </row>
    <row r="1217" spans="1:23" x14ac:dyDescent="0.25">
      <c r="A1217">
        <v>1431685</v>
      </c>
      <c r="B1217" t="s">
        <v>24</v>
      </c>
      <c r="C1217">
        <v>90</v>
      </c>
      <c r="D1217">
        <v>22</v>
      </c>
      <c r="E1217" t="s">
        <v>21</v>
      </c>
      <c r="F1217">
        <v>1</v>
      </c>
      <c r="G1217">
        <v>2</v>
      </c>
      <c r="H1217">
        <v>2</v>
      </c>
      <c r="I1217">
        <v>2</v>
      </c>
      <c r="J1217">
        <v>2</v>
      </c>
      <c r="K1217">
        <v>2</v>
      </c>
      <c r="L1217">
        <v>2</v>
      </c>
      <c r="M1217">
        <v>2</v>
      </c>
      <c r="N1217">
        <v>2</v>
      </c>
      <c r="O1217">
        <v>10</v>
      </c>
      <c r="P1217" t="s">
        <v>50</v>
      </c>
      <c r="Q1217">
        <v>4</v>
      </c>
      <c r="R1217" t="s">
        <v>46</v>
      </c>
      <c r="S1217">
        <v>23000</v>
      </c>
      <c r="T1217">
        <v>23000</v>
      </c>
      <c r="U1217">
        <v>23000</v>
      </c>
      <c r="V1217">
        <v>53</v>
      </c>
      <c r="W1217" t="s">
        <v>24</v>
      </c>
    </row>
    <row r="1218" spans="1:23" x14ac:dyDescent="0.25">
      <c r="A1218">
        <v>1429906</v>
      </c>
      <c r="B1218" t="s">
        <v>24</v>
      </c>
      <c r="C1218">
        <v>46</v>
      </c>
      <c r="D1218">
        <v>53</v>
      </c>
      <c r="E1218" t="s">
        <v>21</v>
      </c>
      <c r="F1218">
        <v>1</v>
      </c>
      <c r="G1218">
        <v>1</v>
      </c>
      <c r="H1218">
        <v>2</v>
      </c>
      <c r="I1218">
        <v>2</v>
      </c>
      <c r="J1218">
        <v>2</v>
      </c>
      <c r="K1218">
        <v>2</v>
      </c>
      <c r="L1218">
        <v>2</v>
      </c>
      <c r="M1218">
        <v>2</v>
      </c>
      <c r="N1218">
        <v>1</v>
      </c>
      <c r="O1218">
        <v>30</v>
      </c>
      <c r="P1218" t="s">
        <v>43</v>
      </c>
      <c r="Q1218">
        <v>4</v>
      </c>
      <c r="R1218" t="s">
        <v>44</v>
      </c>
      <c r="S1218">
        <v>23000</v>
      </c>
      <c r="T1218">
        <v>23000</v>
      </c>
      <c r="U1218">
        <v>23000</v>
      </c>
      <c r="V1218">
        <v>38</v>
      </c>
      <c r="W1218" t="s">
        <v>31</v>
      </c>
    </row>
    <row r="1219" spans="1:23" x14ac:dyDescent="0.25">
      <c r="A1219">
        <v>1251549</v>
      </c>
      <c r="B1219" t="s">
        <v>47</v>
      </c>
      <c r="C1219">
        <v>33</v>
      </c>
      <c r="D1219">
        <v>54</v>
      </c>
      <c r="E1219" t="s">
        <v>21</v>
      </c>
      <c r="F1219">
        <v>1</v>
      </c>
      <c r="G1219">
        <v>2</v>
      </c>
      <c r="H1219">
        <v>1</v>
      </c>
      <c r="I1219">
        <v>2</v>
      </c>
      <c r="J1219">
        <v>1</v>
      </c>
      <c r="K1219">
        <v>2</v>
      </c>
      <c r="L1219">
        <v>2</v>
      </c>
      <c r="M1219">
        <v>2</v>
      </c>
      <c r="N1219">
        <v>1</v>
      </c>
      <c r="P1219" t="s">
        <v>50</v>
      </c>
      <c r="Q1219">
        <v>4</v>
      </c>
      <c r="R1219" t="s">
        <v>44</v>
      </c>
      <c r="S1219">
        <v>0</v>
      </c>
      <c r="T1219">
        <v>23000</v>
      </c>
      <c r="U1219">
        <v>23000</v>
      </c>
      <c r="V1219">
        <v>49</v>
      </c>
      <c r="W1219" t="s">
        <v>47</v>
      </c>
    </row>
    <row r="1220" spans="1:23" x14ac:dyDescent="0.25">
      <c r="A1220">
        <v>1434330</v>
      </c>
      <c r="B1220" t="s">
        <v>24</v>
      </c>
      <c r="C1220">
        <v>106</v>
      </c>
      <c r="D1220">
        <v>19</v>
      </c>
      <c r="E1220" t="s">
        <v>21</v>
      </c>
      <c r="F1220">
        <v>1</v>
      </c>
      <c r="G1220">
        <v>1</v>
      </c>
      <c r="H1220">
        <v>2</v>
      </c>
      <c r="I1220">
        <v>2</v>
      </c>
      <c r="J1220">
        <v>2</v>
      </c>
      <c r="K1220">
        <v>2</v>
      </c>
      <c r="L1220">
        <v>2</v>
      </c>
      <c r="M1220">
        <v>1</v>
      </c>
      <c r="N1220">
        <v>1</v>
      </c>
      <c r="O1220">
        <v>15</v>
      </c>
      <c r="P1220" t="s">
        <v>50</v>
      </c>
      <c r="Q1220">
        <v>4</v>
      </c>
      <c r="R1220" t="s">
        <v>46</v>
      </c>
      <c r="S1220">
        <v>19000</v>
      </c>
      <c r="T1220">
        <v>23000</v>
      </c>
      <c r="U1220">
        <v>23000</v>
      </c>
      <c r="V1220">
        <v>53</v>
      </c>
      <c r="W1220" t="s">
        <v>24</v>
      </c>
    </row>
    <row r="1221" spans="1:23" x14ac:dyDescent="0.25">
      <c r="A1221">
        <v>1381407</v>
      </c>
      <c r="B1221" t="s">
        <v>24</v>
      </c>
      <c r="C1221">
        <v>51</v>
      </c>
      <c r="D1221">
        <v>75</v>
      </c>
      <c r="E1221" t="s">
        <v>21</v>
      </c>
      <c r="F1221">
        <v>1</v>
      </c>
      <c r="G1221">
        <v>1</v>
      </c>
      <c r="H1221">
        <v>2</v>
      </c>
      <c r="I1221">
        <v>1</v>
      </c>
      <c r="J1221">
        <v>2</v>
      </c>
      <c r="K1221">
        <v>2</v>
      </c>
      <c r="L1221">
        <v>2</v>
      </c>
      <c r="M1221">
        <v>2</v>
      </c>
      <c r="N1221">
        <v>1</v>
      </c>
      <c r="P1221" t="s">
        <v>52</v>
      </c>
      <c r="Q1221">
        <v>4</v>
      </c>
      <c r="R1221" t="s">
        <v>46</v>
      </c>
      <c r="S1221">
        <v>0</v>
      </c>
      <c r="T1221">
        <v>23100</v>
      </c>
      <c r="U1221">
        <v>23100</v>
      </c>
      <c r="V1221">
        <v>6</v>
      </c>
      <c r="W1221" t="s">
        <v>45</v>
      </c>
    </row>
    <row r="1222" spans="1:23" x14ac:dyDescent="0.25">
      <c r="A1222">
        <v>1259027</v>
      </c>
      <c r="B1222" t="s">
        <v>47</v>
      </c>
      <c r="C1222">
        <v>125</v>
      </c>
      <c r="D1222">
        <v>85</v>
      </c>
      <c r="E1222" t="s">
        <v>21</v>
      </c>
      <c r="F1222">
        <v>3</v>
      </c>
      <c r="G1222">
        <v>1</v>
      </c>
      <c r="H1222">
        <v>2</v>
      </c>
      <c r="I1222">
        <v>1</v>
      </c>
      <c r="J1222">
        <v>1</v>
      </c>
      <c r="K1222">
        <v>2</v>
      </c>
      <c r="L1222">
        <v>2</v>
      </c>
      <c r="M1222">
        <v>2</v>
      </c>
      <c r="N1222">
        <v>1</v>
      </c>
      <c r="P1222" t="s">
        <v>43</v>
      </c>
      <c r="Q1222">
        <v>4</v>
      </c>
      <c r="R1222" t="s">
        <v>44</v>
      </c>
      <c r="S1222">
        <v>0</v>
      </c>
      <c r="T1222">
        <v>23200</v>
      </c>
      <c r="U1222">
        <v>23200</v>
      </c>
      <c r="V1222">
        <v>301</v>
      </c>
      <c r="W1222">
        <v>301</v>
      </c>
    </row>
    <row r="1223" spans="1:23" x14ac:dyDescent="0.25">
      <c r="A1223">
        <v>710930</v>
      </c>
      <c r="B1223" t="s">
        <v>32</v>
      </c>
      <c r="C1223">
        <v>71</v>
      </c>
      <c r="D1223">
        <v>38</v>
      </c>
      <c r="E1223" t="s">
        <v>21</v>
      </c>
      <c r="F1223">
        <v>1</v>
      </c>
      <c r="G1223">
        <v>1</v>
      </c>
      <c r="H1223">
        <v>2</v>
      </c>
      <c r="I1223">
        <v>2</v>
      </c>
      <c r="J1223">
        <v>2</v>
      </c>
      <c r="K1223">
        <v>2</v>
      </c>
      <c r="L1223">
        <v>2</v>
      </c>
      <c r="M1223">
        <v>2</v>
      </c>
      <c r="N1223">
        <v>1</v>
      </c>
      <c r="O1223">
        <v>15</v>
      </c>
      <c r="P1223" t="s">
        <v>43</v>
      </c>
      <c r="Q1223">
        <v>4</v>
      </c>
      <c r="R1223" t="s">
        <v>46</v>
      </c>
      <c r="S1223">
        <v>23300</v>
      </c>
      <c r="T1223">
        <v>23300</v>
      </c>
      <c r="U1223">
        <v>23300</v>
      </c>
      <c r="V1223">
        <v>6</v>
      </c>
      <c r="W1223" t="s">
        <v>45</v>
      </c>
    </row>
    <row r="1224" spans="1:23" x14ac:dyDescent="0.25">
      <c r="A1224">
        <v>1430543</v>
      </c>
      <c r="B1224" t="s">
        <v>24</v>
      </c>
      <c r="C1224">
        <v>67</v>
      </c>
      <c r="D1224">
        <v>66</v>
      </c>
      <c r="E1224" t="s">
        <v>21</v>
      </c>
      <c r="F1224">
        <v>4</v>
      </c>
      <c r="G1224">
        <v>1</v>
      </c>
      <c r="H1224">
        <v>2</v>
      </c>
      <c r="I1224">
        <v>1</v>
      </c>
      <c r="J1224">
        <v>2</v>
      </c>
      <c r="K1224">
        <v>2</v>
      </c>
      <c r="L1224">
        <v>2</v>
      </c>
      <c r="M1224">
        <v>2</v>
      </c>
      <c r="N1224">
        <v>1</v>
      </c>
      <c r="P1224" t="s">
        <v>43</v>
      </c>
      <c r="Q1224">
        <v>2</v>
      </c>
      <c r="R1224" t="s">
        <v>46</v>
      </c>
      <c r="S1224">
        <v>0</v>
      </c>
      <c r="T1224">
        <v>23300</v>
      </c>
      <c r="U1224">
        <v>23300</v>
      </c>
      <c r="V1224">
        <v>211</v>
      </c>
      <c r="W1224">
        <v>211</v>
      </c>
    </row>
    <row r="1225" spans="1:23" x14ac:dyDescent="0.25">
      <c r="A1225">
        <v>731394</v>
      </c>
      <c r="B1225" t="s">
        <v>32</v>
      </c>
      <c r="C1225">
        <v>155</v>
      </c>
      <c r="D1225">
        <v>52</v>
      </c>
      <c r="E1225" t="s">
        <v>21</v>
      </c>
      <c r="F1225">
        <v>1</v>
      </c>
      <c r="G1225">
        <v>2</v>
      </c>
      <c r="H1225">
        <v>1</v>
      </c>
      <c r="I1225">
        <v>2</v>
      </c>
      <c r="J1225">
        <v>2</v>
      </c>
      <c r="K1225">
        <v>2</v>
      </c>
      <c r="L1225">
        <v>2</v>
      </c>
      <c r="M1225">
        <v>2</v>
      </c>
      <c r="N1225">
        <v>1</v>
      </c>
      <c r="O1225">
        <v>35</v>
      </c>
      <c r="P1225" t="s">
        <v>51</v>
      </c>
      <c r="Q1225">
        <v>4</v>
      </c>
      <c r="R1225" t="s">
        <v>44</v>
      </c>
      <c r="S1225">
        <v>22500</v>
      </c>
      <c r="T1225">
        <v>23380</v>
      </c>
      <c r="U1225">
        <v>23380</v>
      </c>
      <c r="V1225">
        <v>24</v>
      </c>
      <c r="W1225">
        <v>24</v>
      </c>
    </row>
    <row r="1226" spans="1:23" x14ac:dyDescent="0.25">
      <c r="A1226">
        <v>733062</v>
      </c>
      <c r="B1226" t="s">
        <v>32</v>
      </c>
      <c r="C1226">
        <v>125</v>
      </c>
      <c r="D1226">
        <v>33</v>
      </c>
      <c r="E1226" t="s">
        <v>21</v>
      </c>
      <c r="F1226">
        <v>1</v>
      </c>
      <c r="G1226">
        <v>1</v>
      </c>
      <c r="H1226">
        <v>2</v>
      </c>
      <c r="I1226">
        <v>2</v>
      </c>
      <c r="J1226">
        <v>2</v>
      </c>
      <c r="K1226">
        <v>2</v>
      </c>
      <c r="L1226">
        <v>2</v>
      </c>
      <c r="M1226">
        <v>2</v>
      </c>
      <c r="N1226">
        <v>1</v>
      </c>
      <c r="O1226">
        <v>25</v>
      </c>
      <c r="P1226" t="s">
        <v>50</v>
      </c>
      <c r="Q1226">
        <v>4</v>
      </c>
      <c r="R1226" t="s">
        <v>46</v>
      </c>
      <c r="S1226">
        <v>23500</v>
      </c>
      <c r="T1226">
        <v>23500</v>
      </c>
      <c r="U1226">
        <v>23500</v>
      </c>
      <c r="V1226">
        <v>42</v>
      </c>
      <c r="W1226">
        <v>42</v>
      </c>
    </row>
    <row r="1227" spans="1:23" x14ac:dyDescent="0.25">
      <c r="A1227">
        <v>703130</v>
      </c>
      <c r="B1227" t="s">
        <v>32</v>
      </c>
      <c r="C1227">
        <v>112</v>
      </c>
      <c r="D1227">
        <v>58</v>
      </c>
      <c r="E1227" t="s">
        <v>21</v>
      </c>
      <c r="F1227">
        <v>1</v>
      </c>
      <c r="G1227">
        <v>2</v>
      </c>
      <c r="H1227">
        <v>2</v>
      </c>
      <c r="I1227">
        <v>2</v>
      </c>
      <c r="J1227">
        <v>2</v>
      </c>
      <c r="K1227">
        <v>2</v>
      </c>
      <c r="L1227">
        <v>2</v>
      </c>
      <c r="M1227">
        <v>2</v>
      </c>
      <c r="N1227">
        <v>2</v>
      </c>
      <c r="O1227">
        <v>5</v>
      </c>
      <c r="P1227" t="s">
        <v>51</v>
      </c>
      <c r="Q1227">
        <v>4</v>
      </c>
      <c r="R1227" t="s">
        <v>46</v>
      </c>
      <c r="S1227">
        <v>10000</v>
      </c>
      <c r="T1227">
        <v>23500</v>
      </c>
      <c r="U1227">
        <v>23500</v>
      </c>
      <c r="V1227">
        <v>41</v>
      </c>
      <c r="W1227" t="s">
        <v>32</v>
      </c>
    </row>
    <row r="1228" spans="1:23" x14ac:dyDescent="0.25">
      <c r="A1228">
        <v>712560</v>
      </c>
      <c r="B1228" t="s">
        <v>32</v>
      </c>
      <c r="C1228">
        <v>53</v>
      </c>
      <c r="D1228">
        <v>77</v>
      </c>
      <c r="E1228" t="s">
        <v>21</v>
      </c>
      <c r="F1228">
        <v>1</v>
      </c>
      <c r="G1228">
        <v>1</v>
      </c>
      <c r="H1228">
        <v>2</v>
      </c>
      <c r="I1228">
        <v>1</v>
      </c>
      <c r="J1228">
        <v>2</v>
      </c>
      <c r="K1228">
        <v>2</v>
      </c>
      <c r="L1228">
        <v>2</v>
      </c>
      <c r="M1228">
        <v>2</v>
      </c>
      <c r="N1228">
        <v>1</v>
      </c>
      <c r="P1228" t="s">
        <v>52</v>
      </c>
      <c r="Q1228">
        <v>4</v>
      </c>
      <c r="R1228" t="s">
        <v>46</v>
      </c>
      <c r="S1228">
        <v>0</v>
      </c>
      <c r="T1228">
        <v>23600</v>
      </c>
      <c r="U1228">
        <v>23600</v>
      </c>
      <c r="V1228">
        <v>48</v>
      </c>
      <c r="W1228">
        <v>48</v>
      </c>
    </row>
    <row r="1229" spans="1:23" x14ac:dyDescent="0.25">
      <c r="A1229">
        <v>1261658</v>
      </c>
      <c r="B1229" t="s">
        <v>47</v>
      </c>
      <c r="C1229">
        <v>75</v>
      </c>
      <c r="D1229">
        <v>84</v>
      </c>
      <c r="E1229" t="s">
        <v>21</v>
      </c>
      <c r="F1229">
        <v>1</v>
      </c>
      <c r="G1229">
        <v>2</v>
      </c>
      <c r="H1229">
        <v>1</v>
      </c>
      <c r="I1229">
        <v>1</v>
      </c>
      <c r="J1229">
        <v>2</v>
      </c>
      <c r="K1229">
        <v>2</v>
      </c>
      <c r="L1229">
        <v>2</v>
      </c>
      <c r="M1229">
        <v>2</v>
      </c>
      <c r="N1229">
        <v>1</v>
      </c>
      <c r="P1229" t="s">
        <v>43</v>
      </c>
      <c r="Q1229">
        <v>2</v>
      </c>
      <c r="R1229" t="s">
        <v>44</v>
      </c>
      <c r="S1229">
        <v>0</v>
      </c>
      <c r="T1229">
        <v>23600</v>
      </c>
      <c r="U1229">
        <v>23600</v>
      </c>
      <c r="V1229">
        <v>17</v>
      </c>
      <c r="W1229">
        <v>17</v>
      </c>
    </row>
    <row r="1230" spans="1:23" x14ac:dyDescent="0.25">
      <c r="A1230">
        <v>1427274</v>
      </c>
      <c r="B1230" t="s">
        <v>24</v>
      </c>
      <c r="C1230">
        <v>141</v>
      </c>
      <c r="D1230">
        <v>70</v>
      </c>
      <c r="E1230" t="s">
        <v>21</v>
      </c>
      <c r="F1230">
        <v>3</v>
      </c>
      <c r="G1230">
        <v>1</v>
      </c>
      <c r="H1230">
        <v>2</v>
      </c>
      <c r="I1230">
        <v>1</v>
      </c>
      <c r="J1230">
        <v>2</v>
      </c>
      <c r="K1230">
        <v>2</v>
      </c>
      <c r="L1230">
        <v>2</v>
      </c>
      <c r="M1230">
        <v>2</v>
      </c>
      <c r="N1230">
        <v>1</v>
      </c>
      <c r="P1230" t="s">
        <v>52</v>
      </c>
      <c r="Q1230">
        <v>4</v>
      </c>
      <c r="R1230" t="s">
        <v>46</v>
      </c>
      <c r="S1230">
        <v>0</v>
      </c>
      <c r="T1230">
        <v>23600</v>
      </c>
      <c r="U1230">
        <v>23600</v>
      </c>
      <c r="V1230">
        <v>449</v>
      </c>
      <c r="W1230">
        <v>449</v>
      </c>
    </row>
    <row r="1231" spans="1:23" x14ac:dyDescent="0.25">
      <c r="A1231">
        <v>1409243</v>
      </c>
      <c r="B1231" t="s">
        <v>24</v>
      </c>
      <c r="C1231">
        <v>127</v>
      </c>
      <c r="D1231">
        <v>51</v>
      </c>
      <c r="E1231" t="s">
        <v>21</v>
      </c>
      <c r="F1231">
        <v>1</v>
      </c>
      <c r="G1231">
        <v>2</v>
      </c>
      <c r="H1231">
        <v>2</v>
      </c>
      <c r="I1231">
        <v>2</v>
      </c>
      <c r="J1231">
        <v>2</v>
      </c>
      <c r="K1231">
        <v>2</v>
      </c>
      <c r="L1231">
        <v>2</v>
      </c>
      <c r="M1231">
        <v>2</v>
      </c>
      <c r="N1231">
        <v>2</v>
      </c>
      <c r="O1231">
        <v>15</v>
      </c>
      <c r="P1231" t="s">
        <v>50</v>
      </c>
      <c r="Q1231">
        <v>4</v>
      </c>
      <c r="R1231" t="s">
        <v>46</v>
      </c>
      <c r="S1231">
        <v>23700</v>
      </c>
      <c r="T1231">
        <v>23700</v>
      </c>
      <c r="U1231">
        <v>23700</v>
      </c>
      <c r="V1231">
        <v>53</v>
      </c>
      <c r="W1231" t="s">
        <v>24</v>
      </c>
    </row>
    <row r="1232" spans="1:23" x14ac:dyDescent="0.25">
      <c r="A1232">
        <v>700850</v>
      </c>
      <c r="B1232" t="s">
        <v>32</v>
      </c>
      <c r="C1232">
        <v>201</v>
      </c>
      <c r="D1232">
        <v>27</v>
      </c>
      <c r="E1232" t="s">
        <v>21</v>
      </c>
      <c r="F1232">
        <v>1</v>
      </c>
      <c r="G1232">
        <v>2</v>
      </c>
      <c r="H1232">
        <v>2</v>
      </c>
      <c r="I1232">
        <v>2</v>
      </c>
      <c r="J1232">
        <v>2</v>
      </c>
      <c r="K1232">
        <v>2</v>
      </c>
      <c r="L1232">
        <v>2</v>
      </c>
      <c r="M1232">
        <v>2</v>
      </c>
      <c r="N1232">
        <v>2</v>
      </c>
      <c r="O1232">
        <v>30</v>
      </c>
      <c r="P1232" t="s">
        <v>50</v>
      </c>
      <c r="Q1232">
        <v>4</v>
      </c>
      <c r="R1232" t="s">
        <v>46</v>
      </c>
      <c r="S1232">
        <v>23700</v>
      </c>
      <c r="T1232">
        <v>23700</v>
      </c>
      <c r="U1232">
        <v>23700</v>
      </c>
      <c r="V1232">
        <v>41</v>
      </c>
      <c r="W1232" t="s">
        <v>32</v>
      </c>
    </row>
    <row r="1233" spans="1:23" x14ac:dyDescent="0.25">
      <c r="A1233">
        <v>1417523</v>
      </c>
      <c r="B1233" t="s">
        <v>24</v>
      </c>
      <c r="C1233">
        <v>75</v>
      </c>
      <c r="D1233">
        <v>62</v>
      </c>
      <c r="E1233" t="s">
        <v>21</v>
      </c>
      <c r="F1233">
        <v>1</v>
      </c>
      <c r="G1233">
        <v>2</v>
      </c>
      <c r="H1233">
        <v>2</v>
      </c>
      <c r="I1233">
        <v>2</v>
      </c>
      <c r="J1233">
        <v>2</v>
      </c>
      <c r="K1233">
        <v>2</v>
      </c>
      <c r="L1233">
        <v>2</v>
      </c>
      <c r="M1233">
        <v>2</v>
      </c>
      <c r="N1233">
        <v>2</v>
      </c>
      <c r="O1233">
        <v>15</v>
      </c>
      <c r="P1233" t="s">
        <v>43</v>
      </c>
      <c r="Q1233">
        <v>4</v>
      </c>
      <c r="R1233" t="s">
        <v>44</v>
      </c>
      <c r="S1233">
        <v>22500</v>
      </c>
      <c r="T1233">
        <v>23700</v>
      </c>
      <c r="U1233">
        <v>23700</v>
      </c>
      <c r="V1233">
        <v>53</v>
      </c>
      <c r="W1233" t="s">
        <v>24</v>
      </c>
    </row>
    <row r="1234" spans="1:23" x14ac:dyDescent="0.25">
      <c r="A1234">
        <v>1259336</v>
      </c>
      <c r="B1234" t="s">
        <v>47</v>
      </c>
      <c r="C1234">
        <v>47</v>
      </c>
      <c r="D1234">
        <v>53</v>
      </c>
      <c r="E1234" t="s">
        <v>21</v>
      </c>
      <c r="F1234">
        <v>5</v>
      </c>
      <c r="G1234">
        <v>1</v>
      </c>
      <c r="H1234">
        <v>2</v>
      </c>
      <c r="I1234">
        <v>2</v>
      </c>
      <c r="J1234">
        <v>2</v>
      </c>
      <c r="K1234">
        <v>2</v>
      </c>
      <c r="L1234">
        <v>2</v>
      </c>
      <c r="M1234">
        <v>2</v>
      </c>
      <c r="N1234">
        <v>1</v>
      </c>
      <c r="P1234" t="s">
        <v>51</v>
      </c>
      <c r="Q1234">
        <v>4</v>
      </c>
      <c r="R1234" t="s">
        <v>46</v>
      </c>
      <c r="S1234">
        <v>0</v>
      </c>
      <c r="T1234">
        <v>23800</v>
      </c>
      <c r="U1234">
        <v>23800</v>
      </c>
      <c r="V1234">
        <v>126</v>
      </c>
      <c r="W1234">
        <v>126</v>
      </c>
    </row>
    <row r="1235" spans="1:23" x14ac:dyDescent="0.25">
      <c r="A1235">
        <v>1415050</v>
      </c>
      <c r="B1235" t="s">
        <v>24</v>
      </c>
      <c r="C1235">
        <v>14</v>
      </c>
      <c r="D1235">
        <v>94</v>
      </c>
      <c r="E1235" t="s">
        <v>21</v>
      </c>
      <c r="F1235">
        <v>1</v>
      </c>
      <c r="G1235">
        <v>2</v>
      </c>
      <c r="H1235">
        <v>2</v>
      </c>
      <c r="I1235">
        <v>1</v>
      </c>
      <c r="J1235">
        <v>2</v>
      </c>
      <c r="K1235">
        <v>2</v>
      </c>
      <c r="L1235">
        <v>2</v>
      </c>
      <c r="M1235">
        <v>2</v>
      </c>
      <c r="N1235">
        <v>1</v>
      </c>
      <c r="P1235" t="s">
        <v>52</v>
      </c>
      <c r="Q1235">
        <v>4</v>
      </c>
      <c r="R1235" t="s">
        <v>46</v>
      </c>
      <c r="S1235">
        <v>0</v>
      </c>
      <c r="T1235">
        <v>23800</v>
      </c>
      <c r="U1235">
        <v>23800</v>
      </c>
      <c r="V1235">
        <v>30</v>
      </c>
      <c r="W1235" t="s">
        <v>23</v>
      </c>
    </row>
    <row r="1236" spans="1:23" x14ac:dyDescent="0.25">
      <c r="A1236">
        <v>1414825</v>
      </c>
      <c r="B1236" t="s">
        <v>24</v>
      </c>
      <c r="C1236">
        <v>122</v>
      </c>
      <c r="D1236">
        <v>40</v>
      </c>
      <c r="E1236" t="s">
        <v>21</v>
      </c>
      <c r="F1236">
        <v>1</v>
      </c>
      <c r="G1236">
        <v>1</v>
      </c>
      <c r="H1236">
        <v>2</v>
      </c>
      <c r="I1236">
        <v>2</v>
      </c>
      <c r="J1236">
        <v>2</v>
      </c>
      <c r="K1236">
        <v>2</v>
      </c>
      <c r="L1236">
        <v>2</v>
      </c>
      <c r="M1236">
        <v>2</v>
      </c>
      <c r="N1236">
        <v>1</v>
      </c>
      <c r="O1236">
        <v>15</v>
      </c>
      <c r="P1236" t="s">
        <v>43</v>
      </c>
      <c r="Q1236">
        <v>4</v>
      </c>
      <c r="R1236" t="s">
        <v>46</v>
      </c>
      <c r="S1236">
        <v>23000</v>
      </c>
      <c r="T1236">
        <v>23800</v>
      </c>
      <c r="U1236">
        <v>23800</v>
      </c>
      <c r="V1236">
        <v>53</v>
      </c>
      <c r="W1236" t="s">
        <v>24</v>
      </c>
    </row>
    <row r="1237" spans="1:23" x14ac:dyDescent="0.25">
      <c r="A1237">
        <v>1275820</v>
      </c>
      <c r="B1237" t="s">
        <v>47</v>
      </c>
      <c r="C1237">
        <v>92</v>
      </c>
      <c r="D1237">
        <v>58</v>
      </c>
      <c r="E1237" t="s">
        <v>21</v>
      </c>
      <c r="F1237">
        <v>1</v>
      </c>
      <c r="G1237">
        <v>2</v>
      </c>
      <c r="H1237">
        <v>2</v>
      </c>
      <c r="I1237">
        <v>1</v>
      </c>
      <c r="J1237">
        <v>1</v>
      </c>
      <c r="K1237">
        <v>2</v>
      </c>
      <c r="L1237">
        <v>2</v>
      </c>
      <c r="M1237">
        <v>2</v>
      </c>
      <c r="N1237">
        <v>1</v>
      </c>
      <c r="P1237" t="s">
        <v>43</v>
      </c>
      <c r="Q1237">
        <v>4</v>
      </c>
      <c r="R1237" t="s">
        <v>44</v>
      </c>
      <c r="S1237">
        <v>0</v>
      </c>
      <c r="T1237">
        <v>23900</v>
      </c>
      <c r="U1237">
        <v>23900</v>
      </c>
      <c r="V1237">
        <v>49</v>
      </c>
      <c r="W1237" t="s">
        <v>47</v>
      </c>
    </row>
    <row r="1238" spans="1:23" x14ac:dyDescent="0.25">
      <c r="A1238">
        <v>1398890</v>
      </c>
      <c r="B1238" t="s">
        <v>24</v>
      </c>
      <c r="C1238">
        <v>98</v>
      </c>
      <c r="D1238">
        <v>87</v>
      </c>
      <c r="E1238" t="s">
        <v>21</v>
      </c>
      <c r="F1238">
        <v>5</v>
      </c>
      <c r="G1238">
        <v>2</v>
      </c>
      <c r="H1238">
        <v>1</v>
      </c>
      <c r="I1238">
        <v>1</v>
      </c>
      <c r="J1238">
        <v>2</v>
      </c>
      <c r="K1238">
        <v>2</v>
      </c>
      <c r="L1238">
        <v>2</v>
      </c>
      <c r="M1238">
        <v>2</v>
      </c>
      <c r="N1238">
        <v>1</v>
      </c>
      <c r="P1238" t="s">
        <v>51</v>
      </c>
      <c r="Q1238">
        <v>4</v>
      </c>
      <c r="R1238" t="s">
        <v>46</v>
      </c>
      <c r="S1238">
        <v>0</v>
      </c>
      <c r="T1238">
        <v>23900</v>
      </c>
      <c r="U1238">
        <v>23900</v>
      </c>
      <c r="V1238">
        <v>301</v>
      </c>
      <c r="W1238">
        <v>301</v>
      </c>
    </row>
    <row r="1239" spans="1:23" x14ac:dyDescent="0.25">
      <c r="A1239">
        <v>723616</v>
      </c>
      <c r="B1239" t="s">
        <v>32</v>
      </c>
      <c r="C1239">
        <v>35</v>
      </c>
      <c r="D1239">
        <v>90</v>
      </c>
      <c r="E1239" t="s">
        <v>21</v>
      </c>
      <c r="F1239">
        <v>1</v>
      </c>
      <c r="G1239">
        <v>1</v>
      </c>
      <c r="H1239">
        <v>2</v>
      </c>
      <c r="I1239">
        <v>1</v>
      </c>
      <c r="J1239">
        <v>2</v>
      </c>
      <c r="K1239">
        <v>2</v>
      </c>
      <c r="L1239">
        <v>1</v>
      </c>
      <c r="M1239">
        <v>2</v>
      </c>
      <c r="N1239">
        <v>1</v>
      </c>
      <c r="P1239" t="s">
        <v>51</v>
      </c>
      <c r="Q1239">
        <v>2</v>
      </c>
      <c r="R1239" t="s">
        <v>44</v>
      </c>
      <c r="S1239">
        <v>0</v>
      </c>
      <c r="T1239">
        <v>23960</v>
      </c>
      <c r="U1239">
        <v>23960</v>
      </c>
      <c r="V1239">
        <v>25</v>
      </c>
      <c r="W1239">
        <v>25</v>
      </c>
    </row>
    <row r="1240" spans="1:23" x14ac:dyDescent="0.25">
      <c r="A1240">
        <v>1251955</v>
      </c>
      <c r="B1240" t="s">
        <v>47</v>
      </c>
      <c r="C1240">
        <v>73</v>
      </c>
      <c r="D1240">
        <v>58</v>
      </c>
      <c r="E1240" t="s">
        <v>21</v>
      </c>
      <c r="F1240">
        <v>1</v>
      </c>
      <c r="G1240">
        <v>2</v>
      </c>
      <c r="H1240">
        <v>2</v>
      </c>
      <c r="I1240">
        <v>1</v>
      </c>
      <c r="J1240">
        <v>2</v>
      </c>
      <c r="K1240">
        <v>2</v>
      </c>
      <c r="L1240">
        <v>2</v>
      </c>
      <c r="M1240">
        <v>2</v>
      </c>
      <c r="N1240">
        <v>1</v>
      </c>
      <c r="P1240" t="s">
        <v>52</v>
      </c>
      <c r="Q1240">
        <v>4</v>
      </c>
      <c r="R1240" t="s">
        <v>46</v>
      </c>
      <c r="S1240">
        <v>0</v>
      </c>
      <c r="T1240">
        <v>24000</v>
      </c>
      <c r="U1240">
        <v>24000</v>
      </c>
      <c r="V1240">
        <v>49</v>
      </c>
      <c r="W1240" t="s">
        <v>47</v>
      </c>
    </row>
    <row r="1241" spans="1:23" x14ac:dyDescent="0.25">
      <c r="A1241">
        <v>1412847</v>
      </c>
      <c r="B1241" t="s">
        <v>24</v>
      </c>
      <c r="C1241">
        <v>64</v>
      </c>
      <c r="D1241">
        <v>57</v>
      </c>
      <c r="E1241" t="s">
        <v>21</v>
      </c>
      <c r="F1241">
        <v>1</v>
      </c>
      <c r="G1241">
        <v>1</v>
      </c>
      <c r="H1241">
        <v>2</v>
      </c>
      <c r="I1241">
        <v>2</v>
      </c>
      <c r="J1241">
        <v>2</v>
      </c>
      <c r="K1241">
        <v>2</v>
      </c>
      <c r="L1241">
        <v>2</v>
      </c>
      <c r="M1241">
        <v>2</v>
      </c>
      <c r="N1241">
        <v>1</v>
      </c>
      <c r="O1241">
        <v>20</v>
      </c>
      <c r="P1241" t="s">
        <v>43</v>
      </c>
      <c r="Q1241">
        <v>4</v>
      </c>
      <c r="R1241" t="s">
        <v>46</v>
      </c>
      <c r="S1241">
        <v>24000</v>
      </c>
      <c r="T1241">
        <v>24000</v>
      </c>
      <c r="U1241">
        <v>24000</v>
      </c>
      <c r="V1241">
        <v>5</v>
      </c>
      <c r="W1241">
        <v>5</v>
      </c>
    </row>
    <row r="1242" spans="1:23" x14ac:dyDescent="0.25">
      <c r="A1242">
        <v>1404842</v>
      </c>
      <c r="B1242" t="s">
        <v>24</v>
      </c>
      <c r="C1242">
        <v>48</v>
      </c>
      <c r="D1242">
        <v>64</v>
      </c>
      <c r="E1242" t="s">
        <v>21</v>
      </c>
      <c r="F1242">
        <v>1</v>
      </c>
      <c r="G1242">
        <v>1</v>
      </c>
      <c r="H1242">
        <v>2</v>
      </c>
      <c r="I1242">
        <v>2</v>
      </c>
      <c r="J1242">
        <v>2</v>
      </c>
      <c r="K1242">
        <v>2</v>
      </c>
      <c r="L1242">
        <v>2</v>
      </c>
      <c r="M1242">
        <v>2</v>
      </c>
      <c r="N1242">
        <v>1</v>
      </c>
      <c r="P1242" t="s">
        <v>48</v>
      </c>
      <c r="Q1242">
        <v>4</v>
      </c>
      <c r="R1242" t="s">
        <v>44</v>
      </c>
      <c r="S1242">
        <v>18000</v>
      </c>
      <c r="T1242">
        <v>24000</v>
      </c>
      <c r="U1242">
        <v>24000</v>
      </c>
      <c r="V1242">
        <v>6</v>
      </c>
      <c r="W1242" t="s">
        <v>45</v>
      </c>
    </row>
    <row r="1243" spans="1:23" x14ac:dyDescent="0.25">
      <c r="A1243">
        <v>1420083</v>
      </c>
      <c r="B1243" t="s">
        <v>24</v>
      </c>
      <c r="C1243">
        <v>24</v>
      </c>
      <c r="D1243">
        <v>31</v>
      </c>
      <c r="E1243" t="s">
        <v>21</v>
      </c>
      <c r="F1243">
        <v>4</v>
      </c>
      <c r="G1243">
        <v>2</v>
      </c>
      <c r="H1243">
        <v>2</v>
      </c>
      <c r="I1243">
        <v>2</v>
      </c>
      <c r="J1243">
        <v>2</v>
      </c>
      <c r="K1243">
        <v>2</v>
      </c>
      <c r="L1243">
        <v>2</v>
      </c>
      <c r="M1243">
        <v>2</v>
      </c>
      <c r="N1243">
        <v>2</v>
      </c>
      <c r="O1243">
        <v>5</v>
      </c>
      <c r="P1243" t="s">
        <v>50</v>
      </c>
      <c r="Q1243">
        <v>4</v>
      </c>
      <c r="R1243" t="s">
        <v>46</v>
      </c>
      <c r="S1243">
        <v>24000</v>
      </c>
      <c r="T1243">
        <v>24000</v>
      </c>
      <c r="U1243">
        <v>24000</v>
      </c>
      <c r="V1243">
        <v>233</v>
      </c>
      <c r="W1243">
        <v>233</v>
      </c>
    </row>
    <row r="1244" spans="1:23" x14ac:dyDescent="0.25">
      <c r="A1244">
        <v>1408354</v>
      </c>
      <c r="B1244" t="s">
        <v>24</v>
      </c>
      <c r="C1244">
        <v>214</v>
      </c>
      <c r="D1244">
        <v>38</v>
      </c>
      <c r="E1244" t="s">
        <v>21</v>
      </c>
      <c r="F1244">
        <v>4</v>
      </c>
      <c r="G1244">
        <v>1</v>
      </c>
      <c r="H1244">
        <v>2</v>
      </c>
      <c r="I1244">
        <v>2</v>
      </c>
      <c r="J1244">
        <v>2</v>
      </c>
      <c r="K1244">
        <v>2</v>
      </c>
      <c r="L1244">
        <v>2</v>
      </c>
      <c r="M1244">
        <v>2</v>
      </c>
      <c r="N1244">
        <v>1</v>
      </c>
      <c r="O1244">
        <v>30</v>
      </c>
      <c r="P1244" t="s">
        <v>43</v>
      </c>
      <c r="Q1244">
        <v>4</v>
      </c>
      <c r="R1244" t="s">
        <v>44</v>
      </c>
      <c r="S1244">
        <v>24000</v>
      </c>
      <c r="T1244">
        <v>24000</v>
      </c>
      <c r="U1244">
        <v>24000</v>
      </c>
      <c r="V1244">
        <v>313</v>
      </c>
      <c r="W1244">
        <v>313</v>
      </c>
    </row>
    <row r="1245" spans="1:23" x14ac:dyDescent="0.25">
      <c r="A1245">
        <v>714800</v>
      </c>
      <c r="B1245" t="s">
        <v>32</v>
      </c>
      <c r="C1245">
        <v>96</v>
      </c>
      <c r="D1245">
        <v>62</v>
      </c>
      <c r="E1245" t="s">
        <v>21</v>
      </c>
      <c r="F1245">
        <v>1</v>
      </c>
      <c r="G1245">
        <v>1</v>
      </c>
      <c r="H1245">
        <v>2</v>
      </c>
      <c r="I1245">
        <v>2</v>
      </c>
      <c r="J1245">
        <v>2</v>
      </c>
      <c r="K1245">
        <v>2</v>
      </c>
      <c r="L1245">
        <v>2</v>
      </c>
      <c r="M1245">
        <v>2</v>
      </c>
      <c r="N1245">
        <v>1</v>
      </c>
      <c r="O1245">
        <v>50</v>
      </c>
      <c r="P1245" t="s">
        <v>43</v>
      </c>
      <c r="Q1245">
        <v>4</v>
      </c>
      <c r="R1245" t="s">
        <v>46</v>
      </c>
      <c r="S1245">
        <v>24000</v>
      </c>
      <c r="T1245">
        <v>24000</v>
      </c>
      <c r="U1245">
        <v>24000</v>
      </c>
      <c r="V1245">
        <v>41</v>
      </c>
      <c r="W1245" t="s">
        <v>32</v>
      </c>
    </row>
    <row r="1246" spans="1:23" x14ac:dyDescent="0.25">
      <c r="A1246">
        <v>538639</v>
      </c>
      <c r="B1246" t="s">
        <v>31</v>
      </c>
      <c r="C1246">
        <v>454</v>
      </c>
      <c r="D1246">
        <v>35</v>
      </c>
      <c r="E1246" t="s">
        <v>21</v>
      </c>
      <c r="F1246">
        <v>1</v>
      </c>
      <c r="G1246">
        <v>1</v>
      </c>
      <c r="H1246">
        <v>2</v>
      </c>
      <c r="I1246">
        <v>2</v>
      </c>
      <c r="J1246">
        <v>2</v>
      </c>
      <c r="K1246">
        <v>2</v>
      </c>
      <c r="L1246">
        <v>2</v>
      </c>
      <c r="M1246">
        <v>2</v>
      </c>
      <c r="N1246">
        <v>1</v>
      </c>
      <c r="O1246">
        <v>10</v>
      </c>
      <c r="P1246" t="s">
        <v>51</v>
      </c>
      <c r="Q1246">
        <v>4</v>
      </c>
      <c r="R1246" t="s">
        <v>46</v>
      </c>
      <c r="S1246">
        <v>24000</v>
      </c>
      <c r="T1246">
        <v>24000</v>
      </c>
      <c r="U1246">
        <v>24000</v>
      </c>
      <c r="V1246">
        <v>38</v>
      </c>
      <c r="W1246" t="s">
        <v>31</v>
      </c>
    </row>
    <row r="1247" spans="1:23" x14ac:dyDescent="0.25">
      <c r="A1247">
        <v>1372463</v>
      </c>
      <c r="B1247" t="s">
        <v>24</v>
      </c>
      <c r="C1247">
        <v>118</v>
      </c>
      <c r="D1247">
        <v>57</v>
      </c>
      <c r="E1247" t="s">
        <v>21</v>
      </c>
      <c r="F1247">
        <v>1</v>
      </c>
      <c r="G1247">
        <v>1</v>
      </c>
      <c r="H1247">
        <v>2</v>
      </c>
      <c r="I1247">
        <v>2</v>
      </c>
      <c r="J1247">
        <v>2</v>
      </c>
      <c r="K1247">
        <v>2</v>
      </c>
      <c r="L1247">
        <v>2</v>
      </c>
      <c r="M1247">
        <v>2</v>
      </c>
      <c r="N1247">
        <v>1</v>
      </c>
      <c r="O1247">
        <v>30</v>
      </c>
      <c r="P1247" t="s">
        <v>43</v>
      </c>
      <c r="Q1247">
        <v>4</v>
      </c>
      <c r="R1247" t="s">
        <v>46</v>
      </c>
      <c r="S1247">
        <v>24000</v>
      </c>
      <c r="T1247">
        <v>24000</v>
      </c>
      <c r="U1247">
        <v>24000</v>
      </c>
      <c r="V1247">
        <v>53</v>
      </c>
      <c r="W1247" t="s">
        <v>24</v>
      </c>
    </row>
    <row r="1248" spans="1:23" x14ac:dyDescent="0.25">
      <c r="A1248">
        <v>702429</v>
      </c>
      <c r="B1248" t="s">
        <v>32</v>
      </c>
      <c r="C1248">
        <v>144</v>
      </c>
      <c r="D1248">
        <v>22</v>
      </c>
      <c r="E1248" t="s">
        <v>21</v>
      </c>
      <c r="F1248">
        <v>1</v>
      </c>
      <c r="G1248">
        <v>2</v>
      </c>
      <c r="H1248">
        <v>1</v>
      </c>
      <c r="I1248">
        <v>2</v>
      </c>
      <c r="J1248">
        <v>2</v>
      </c>
      <c r="K1248">
        <v>2</v>
      </c>
      <c r="L1248">
        <v>2</v>
      </c>
      <c r="M1248">
        <v>2</v>
      </c>
      <c r="N1248">
        <v>1</v>
      </c>
      <c r="O1248">
        <v>15</v>
      </c>
      <c r="P1248" t="s">
        <v>50</v>
      </c>
      <c r="Q1248">
        <v>4</v>
      </c>
      <c r="R1248" t="s">
        <v>46</v>
      </c>
      <c r="S1248">
        <v>13200</v>
      </c>
      <c r="T1248">
        <v>24000</v>
      </c>
      <c r="U1248">
        <v>24000</v>
      </c>
      <c r="V1248">
        <v>6</v>
      </c>
      <c r="W1248" t="s">
        <v>45</v>
      </c>
    </row>
    <row r="1249" spans="1:23" x14ac:dyDescent="0.25">
      <c r="A1249">
        <v>723971</v>
      </c>
      <c r="B1249" t="s">
        <v>32</v>
      </c>
      <c r="C1249">
        <v>18</v>
      </c>
      <c r="D1249">
        <v>40</v>
      </c>
      <c r="E1249" t="s">
        <v>21</v>
      </c>
      <c r="F1249">
        <v>1</v>
      </c>
      <c r="G1249">
        <v>1</v>
      </c>
      <c r="H1249">
        <v>2</v>
      </c>
      <c r="I1249">
        <v>2</v>
      </c>
      <c r="J1249">
        <v>2</v>
      </c>
      <c r="K1249">
        <v>2</v>
      </c>
      <c r="L1249">
        <v>2</v>
      </c>
      <c r="M1249">
        <v>2</v>
      </c>
      <c r="N1249">
        <v>1</v>
      </c>
      <c r="O1249">
        <v>15</v>
      </c>
      <c r="P1249" t="s">
        <v>43</v>
      </c>
      <c r="Q1249">
        <v>4</v>
      </c>
      <c r="R1249" t="s">
        <v>46</v>
      </c>
      <c r="S1249">
        <v>20000</v>
      </c>
      <c r="T1249">
        <v>24000</v>
      </c>
      <c r="U1249">
        <v>24000</v>
      </c>
      <c r="V1249">
        <v>53</v>
      </c>
      <c r="W1249" t="s">
        <v>24</v>
      </c>
    </row>
    <row r="1250" spans="1:23" x14ac:dyDescent="0.25">
      <c r="A1250">
        <v>1256406</v>
      </c>
      <c r="B1250" t="s">
        <v>47</v>
      </c>
      <c r="C1250">
        <v>19</v>
      </c>
      <c r="D1250">
        <v>24</v>
      </c>
      <c r="E1250" t="s">
        <v>21</v>
      </c>
      <c r="F1250">
        <v>1</v>
      </c>
      <c r="G1250">
        <v>1</v>
      </c>
      <c r="H1250">
        <v>2</v>
      </c>
      <c r="I1250">
        <v>2</v>
      </c>
      <c r="J1250">
        <v>2</v>
      </c>
      <c r="K1250">
        <v>2</v>
      </c>
      <c r="L1250">
        <v>2</v>
      </c>
      <c r="M1250">
        <v>2</v>
      </c>
      <c r="N1250">
        <v>1</v>
      </c>
      <c r="O1250">
        <v>15</v>
      </c>
      <c r="P1250" t="s">
        <v>43</v>
      </c>
      <c r="Q1250">
        <v>4</v>
      </c>
      <c r="R1250" t="s">
        <v>46</v>
      </c>
      <c r="S1250">
        <v>24000</v>
      </c>
      <c r="T1250">
        <v>24000</v>
      </c>
      <c r="U1250">
        <v>24000</v>
      </c>
      <c r="V1250">
        <v>49</v>
      </c>
      <c r="W1250" t="s">
        <v>47</v>
      </c>
    </row>
    <row r="1251" spans="1:23" x14ac:dyDescent="0.25">
      <c r="A1251">
        <v>1275330</v>
      </c>
      <c r="B1251" t="s">
        <v>47</v>
      </c>
      <c r="C1251">
        <v>69</v>
      </c>
      <c r="D1251">
        <v>41</v>
      </c>
      <c r="E1251" t="s">
        <v>21</v>
      </c>
      <c r="F1251">
        <v>1</v>
      </c>
      <c r="G1251">
        <v>1</v>
      </c>
      <c r="H1251">
        <v>2</v>
      </c>
      <c r="I1251">
        <v>2</v>
      </c>
      <c r="J1251">
        <v>2</v>
      </c>
      <c r="K1251">
        <v>2</v>
      </c>
      <c r="L1251">
        <v>2</v>
      </c>
      <c r="M1251">
        <v>2</v>
      </c>
      <c r="N1251">
        <v>1</v>
      </c>
      <c r="O1251">
        <v>15</v>
      </c>
      <c r="P1251" t="s">
        <v>43</v>
      </c>
      <c r="Q1251">
        <v>4</v>
      </c>
      <c r="R1251" t="s">
        <v>44</v>
      </c>
      <c r="S1251">
        <v>24000</v>
      </c>
      <c r="T1251">
        <v>24000</v>
      </c>
      <c r="U1251">
        <v>24000</v>
      </c>
      <c r="V1251">
        <v>49</v>
      </c>
      <c r="W1251" t="s">
        <v>47</v>
      </c>
    </row>
    <row r="1252" spans="1:23" x14ac:dyDescent="0.25">
      <c r="A1252">
        <v>67774</v>
      </c>
      <c r="B1252" t="s">
        <v>23</v>
      </c>
      <c r="C1252">
        <v>66</v>
      </c>
      <c r="D1252">
        <v>27</v>
      </c>
      <c r="E1252" t="s">
        <v>21</v>
      </c>
      <c r="F1252">
        <v>1</v>
      </c>
      <c r="G1252">
        <v>1</v>
      </c>
      <c r="H1252">
        <v>2</v>
      </c>
      <c r="I1252">
        <v>2</v>
      </c>
      <c r="J1252">
        <v>1</v>
      </c>
      <c r="K1252">
        <v>2</v>
      </c>
      <c r="L1252">
        <v>2</v>
      </c>
      <c r="M1252">
        <v>2</v>
      </c>
      <c r="N1252">
        <v>1</v>
      </c>
      <c r="O1252">
        <v>22</v>
      </c>
      <c r="P1252" t="s">
        <v>43</v>
      </c>
      <c r="Q1252">
        <v>4</v>
      </c>
      <c r="R1252" t="s">
        <v>46</v>
      </c>
      <c r="S1252">
        <v>24000</v>
      </c>
      <c r="T1252">
        <v>24000</v>
      </c>
      <c r="U1252">
        <v>24000</v>
      </c>
      <c r="V1252">
        <v>30</v>
      </c>
      <c r="W1252" t="s">
        <v>23</v>
      </c>
    </row>
    <row r="1253" spans="1:23" x14ac:dyDescent="0.25">
      <c r="A1253">
        <v>1262242</v>
      </c>
      <c r="B1253" t="s">
        <v>47</v>
      </c>
      <c r="C1253">
        <v>143</v>
      </c>
      <c r="D1253">
        <v>26</v>
      </c>
      <c r="E1253" t="s">
        <v>21</v>
      </c>
      <c r="F1253">
        <v>1</v>
      </c>
      <c r="G1253">
        <v>1</v>
      </c>
      <c r="H1253">
        <v>2</v>
      </c>
      <c r="I1253">
        <v>2</v>
      </c>
      <c r="J1253">
        <v>2</v>
      </c>
      <c r="K1253">
        <v>2</v>
      </c>
      <c r="L1253">
        <v>2</v>
      </c>
      <c r="M1253">
        <v>2</v>
      </c>
      <c r="N1253">
        <v>1</v>
      </c>
      <c r="O1253">
        <v>15</v>
      </c>
      <c r="P1253" t="s">
        <v>50</v>
      </c>
      <c r="Q1253">
        <v>4</v>
      </c>
      <c r="R1253" t="s">
        <v>46</v>
      </c>
      <c r="S1253">
        <v>24000</v>
      </c>
      <c r="T1253">
        <v>24000</v>
      </c>
      <c r="U1253">
        <v>24000</v>
      </c>
      <c r="V1253">
        <v>49</v>
      </c>
      <c r="W1253" t="s">
        <v>47</v>
      </c>
    </row>
    <row r="1254" spans="1:23" x14ac:dyDescent="0.25">
      <c r="A1254">
        <v>721477</v>
      </c>
      <c r="B1254" t="s">
        <v>32</v>
      </c>
      <c r="C1254">
        <v>172</v>
      </c>
      <c r="D1254">
        <v>24</v>
      </c>
      <c r="E1254" t="s">
        <v>21</v>
      </c>
      <c r="F1254">
        <v>5</v>
      </c>
      <c r="G1254">
        <v>2</v>
      </c>
      <c r="H1254">
        <v>2</v>
      </c>
      <c r="I1254">
        <v>2</v>
      </c>
      <c r="J1254">
        <v>2</v>
      </c>
      <c r="K1254">
        <v>2</v>
      </c>
      <c r="L1254">
        <v>2</v>
      </c>
      <c r="M1254">
        <v>2</v>
      </c>
      <c r="N1254">
        <v>2</v>
      </c>
      <c r="O1254">
        <v>25</v>
      </c>
      <c r="P1254" t="s">
        <v>50</v>
      </c>
      <c r="Q1254">
        <v>4</v>
      </c>
      <c r="R1254" t="s">
        <v>44</v>
      </c>
      <c r="S1254">
        <v>24000</v>
      </c>
      <c r="T1254">
        <v>24000</v>
      </c>
      <c r="U1254">
        <v>24000</v>
      </c>
      <c r="V1254">
        <v>303</v>
      </c>
      <c r="W1254">
        <v>303</v>
      </c>
    </row>
    <row r="1255" spans="1:23" x14ac:dyDescent="0.25">
      <c r="A1255">
        <v>734007</v>
      </c>
      <c r="B1255" t="s">
        <v>32</v>
      </c>
      <c r="C1255">
        <v>188</v>
      </c>
      <c r="D1255">
        <v>25</v>
      </c>
      <c r="E1255" t="s">
        <v>21</v>
      </c>
      <c r="F1255">
        <v>1</v>
      </c>
      <c r="G1255">
        <v>1</v>
      </c>
      <c r="H1255">
        <v>2</v>
      </c>
      <c r="I1255">
        <v>2</v>
      </c>
      <c r="J1255">
        <v>2</v>
      </c>
      <c r="K1255">
        <v>2</v>
      </c>
      <c r="L1255">
        <v>2</v>
      </c>
      <c r="M1255">
        <v>2</v>
      </c>
      <c r="N1255">
        <v>1</v>
      </c>
      <c r="O1255">
        <v>10</v>
      </c>
      <c r="P1255" t="s">
        <v>43</v>
      </c>
      <c r="Q1255">
        <v>4</v>
      </c>
      <c r="R1255" t="s">
        <v>46</v>
      </c>
      <c r="S1255">
        <v>24000</v>
      </c>
      <c r="T1255">
        <v>24000</v>
      </c>
      <c r="U1255">
        <v>24000</v>
      </c>
      <c r="V1255">
        <v>51</v>
      </c>
      <c r="W1255">
        <v>51</v>
      </c>
    </row>
    <row r="1256" spans="1:23" x14ac:dyDescent="0.25">
      <c r="A1256">
        <v>1256680</v>
      </c>
      <c r="B1256" t="s">
        <v>47</v>
      </c>
      <c r="C1256">
        <v>518</v>
      </c>
      <c r="D1256">
        <v>49</v>
      </c>
      <c r="E1256" t="s">
        <v>21</v>
      </c>
      <c r="F1256">
        <v>1</v>
      </c>
      <c r="G1256">
        <v>1</v>
      </c>
      <c r="H1256">
        <v>2</v>
      </c>
      <c r="I1256">
        <v>2</v>
      </c>
      <c r="J1256">
        <v>2</v>
      </c>
      <c r="K1256">
        <v>2</v>
      </c>
      <c r="L1256">
        <v>2</v>
      </c>
      <c r="M1256">
        <v>2</v>
      </c>
      <c r="N1256">
        <v>1</v>
      </c>
      <c r="O1256">
        <v>20</v>
      </c>
      <c r="P1256" t="s">
        <v>43</v>
      </c>
      <c r="Q1256">
        <v>4</v>
      </c>
      <c r="R1256" t="s">
        <v>44</v>
      </c>
      <c r="S1256">
        <v>24000</v>
      </c>
      <c r="T1256">
        <v>24000</v>
      </c>
      <c r="U1256">
        <v>24000</v>
      </c>
      <c r="V1256">
        <v>49</v>
      </c>
      <c r="W1256" t="s">
        <v>47</v>
      </c>
    </row>
    <row r="1257" spans="1:23" x14ac:dyDescent="0.25">
      <c r="A1257">
        <v>1400794</v>
      </c>
      <c r="B1257" t="s">
        <v>24</v>
      </c>
      <c r="C1257">
        <v>35</v>
      </c>
      <c r="D1257">
        <v>20</v>
      </c>
      <c r="E1257" t="s">
        <v>21</v>
      </c>
      <c r="F1257">
        <v>1</v>
      </c>
      <c r="G1257">
        <v>1</v>
      </c>
      <c r="H1257">
        <v>2</v>
      </c>
      <c r="I1257">
        <v>2</v>
      </c>
      <c r="J1257">
        <v>2</v>
      </c>
      <c r="K1257">
        <v>2</v>
      </c>
      <c r="L1257">
        <v>2</v>
      </c>
      <c r="M1257">
        <v>2</v>
      </c>
      <c r="N1257">
        <v>1</v>
      </c>
      <c r="O1257">
        <v>2</v>
      </c>
      <c r="P1257" t="s">
        <v>50</v>
      </c>
      <c r="Q1257">
        <v>4</v>
      </c>
      <c r="R1257" t="s">
        <v>46</v>
      </c>
      <c r="S1257">
        <v>4000</v>
      </c>
      <c r="T1257">
        <v>24000</v>
      </c>
      <c r="U1257">
        <v>24000</v>
      </c>
      <c r="V1257">
        <v>53</v>
      </c>
      <c r="W1257" t="s">
        <v>24</v>
      </c>
    </row>
    <row r="1258" spans="1:23" x14ac:dyDescent="0.25">
      <c r="A1258">
        <v>1408558</v>
      </c>
      <c r="B1258" t="s">
        <v>24</v>
      </c>
      <c r="C1258">
        <v>25</v>
      </c>
      <c r="D1258">
        <v>71</v>
      </c>
      <c r="E1258" t="s">
        <v>21</v>
      </c>
      <c r="F1258">
        <v>1</v>
      </c>
      <c r="G1258">
        <v>2</v>
      </c>
      <c r="H1258">
        <v>1</v>
      </c>
      <c r="I1258">
        <v>1</v>
      </c>
      <c r="J1258">
        <v>2</v>
      </c>
      <c r="K1258">
        <v>2</v>
      </c>
      <c r="L1258">
        <v>2</v>
      </c>
      <c r="M1258">
        <v>2</v>
      </c>
      <c r="N1258">
        <v>1</v>
      </c>
      <c r="O1258">
        <v>10</v>
      </c>
      <c r="P1258" t="s">
        <v>52</v>
      </c>
      <c r="Q1258">
        <v>4</v>
      </c>
      <c r="R1258" t="s">
        <v>46</v>
      </c>
      <c r="S1258">
        <v>12000</v>
      </c>
      <c r="T1258">
        <v>24000</v>
      </c>
      <c r="U1258">
        <v>24000</v>
      </c>
      <c r="V1258">
        <v>6</v>
      </c>
      <c r="W1258" t="s">
        <v>45</v>
      </c>
    </row>
    <row r="1259" spans="1:23" x14ac:dyDescent="0.25">
      <c r="A1259">
        <v>1427272</v>
      </c>
      <c r="B1259" t="s">
        <v>24</v>
      </c>
      <c r="C1259">
        <v>117</v>
      </c>
      <c r="D1259">
        <v>24</v>
      </c>
      <c r="E1259" t="s">
        <v>21</v>
      </c>
      <c r="F1259">
        <v>1</v>
      </c>
      <c r="G1259">
        <v>2</v>
      </c>
      <c r="H1259">
        <v>1</v>
      </c>
      <c r="I1259">
        <v>2</v>
      </c>
      <c r="J1259">
        <v>2</v>
      </c>
      <c r="K1259">
        <v>2</v>
      </c>
      <c r="L1259">
        <v>2</v>
      </c>
      <c r="M1259">
        <v>2</v>
      </c>
      <c r="N1259">
        <v>1</v>
      </c>
      <c r="O1259">
        <v>20</v>
      </c>
      <c r="P1259" t="s">
        <v>50</v>
      </c>
      <c r="Q1259">
        <v>4</v>
      </c>
      <c r="R1259" t="s">
        <v>46</v>
      </c>
      <c r="S1259">
        <v>24000</v>
      </c>
      <c r="T1259">
        <v>24000</v>
      </c>
      <c r="U1259">
        <v>24000</v>
      </c>
      <c r="V1259">
        <v>53</v>
      </c>
      <c r="W1259" t="s">
        <v>24</v>
      </c>
    </row>
    <row r="1260" spans="1:23" x14ac:dyDescent="0.25">
      <c r="A1260">
        <v>536750</v>
      </c>
      <c r="B1260" t="s">
        <v>31</v>
      </c>
      <c r="C1260">
        <v>26</v>
      </c>
      <c r="D1260">
        <v>60</v>
      </c>
      <c r="E1260" t="s">
        <v>21</v>
      </c>
      <c r="F1260">
        <v>4</v>
      </c>
      <c r="G1260">
        <v>1</v>
      </c>
      <c r="H1260">
        <v>2</v>
      </c>
      <c r="I1260">
        <v>2</v>
      </c>
      <c r="J1260">
        <v>2</v>
      </c>
      <c r="K1260">
        <v>2</v>
      </c>
      <c r="L1260">
        <v>2</v>
      </c>
      <c r="M1260">
        <v>2</v>
      </c>
      <c r="N1260">
        <v>1</v>
      </c>
      <c r="O1260">
        <v>2</v>
      </c>
      <c r="P1260" t="s">
        <v>50</v>
      </c>
      <c r="Q1260">
        <v>4</v>
      </c>
      <c r="R1260" t="s">
        <v>44</v>
      </c>
      <c r="S1260">
        <v>24000</v>
      </c>
      <c r="T1260">
        <v>24000</v>
      </c>
      <c r="U1260">
        <v>24000</v>
      </c>
      <c r="V1260">
        <v>217</v>
      </c>
      <c r="W1260">
        <v>217</v>
      </c>
    </row>
    <row r="1261" spans="1:23" x14ac:dyDescent="0.25">
      <c r="A1261">
        <v>732949</v>
      </c>
      <c r="B1261" t="s">
        <v>32</v>
      </c>
      <c r="C1261">
        <v>13</v>
      </c>
      <c r="D1261">
        <v>79</v>
      </c>
      <c r="E1261" t="s">
        <v>21</v>
      </c>
      <c r="F1261">
        <v>1</v>
      </c>
      <c r="G1261">
        <v>1</v>
      </c>
      <c r="H1261">
        <v>2</v>
      </c>
      <c r="I1261">
        <v>1</v>
      </c>
      <c r="J1261">
        <v>2</v>
      </c>
      <c r="K1261">
        <v>2</v>
      </c>
      <c r="L1261">
        <v>2</v>
      </c>
      <c r="M1261">
        <v>2</v>
      </c>
      <c r="N1261">
        <v>1</v>
      </c>
      <c r="P1261" t="s">
        <v>52</v>
      </c>
      <c r="Q1261">
        <v>2</v>
      </c>
      <c r="R1261" t="s">
        <v>44</v>
      </c>
      <c r="S1261">
        <v>700</v>
      </c>
      <c r="T1261">
        <v>24000</v>
      </c>
      <c r="U1261">
        <v>24000</v>
      </c>
      <c r="V1261">
        <v>41</v>
      </c>
      <c r="W1261" t="s">
        <v>32</v>
      </c>
    </row>
    <row r="1262" spans="1:23" x14ac:dyDescent="0.25">
      <c r="A1262">
        <v>538012</v>
      </c>
      <c r="B1262" t="s">
        <v>31</v>
      </c>
      <c r="C1262">
        <v>24</v>
      </c>
      <c r="D1262">
        <v>49</v>
      </c>
      <c r="E1262" t="s">
        <v>21</v>
      </c>
      <c r="F1262">
        <v>1</v>
      </c>
      <c r="G1262">
        <v>1</v>
      </c>
      <c r="H1262">
        <v>2</v>
      </c>
      <c r="I1262">
        <v>2</v>
      </c>
      <c r="J1262">
        <v>2</v>
      </c>
      <c r="K1262">
        <v>2</v>
      </c>
      <c r="L1262">
        <v>2</v>
      </c>
      <c r="M1262">
        <v>2</v>
      </c>
      <c r="N1262">
        <v>1</v>
      </c>
      <c r="O1262">
        <v>30</v>
      </c>
      <c r="P1262" t="s">
        <v>43</v>
      </c>
      <c r="Q1262">
        <v>4</v>
      </c>
      <c r="R1262" t="s">
        <v>46</v>
      </c>
      <c r="S1262">
        <v>0</v>
      </c>
      <c r="T1262">
        <v>24000</v>
      </c>
      <c r="U1262">
        <v>24000</v>
      </c>
      <c r="V1262">
        <v>38</v>
      </c>
      <c r="W1262" t="s">
        <v>31</v>
      </c>
    </row>
    <row r="1263" spans="1:23" x14ac:dyDescent="0.25">
      <c r="A1263">
        <v>1369696</v>
      </c>
      <c r="B1263" t="s">
        <v>24</v>
      </c>
      <c r="C1263">
        <v>134</v>
      </c>
      <c r="D1263">
        <v>33</v>
      </c>
      <c r="E1263" t="s">
        <v>21</v>
      </c>
      <c r="F1263">
        <v>1</v>
      </c>
      <c r="G1263">
        <v>1</v>
      </c>
      <c r="H1263">
        <v>2</v>
      </c>
      <c r="I1263">
        <v>2</v>
      </c>
      <c r="J1263">
        <v>2</v>
      </c>
      <c r="K1263">
        <v>2</v>
      </c>
      <c r="L1263">
        <v>2</v>
      </c>
      <c r="M1263">
        <v>2</v>
      </c>
      <c r="N1263">
        <v>1</v>
      </c>
      <c r="O1263">
        <v>45</v>
      </c>
      <c r="P1263" t="s">
        <v>43</v>
      </c>
      <c r="Q1263">
        <v>4</v>
      </c>
      <c r="R1263" t="s">
        <v>46</v>
      </c>
      <c r="S1263">
        <v>24000</v>
      </c>
      <c r="T1263">
        <v>24000</v>
      </c>
      <c r="U1263">
        <v>24000</v>
      </c>
      <c r="V1263">
        <v>6</v>
      </c>
      <c r="W1263" t="s">
        <v>45</v>
      </c>
    </row>
    <row r="1264" spans="1:23" x14ac:dyDescent="0.25">
      <c r="A1264">
        <v>1430635</v>
      </c>
      <c r="B1264" t="s">
        <v>24</v>
      </c>
      <c r="C1264">
        <v>225</v>
      </c>
      <c r="D1264">
        <v>25</v>
      </c>
      <c r="E1264" t="s">
        <v>21</v>
      </c>
      <c r="F1264">
        <v>1</v>
      </c>
      <c r="G1264">
        <v>1</v>
      </c>
      <c r="H1264">
        <v>2</v>
      </c>
      <c r="I1264">
        <v>2</v>
      </c>
      <c r="J1264">
        <v>2</v>
      </c>
      <c r="K1264">
        <v>2</v>
      </c>
      <c r="L1264">
        <v>2</v>
      </c>
      <c r="M1264">
        <v>2</v>
      </c>
      <c r="N1264">
        <v>1</v>
      </c>
      <c r="O1264">
        <v>15</v>
      </c>
      <c r="P1264" t="s">
        <v>50</v>
      </c>
      <c r="Q1264">
        <v>4</v>
      </c>
      <c r="R1264" t="s">
        <v>46</v>
      </c>
      <c r="S1264">
        <v>24000</v>
      </c>
      <c r="T1264">
        <v>24000</v>
      </c>
      <c r="U1264">
        <v>24000</v>
      </c>
      <c r="V1264">
        <v>53</v>
      </c>
      <c r="W1264" t="s">
        <v>24</v>
      </c>
    </row>
    <row r="1265" spans="1:23" x14ac:dyDescent="0.25">
      <c r="A1265">
        <v>1254322</v>
      </c>
      <c r="B1265" t="s">
        <v>47</v>
      </c>
      <c r="C1265">
        <v>39</v>
      </c>
      <c r="D1265">
        <v>31</v>
      </c>
      <c r="E1265" t="s">
        <v>21</v>
      </c>
      <c r="F1265">
        <v>1</v>
      </c>
      <c r="G1265">
        <v>1</v>
      </c>
      <c r="H1265">
        <v>2</v>
      </c>
      <c r="I1265">
        <v>2</v>
      </c>
      <c r="J1265">
        <v>2</v>
      </c>
      <c r="K1265">
        <v>2</v>
      </c>
      <c r="L1265">
        <v>2</v>
      </c>
      <c r="M1265">
        <v>2</v>
      </c>
      <c r="N1265">
        <v>1</v>
      </c>
      <c r="P1265" t="s">
        <v>43</v>
      </c>
      <c r="Q1265">
        <v>4</v>
      </c>
      <c r="R1265" t="s">
        <v>46</v>
      </c>
      <c r="S1265">
        <v>24000</v>
      </c>
      <c r="T1265">
        <v>24000</v>
      </c>
      <c r="U1265">
        <v>24000</v>
      </c>
      <c r="V1265">
        <v>6</v>
      </c>
      <c r="W1265" t="s">
        <v>45</v>
      </c>
    </row>
    <row r="1266" spans="1:23" x14ac:dyDescent="0.25">
      <c r="A1266">
        <v>734240</v>
      </c>
      <c r="B1266" t="s">
        <v>32</v>
      </c>
      <c r="C1266">
        <v>119</v>
      </c>
      <c r="D1266">
        <v>33</v>
      </c>
      <c r="E1266" t="s">
        <v>21</v>
      </c>
      <c r="F1266">
        <v>4</v>
      </c>
      <c r="G1266">
        <v>2</v>
      </c>
      <c r="H1266">
        <v>2</v>
      </c>
      <c r="I1266">
        <v>2</v>
      </c>
      <c r="J1266">
        <v>2</v>
      </c>
      <c r="K1266">
        <v>2</v>
      </c>
      <c r="L1266">
        <v>2</v>
      </c>
      <c r="M1266">
        <v>2</v>
      </c>
      <c r="N1266">
        <v>2</v>
      </c>
      <c r="O1266">
        <v>8</v>
      </c>
      <c r="P1266" t="s">
        <v>43</v>
      </c>
      <c r="Q1266">
        <v>4</v>
      </c>
      <c r="R1266" t="s">
        <v>44</v>
      </c>
      <c r="S1266">
        <v>18000</v>
      </c>
      <c r="T1266">
        <v>24000</v>
      </c>
      <c r="U1266">
        <v>24000</v>
      </c>
      <c r="V1266">
        <v>303</v>
      </c>
      <c r="W1266">
        <v>303</v>
      </c>
    </row>
    <row r="1267" spans="1:23" x14ac:dyDescent="0.25">
      <c r="A1267">
        <v>1428887</v>
      </c>
      <c r="B1267" t="s">
        <v>24</v>
      </c>
      <c r="C1267">
        <v>73</v>
      </c>
      <c r="D1267">
        <v>27</v>
      </c>
      <c r="E1267" t="s">
        <v>21</v>
      </c>
      <c r="F1267">
        <v>1</v>
      </c>
      <c r="G1267">
        <v>1</v>
      </c>
      <c r="H1267">
        <v>2</v>
      </c>
      <c r="I1267">
        <v>2</v>
      </c>
      <c r="J1267">
        <v>2</v>
      </c>
      <c r="K1267">
        <v>2</v>
      </c>
      <c r="L1267">
        <v>2</v>
      </c>
      <c r="M1267">
        <v>2</v>
      </c>
      <c r="N1267">
        <v>1</v>
      </c>
      <c r="O1267">
        <v>30</v>
      </c>
      <c r="P1267" t="s">
        <v>50</v>
      </c>
      <c r="Q1267">
        <v>4</v>
      </c>
      <c r="R1267" t="s">
        <v>46</v>
      </c>
      <c r="S1267">
        <v>24000</v>
      </c>
      <c r="T1267">
        <v>24000</v>
      </c>
      <c r="U1267">
        <v>24000</v>
      </c>
      <c r="V1267">
        <v>56</v>
      </c>
      <c r="W1267">
        <v>56</v>
      </c>
    </row>
    <row r="1268" spans="1:23" x14ac:dyDescent="0.25">
      <c r="A1268">
        <v>63545</v>
      </c>
      <c r="B1268" t="s">
        <v>23</v>
      </c>
      <c r="C1268">
        <v>19</v>
      </c>
      <c r="D1268">
        <v>56</v>
      </c>
      <c r="E1268" t="s">
        <v>21</v>
      </c>
      <c r="F1268">
        <v>1</v>
      </c>
      <c r="G1268">
        <v>1</v>
      </c>
      <c r="H1268">
        <v>2</v>
      </c>
      <c r="I1268">
        <v>2</v>
      </c>
      <c r="J1268">
        <v>2</v>
      </c>
      <c r="K1268">
        <v>2</v>
      </c>
      <c r="L1268">
        <v>2</v>
      </c>
      <c r="M1268">
        <v>2</v>
      </c>
      <c r="N1268">
        <v>1</v>
      </c>
      <c r="O1268">
        <v>25</v>
      </c>
      <c r="P1268" t="s">
        <v>43</v>
      </c>
      <c r="Q1268">
        <v>4</v>
      </c>
      <c r="R1268" t="s">
        <v>46</v>
      </c>
      <c r="S1268">
        <v>24000</v>
      </c>
      <c r="T1268">
        <v>24000</v>
      </c>
      <c r="U1268">
        <v>24000</v>
      </c>
      <c r="V1268">
        <v>30</v>
      </c>
      <c r="W1268" t="s">
        <v>23</v>
      </c>
    </row>
    <row r="1269" spans="1:23" x14ac:dyDescent="0.25">
      <c r="A1269">
        <v>720879</v>
      </c>
      <c r="B1269" t="s">
        <v>32</v>
      </c>
      <c r="C1269">
        <v>42</v>
      </c>
      <c r="D1269">
        <v>61</v>
      </c>
      <c r="E1269" t="s">
        <v>21</v>
      </c>
      <c r="F1269">
        <v>1</v>
      </c>
      <c r="G1269">
        <v>1</v>
      </c>
      <c r="H1269">
        <v>2</v>
      </c>
      <c r="I1269">
        <v>2</v>
      </c>
      <c r="J1269">
        <v>2</v>
      </c>
      <c r="K1269">
        <v>2</v>
      </c>
      <c r="L1269">
        <v>2</v>
      </c>
      <c r="M1269">
        <v>2</v>
      </c>
      <c r="N1269">
        <v>1</v>
      </c>
      <c r="O1269">
        <v>15</v>
      </c>
      <c r="P1269" t="s">
        <v>43</v>
      </c>
      <c r="Q1269">
        <v>4</v>
      </c>
      <c r="R1269" t="s">
        <v>46</v>
      </c>
      <c r="S1269">
        <v>24000</v>
      </c>
      <c r="T1269">
        <v>24000</v>
      </c>
      <c r="U1269">
        <v>24000</v>
      </c>
      <c r="V1269">
        <v>41</v>
      </c>
      <c r="W1269" t="s">
        <v>32</v>
      </c>
    </row>
    <row r="1270" spans="1:23" x14ac:dyDescent="0.25">
      <c r="A1270">
        <v>713121</v>
      </c>
      <c r="B1270" t="s">
        <v>32</v>
      </c>
      <c r="C1270">
        <v>69</v>
      </c>
      <c r="D1270">
        <v>86</v>
      </c>
      <c r="E1270" t="s">
        <v>21</v>
      </c>
      <c r="F1270">
        <v>1</v>
      </c>
      <c r="G1270">
        <v>2</v>
      </c>
      <c r="H1270">
        <v>1</v>
      </c>
      <c r="I1270">
        <v>1</v>
      </c>
      <c r="J1270">
        <v>2</v>
      </c>
      <c r="K1270">
        <v>2</v>
      </c>
      <c r="L1270">
        <v>2</v>
      </c>
      <c r="M1270">
        <v>2</v>
      </c>
      <c r="N1270">
        <v>1</v>
      </c>
      <c r="P1270" t="s">
        <v>52</v>
      </c>
      <c r="Q1270">
        <v>2</v>
      </c>
      <c r="R1270" t="s">
        <v>44</v>
      </c>
      <c r="S1270">
        <v>0</v>
      </c>
      <c r="T1270">
        <v>24000</v>
      </c>
      <c r="U1270">
        <v>24000</v>
      </c>
      <c r="V1270">
        <v>41</v>
      </c>
      <c r="W1270" t="s">
        <v>32</v>
      </c>
    </row>
    <row r="1271" spans="1:23" x14ac:dyDescent="0.25">
      <c r="A1271">
        <v>1434546</v>
      </c>
      <c r="B1271" t="s">
        <v>24</v>
      </c>
      <c r="C1271">
        <v>111</v>
      </c>
      <c r="D1271">
        <v>53</v>
      </c>
      <c r="E1271" t="s">
        <v>21</v>
      </c>
      <c r="F1271">
        <v>1</v>
      </c>
      <c r="G1271">
        <v>2</v>
      </c>
      <c r="H1271">
        <v>1</v>
      </c>
      <c r="I1271">
        <v>2</v>
      </c>
      <c r="J1271">
        <v>2</v>
      </c>
      <c r="K1271">
        <v>2</v>
      </c>
      <c r="L1271">
        <v>2</v>
      </c>
      <c r="M1271">
        <v>2</v>
      </c>
      <c r="N1271">
        <v>1</v>
      </c>
      <c r="P1271" t="s">
        <v>43</v>
      </c>
      <c r="Q1271">
        <v>4</v>
      </c>
      <c r="R1271" t="s">
        <v>46</v>
      </c>
      <c r="S1271">
        <v>0</v>
      </c>
      <c r="T1271">
        <v>24100</v>
      </c>
      <c r="U1271">
        <v>24100</v>
      </c>
      <c r="V1271">
        <v>53</v>
      </c>
      <c r="W1271" t="s">
        <v>24</v>
      </c>
    </row>
    <row r="1272" spans="1:23" x14ac:dyDescent="0.25">
      <c r="A1272">
        <v>537506</v>
      </c>
      <c r="B1272" t="s">
        <v>31</v>
      </c>
      <c r="C1272">
        <v>18</v>
      </c>
      <c r="D1272">
        <v>67</v>
      </c>
      <c r="E1272" t="s">
        <v>21</v>
      </c>
      <c r="F1272">
        <v>1</v>
      </c>
      <c r="G1272">
        <v>2</v>
      </c>
      <c r="H1272">
        <v>2</v>
      </c>
      <c r="I1272">
        <v>1</v>
      </c>
      <c r="J1272">
        <v>2</v>
      </c>
      <c r="K1272">
        <v>2</v>
      </c>
      <c r="L1272">
        <v>2</v>
      </c>
      <c r="M1272">
        <v>2</v>
      </c>
      <c r="N1272">
        <v>1</v>
      </c>
      <c r="O1272">
        <v>5</v>
      </c>
      <c r="P1272" t="s">
        <v>50</v>
      </c>
      <c r="Q1272">
        <v>4</v>
      </c>
      <c r="R1272" t="s">
        <v>46</v>
      </c>
      <c r="S1272">
        <v>15500</v>
      </c>
      <c r="T1272">
        <v>24200</v>
      </c>
      <c r="U1272">
        <v>24200</v>
      </c>
      <c r="V1272">
        <v>38</v>
      </c>
      <c r="W1272" t="s">
        <v>31</v>
      </c>
    </row>
    <row r="1273" spans="1:23" x14ac:dyDescent="0.25">
      <c r="A1273">
        <v>1255073</v>
      </c>
      <c r="B1273" t="s">
        <v>47</v>
      </c>
      <c r="C1273">
        <v>47</v>
      </c>
      <c r="D1273">
        <v>52</v>
      </c>
      <c r="E1273" t="s">
        <v>21</v>
      </c>
      <c r="F1273">
        <v>1</v>
      </c>
      <c r="G1273">
        <v>1</v>
      </c>
      <c r="H1273">
        <v>2</v>
      </c>
      <c r="I1273">
        <v>1</v>
      </c>
      <c r="J1273">
        <v>2</v>
      </c>
      <c r="K1273">
        <v>2</v>
      </c>
      <c r="L1273">
        <v>2</v>
      </c>
      <c r="M1273">
        <v>2</v>
      </c>
      <c r="N1273">
        <v>1</v>
      </c>
      <c r="P1273" t="s">
        <v>43</v>
      </c>
      <c r="Q1273">
        <v>4</v>
      </c>
      <c r="R1273" t="s">
        <v>46</v>
      </c>
      <c r="S1273">
        <v>0</v>
      </c>
      <c r="T1273">
        <v>24200</v>
      </c>
      <c r="U1273">
        <v>24200</v>
      </c>
      <c r="V1273">
        <v>49</v>
      </c>
      <c r="W1273" t="s">
        <v>47</v>
      </c>
    </row>
    <row r="1274" spans="1:23" x14ac:dyDescent="0.25">
      <c r="A1274">
        <v>729789</v>
      </c>
      <c r="B1274" t="s">
        <v>32</v>
      </c>
      <c r="C1274">
        <v>49</v>
      </c>
      <c r="D1274">
        <v>83</v>
      </c>
      <c r="E1274" t="s">
        <v>21</v>
      </c>
      <c r="F1274">
        <v>1</v>
      </c>
      <c r="G1274">
        <v>1</v>
      </c>
      <c r="H1274">
        <v>2</v>
      </c>
      <c r="I1274">
        <v>1</v>
      </c>
      <c r="J1274">
        <v>2</v>
      </c>
      <c r="K1274">
        <v>2</v>
      </c>
      <c r="L1274">
        <v>2</v>
      </c>
      <c r="M1274">
        <v>2</v>
      </c>
      <c r="N1274">
        <v>1</v>
      </c>
      <c r="P1274" t="s">
        <v>52</v>
      </c>
      <c r="Q1274">
        <v>4</v>
      </c>
      <c r="R1274" t="s">
        <v>46</v>
      </c>
      <c r="S1274">
        <v>0</v>
      </c>
      <c r="T1274">
        <v>24300</v>
      </c>
      <c r="U1274">
        <v>24300</v>
      </c>
      <c r="V1274">
        <v>6</v>
      </c>
      <c r="W1274" t="s">
        <v>45</v>
      </c>
    </row>
    <row r="1275" spans="1:23" x14ac:dyDescent="0.25">
      <c r="A1275">
        <v>731390</v>
      </c>
      <c r="B1275" t="s">
        <v>32</v>
      </c>
      <c r="C1275">
        <v>176</v>
      </c>
      <c r="D1275">
        <v>45</v>
      </c>
      <c r="E1275" t="s">
        <v>21</v>
      </c>
      <c r="F1275">
        <v>1</v>
      </c>
      <c r="G1275">
        <v>2</v>
      </c>
      <c r="H1275">
        <v>2</v>
      </c>
      <c r="I1275">
        <v>2</v>
      </c>
      <c r="J1275">
        <v>2</v>
      </c>
      <c r="K1275">
        <v>2</v>
      </c>
      <c r="L1275">
        <v>2</v>
      </c>
      <c r="M1275">
        <v>2</v>
      </c>
      <c r="N1275">
        <v>2</v>
      </c>
      <c r="O1275">
        <v>30</v>
      </c>
      <c r="P1275" t="s">
        <v>43</v>
      </c>
      <c r="Q1275">
        <v>4</v>
      </c>
      <c r="R1275" t="s">
        <v>46</v>
      </c>
      <c r="S1275">
        <v>24000</v>
      </c>
      <c r="T1275">
        <v>24300</v>
      </c>
      <c r="U1275">
        <v>24300</v>
      </c>
      <c r="V1275">
        <v>48</v>
      </c>
      <c r="W1275">
        <v>48</v>
      </c>
    </row>
    <row r="1276" spans="1:23" x14ac:dyDescent="0.25">
      <c r="A1276">
        <v>1423727</v>
      </c>
      <c r="B1276" t="s">
        <v>24</v>
      </c>
      <c r="C1276">
        <v>9</v>
      </c>
      <c r="D1276">
        <v>87</v>
      </c>
      <c r="E1276" t="s">
        <v>21</v>
      </c>
      <c r="F1276">
        <v>1</v>
      </c>
      <c r="G1276">
        <v>2</v>
      </c>
      <c r="H1276">
        <v>2</v>
      </c>
      <c r="I1276">
        <v>1</v>
      </c>
      <c r="J1276">
        <v>1</v>
      </c>
      <c r="K1276">
        <v>2</v>
      </c>
      <c r="L1276">
        <v>2</v>
      </c>
      <c r="M1276">
        <v>2</v>
      </c>
      <c r="N1276">
        <v>1</v>
      </c>
      <c r="P1276" t="s">
        <v>52</v>
      </c>
      <c r="Q1276">
        <v>4</v>
      </c>
      <c r="R1276" t="s">
        <v>46</v>
      </c>
      <c r="S1276">
        <v>0</v>
      </c>
      <c r="T1276">
        <v>24300</v>
      </c>
      <c r="U1276">
        <v>24300</v>
      </c>
      <c r="V1276">
        <v>36</v>
      </c>
      <c r="W1276">
        <v>36</v>
      </c>
    </row>
    <row r="1277" spans="1:23" x14ac:dyDescent="0.25">
      <c r="A1277">
        <v>705646</v>
      </c>
      <c r="B1277" t="s">
        <v>32</v>
      </c>
      <c r="C1277">
        <v>64</v>
      </c>
      <c r="D1277">
        <v>57</v>
      </c>
      <c r="E1277" t="s">
        <v>21</v>
      </c>
      <c r="F1277">
        <v>1</v>
      </c>
      <c r="G1277">
        <v>1</v>
      </c>
      <c r="H1277">
        <v>1</v>
      </c>
      <c r="I1277">
        <v>2</v>
      </c>
      <c r="J1277">
        <v>2</v>
      </c>
      <c r="K1277">
        <v>2</v>
      </c>
      <c r="L1277">
        <v>2</v>
      </c>
      <c r="M1277">
        <v>2</v>
      </c>
      <c r="N1277">
        <v>1</v>
      </c>
      <c r="P1277" t="s">
        <v>43</v>
      </c>
      <c r="Q1277">
        <v>4</v>
      </c>
      <c r="R1277" t="s">
        <v>46</v>
      </c>
      <c r="S1277">
        <v>24500</v>
      </c>
      <c r="T1277">
        <v>24500</v>
      </c>
      <c r="U1277">
        <v>24500</v>
      </c>
      <c r="V1277">
        <v>27</v>
      </c>
      <c r="W1277">
        <v>27</v>
      </c>
    </row>
    <row r="1278" spans="1:23" x14ac:dyDescent="0.25">
      <c r="A1278">
        <v>1256226</v>
      </c>
      <c r="B1278" t="s">
        <v>47</v>
      </c>
      <c r="C1278">
        <v>24</v>
      </c>
      <c r="D1278">
        <v>49</v>
      </c>
      <c r="E1278" t="s">
        <v>21</v>
      </c>
      <c r="F1278">
        <v>1</v>
      </c>
      <c r="G1278">
        <v>1</v>
      </c>
      <c r="H1278">
        <v>2</v>
      </c>
      <c r="I1278">
        <v>2</v>
      </c>
      <c r="J1278">
        <v>2</v>
      </c>
      <c r="K1278">
        <v>2</v>
      </c>
      <c r="L1278">
        <v>2</v>
      </c>
      <c r="M1278">
        <v>2</v>
      </c>
      <c r="N1278">
        <v>1</v>
      </c>
      <c r="O1278">
        <v>60</v>
      </c>
      <c r="P1278" t="s">
        <v>43</v>
      </c>
      <c r="Q1278">
        <v>3</v>
      </c>
      <c r="R1278" t="s">
        <v>44</v>
      </c>
      <c r="S1278">
        <v>24500</v>
      </c>
      <c r="T1278">
        <v>24500</v>
      </c>
      <c r="U1278">
        <v>24500</v>
      </c>
      <c r="V1278">
        <v>49</v>
      </c>
      <c r="W1278" t="s">
        <v>47</v>
      </c>
    </row>
    <row r="1279" spans="1:23" x14ac:dyDescent="0.25">
      <c r="A1279">
        <v>698943</v>
      </c>
      <c r="B1279" t="s">
        <v>32</v>
      </c>
      <c r="C1279">
        <v>63</v>
      </c>
      <c r="D1279">
        <v>42</v>
      </c>
      <c r="E1279" t="s">
        <v>21</v>
      </c>
      <c r="F1279">
        <v>1</v>
      </c>
      <c r="G1279">
        <v>2</v>
      </c>
      <c r="H1279">
        <v>2</v>
      </c>
      <c r="I1279">
        <v>2</v>
      </c>
      <c r="J1279">
        <v>2</v>
      </c>
      <c r="K1279">
        <v>2</v>
      </c>
      <c r="L1279">
        <v>2</v>
      </c>
      <c r="M1279">
        <v>2</v>
      </c>
      <c r="N1279">
        <v>2</v>
      </c>
      <c r="O1279">
        <v>10</v>
      </c>
      <c r="P1279" t="s">
        <v>51</v>
      </c>
      <c r="Q1279">
        <v>4</v>
      </c>
      <c r="R1279" t="s">
        <v>46</v>
      </c>
      <c r="S1279">
        <v>0</v>
      </c>
      <c r="T1279">
        <v>24600</v>
      </c>
      <c r="U1279">
        <v>24600</v>
      </c>
      <c r="V1279">
        <v>2</v>
      </c>
      <c r="W1279">
        <v>2</v>
      </c>
    </row>
    <row r="1280" spans="1:23" x14ac:dyDescent="0.25">
      <c r="A1280">
        <v>713663</v>
      </c>
      <c r="B1280" t="s">
        <v>32</v>
      </c>
      <c r="C1280">
        <v>95</v>
      </c>
      <c r="D1280">
        <v>42</v>
      </c>
      <c r="E1280" t="s">
        <v>21</v>
      </c>
      <c r="F1280">
        <v>1</v>
      </c>
      <c r="G1280">
        <v>2</v>
      </c>
      <c r="H1280">
        <v>2</v>
      </c>
      <c r="I1280">
        <v>2</v>
      </c>
      <c r="J1280">
        <v>1</v>
      </c>
      <c r="K1280">
        <v>2</v>
      </c>
      <c r="L1280">
        <v>2</v>
      </c>
      <c r="M1280">
        <v>2</v>
      </c>
      <c r="N1280">
        <v>1</v>
      </c>
      <c r="O1280">
        <v>15</v>
      </c>
      <c r="P1280" t="s">
        <v>51</v>
      </c>
      <c r="Q1280">
        <v>4</v>
      </c>
      <c r="R1280" t="s">
        <v>46</v>
      </c>
      <c r="S1280">
        <v>21000</v>
      </c>
      <c r="T1280">
        <v>24600</v>
      </c>
      <c r="U1280">
        <v>24600</v>
      </c>
      <c r="V1280">
        <v>16</v>
      </c>
      <c r="W1280">
        <v>16</v>
      </c>
    </row>
    <row r="1281" spans="1:23" x14ac:dyDescent="0.25">
      <c r="A1281">
        <v>1252936</v>
      </c>
      <c r="B1281" t="s">
        <v>47</v>
      </c>
      <c r="C1281">
        <v>90</v>
      </c>
      <c r="D1281">
        <v>81</v>
      </c>
      <c r="E1281" t="s">
        <v>21</v>
      </c>
      <c r="F1281">
        <v>1</v>
      </c>
      <c r="G1281">
        <v>1</v>
      </c>
      <c r="H1281">
        <v>2</v>
      </c>
      <c r="I1281">
        <v>1</v>
      </c>
      <c r="J1281">
        <v>2</v>
      </c>
      <c r="K1281">
        <v>2</v>
      </c>
      <c r="L1281">
        <v>2</v>
      </c>
      <c r="M1281">
        <v>2</v>
      </c>
      <c r="N1281">
        <v>1</v>
      </c>
      <c r="P1281" t="s">
        <v>50</v>
      </c>
      <c r="Q1281">
        <v>2</v>
      </c>
      <c r="R1281" t="s">
        <v>46</v>
      </c>
      <c r="S1281">
        <v>0</v>
      </c>
      <c r="T1281">
        <v>24700</v>
      </c>
      <c r="U1281">
        <v>24700</v>
      </c>
      <c r="V1281">
        <v>49</v>
      </c>
      <c r="W1281" t="s">
        <v>47</v>
      </c>
    </row>
    <row r="1282" spans="1:23" x14ac:dyDescent="0.25">
      <c r="A1282">
        <v>1405376</v>
      </c>
      <c r="B1282" t="s">
        <v>24</v>
      </c>
      <c r="C1282">
        <v>41</v>
      </c>
      <c r="D1282">
        <v>94</v>
      </c>
      <c r="E1282" t="s">
        <v>21</v>
      </c>
      <c r="F1282">
        <v>1</v>
      </c>
      <c r="G1282">
        <v>2</v>
      </c>
      <c r="H1282">
        <v>1</v>
      </c>
      <c r="I1282">
        <v>1</v>
      </c>
      <c r="J1282">
        <v>2</v>
      </c>
      <c r="K1282">
        <v>2</v>
      </c>
      <c r="L1282">
        <v>2</v>
      </c>
      <c r="M1282">
        <v>2</v>
      </c>
      <c r="N1282">
        <v>1</v>
      </c>
      <c r="P1282" t="s">
        <v>52</v>
      </c>
      <c r="Q1282">
        <v>4</v>
      </c>
      <c r="R1282" t="s">
        <v>46</v>
      </c>
      <c r="S1282">
        <v>0</v>
      </c>
      <c r="T1282">
        <v>24800</v>
      </c>
      <c r="U1282">
        <v>24800</v>
      </c>
      <c r="V1282">
        <v>53</v>
      </c>
      <c r="W1282" t="s">
        <v>24</v>
      </c>
    </row>
    <row r="1283" spans="1:23" x14ac:dyDescent="0.25">
      <c r="A1283">
        <v>1389748</v>
      </c>
      <c r="B1283" t="s">
        <v>24</v>
      </c>
      <c r="C1283">
        <v>101</v>
      </c>
      <c r="D1283">
        <v>70</v>
      </c>
      <c r="E1283" t="s">
        <v>21</v>
      </c>
      <c r="F1283">
        <v>1</v>
      </c>
      <c r="G1283">
        <v>2</v>
      </c>
      <c r="H1283">
        <v>2</v>
      </c>
      <c r="I1283">
        <v>1</v>
      </c>
      <c r="J1283">
        <v>2</v>
      </c>
      <c r="K1283">
        <v>2</v>
      </c>
      <c r="L1283">
        <v>2</v>
      </c>
      <c r="M1283">
        <v>2</v>
      </c>
      <c r="N1283">
        <v>1</v>
      </c>
      <c r="P1283" t="s">
        <v>51</v>
      </c>
      <c r="Q1283">
        <v>4</v>
      </c>
      <c r="R1283" t="s">
        <v>44</v>
      </c>
      <c r="S1283">
        <v>0</v>
      </c>
      <c r="T1283">
        <v>24800</v>
      </c>
      <c r="U1283">
        <v>24800</v>
      </c>
      <c r="V1283">
        <v>53</v>
      </c>
      <c r="W1283" t="s">
        <v>24</v>
      </c>
    </row>
    <row r="1284" spans="1:23" x14ac:dyDescent="0.25">
      <c r="A1284">
        <v>714890</v>
      </c>
      <c r="B1284" t="s">
        <v>32</v>
      </c>
      <c r="C1284">
        <v>68</v>
      </c>
      <c r="D1284">
        <v>26</v>
      </c>
      <c r="E1284" t="s">
        <v>21</v>
      </c>
      <c r="F1284">
        <v>1</v>
      </c>
      <c r="G1284">
        <v>1</v>
      </c>
      <c r="H1284">
        <v>2</v>
      </c>
      <c r="I1284">
        <v>2</v>
      </c>
      <c r="J1284">
        <v>2</v>
      </c>
      <c r="K1284">
        <v>2</v>
      </c>
      <c r="L1284">
        <v>2</v>
      </c>
      <c r="M1284">
        <v>2</v>
      </c>
      <c r="N1284">
        <v>1</v>
      </c>
      <c r="O1284">
        <v>10</v>
      </c>
      <c r="P1284" t="s">
        <v>50</v>
      </c>
      <c r="Q1284">
        <v>4</v>
      </c>
      <c r="R1284" t="s">
        <v>44</v>
      </c>
      <c r="S1284">
        <v>25000</v>
      </c>
      <c r="T1284">
        <v>25000</v>
      </c>
      <c r="U1284">
        <v>25000</v>
      </c>
      <c r="V1284">
        <v>41</v>
      </c>
      <c r="W1284" t="s">
        <v>32</v>
      </c>
    </row>
    <row r="1285" spans="1:23" x14ac:dyDescent="0.25">
      <c r="A1285">
        <v>70454</v>
      </c>
      <c r="B1285" t="s">
        <v>23</v>
      </c>
      <c r="C1285">
        <v>170</v>
      </c>
      <c r="D1285">
        <v>25</v>
      </c>
      <c r="E1285" t="s">
        <v>21</v>
      </c>
      <c r="F1285">
        <v>1</v>
      </c>
      <c r="G1285">
        <v>1</v>
      </c>
      <c r="H1285">
        <v>1</v>
      </c>
      <c r="I1285">
        <v>2</v>
      </c>
      <c r="J1285">
        <v>2</v>
      </c>
      <c r="K1285">
        <v>2</v>
      </c>
      <c r="L1285">
        <v>2</v>
      </c>
      <c r="M1285">
        <v>2</v>
      </c>
      <c r="N1285">
        <v>1</v>
      </c>
      <c r="O1285">
        <v>30</v>
      </c>
      <c r="P1285" t="s">
        <v>43</v>
      </c>
      <c r="Q1285">
        <v>4</v>
      </c>
      <c r="R1285" t="s">
        <v>46</v>
      </c>
      <c r="S1285">
        <v>25000</v>
      </c>
      <c r="T1285">
        <v>25000</v>
      </c>
      <c r="U1285">
        <v>25000</v>
      </c>
      <c r="V1285">
        <v>30</v>
      </c>
      <c r="W1285" t="s">
        <v>23</v>
      </c>
    </row>
    <row r="1286" spans="1:23" x14ac:dyDescent="0.25">
      <c r="A1286">
        <v>1378777</v>
      </c>
      <c r="B1286" t="s">
        <v>24</v>
      </c>
      <c r="C1286">
        <v>108</v>
      </c>
      <c r="D1286">
        <v>31</v>
      </c>
      <c r="E1286" t="s">
        <v>21</v>
      </c>
      <c r="F1286">
        <v>1</v>
      </c>
      <c r="G1286">
        <v>1</v>
      </c>
      <c r="H1286">
        <v>2</v>
      </c>
      <c r="I1286">
        <v>2</v>
      </c>
      <c r="J1286">
        <v>2</v>
      </c>
      <c r="K1286">
        <v>2</v>
      </c>
      <c r="L1286">
        <v>2</v>
      </c>
      <c r="M1286">
        <v>2</v>
      </c>
      <c r="N1286">
        <v>1</v>
      </c>
      <c r="O1286">
        <v>15</v>
      </c>
      <c r="P1286" t="s">
        <v>43</v>
      </c>
      <c r="Q1286">
        <v>4</v>
      </c>
      <c r="R1286" t="s">
        <v>46</v>
      </c>
      <c r="S1286">
        <v>25000</v>
      </c>
      <c r="T1286">
        <v>25000</v>
      </c>
      <c r="U1286">
        <v>25000</v>
      </c>
      <c r="V1286">
        <v>15</v>
      </c>
      <c r="W1286">
        <v>15</v>
      </c>
    </row>
    <row r="1287" spans="1:23" x14ac:dyDescent="0.25">
      <c r="A1287">
        <v>700669</v>
      </c>
      <c r="B1287" t="s">
        <v>32</v>
      </c>
      <c r="C1287">
        <v>63</v>
      </c>
      <c r="D1287">
        <v>65</v>
      </c>
      <c r="E1287" t="s">
        <v>21</v>
      </c>
      <c r="F1287">
        <v>1</v>
      </c>
      <c r="G1287">
        <v>2</v>
      </c>
      <c r="H1287">
        <v>2</v>
      </c>
      <c r="I1287">
        <v>1</v>
      </c>
      <c r="J1287">
        <v>2</v>
      </c>
      <c r="K1287">
        <v>2</v>
      </c>
      <c r="L1287">
        <v>2</v>
      </c>
      <c r="M1287">
        <v>2</v>
      </c>
      <c r="N1287">
        <v>1</v>
      </c>
      <c r="O1287">
        <v>20</v>
      </c>
      <c r="P1287" t="s">
        <v>52</v>
      </c>
      <c r="Q1287">
        <v>4</v>
      </c>
      <c r="R1287" t="s">
        <v>46</v>
      </c>
      <c r="S1287">
        <v>25000</v>
      </c>
      <c r="T1287">
        <v>25000</v>
      </c>
      <c r="U1287">
        <v>25000</v>
      </c>
      <c r="V1287">
        <v>41</v>
      </c>
      <c r="W1287" t="s">
        <v>32</v>
      </c>
    </row>
    <row r="1288" spans="1:23" x14ac:dyDescent="0.25">
      <c r="A1288">
        <v>703992</v>
      </c>
      <c r="B1288" t="s">
        <v>32</v>
      </c>
      <c r="C1288">
        <v>121</v>
      </c>
      <c r="D1288">
        <v>50</v>
      </c>
      <c r="E1288" t="s">
        <v>21</v>
      </c>
      <c r="F1288">
        <v>1</v>
      </c>
      <c r="G1288">
        <v>2</v>
      </c>
      <c r="H1288">
        <v>2</v>
      </c>
      <c r="I1288">
        <v>2</v>
      </c>
      <c r="J1288">
        <v>2</v>
      </c>
      <c r="K1288">
        <v>2</v>
      </c>
      <c r="L1288">
        <v>2</v>
      </c>
      <c r="M1288">
        <v>2</v>
      </c>
      <c r="N1288">
        <v>2</v>
      </c>
      <c r="P1288" t="s">
        <v>51</v>
      </c>
      <c r="Q1288">
        <v>4</v>
      </c>
      <c r="R1288" t="s">
        <v>46</v>
      </c>
      <c r="S1288">
        <v>25000</v>
      </c>
      <c r="T1288">
        <v>25000</v>
      </c>
      <c r="U1288">
        <v>25000</v>
      </c>
      <c r="V1288">
        <v>41</v>
      </c>
      <c r="W1288" t="s">
        <v>32</v>
      </c>
    </row>
    <row r="1289" spans="1:23" x14ac:dyDescent="0.25">
      <c r="A1289">
        <v>1269844</v>
      </c>
      <c r="B1289" t="s">
        <v>47</v>
      </c>
      <c r="C1289">
        <v>130</v>
      </c>
      <c r="D1289">
        <v>76</v>
      </c>
      <c r="E1289" t="s">
        <v>21</v>
      </c>
      <c r="F1289">
        <v>1</v>
      </c>
      <c r="G1289">
        <v>1</v>
      </c>
      <c r="H1289">
        <v>2</v>
      </c>
      <c r="I1289">
        <v>2</v>
      </c>
      <c r="J1289">
        <v>2</v>
      </c>
      <c r="K1289">
        <v>2</v>
      </c>
      <c r="L1289">
        <v>2</v>
      </c>
      <c r="M1289">
        <v>2</v>
      </c>
      <c r="N1289">
        <v>1</v>
      </c>
      <c r="P1289" t="s">
        <v>43</v>
      </c>
      <c r="Q1289">
        <v>4</v>
      </c>
      <c r="R1289" t="s">
        <v>46</v>
      </c>
      <c r="S1289">
        <v>0</v>
      </c>
      <c r="T1289">
        <v>25000</v>
      </c>
      <c r="U1289">
        <v>25000</v>
      </c>
      <c r="V1289">
        <v>16</v>
      </c>
      <c r="W1289">
        <v>16</v>
      </c>
    </row>
    <row r="1290" spans="1:23" x14ac:dyDescent="0.25">
      <c r="A1290">
        <v>720843</v>
      </c>
      <c r="B1290" t="s">
        <v>32</v>
      </c>
      <c r="C1290">
        <v>61</v>
      </c>
      <c r="D1290">
        <v>41</v>
      </c>
      <c r="E1290" t="s">
        <v>21</v>
      </c>
      <c r="F1290">
        <v>5</v>
      </c>
      <c r="G1290">
        <v>2</v>
      </c>
      <c r="H1290">
        <v>2</v>
      </c>
      <c r="I1290">
        <v>2</v>
      </c>
      <c r="J1290">
        <v>2</v>
      </c>
      <c r="K1290">
        <v>2</v>
      </c>
      <c r="L1290">
        <v>2</v>
      </c>
      <c r="M1290">
        <v>2</v>
      </c>
      <c r="N1290">
        <v>2</v>
      </c>
      <c r="O1290">
        <v>25</v>
      </c>
      <c r="P1290" t="s">
        <v>48</v>
      </c>
      <c r="Q1290">
        <v>4</v>
      </c>
      <c r="R1290" t="s">
        <v>44</v>
      </c>
      <c r="S1290">
        <v>25000</v>
      </c>
      <c r="T1290">
        <v>25000</v>
      </c>
      <c r="U1290">
        <v>25000</v>
      </c>
      <c r="V1290">
        <v>303</v>
      </c>
      <c r="W1290">
        <v>303</v>
      </c>
    </row>
    <row r="1291" spans="1:23" x14ac:dyDescent="0.25">
      <c r="A1291">
        <v>1403068</v>
      </c>
      <c r="B1291" t="s">
        <v>24</v>
      </c>
      <c r="C1291">
        <v>42</v>
      </c>
      <c r="D1291">
        <v>57</v>
      </c>
      <c r="E1291" t="s">
        <v>21</v>
      </c>
      <c r="F1291">
        <v>5</v>
      </c>
      <c r="G1291">
        <v>1</v>
      </c>
      <c r="H1291">
        <v>2</v>
      </c>
      <c r="I1291">
        <v>2</v>
      </c>
      <c r="J1291">
        <v>2</v>
      </c>
      <c r="K1291">
        <v>2</v>
      </c>
      <c r="L1291">
        <v>2</v>
      </c>
      <c r="M1291">
        <v>2</v>
      </c>
      <c r="N1291">
        <v>1</v>
      </c>
      <c r="O1291">
        <v>10</v>
      </c>
      <c r="P1291" t="s">
        <v>43</v>
      </c>
      <c r="Q1291">
        <v>4</v>
      </c>
      <c r="R1291" t="s">
        <v>44</v>
      </c>
      <c r="S1291">
        <v>25000</v>
      </c>
      <c r="T1291">
        <v>25000</v>
      </c>
      <c r="U1291">
        <v>25000</v>
      </c>
      <c r="V1291">
        <v>164</v>
      </c>
      <c r="W1291">
        <v>164</v>
      </c>
    </row>
    <row r="1292" spans="1:23" x14ac:dyDescent="0.25">
      <c r="A1292">
        <v>1269663</v>
      </c>
      <c r="B1292" t="s">
        <v>47</v>
      </c>
      <c r="C1292">
        <v>455</v>
      </c>
      <c r="D1292">
        <v>66</v>
      </c>
      <c r="E1292" t="s">
        <v>21</v>
      </c>
      <c r="F1292">
        <v>1</v>
      </c>
      <c r="G1292">
        <v>1</v>
      </c>
      <c r="H1292">
        <v>2</v>
      </c>
      <c r="I1292">
        <v>1</v>
      </c>
      <c r="J1292">
        <v>2</v>
      </c>
      <c r="K1292">
        <v>2</v>
      </c>
      <c r="L1292">
        <v>2</v>
      </c>
      <c r="M1292">
        <v>2</v>
      </c>
      <c r="N1292">
        <v>1</v>
      </c>
      <c r="P1292" t="s">
        <v>52</v>
      </c>
      <c r="Q1292">
        <v>4</v>
      </c>
      <c r="R1292" t="s">
        <v>46</v>
      </c>
      <c r="S1292">
        <v>0</v>
      </c>
      <c r="T1292">
        <v>25000</v>
      </c>
      <c r="U1292">
        <v>25000</v>
      </c>
      <c r="V1292">
        <v>49</v>
      </c>
      <c r="W1292" t="s">
        <v>47</v>
      </c>
    </row>
    <row r="1293" spans="1:23" x14ac:dyDescent="0.25">
      <c r="A1293">
        <v>534166</v>
      </c>
      <c r="B1293" t="s">
        <v>31</v>
      </c>
      <c r="C1293">
        <v>50</v>
      </c>
      <c r="D1293">
        <v>45</v>
      </c>
      <c r="E1293" t="s">
        <v>21</v>
      </c>
      <c r="F1293">
        <v>1</v>
      </c>
      <c r="G1293">
        <v>1</v>
      </c>
      <c r="H1293">
        <v>2</v>
      </c>
      <c r="I1293">
        <v>2</v>
      </c>
      <c r="J1293">
        <v>2</v>
      </c>
      <c r="K1293">
        <v>2</v>
      </c>
      <c r="L1293">
        <v>2</v>
      </c>
      <c r="M1293">
        <v>1</v>
      </c>
      <c r="N1293">
        <v>1</v>
      </c>
      <c r="O1293">
        <v>5</v>
      </c>
      <c r="P1293" t="s">
        <v>43</v>
      </c>
      <c r="Q1293">
        <v>4</v>
      </c>
      <c r="R1293" t="s">
        <v>46</v>
      </c>
      <c r="S1293">
        <v>25000</v>
      </c>
      <c r="T1293">
        <v>25000</v>
      </c>
      <c r="U1293">
        <v>25000</v>
      </c>
      <c r="V1293">
        <v>17</v>
      </c>
      <c r="W1293">
        <v>17</v>
      </c>
    </row>
    <row r="1294" spans="1:23" x14ac:dyDescent="0.25">
      <c r="A1294">
        <v>733206</v>
      </c>
      <c r="B1294" t="s">
        <v>32</v>
      </c>
      <c r="C1294">
        <v>70</v>
      </c>
      <c r="D1294">
        <v>63</v>
      </c>
      <c r="E1294" t="s">
        <v>21</v>
      </c>
      <c r="F1294">
        <v>1</v>
      </c>
      <c r="G1294">
        <v>2</v>
      </c>
      <c r="H1294">
        <v>1</v>
      </c>
      <c r="I1294">
        <v>2</v>
      </c>
      <c r="J1294">
        <v>2</v>
      </c>
      <c r="K1294">
        <v>2</v>
      </c>
      <c r="L1294">
        <v>2</v>
      </c>
      <c r="M1294">
        <v>2</v>
      </c>
      <c r="N1294">
        <v>1</v>
      </c>
      <c r="P1294" t="s">
        <v>50</v>
      </c>
      <c r="Q1294">
        <v>4</v>
      </c>
      <c r="R1294" t="s">
        <v>46</v>
      </c>
      <c r="S1294">
        <v>0</v>
      </c>
      <c r="T1294">
        <v>25000</v>
      </c>
      <c r="U1294">
        <v>25000</v>
      </c>
      <c r="V1294">
        <v>4</v>
      </c>
      <c r="W1294">
        <v>4</v>
      </c>
    </row>
    <row r="1295" spans="1:23" x14ac:dyDescent="0.25">
      <c r="A1295">
        <v>1373553</v>
      </c>
      <c r="B1295" t="s">
        <v>24</v>
      </c>
      <c r="C1295">
        <v>42</v>
      </c>
      <c r="D1295">
        <v>48</v>
      </c>
      <c r="E1295" t="s">
        <v>21</v>
      </c>
      <c r="F1295">
        <v>1</v>
      </c>
      <c r="G1295">
        <v>1</v>
      </c>
      <c r="H1295">
        <v>2</v>
      </c>
      <c r="I1295">
        <v>2</v>
      </c>
      <c r="J1295">
        <v>2</v>
      </c>
      <c r="K1295">
        <v>2</v>
      </c>
      <c r="L1295">
        <v>2</v>
      </c>
      <c r="M1295">
        <v>2</v>
      </c>
      <c r="N1295">
        <v>1</v>
      </c>
      <c r="O1295">
        <v>8</v>
      </c>
      <c r="P1295" t="s">
        <v>43</v>
      </c>
      <c r="Q1295">
        <v>4</v>
      </c>
      <c r="R1295" t="s">
        <v>46</v>
      </c>
      <c r="S1295">
        <v>25000</v>
      </c>
      <c r="T1295">
        <v>25000</v>
      </c>
      <c r="U1295">
        <v>25000</v>
      </c>
      <c r="V1295">
        <v>53</v>
      </c>
      <c r="W1295" t="s">
        <v>24</v>
      </c>
    </row>
    <row r="1296" spans="1:23" x14ac:dyDescent="0.25">
      <c r="A1296">
        <v>1412126</v>
      </c>
      <c r="B1296" t="s">
        <v>24</v>
      </c>
      <c r="C1296">
        <v>12</v>
      </c>
      <c r="D1296">
        <v>31</v>
      </c>
      <c r="E1296" t="s">
        <v>21</v>
      </c>
      <c r="F1296">
        <v>1</v>
      </c>
      <c r="G1296">
        <v>2</v>
      </c>
      <c r="H1296">
        <v>1</v>
      </c>
      <c r="I1296">
        <v>2</v>
      </c>
      <c r="J1296">
        <v>2</v>
      </c>
      <c r="K1296">
        <v>2</v>
      </c>
      <c r="L1296">
        <v>2</v>
      </c>
      <c r="M1296">
        <v>2</v>
      </c>
      <c r="N1296">
        <v>1</v>
      </c>
      <c r="O1296">
        <v>15</v>
      </c>
      <c r="P1296" t="s">
        <v>50</v>
      </c>
      <c r="Q1296">
        <v>4</v>
      </c>
      <c r="R1296" t="s">
        <v>46</v>
      </c>
      <c r="S1296">
        <v>25000</v>
      </c>
      <c r="T1296">
        <v>25000</v>
      </c>
      <c r="U1296">
        <v>25000</v>
      </c>
      <c r="V1296">
        <v>8</v>
      </c>
      <c r="W1296">
        <v>8</v>
      </c>
    </row>
    <row r="1297" spans="1:23" x14ac:dyDescent="0.25">
      <c r="A1297">
        <v>1421703</v>
      </c>
      <c r="B1297" t="s">
        <v>24</v>
      </c>
      <c r="C1297">
        <v>192</v>
      </c>
      <c r="D1297">
        <v>27</v>
      </c>
      <c r="E1297" t="s">
        <v>21</v>
      </c>
      <c r="F1297">
        <v>5</v>
      </c>
      <c r="G1297">
        <v>2</v>
      </c>
      <c r="H1297">
        <v>2</v>
      </c>
      <c r="I1297">
        <v>2</v>
      </c>
      <c r="J1297">
        <v>2</v>
      </c>
      <c r="K1297">
        <v>2</v>
      </c>
      <c r="L1297">
        <v>2</v>
      </c>
      <c r="M1297">
        <v>2</v>
      </c>
      <c r="N1297">
        <v>2</v>
      </c>
      <c r="O1297">
        <v>45</v>
      </c>
      <c r="P1297" t="s">
        <v>43</v>
      </c>
      <c r="Q1297">
        <v>4</v>
      </c>
      <c r="R1297" t="s">
        <v>44</v>
      </c>
      <c r="S1297">
        <v>25000</v>
      </c>
      <c r="T1297">
        <v>25000</v>
      </c>
      <c r="U1297">
        <v>25000</v>
      </c>
      <c r="V1297">
        <v>303</v>
      </c>
      <c r="W1297">
        <v>303</v>
      </c>
    </row>
    <row r="1298" spans="1:23" x14ac:dyDescent="0.25">
      <c r="A1298">
        <v>1378678</v>
      </c>
      <c r="B1298" t="s">
        <v>24</v>
      </c>
      <c r="C1298">
        <v>137</v>
      </c>
      <c r="D1298">
        <v>27</v>
      </c>
      <c r="E1298" t="s">
        <v>21</v>
      </c>
      <c r="F1298">
        <v>1</v>
      </c>
      <c r="G1298">
        <v>2</v>
      </c>
      <c r="H1298">
        <v>2</v>
      </c>
      <c r="I1298">
        <v>2</v>
      </c>
      <c r="J1298">
        <v>2</v>
      </c>
      <c r="K1298">
        <v>2</v>
      </c>
      <c r="L1298">
        <v>2</v>
      </c>
      <c r="M1298">
        <v>2</v>
      </c>
      <c r="N1298">
        <v>2</v>
      </c>
      <c r="O1298">
        <v>30</v>
      </c>
      <c r="P1298" t="s">
        <v>50</v>
      </c>
      <c r="Q1298">
        <v>4</v>
      </c>
      <c r="R1298" t="s">
        <v>44</v>
      </c>
      <c r="S1298">
        <v>25000</v>
      </c>
      <c r="T1298">
        <v>25000</v>
      </c>
      <c r="U1298">
        <v>25000</v>
      </c>
      <c r="V1298">
        <v>17</v>
      </c>
      <c r="W1298">
        <v>17</v>
      </c>
    </row>
    <row r="1299" spans="1:23" x14ac:dyDescent="0.25">
      <c r="A1299">
        <v>1385181</v>
      </c>
      <c r="B1299" t="s">
        <v>24</v>
      </c>
      <c r="C1299">
        <v>120</v>
      </c>
      <c r="D1299">
        <v>23</v>
      </c>
      <c r="E1299" t="s">
        <v>21</v>
      </c>
      <c r="F1299">
        <v>1</v>
      </c>
      <c r="G1299">
        <v>1</v>
      </c>
      <c r="H1299">
        <v>2</v>
      </c>
      <c r="I1299">
        <v>2</v>
      </c>
      <c r="J1299">
        <v>2</v>
      </c>
      <c r="K1299">
        <v>2</v>
      </c>
      <c r="L1299">
        <v>2</v>
      </c>
      <c r="M1299">
        <v>2</v>
      </c>
      <c r="N1299">
        <v>1</v>
      </c>
      <c r="O1299">
        <v>30</v>
      </c>
      <c r="P1299" t="s">
        <v>50</v>
      </c>
      <c r="Q1299">
        <v>4</v>
      </c>
      <c r="R1299" t="s">
        <v>46</v>
      </c>
      <c r="S1299">
        <v>25000</v>
      </c>
      <c r="T1299">
        <v>25000</v>
      </c>
      <c r="U1299">
        <v>25000</v>
      </c>
      <c r="V1299">
        <v>53</v>
      </c>
      <c r="W1299" t="s">
        <v>24</v>
      </c>
    </row>
    <row r="1300" spans="1:23" x14ac:dyDescent="0.25">
      <c r="A1300">
        <v>1269505</v>
      </c>
      <c r="B1300" t="s">
        <v>47</v>
      </c>
      <c r="C1300">
        <v>97</v>
      </c>
      <c r="D1300">
        <v>35</v>
      </c>
      <c r="E1300" t="s">
        <v>21</v>
      </c>
      <c r="F1300">
        <v>1</v>
      </c>
      <c r="G1300">
        <v>1</v>
      </c>
      <c r="H1300">
        <v>2</v>
      </c>
      <c r="I1300">
        <v>2</v>
      </c>
      <c r="J1300">
        <v>2</v>
      </c>
      <c r="K1300">
        <v>2</v>
      </c>
      <c r="L1300">
        <v>2</v>
      </c>
      <c r="M1300">
        <v>2</v>
      </c>
      <c r="N1300">
        <v>1</v>
      </c>
      <c r="O1300">
        <v>5</v>
      </c>
      <c r="P1300" t="s">
        <v>50</v>
      </c>
      <c r="Q1300">
        <v>4</v>
      </c>
      <c r="R1300" t="s">
        <v>46</v>
      </c>
      <c r="S1300">
        <v>25000</v>
      </c>
      <c r="T1300">
        <v>25000</v>
      </c>
      <c r="U1300">
        <v>25000</v>
      </c>
      <c r="V1300">
        <v>56</v>
      </c>
      <c r="W1300">
        <v>56</v>
      </c>
    </row>
    <row r="1301" spans="1:23" x14ac:dyDescent="0.25">
      <c r="A1301">
        <v>714000</v>
      </c>
      <c r="B1301" t="s">
        <v>32</v>
      </c>
      <c r="C1301">
        <v>93</v>
      </c>
      <c r="D1301">
        <v>58</v>
      </c>
      <c r="E1301" t="s">
        <v>21</v>
      </c>
      <c r="F1301">
        <v>1</v>
      </c>
      <c r="G1301">
        <v>1</v>
      </c>
      <c r="H1301">
        <v>2</v>
      </c>
      <c r="I1301">
        <v>2</v>
      </c>
      <c r="J1301">
        <v>2</v>
      </c>
      <c r="K1301">
        <v>2</v>
      </c>
      <c r="L1301">
        <v>2</v>
      </c>
      <c r="M1301">
        <v>2</v>
      </c>
      <c r="N1301">
        <v>1</v>
      </c>
      <c r="O1301">
        <v>8</v>
      </c>
      <c r="P1301" t="s">
        <v>52</v>
      </c>
      <c r="Q1301">
        <v>4</v>
      </c>
      <c r="R1301" t="s">
        <v>46</v>
      </c>
      <c r="S1301">
        <v>25000</v>
      </c>
      <c r="T1301">
        <v>25000</v>
      </c>
      <c r="U1301">
        <v>25000</v>
      </c>
      <c r="V1301">
        <v>41</v>
      </c>
      <c r="W1301" t="s">
        <v>32</v>
      </c>
    </row>
    <row r="1302" spans="1:23" x14ac:dyDescent="0.25">
      <c r="A1302">
        <v>1422343</v>
      </c>
      <c r="B1302" t="s">
        <v>24</v>
      </c>
      <c r="C1302">
        <v>64</v>
      </c>
      <c r="D1302">
        <v>59</v>
      </c>
      <c r="E1302" t="s">
        <v>21</v>
      </c>
      <c r="F1302">
        <v>1</v>
      </c>
      <c r="G1302">
        <v>2</v>
      </c>
      <c r="H1302">
        <v>2</v>
      </c>
      <c r="I1302">
        <v>2</v>
      </c>
      <c r="J1302">
        <v>2</v>
      </c>
      <c r="K1302">
        <v>2</v>
      </c>
      <c r="L1302">
        <v>2</v>
      </c>
      <c r="M1302">
        <v>2</v>
      </c>
      <c r="N1302">
        <v>2</v>
      </c>
      <c r="P1302" t="s">
        <v>43</v>
      </c>
      <c r="Q1302">
        <v>4</v>
      </c>
      <c r="R1302" t="s">
        <v>44</v>
      </c>
      <c r="S1302">
        <v>0</v>
      </c>
      <c r="T1302">
        <v>25000</v>
      </c>
      <c r="U1302">
        <v>25000</v>
      </c>
      <c r="V1302">
        <v>53</v>
      </c>
      <c r="W1302" t="s">
        <v>24</v>
      </c>
    </row>
    <row r="1303" spans="1:23" x14ac:dyDescent="0.25">
      <c r="A1303">
        <v>1403717</v>
      </c>
      <c r="B1303" t="s">
        <v>24</v>
      </c>
      <c r="C1303">
        <v>121</v>
      </c>
      <c r="D1303">
        <v>31</v>
      </c>
      <c r="E1303" t="s">
        <v>21</v>
      </c>
      <c r="F1303">
        <v>1</v>
      </c>
      <c r="G1303">
        <v>2</v>
      </c>
      <c r="H1303">
        <v>2</v>
      </c>
      <c r="I1303">
        <v>2</v>
      </c>
      <c r="J1303">
        <v>2</v>
      </c>
      <c r="K1303">
        <v>2</v>
      </c>
      <c r="L1303">
        <v>2</v>
      </c>
      <c r="M1303">
        <v>2</v>
      </c>
      <c r="N1303">
        <v>2</v>
      </c>
      <c r="O1303">
        <v>10</v>
      </c>
      <c r="P1303" t="s">
        <v>50</v>
      </c>
      <c r="Q1303">
        <v>4</v>
      </c>
      <c r="R1303" t="s">
        <v>46</v>
      </c>
      <c r="S1303">
        <v>25000</v>
      </c>
      <c r="T1303">
        <v>25000</v>
      </c>
      <c r="U1303">
        <v>25000</v>
      </c>
      <c r="V1303">
        <v>53</v>
      </c>
      <c r="W1303" t="s">
        <v>24</v>
      </c>
    </row>
    <row r="1304" spans="1:23" x14ac:dyDescent="0.25">
      <c r="A1304">
        <v>1259817</v>
      </c>
      <c r="B1304" t="s">
        <v>47</v>
      </c>
      <c r="C1304">
        <v>248</v>
      </c>
      <c r="D1304">
        <v>58</v>
      </c>
      <c r="E1304" t="s">
        <v>21</v>
      </c>
      <c r="F1304">
        <v>1</v>
      </c>
      <c r="G1304">
        <v>2</v>
      </c>
      <c r="H1304">
        <v>1</v>
      </c>
      <c r="I1304">
        <v>2</v>
      </c>
      <c r="J1304">
        <v>2</v>
      </c>
      <c r="K1304">
        <v>2</v>
      </c>
      <c r="L1304">
        <v>2</v>
      </c>
      <c r="M1304">
        <v>2</v>
      </c>
      <c r="N1304">
        <v>1</v>
      </c>
      <c r="O1304">
        <v>15</v>
      </c>
      <c r="P1304" t="s">
        <v>43</v>
      </c>
      <c r="Q1304">
        <v>4</v>
      </c>
      <c r="R1304" t="s">
        <v>46</v>
      </c>
      <c r="S1304">
        <v>25000</v>
      </c>
      <c r="T1304">
        <v>25000</v>
      </c>
      <c r="U1304">
        <v>25000</v>
      </c>
      <c r="V1304">
        <v>49</v>
      </c>
      <c r="W1304" t="s">
        <v>47</v>
      </c>
    </row>
    <row r="1305" spans="1:23" x14ac:dyDescent="0.25">
      <c r="A1305">
        <v>65115</v>
      </c>
      <c r="B1305" t="s">
        <v>23</v>
      </c>
      <c r="C1305">
        <v>82</v>
      </c>
      <c r="D1305">
        <v>36</v>
      </c>
      <c r="E1305" t="s">
        <v>21</v>
      </c>
      <c r="F1305">
        <v>1</v>
      </c>
      <c r="G1305">
        <v>2</v>
      </c>
      <c r="H1305">
        <v>2</v>
      </c>
      <c r="I1305">
        <v>2</v>
      </c>
      <c r="J1305">
        <v>2</v>
      </c>
      <c r="K1305">
        <v>2</v>
      </c>
      <c r="L1305">
        <v>2</v>
      </c>
      <c r="M1305">
        <v>1</v>
      </c>
      <c r="N1305">
        <v>2</v>
      </c>
      <c r="P1305" t="s">
        <v>50</v>
      </c>
      <c r="Q1305">
        <v>4</v>
      </c>
      <c r="R1305" t="s">
        <v>46</v>
      </c>
      <c r="S1305">
        <v>25000</v>
      </c>
      <c r="T1305">
        <v>25000</v>
      </c>
      <c r="U1305">
        <v>25000</v>
      </c>
      <c r="V1305">
        <v>30</v>
      </c>
      <c r="W1305" t="s">
        <v>23</v>
      </c>
    </row>
    <row r="1306" spans="1:23" x14ac:dyDescent="0.25">
      <c r="A1306">
        <v>1421695</v>
      </c>
      <c r="B1306" t="s">
        <v>24</v>
      </c>
      <c r="C1306">
        <v>159</v>
      </c>
      <c r="D1306">
        <v>56</v>
      </c>
      <c r="E1306" t="s">
        <v>21</v>
      </c>
      <c r="F1306">
        <v>1</v>
      </c>
      <c r="G1306">
        <v>1</v>
      </c>
      <c r="H1306">
        <v>2</v>
      </c>
      <c r="I1306">
        <v>2</v>
      </c>
      <c r="J1306">
        <v>2</v>
      </c>
      <c r="K1306">
        <v>2</v>
      </c>
      <c r="L1306">
        <v>2</v>
      </c>
      <c r="M1306">
        <v>2</v>
      </c>
      <c r="N1306">
        <v>1</v>
      </c>
      <c r="P1306" t="s">
        <v>43</v>
      </c>
      <c r="Q1306">
        <v>4</v>
      </c>
      <c r="R1306" t="s">
        <v>46</v>
      </c>
      <c r="S1306">
        <v>20000</v>
      </c>
      <c r="T1306">
        <v>25000</v>
      </c>
      <c r="U1306">
        <v>25000</v>
      </c>
      <c r="V1306">
        <v>53</v>
      </c>
      <c r="W1306" t="s">
        <v>24</v>
      </c>
    </row>
    <row r="1307" spans="1:23" x14ac:dyDescent="0.25">
      <c r="A1307">
        <v>62332</v>
      </c>
      <c r="B1307" t="s">
        <v>23</v>
      </c>
      <c r="C1307">
        <v>53</v>
      </c>
      <c r="D1307">
        <v>56</v>
      </c>
      <c r="E1307" t="s">
        <v>21</v>
      </c>
      <c r="F1307">
        <v>1</v>
      </c>
      <c r="G1307">
        <v>2</v>
      </c>
      <c r="H1307">
        <v>2</v>
      </c>
      <c r="I1307">
        <v>2</v>
      </c>
      <c r="J1307">
        <v>2</v>
      </c>
      <c r="K1307">
        <v>2</v>
      </c>
      <c r="L1307">
        <v>2</v>
      </c>
      <c r="M1307">
        <v>2</v>
      </c>
      <c r="N1307">
        <v>2</v>
      </c>
      <c r="O1307">
        <v>2</v>
      </c>
      <c r="P1307" t="s">
        <v>51</v>
      </c>
      <c r="Q1307">
        <v>4</v>
      </c>
      <c r="R1307" t="s">
        <v>46</v>
      </c>
      <c r="S1307">
        <v>25000</v>
      </c>
      <c r="T1307">
        <v>25000</v>
      </c>
      <c r="U1307">
        <v>25000</v>
      </c>
      <c r="V1307">
        <v>6</v>
      </c>
      <c r="W1307" t="s">
        <v>45</v>
      </c>
    </row>
    <row r="1308" spans="1:23" x14ac:dyDescent="0.25">
      <c r="A1308">
        <v>1272896</v>
      </c>
      <c r="B1308" t="s">
        <v>47</v>
      </c>
      <c r="C1308">
        <v>169</v>
      </c>
      <c r="D1308">
        <v>17</v>
      </c>
      <c r="E1308" t="s">
        <v>49</v>
      </c>
      <c r="F1308">
        <v>1</v>
      </c>
      <c r="G1308">
        <v>2</v>
      </c>
      <c r="H1308">
        <v>2</v>
      </c>
      <c r="I1308">
        <v>2</v>
      </c>
      <c r="J1308">
        <v>2</v>
      </c>
      <c r="K1308">
        <v>2</v>
      </c>
      <c r="L1308">
        <v>2</v>
      </c>
      <c r="M1308">
        <v>2</v>
      </c>
      <c r="N1308">
        <v>2</v>
      </c>
      <c r="O1308">
        <v>15</v>
      </c>
      <c r="P1308" t="s">
        <v>50</v>
      </c>
      <c r="Q1308">
        <v>4</v>
      </c>
      <c r="R1308" t="s">
        <v>46</v>
      </c>
      <c r="S1308">
        <v>0</v>
      </c>
      <c r="T1308">
        <v>25000</v>
      </c>
      <c r="U1308">
        <v>25000</v>
      </c>
      <c r="V1308">
        <v>48</v>
      </c>
      <c r="W1308">
        <v>48</v>
      </c>
    </row>
    <row r="1309" spans="1:23" x14ac:dyDescent="0.25">
      <c r="A1309">
        <v>62024</v>
      </c>
      <c r="B1309" t="s">
        <v>23</v>
      </c>
      <c r="C1309">
        <v>151</v>
      </c>
      <c r="D1309">
        <v>55</v>
      </c>
      <c r="E1309" t="s">
        <v>21</v>
      </c>
      <c r="F1309">
        <v>1</v>
      </c>
      <c r="G1309">
        <v>2</v>
      </c>
      <c r="H1309">
        <v>2</v>
      </c>
      <c r="I1309">
        <v>2</v>
      </c>
      <c r="J1309">
        <v>2</v>
      </c>
      <c r="K1309">
        <v>2</v>
      </c>
      <c r="L1309">
        <v>2</v>
      </c>
      <c r="M1309">
        <v>2</v>
      </c>
      <c r="N1309">
        <v>2</v>
      </c>
      <c r="O1309">
        <v>30</v>
      </c>
      <c r="P1309" t="s">
        <v>51</v>
      </c>
      <c r="Q1309">
        <v>4</v>
      </c>
      <c r="R1309" t="s">
        <v>44</v>
      </c>
      <c r="S1309">
        <v>10000</v>
      </c>
      <c r="T1309">
        <v>25000</v>
      </c>
      <c r="U1309">
        <v>25000</v>
      </c>
      <c r="V1309">
        <v>30</v>
      </c>
      <c r="W1309" t="s">
        <v>23</v>
      </c>
    </row>
    <row r="1310" spans="1:23" x14ac:dyDescent="0.25">
      <c r="A1310">
        <v>1393527</v>
      </c>
      <c r="B1310" t="s">
        <v>24</v>
      </c>
      <c r="C1310">
        <v>398</v>
      </c>
      <c r="D1310">
        <v>45</v>
      </c>
      <c r="E1310" t="s">
        <v>21</v>
      </c>
      <c r="F1310">
        <v>4</v>
      </c>
      <c r="G1310">
        <v>1</v>
      </c>
      <c r="H1310">
        <v>2</v>
      </c>
      <c r="I1310">
        <v>2</v>
      </c>
      <c r="J1310">
        <v>2</v>
      </c>
      <c r="K1310">
        <v>2</v>
      </c>
      <c r="L1310">
        <v>2</v>
      </c>
      <c r="M1310">
        <v>2</v>
      </c>
      <c r="N1310">
        <v>1</v>
      </c>
      <c r="O1310">
        <v>45</v>
      </c>
      <c r="P1310" t="s">
        <v>43</v>
      </c>
      <c r="Q1310">
        <v>4</v>
      </c>
      <c r="R1310" t="s">
        <v>46</v>
      </c>
      <c r="S1310">
        <v>25000</v>
      </c>
      <c r="T1310">
        <v>25000</v>
      </c>
      <c r="U1310">
        <v>25000</v>
      </c>
      <c r="V1310">
        <v>364</v>
      </c>
      <c r="W1310">
        <v>364</v>
      </c>
    </row>
    <row r="1311" spans="1:23" x14ac:dyDescent="0.25">
      <c r="A1311">
        <v>1368780</v>
      </c>
      <c r="B1311" t="s">
        <v>24</v>
      </c>
      <c r="C1311">
        <v>71</v>
      </c>
      <c r="D1311">
        <v>58</v>
      </c>
      <c r="E1311" t="s">
        <v>21</v>
      </c>
      <c r="F1311">
        <v>1</v>
      </c>
      <c r="G1311">
        <v>1</v>
      </c>
      <c r="H1311">
        <v>2</v>
      </c>
      <c r="I1311">
        <v>2</v>
      </c>
      <c r="J1311">
        <v>2</v>
      </c>
      <c r="K1311">
        <v>2</v>
      </c>
      <c r="L1311">
        <v>2</v>
      </c>
      <c r="M1311">
        <v>2</v>
      </c>
      <c r="N1311">
        <v>1</v>
      </c>
      <c r="O1311">
        <v>5</v>
      </c>
      <c r="P1311" t="s">
        <v>43</v>
      </c>
      <c r="Q1311">
        <v>4</v>
      </c>
      <c r="R1311" t="s">
        <v>46</v>
      </c>
      <c r="S1311">
        <v>25000</v>
      </c>
      <c r="T1311">
        <v>25000</v>
      </c>
      <c r="U1311">
        <v>25000</v>
      </c>
      <c r="V1311">
        <v>38</v>
      </c>
      <c r="W1311" t="s">
        <v>31</v>
      </c>
    </row>
    <row r="1312" spans="1:23" x14ac:dyDescent="0.25">
      <c r="A1312">
        <v>701785</v>
      </c>
      <c r="B1312" t="s">
        <v>32</v>
      </c>
      <c r="C1312">
        <v>78</v>
      </c>
      <c r="D1312">
        <v>24</v>
      </c>
      <c r="E1312" t="s">
        <v>21</v>
      </c>
      <c r="F1312">
        <v>4</v>
      </c>
      <c r="G1312">
        <v>1</v>
      </c>
      <c r="H1312">
        <v>2</v>
      </c>
      <c r="I1312">
        <v>2</v>
      </c>
      <c r="J1312">
        <v>2</v>
      </c>
      <c r="K1312">
        <v>2</v>
      </c>
      <c r="L1312">
        <v>2</v>
      </c>
      <c r="M1312">
        <v>2</v>
      </c>
      <c r="N1312">
        <v>1</v>
      </c>
      <c r="O1312">
        <v>20</v>
      </c>
      <c r="P1312" t="s">
        <v>50</v>
      </c>
      <c r="Q1312">
        <v>4</v>
      </c>
      <c r="R1312" t="s">
        <v>44</v>
      </c>
      <c r="S1312">
        <v>25000</v>
      </c>
      <c r="T1312">
        <v>25000</v>
      </c>
      <c r="U1312">
        <v>25000</v>
      </c>
      <c r="V1312">
        <v>210</v>
      </c>
      <c r="W1312">
        <v>210</v>
      </c>
    </row>
    <row r="1313" spans="1:23" x14ac:dyDescent="0.25">
      <c r="A1313">
        <v>539367</v>
      </c>
      <c r="B1313" t="s">
        <v>31</v>
      </c>
      <c r="C1313">
        <v>348</v>
      </c>
      <c r="D1313">
        <v>22</v>
      </c>
      <c r="E1313" t="s">
        <v>21</v>
      </c>
      <c r="F1313">
        <v>1</v>
      </c>
      <c r="G1313">
        <v>2</v>
      </c>
      <c r="H1313">
        <v>2</v>
      </c>
      <c r="I1313">
        <v>2</v>
      </c>
      <c r="J1313">
        <v>2</v>
      </c>
      <c r="K1313">
        <v>1</v>
      </c>
      <c r="L1313">
        <v>2</v>
      </c>
      <c r="M1313">
        <v>2</v>
      </c>
      <c r="N1313">
        <v>1</v>
      </c>
      <c r="O1313">
        <v>15</v>
      </c>
      <c r="P1313" t="s">
        <v>50</v>
      </c>
      <c r="Q1313">
        <v>1</v>
      </c>
      <c r="R1313" t="s">
        <v>44</v>
      </c>
      <c r="S1313">
        <v>25000</v>
      </c>
      <c r="T1313">
        <v>25000</v>
      </c>
      <c r="U1313">
        <v>25000</v>
      </c>
      <c r="V1313">
        <v>42</v>
      </c>
      <c r="W1313">
        <v>42</v>
      </c>
    </row>
    <row r="1314" spans="1:23" x14ac:dyDescent="0.25">
      <c r="A1314">
        <v>62430</v>
      </c>
      <c r="B1314" t="s">
        <v>23</v>
      </c>
      <c r="C1314">
        <v>152</v>
      </c>
      <c r="D1314">
        <v>21</v>
      </c>
      <c r="E1314" t="s">
        <v>21</v>
      </c>
      <c r="F1314">
        <v>1</v>
      </c>
      <c r="G1314">
        <v>2</v>
      </c>
      <c r="H1314">
        <v>1</v>
      </c>
      <c r="I1314">
        <v>2</v>
      </c>
      <c r="J1314">
        <v>2</v>
      </c>
      <c r="K1314">
        <v>2</v>
      </c>
      <c r="L1314">
        <v>2</v>
      </c>
      <c r="M1314">
        <v>2</v>
      </c>
      <c r="N1314">
        <v>1</v>
      </c>
      <c r="O1314">
        <v>40</v>
      </c>
      <c r="P1314" t="s">
        <v>50</v>
      </c>
      <c r="Q1314">
        <v>4</v>
      </c>
      <c r="R1314" t="s">
        <v>44</v>
      </c>
      <c r="S1314">
        <v>25000</v>
      </c>
      <c r="T1314">
        <v>25000</v>
      </c>
      <c r="U1314">
        <v>25000</v>
      </c>
      <c r="V1314">
        <v>41</v>
      </c>
      <c r="W1314" t="s">
        <v>32</v>
      </c>
    </row>
    <row r="1315" spans="1:23" x14ac:dyDescent="0.25">
      <c r="A1315">
        <v>1368413</v>
      </c>
      <c r="B1315" t="s">
        <v>24</v>
      </c>
      <c r="C1315">
        <v>158</v>
      </c>
      <c r="D1315">
        <v>28</v>
      </c>
      <c r="E1315" t="s">
        <v>21</v>
      </c>
      <c r="F1315">
        <v>1</v>
      </c>
      <c r="G1315">
        <v>1</v>
      </c>
      <c r="H1315">
        <v>2</v>
      </c>
      <c r="I1315">
        <v>2</v>
      </c>
      <c r="J1315">
        <v>2</v>
      </c>
      <c r="K1315">
        <v>2</v>
      </c>
      <c r="L1315">
        <v>2</v>
      </c>
      <c r="M1315">
        <v>2</v>
      </c>
      <c r="N1315">
        <v>1</v>
      </c>
      <c r="O1315">
        <v>5</v>
      </c>
      <c r="P1315" t="s">
        <v>43</v>
      </c>
      <c r="Q1315">
        <v>4</v>
      </c>
      <c r="R1315" t="s">
        <v>44</v>
      </c>
      <c r="S1315">
        <v>24500</v>
      </c>
      <c r="T1315">
        <v>25100</v>
      </c>
      <c r="U1315">
        <v>25100</v>
      </c>
      <c r="V1315">
        <v>2</v>
      </c>
      <c r="W1315">
        <v>2</v>
      </c>
    </row>
    <row r="1316" spans="1:23" x14ac:dyDescent="0.25">
      <c r="A1316">
        <v>1248655</v>
      </c>
      <c r="B1316" t="s">
        <v>47</v>
      </c>
      <c r="C1316">
        <v>89</v>
      </c>
      <c r="D1316">
        <v>51</v>
      </c>
      <c r="E1316" t="s">
        <v>21</v>
      </c>
      <c r="F1316">
        <v>1</v>
      </c>
      <c r="G1316">
        <v>1</v>
      </c>
      <c r="H1316">
        <v>2</v>
      </c>
      <c r="I1316">
        <v>2</v>
      </c>
      <c r="J1316">
        <v>2</v>
      </c>
      <c r="K1316">
        <v>2</v>
      </c>
      <c r="L1316">
        <v>2</v>
      </c>
      <c r="M1316">
        <v>2</v>
      </c>
      <c r="N1316">
        <v>1</v>
      </c>
      <c r="O1316">
        <v>20</v>
      </c>
      <c r="P1316" t="s">
        <v>43</v>
      </c>
      <c r="Q1316">
        <v>4</v>
      </c>
      <c r="R1316" t="s">
        <v>44</v>
      </c>
      <c r="S1316">
        <v>24000</v>
      </c>
      <c r="T1316">
        <v>25100</v>
      </c>
      <c r="U1316">
        <v>25100</v>
      </c>
      <c r="V1316">
        <v>4</v>
      </c>
      <c r="W1316">
        <v>4</v>
      </c>
    </row>
    <row r="1317" spans="1:23" x14ac:dyDescent="0.25">
      <c r="A1317">
        <v>1421319</v>
      </c>
      <c r="B1317" t="s">
        <v>24</v>
      </c>
      <c r="C1317">
        <v>58</v>
      </c>
      <c r="D1317">
        <v>29</v>
      </c>
      <c r="E1317" t="s">
        <v>21</v>
      </c>
      <c r="F1317">
        <v>5</v>
      </c>
      <c r="G1317">
        <v>2</v>
      </c>
      <c r="H1317">
        <v>2</v>
      </c>
      <c r="I1317">
        <v>2</v>
      </c>
      <c r="J1317">
        <v>2</v>
      </c>
      <c r="K1317">
        <v>2</v>
      </c>
      <c r="L1317">
        <v>2</v>
      </c>
      <c r="M1317">
        <v>2</v>
      </c>
      <c r="N1317">
        <v>2</v>
      </c>
      <c r="P1317" t="s">
        <v>43</v>
      </c>
      <c r="Q1317">
        <v>4</v>
      </c>
      <c r="R1317" t="s">
        <v>44</v>
      </c>
      <c r="S1317">
        <v>25200</v>
      </c>
      <c r="T1317">
        <v>25200</v>
      </c>
      <c r="U1317">
        <v>25200</v>
      </c>
      <c r="V1317">
        <v>303</v>
      </c>
      <c r="W1317">
        <v>303</v>
      </c>
    </row>
    <row r="1318" spans="1:23" x14ac:dyDescent="0.25">
      <c r="A1318">
        <v>62027</v>
      </c>
      <c r="B1318" t="s">
        <v>23</v>
      </c>
      <c r="C1318">
        <v>166</v>
      </c>
      <c r="D1318">
        <v>94</v>
      </c>
      <c r="E1318" t="s">
        <v>21</v>
      </c>
      <c r="F1318">
        <v>1</v>
      </c>
      <c r="G1318">
        <v>2</v>
      </c>
      <c r="H1318">
        <v>1</v>
      </c>
      <c r="I1318">
        <v>1</v>
      </c>
      <c r="J1318">
        <v>2</v>
      </c>
      <c r="K1318">
        <v>2</v>
      </c>
      <c r="L1318">
        <v>1</v>
      </c>
      <c r="M1318">
        <v>2</v>
      </c>
      <c r="N1318">
        <v>1</v>
      </c>
      <c r="P1318" t="s">
        <v>43</v>
      </c>
      <c r="Q1318">
        <v>2</v>
      </c>
      <c r="R1318" t="s">
        <v>44</v>
      </c>
      <c r="S1318">
        <v>0</v>
      </c>
      <c r="T1318">
        <v>25200</v>
      </c>
      <c r="U1318">
        <v>25200</v>
      </c>
      <c r="V1318">
        <v>30</v>
      </c>
      <c r="W1318" t="s">
        <v>23</v>
      </c>
    </row>
    <row r="1319" spans="1:23" x14ac:dyDescent="0.25">
      <c r="A1319">
        <v>1409501</v>
      </c>
      <c r="B1319" t="s">
        <v>24</v>
      </c>
      <c r="C1319">
        <v>68</v>
      </c>
      <c r="D1319">
        <v>81</v>
      </c>
      <c r="E1319" t="s">
        <v>21</v>
      </c>
      <c r="F1319">
        <v>1</v>
      </c>
      <c r="G1319">
        <v>2</v>
      </c>
      <c r="H1319">
        <v>2</v>
      </c>
      <c r="I1319">
        <v>1</v>
      </c>
      <c r="J1319">
        <v>2</v>
      </c>
      <c r="K1319">
        <v>2</v>
      </c>
      <c r="L1319">
        <v>2</v>
      </c>
      <c r="M1319">
        <v>2</v>
      </c>
      <c r="N1319">
        <v>1</v>
      </c>
      <c r="P1319" t="s">
        <v>52</v>
      </c>
      <c r="Q1319">
        <v>2</v>
      </c>
      <c r="R1319" t="s">
        <v>44</v>
      </c>
      <c r="S1319">
        <v>0</v>
      </c>
      <c r="T1319">
        <v>25200</v>
      </c>
      <c r="U1319">
        <v>25200</v>
      </c>
      <c r="V1319">
        <v>53</v>
      </c>
      <c r="W1319" t="s">
        <v>24</v>
      </c>
    </row>
    <row r="1320" spans="1:23" x14ac:dyDescent="0.25">
      <c r="A1320">
        <v>703232</v>
      </c>
      <c r="B1320" t="s">
        <v>32</v>
      </c>
      <c r="C1320">
        <v>16</v>
      </c>
      <c r="D1320">
        <v>86</v>
      </c>
      <c r="E1320" t="s">
        <v>21</v>
      </c>
      <c r="F1320">
        <v>1</v>
      </c>
      <c r="G1320">
        <v>2</v>
      </c>
      <c r="H1320">
        <v>2</v>
      </c>
      <c r="I1320">
        <v>1</v>
      </c>
      <c r="J1320">
        <v>1</v>
      </c>
      <c r="K1320">
        <v>2</v>
      </c>
      <c r="L1320">
        <v>2</v>
      </c>
      <c r="M1320">
        <v>2</v>
      </c>
      <c r="N1320">
        <v>1</v>
      </c>
      <c r="P1320" t="s">
        <v>52</v>
      </c>
      <c r="Q1320">
        <v>4</v>
      </c>
      <c r="R1320" t="s">
        <v>46</v>
      </c>
      <c r="S1320">
        <v>0</v>
      </c>
      <c r="T1320">
        <v>25200</v>
      </c>
      <c r="U1320">
        <v>25200</v>
      </c>
      <c r="V1320">
        <v>13</v>
      </c>
      <c r="W1320">
        <v>13</v>
      </c>
    </row>
    <row r="1321" spans="1:23" x14ac:dyDescent="0.25">
      <c r="A1321">
        <v>63145</v>
      </c>
      <c r="B1321" t="s">
        <v>23</v>
      </c>
      <c r="C1321">
        <v>38</v>
      </c>
      <c r="D1321">
        <v>34</v>
      </c>
      <c r="E1321" t="s">
        <v>21</v>
      </c>
      <c r="F1321">
        <v>1</v>
      </c>
      <c r="G1321">
        <v>1</v>
      </c>
      <c r="H1321">
        <v>2</v>
      </c>
      <c r="I1321">
        <v>2</v>
      </c>
      <c r="J1321">
        <v>2</v>
      </c>
      <c r="K1321">
        <v>2</v>
      </c>
      <c r="L1321">
        <v>2</v>
      </c>
      <c r="M1321">
        <v>2</v>
      </c>
      <c r="N1321">
        <v>1</v>
      </c>
      <c r="O1321">
        <v>13</v>
      </c>
      <c r="P1321" t="s">
        <v>50</v>
      </c>
      <c r="Q1321">
        <v>4</v>
      </c>
      <c r="R1321" t="s">
        <v>46</v>
      </c>
      <c r="S1321">
        <v>25200</v>
      </c>
      <c r="T1321">
        <v>25200</v>
      </c>
      <c r="U1321">
        <v>25200</v>
      </c>
      <c r="V1321">
        <v>12</v>
      </c>
      <c r="W1321">
        <v>12</v>
      </c>
    </row>
    <row r="1322" spans="1:23" x14ac:dyDescent="0.25">
      <c r="A1322">
        <v>1379572</v>
      </c>
      <c r="B1322" t="s">
        <v>24</v>
      </c>
      <c r="C1322">
        <v>151</v>
      </c>
      <c r="D1322">
        <v>69</v>
      </c>
      <c r="E1322" t="s">
        <v>21</v>
      </c>
      <c r="F1322">
        <v>1</v>
      </c>
      <c r="G1322">
        <v>2</v>
      </c>
      <c r="H1322">
        <v>1</v>
      </c>
      <c r="I1322">
        <v>1</v>
      </c>
      <c r="J1322">
        <v>2</v>
      </c>
      <c r="K1322">
        <v>2</v>
      </c>
      <c r="L1322">
        <v>1</v>
      </c>
      <c r="M1322">
        <v>2</v>
      </c>
      <c r="N1322">
        <v>1</v>
      </c>
      <c r="P1322" t="s">
        <v>43</v>
      </c>
      <c r="Q1322">
        <v>2</v>
      </c>
      <c r="R1322" t="s">
        <v>44</v>
      </c>
      <c r="S1322">
        <v>0</v>
      </c>
      <c r="T1322">
        <v>25200</v>
      </c>
      <c r="U1322">
        <v>25200</v>
      </c>
      <c r="V1322">
        <v>53</v>
      </c>
      <c r="W1322" t="s">
        <v>24</v>
      </c>
    </row>
    <row r="1323" spans="1:23" x14ac:dyDescent="0.25">
      <c r="A1323">
        <v>1393224</v>
      </c>
      <c r="B1323" t="s">
        <v>24</v>
      </c>
      <c r="C1323">
        <v>66</v>
      </c>
      <c r="D1323">
        <v>50</v>
      </c>
      <c r="E1323" t="s">
        <v>21</v>
      </c>
      <c r="F1323">
        <v>1</v>
      </c>
      <c r="G1323">
        <v>1</v>
      </c>
      <c r="H1323">
        <v>2</v>
      </c>
      <c r="I1323">
        <v>2</v>
      </c>
      <c r="J1323">
        <v>2</v>
      </c>
      <c r="K1323">
        <v>2</v>
      </c>
      <c r="L1323">
        <v>2</v>
      </c>
      <c r="M1323">
        <v>2</v>
      </c>
      <c r="N1323">
        <v>1</v>
      </c>
      <c r="O1323">
        <v>35</v>
      </c>
      <c r="P1323" t="s">
        <v>43</v>
      </c>
      <c r="Q1323">
        <v>3</v>
      </c>
      <c r="R1323" t="s">
        <v>44</v>
      </c>
      <c r="S1323">
        <v>31800</v>
      </c>
      <c r="T1323">
        <v>25300</v>
      </c>
      <c r="U1323">
        <v>25300</v>
      </c>
      <c r="V1323">
        <v>53</v>
      </c>
      <c r="W1323" t="s">
        <v>24</v>
      </c>
    </row>
    <row r="1324" spans="1:23" x14ac:dyDescent="0.25">
      <c r="A1324">
        <v>723108</v>
      </c>
      <c r="B1324" t="s">
        <v>32</v>
      </c>
      <c r="C1324">
        <v>206</v>
      </c>
      <c r="D1324">
        <v>69</v>
      </c>
      <c r="E1324" t="s">
        <v>21</v>
      </c>
      <c r="F1324">
        <v>1</v>
      </c>
      <c r="G1324">
        <v>2</v>
      </c>
      <c r="H1324">
        <v>1</v>
      </c>
      <c r="I1324">
        <v>1</v>
      </c>
      <c r="J1324">
        <v>2</v>
      </c>
      <c r="K1324">
        <v>2</v>
      </c>
      <c r="L1324">
        <v>2</v>
      </c>
      <c r="M1324">
        <v>2</v>
      </c>
      <c r="N1324">
        <v>1</v>
      </c>
      <c r="P1324" t="s">
        <v>43</v>
      </c>
      <c r="Q1324">
        <v>4</v>
      </c>
      <c r="R1324" t="s">
        <v>44</v>
      </c>
      <c r="S1324">
        <v>0</v>
      </c>
      <c r="T1324">
        <v>25300</v>
      </c>
      <c r="U1324">
        <v>25300</v>
      </c>
      <c r="V1324">
        <v>34</v>
      </c>
      <c r="W1324">
        <v>34</v>
      </c>
    </row>
    <row r="1325" spans="1:23" x14ac:dyDescent="0.25">
      <c r="A1325">
        <v>1412760</v>
      </c>
      <c r="B1325" t="s">
        <v>24</v>
      </c>
      <c r="C1325">
        <v>86</v>
      </c>
      <c r="D1325">
        <v>58</v>
      </c>
      <c r="E1325" t="s">
        <v>21</v>
      </c>
      <c r="F1325">
        <v>1</v>
      </c>
      <c r="G1325">
        <v>1</v>
      </c>
      <c r="H1325">
        <v>2</v>
      </c>
      <c r="I1325">
        <v>2</v>
      </c>
      <c r="J1325">
        <v>2</v>
      </c>
      <c r="K1325">
        <v>2</v>
      </c>
      <c r="L1325">
        <v>2</v>
      </c>
      <c r="M1325">
        <v>2</v>
      </c>
      <c r="N1325">
        <v>1</v>
      </c>
      <c r="O1325">
        <v>5</v>
      </c>
      <c r="P1325" t="s">
        <v>43</v>
      </c>
      <c r="Q1325">
        <v>4</v>
      </c>
      <c r="R1325" t="s">
        <v>44</v>
      </c>
      <c r="S1325">
        <v>16000</v>
      </c>
      <c r="T1325">
        <v>25400</v>
      </c>
      <c r="U1325">
        <v>25400</v>
      </c>
      <c r="V1325">
        <v>53</v>
      </c>
      <c r="W1325" t="s">
        <v>24</v>
      </c>
    </row>
    <row r="1326" spans="1:23" x14ac:dyDescent="0.25">
      <c r="A1326">
        <v>1390249</v>
      </c>
      <c r="B1326" t="s">
        <v>24</v>
      </c>
      <c r="C1326">
        <v>107</v>
      </c>
      <c r="D1326">
        <v>23</v>
      </c>
      <c r="E1326" t="s">
        <v>21</v>
      </c>
      <c r="F1326">
        <v>1</v>
      </c>
      <c r="G1326">
        <v>1</v>
      </c>
      <c r="H1326">
        <v>2</v>
      </c>
      <c r="I1326">
        <v>2</v>
      </c>
      <c r="J1326">
        <v>2</v>
      </c>
      <c r="K1326">
        <v>2</v>
      </c>
      <c r="L1326">
        <v>2</v>
      </c>
      <c r="M1326">
        <v>2</v>
      </c>
      <c r="N1326">
        <v>1</v>
      </c>
      <c r="O1326">
        <v>30</v>
      </c>
      <c r="P1326" t="s">
        <v>50</v>
      </c>
      <c r="Q1326">
        <v>4</v>
      </c>
      <c r="R1326" t="s">
        <v>46</v>
      </c>
      <c r="S1326">
        <v>25000</v>
      </c>
      <c r="T1326">
        <v>25400</v>
      </c>
      <c r="U1326">
        <v>25400</v>
      </c>
      <c r="V1326">
        <v>53</v>
      </c>
      <c r="W1326" t="s">
        <v>24</v>
      </c>
    </row>
    <row r="1327" spans="1:23" x14ac:dyDescent="0.25">
      <c r="A1327">
        <v>1414085</v>
      </c>
      <c r="B1327" t="s">
        <v>24</v>
      </c>
      <c r="C1327">
        <v>81</v>
      </c>
      <c r="D1327">
        <v>43</v>
      </c>
      <c r="E1327" t="s">
        <v>21</v>
      </c>
      <c r="F1327">
        <v>1</v>
      </c>
      <c r="G1327">
        <v>1</v>
      </c>
      <c r="H1327">
        <v>2</v>
      </c>
      <c r="I1327">
        <v>2</v>
      </c>
      <c r="J1327">
        <v>2</v>
      </c>
      <c r="K1327">
        <v>2</v>
      </c>
      <c r="L1327">
        <v>1</v>
      </c>
      <c r="M1327">
        <v>2</v>
      </c>
      <c r="N1327">
        <v>1</v>
      </c>
      <c r="O1327">
        <v>45</v>
      </c>
      <c r="P1327" t="s">
        <v>51</v>
      </c>
      <c r="Q1327">
        <v>2</v>
      </c>
      <c r="R1327" t="s">
        <v>44</v>
      </c>
      <c r="S1327">
        <v>1200</v>
      </c>
      <c r="T1327">
        <v>25400</v>
      </c>
      <c r="U1327">
        <v>25400</v>
      </c>
      <c r="V1327">
        <v>41</v>
      </c>
      <c r="W1327" t="s">
        <v>32</v>
      </c>
    </row>
    <row r="1328" spans="1:23" x14ac:dyDescent="0.25">
      <c r="A1328">
        <v>699390</v>
      </c>
      <c r="B1328" t="s">
        <v>32</v>
      </c>
      <c r="C1328">
        <v>114</v>
      </c>
      <c r="D1328">
        <v>82</v>
      </c>
      <c r="E1328" t="s">
        <v>21</v>
      </c>
      <c r="F1328">
        <v>1</v>
      </c>
      <c r="G1328">
        <v>2</v>
      </c>
      <c r="H1328">
        <v>2</v>
      </c>
      <c r="I1328">
        <v>1</v>
      </c>
      <c r="J1328">
        <v>2</v>
      </c>
      <c r="K1328">
        <v>1</v>
      </c>
      <c r="L1328">
        <v>2</v>
      </c>
      <c r="M1328">
        <v>2</v>
      </c>
      <c r="N1328">
        <v>1</v>
      </c>
      <c r="P1328" t="s">
        <v>43</v>
      </c>
      <c r="Q1328">
        <v>2</v>
      </c>
      <c r="R1328" t="s">
        <v>44</v>
      </c>
      <c r="S1328">
        <v>0</v>
      </c>
      <c r="T1328">
        <v>25600</v>
      </c>
      <c r="U1328">
        <v>25600</v>
      </c>
      <c r="V1328">
        <v>6</v>
      </c>
      <c r="W1328" t="s">
        <v>45</v>
      </c>
    </row>
    <row r="1329" spans="1:23" x14ac:dyDescent="0.25">
      <c r="A1329">
        <v>1432230</v>
      </c>
      <c r="B1329" t="s">
        <v>24</v>
      </c>
      <c r="C1329">
        <v>67</v>
      </c>
      <c r="D1329">
        <v>86</v>
      </c>
      <c r="E1329" t="s">
        <v>21</v>
      </c>
      <c r="F1329">
        <v>1</v>
      </c>
      <c r="G1329">
        <v>1</v>
      </c>
      <c r="H1329">
        <v>2</v>
      </c>
      <c r="I1329">
        <v>1</v>
      </c>
      <c r="J1329">
        <v>2</v>
      </c>
      <c r="K1329">
        <v>2</v>
      </c>
      <c r="L1329">
        <v>2</v>
      </c>
      <c r="M1329">
        <v>2</v>
      </c>
      <c r="N1329">
        <v>1</v>
      </c>
      <c r="P1329" t="s">
        <v>50</v>
      </c>
      <c r="Q1329">
        <v>4</v>
      </c>
      <c r="R1329" t="s">
        <v>46</v>
      </c>
      <c r="S1329">
        <v>0</v>
      </c>
      <c r="T1329">
        <v>25800</v>
      </c>
      <c r="U1329">
        <v>25800</v>
      </c>
      <c r="V1329">
        <v>53</v>
      </c>
      <c r="W1329" t="s">
        <v>24</v>
      </c>
    </row>
    <row r="1330" spans="1:23" x14ac:dyDescent="0.25">
      <c r="A1330">
        <v>1261182</v>
      </c>
      <c r="B1330" t="s">
        <v>47</v>
      </c>
      <c r="C1330">
        <v>74</v>
      </c>
      <c r="D1330">
        <v>68</v>
      </c>
      <c r="E1330" t="s">
        <v>21</v>
      </c>
      <c r="F1330">
        <v>1</v>
      </c>
      <c r="G1330">
        <v>2</v>
      </c>
      <c r="H1330">
        <v>2</v>
      </c>
      <c r="I1330">
        <v>1</v>
      </c>
      <c r="J1330">
        <v>2</v>
      </c>
      <c r="K1330">
        <v>2</v>
      </c>
      <c r="L1330">
        <v>2</v>
      </c>
      <c r="M1330">
        <v>2</v>
      </c>
      <c r="N1330">
        <v>1</v>
      </c>
      <c r="P1330" t="s">
        <v>43</v>
      </c>
      <c r="Q1330">
        <v>2</v>
      </c>
      <c r="R1330" t="s">
        <v>44</v>
      </c>
      <c r="S1330">
        <v>0</v>
      </c>
      <c r="T1330">
        <v>25900</v>
      </c>
      <c r="U1330">
        <v>25900</v>
      </c>
      <c r="V1330">
        <v>55</v>
      </c>
      <c r="W1330">
        <v>55</v>
      </c>
    </row>
    <row r="1331" spans="1:23" x14ac:dyDescent="0.25">
      <c r="A1331">
        <v>1277338</v>
      </c>
      <c r="B1331" t="s">
        <v>47</v>
      </c>
      <c r="C1331">
        <v>37</v>
      </c>
      <c r="D1331">
        <v>40</v>
      </c>
      <c r="E1331" t="s">
        <v>21</v>
      </c>
      <c r="F1331">
        <v>1</v>
      </c>
      <c r="G1331">
        <v>1</v>
      </c>
      <c r="H1331">
        <v>2</v>
      </c>
      <c r="I1331">
        <v>2</v>
      </c>
      <c r="J1331">
        <v>2</v>
      </c>
      <c r="K1331">
        <v>2</v>
      </c>
      <c r="L1331">
        <v>2</v>
      </c>
      <c r="M1331">
        <v>2</v>
      </c>
      <c r="N1331">
        <v>1</v>
      </c>
      <c r="P1331" t="s">
        <v>51</v>
      </c>
      <c r="Q1331">
        <v>4</v>
      </c>
      <c r="R1331" t="s">
        <v>44</v>
      </c>
      <c r="S1331">
        <v>26000</v>
      </c>
      <c r="T1331">
        <v>26000</v>
      </c>
      <c r="U1331">
        <v>26000</v>
      </c>
      <c r="V1331">
        <v>49</v>
      </c>
      <c r="W1331" t="s">
        <v>47</v>
      </c>
    </row>
    <row r="1332" spans="1:23" x14ac:dyDescent="0.25">
      <c r="A1332">
        <v>66789</v>
      </c>
      <c r="B1332" t="s">
        <v>23</v>
      </c>
      <c r="C1332">
        <v>58</v>
      </c>
      <c r="D1332">
        <v>37</v>
      </c>
      <c r="E1332" t="s">
        <v>21</v>
      </c>
      <c r="F1332">
        <v>1</v>
      </c>
      <c r="G1332">
        <v>2</v>
      </c>
      <c r="H1332">
        <v>2</v>
      </c>
      <c r="I1332">
        <v>2</v>
      </c>
      <c r="J1332">
        <v>2</v>
      </c>
      <c r="K1332">
        <v>2</v>
      </c>
      <c r="L1332">
        <v>2</v>
      </c>
      <c r="M1332">
        <v>2</v>
      </c>
      <c r="N1332">
        <v>2</v>
      </c>
      <c r="P1332" t="s">
        <v>43</v>
      </c>
      <c r="Q1332">
        <v>4</v>
      </c>
      <c r="R1332" t="s">
        <v>46</v>
      </c>
      <c r="S1332">
        <v>26000</v>
      </c>
      <c r="T1332">
        <v>26000</v>
      </c>
      <c r="U1332">
        <v>26000</v>
      </c>
      <c r="V1332">
        <v>51</v>
      </c>
      <c r="W1332">
        <v>51</v>
      </c>
    </row>
    <row r="1333" spans="1:23" x14ac:dyDescent="0.25">
      <c r="A1333">
        <v>1256756</v>
      </c>
      <c r="B1333" t="s">
        <v>47</v>
      </c>
      <c r="C1333">
        <v>67</v>
      </c>
      <c r="D1333">
        <v>34</v>
      </c>
      <c r="E1333" t="s">
        <v>21</v>
      </c>
      <c r="F1333">
        <v>1</v>
      </c>
      <c r="G1333">
        <v>1</v>
      </c>
      <c r="H1333">
        <v>2</v>
      </c>
      <c r="I1333">
        <v>2</v>
      </c>
      <c r="J1333">
        <v>2</v>
      </c>
      <c r="K1333">
        <v>2</v>
      </c>
      <c r="L1333">
        <v>2</v>
      </c>
      <c r="M1333">
        <v>2</v>
      </c>
      <c r="N1333">
        <v>1</v>
      </c>
      <c r="O1333">
        <v>5</v>
      </c>
      <c r="P1333" t="s">
        <v>43</v>
      </c>
      <c r="Q1333">
        <v>4</v>
      </c>
      <c r="R1333" t="s">
        <v>46</v>
      </c>
      <c r="S1333">
        <v>26000</v>
      </c>
      <c r="T1333">
        <v>26000</v>
      </c>
      <c r="U1333">
        <v>26000</v>
      </c>
      <c r="V1333">
        <v>49</v>
      </c>
      <c r="W1333" t="s">
        <v>47</v>
      </c>
    </row>
    <row r="1334" spans="1:23" x14ac:dyDescent="0.25">
      <c r="A1334">
        <v>1374959</v>
      </c>
      <c r="B1334" t="s">
        <v>24</v>
      </c>
      <c r="C1334">
        <v>62</v>
      </c>
      <c r="D1334">
        <v>42</v>
      </c>
      <c r="E1334" t="s">
        <v>21</v>
      </c>
      <c r="F1334">
        <v>1</v>
      </c>
      <c r="G1334">
        <v>2</v>
      </c>
      <c r="H1334">
        <v>2</v>
      </c>
      <c r="I1334">
        <v>2</v>
      </c>
      <c r="J1334">
        <v>2</v>
      </c>
      <c r="K1334">
        <v>1</v>
      </c>
      <c r="L1334">
        <v>2</v>
      </c>
      <c r="M1334">
        <v>2</v>
      </c>
      <c r="N1334">
        <v>1</v>
      </c>
      <c r="O1334">
        <v>25</v>
      </c>
      <c r="P1334" t="s">
        <v>43</v>
      </c>
      <c r="Q1334">
        <v>4</v>
      </c>
      <c r="R1334" t="s">
        <v>46</v>
      </c>
      <c r="S1334">
        <v>26000</v>
      </c>
      <c r="T1334">
        <v>26000</v>
      </c>
      <c r="U1334">
        <v>26000</v>
      </c>
      <c r="V1334">
        <v>53</v>
      </c>
      <c r="W1334" t="s">
        <v>24</v>
      </c>
    </row>
    <row r="1335" spans="1:23" x14ac:dyDescent="0.25">
      <c r="A1335">
        <v>706227</v>
      </c>
      <c r="B1335" t="s">
        <v>32</v>
      </c>
      <c r="C1335">
        <v>337</v>
      </c>
      <c r="D1335">
        <v>59</v>
      </c>
      <c r="E1335" t="s">
        <v>21</v>
      </c>
      <c r="F1335">
        <v>5</v>
      </c>
      <c r="G1335">
        <v>1</v>
      </c>
      <c r="H1335">
        <v>2</v>
      </c>
      <c r="I1335">
        <v>2</v>
      </c>
      <c r="J1335">
        <v>2</v>
      </c>
      <c r="K1335">
        <v>2</v>
      </c>
      <c r="L1335">
        <v>2</v>
      </c>
      <c r="M1335">
        <v>2</v>
      </c>
      <c r="N1335">
        <v>1</v>
      </c>
      <c r="O1335">
        <v>45</v>
      </c>
      <c r="P1335" t="s">
        <v>50</v>
      </c>
      <c r="Q1335">
        <v>4</v>
      </c>
      <c r="R1335" t="s">
        <v>44</v>
      </c>
      <c r="S1335">
        <v>26000</v>
      </c>
      <c r="T1335">
        <v>26000</v>
      </c>
      <c r="U1335">
        <v>26000</v>
      </c>
      <c r="V1335">
        <v>303</v>
      </c>
      <c r="W1335">
        <v>303</v>
      </c>
    </row>
    <row r="1336" spans="1:23" x14ac:dyDescent="0.25">
      <c r="A1336">
        <v>1375688</v>
      </c>
      <c r="B1336" t="s">
        <v>24</v>
      </c>
      <c r="C1336">
        <v>119</v>
      </c>
      <c r="D1336">
        <v>40</v>
      </c>
      <c r="E1336" t="s">
        <v>21</v>
      </c>
      <c r="F1336">
        <v>1</v>
      </c>
      <c r="G1336">
        <v>2</v>
      </c>
      <c r="H1336">
        <v>2</v>
      </c>
      <c r="I1336">
        <v>2</v>
      </c>
      <c r="J1336">
        <v>2</v>
      </c>
      <c r="K1336">
        <v>2</v>
      </c>
      <c r="L1336">
        <v>2</v>
      </c>
      <c r="M1336">
        <v>2</v>
      </c>
      <c r="N1336">
        <v>2</v>
      </c>
      <c r="O1336">
        <v>5</v>
      </c>
      <c r="P1336" t="s">
        <v>51</v>
      </c>
      <c r="Q1336">
        <v>4</v>
      </c>
      <c r="R1336" t="s">
        <v>46</v>
      </c>
      <c r="S1336">
        <v>4000</v>
      </c>
      <c r="T1336">
        <v>26000</v>
      </c>
      <c r="U1336">
        <v>26000</v>
      </c>
      <c r="V1336">
        <v>53</v>
      </c>
      <c r="W1336" t="s">
        <v>24</v>
      </c>
    </row>
    <row r="1337" spans="1:23" x14ac:dyDescent="0.25">
      <c r="A1337">
        <v>1394940</v>
      </c>
      <c r="B1337" t="s">
        <v>24</v>
      </c>
      <c r="C1337">
        <v>61</v>
      </c>
      <c r="D1337">
        <v>49</v>
      </c>
      <c r="E1337" t="s">
        <v>21</v>
      </c>
      <c r="F1337">
        <v>1</v>
      </c>
      <c r="G1337">
        <v>1</v>
      </c>
      <c r="H1337">
        <v>2</v>
      </c>
      <c r="I1337">
        <v>2</v>
      </c>
      <c r="J1337">
        <v>2</v>
      </c>
      <c r="K1337">
        <v>2</v>
      </c>
      <c r="L1337">
        <v>2</v>
      </c>
      <c r="M1337">
        <v>2</v>
      </c>
      <c r="N1337">
        <v>1</v>
      </c>
      <c r="O1337">
        <v>10</v>
      </c>
      <c r="P1337" t="s">
        <v>51</v>
      </c>
      <c r="Q1337">
        <v>4</v>
      </c>
      <c r="R1337" t="s">
        <v>46</v>
      </c>
      <c r="S1337">
        <v>26000</v>
      </c>
      <c r="T1337">
        <v>26000</v>
      </c>
      <c r="U1337">
        <v>26000</v>
      </c>
      <c r="V1337">
        <v>53</v>
      </c>
      <c r="W1337" t="s">
        <v>24</v>
      </c>
    </row>
    <row r="1338" spans="1:23" x14ac:dyDescent="0.25">
      <c r="A1338">
        <v>1378034</v>
      </c>
      <c r="B1338" t="s">
        <v>24</v>
      </c>
      <c r="C1338">
        <v>269</v>
      </c>
      <c r="D1338">
        <v>61</v>
      </c>
      <c r="E1338" t="s">
        <v>21</v>
      </c>
      <c r="F1338">
        <v>1</v>
      </c>
      <c r="G1338">
        <v>2</v>
      </c>
      <c r="H1338">
        <v>2</v>
      </c>
      <c r="I1338">
        <v>2</v>
      </c>
      <c r="J1338">
        <v>2</v>
      </c>
      <c r="K1338">
        <v>2</v>
      </c>
      <c r="L1338">
        <v>2</v>
      </c>
      <c r="M1338">
        <v>2</v>
      </c>
      <c r="N1338">
        <v>2</v>
      </c>
      <c r="O1338">
        <v>40</v>
      </c>
      <c r="P1338" t="s">
        <v>43</v>
      </c>
      <c r="Q1338">
        <v>4</v>
      </c>
      <c r="R1338" t="s">
        <v>44</v>
      </c>
      <c r="S1338">
        <v>26000</v>
      </c>
      <c r="T1338">
        <v>26000</v>
      </c>
      <c r="U1338">
        <v>26000</v>
      </c>
      <c r="V1338">
        <v>6</v>
      </c>
      <c r="W1338" t="s">
        <v>45</v>
      </c>
    </row>
    <row r="1339" spans="1:23" x14ac:dyDescent="0.25">
      <c r="A1339">
        <v>1267315</v>
      </c>
      <c r="B1339" t="s">
        <v>47</v>
      </c>
      <c r="C1339">
        <v>140</v>
      </c>
      <c r="D1339">
        <v>42</v>
      </c>
      <c r="E1339" t="s">
        <v>21</v>
      </c>
      <c r="F1339">
        <v>1</v>
      </c>
      <c r="G1339">
        <v>1</v>
      </c>
      <c r="H1339">
        <v>2</v>
      </c>
      <c r="I1339">
        <v>2</v>
      </c>
      <c r="J1339">
        <v>2</v>
      </c>
      <c r="K1339">
        <v>2</v>
      </c>
      <c r="L1339">
        <v>2</v>
      </c>
      <c r="M1339">
        <v>2</v>
      </c>
      <c r="N1339">
        <v>1</v>
      </c>
      <c r="O1339">
        <v>10</v>
      </c>
      <c r="P1339" t="s">
        <v>43</v>
      </c>
      <c r="Q1339">
        <v>4</v>
      </c>
      <c r="R1339" t="s">
        <v>46</v>
      </c>
      <c r="S1339">
        <v>26000</v>
      </c>
      <c r="T1339">
        <v>26000</v>
      </c>
      <c r="U1339">
        <v>26000</v>
      </c>
      <c r="V1339">
        <v>49</v>
      </c>
      <c r="W1339" t="s">
        <v>47</v>
      </c>
    </row>
    <row r="1340" spans="1:23" x14ac:dyDescent="0.25">
      <c r="A1340">
        <v>1370401</v>
      </c>
      <c r="B1340" t="s">
        <v>24</v>
      </c>
      <c r="C1340">
        <v>62</v>
      </c>
      <c r="D1340">
        <v>45</v>
      </c>
      <c r="E1340" t="s">
        <v>21</v>
      </c>
      <c r="F1340">
        <v>5</v>
      </c>
      <c r="G1340">
        <v>1</v>
      </c>
      <c r="H1340">
        <v>2</v>
      </c>
      <c r="I1340">
        <v>2</v>
      </c>
      <c r="J1340">
        <v>2</v>
      </c>
      <c r="K1340">
        <v>2</v>
      </c>
      <c r="L1340">
        <v>2</v>
      </c>
      <c r="M1340">
        <v>2</v>
      </c>
      <c r="N1340">
        <v>1</v>
      </c>
      <c r="O1340">
        <v>15</v>
      </c>
      <c r="P1340" t="s">
        <v>43</v>
      </c>
      <c r="Q1340">
        <v>4</v>
      </c>
      <c r="R1340" t="s">
        <v>46</v>
      </c>
      <c r="S1340">
        <v>26000</v>
      </c>
      <c r="T1340">
        <v>26000</v>
      </c>
      <c r="U1340">
        <v>26000</v>
      </c>
      <c r="V1340">
        <v>301</v>
      </c>
      <c r="W1340">
        <v>301</v>
      </c>
    </row>
    <row r="1341" spans="1:23" x14ac:dyDescent="0.25">
      <c r="A1341">
        <v>69831</v>
      </c>
      <c r="B1341" t="s">
        <v>23</v>
      </c>
      <c r="C1341">
        <v>67</v>
      </c>
      <c r="D1341">
        <v>27</v>
      </c>
      <c r="E1341" t="s">
        <v>21</v>
      </c>
      <c r="F1341">
        <v>1</v>
      </c>
      <c r="G1341">
        <v>1</v>
      </c>
      <c r="H1341">
        <v>2</v>
      </c>
      <c r="I1341">
        <v>2</v>
      </c>
      <c r="J1341">
        <v>2</v>
      </c>
      <c r="K1341">
        <v>2</v>
      </c>
      <c r="L1341">
        <v>2</v>
      </c>
      <c r="M1341">
        <v>2</v>
      </c>
      <c r="N1341">
        <v>1</v>
      </c>
      <c r="O1341">
        <v>25</v>
      </c>
      <c r="P1341" t="s">
        <v>43</v>
      </c>
      <c r="Q1341">
        <v>4</v>
      </c>
      <c r="R1341" t="s">
        <v>44</v>
      </c>
      <c r="S1341">
        <v>25000</v>
      </c>
      <c r="T1341">
        <v>26000</v>
      </c>
      <c r="U1341">
        <v>26000</v>
      </c>
      <c r="V1341">
        <v>30</v>
      </c>
      <c r="W1341" t="s">
        <v>23</v>
      </c>
    </row>
    <row r="1342" spans="1:23" x14ac:dyDescent="0.25">
      <c r="A1342">
        <v>718562</v>
      </c>
      <c r="B1342" t="s">
        <v>32</v>
      </c>
      <c r="C1342">
        <v>49</v>
      </c>
      <c r="D1342">
        <v>29</v>
      </c>
      <c r="E1342" t="s">
        <v>21</v>
      </c>
      <c r="F1342">
        <v>1</v>
      </c>
      <c r="G1342">
        <v>1</v>
      </c>
      <c r="H1342">
        <v>2</v>
      </c>
      <c r="I1342">
        <v>2</v>
      </c>
      <c r="J1342">
        <v>2</v>
      </c>
      <c r="K1342">
        <v>2</v>
      </c>
      <c r="L1342">
        <v>2</v>
      </c>
      <c r="M1342">
        <v>2</v>
      </c>
      <c r="N1342">
        <v>1</v>
      </c>
      <c r="O1342">
        <v>10</v>
      </c>
      <c r="P1342" t="s">
        <v>43</v>
      </c>
      <c r="Q1342">
        <v>4</v>
      </c>
      <c r="R1342" t="s">
        <v>44</v>
      </c>
      <c r="S1342">
        <v>26000</v>
      </c>
      <c r="T1342">
        <v>26000</v>
      </c>
      <c r="U1342">
        <v>26000</v>
      </c>
      <c r="V1342">
        <v>41</v>
      </c>
      <c r="W1342" t="s">
        <v>32</v>
      </c>
    </row>
    <row r="1343" spans="1:23" x14ac:dyDescent="0.25">
      <c r="A1343">
        <v>1378989</v>
      </c>
      <c r="B1343" t="s">
        <v>24</v>
      </c>
      <c r="C1343">
        <v>60</v>
      </c>
      <c r="D1343">
        <v>51</v>
      </c>
      <c r="E1343" t="s">
        <v>21</v>
      </c>
      <c r="F1343">
        <v>1</v>
      </c>
      <c r="G1343">
        <v>1</v>
      </c>
      <c r="H1343">
        <v>2</v>
      </c>
      <c r="I1343">
        <v>2</v>
      </c>
      <c r="J1343">
        <v>2</v>
      </c>
      <c r="K1343">
        <v>2</v>
      </c>
      <c r="L1343">
        <v>2</v>
      </c>
      <c r="M1343">
        <v>2</v>
      </c>
      <c r="N1343">
        <v>1</v>
      </c>
      <c r="O1343">
        <v>10</v>
      </c>
      <c r="P1343" t="s">
        <v>43</v>
      </c>
      <c r="Q1343">
        <v>4</v>
      </c>
      <c r="R1343" t="s">
        <v>44</v>
      </c>
      <c r="S1343">
        <v>26000</v>
      </c>
      <c r="T1343">
        <v>26010</v>
      </c>
      <c r="U1343">
        <v>26010</v>
      </c>
      <c r="V1343">
        <v>6</v>
      </c>
      <c r="W1343" t="s">
        <v>45</v>
      </c>
    </row>
    <row r="1344" spans="1:23" x14ac:dyDescent="0.25">
      <c r="A1344">
        <v>1407743</v>
      </c>
      <c r="B1344" t="s">
        <v>24</v>
      </c>
      <c r="C1344">
        <v>122</v>
      </c>
      <c r="D1344">
        <v>45</v>
      </c>
      <c r="E1344" t="s">
        <v>21</v>
      </c>
      <c r="F1344">
        <v>1</v>
      </c>
      <c r="G1344">
        <v>1</v>
      </c>
      <c r="H1344">
        <v>2</v>
      </c>
      <c r="I1344">
        <v>2</v>
      </c>
      <c r="J1344">
        <v>2</v>
      </c>
      <c r="K1344">
        <v>2</v>
      </c>
      <c r="L1344">
        <v>2</v>
      </c>
      <c r="M1344">
        <v>2</v>
      </c>
      <c r="N1344">
        <v>1</v>
      </c>
      <c r="P1344" t="s">
        <v>43</v>
      </c>
      <c r="Q1344">
        <v>4</v>
      </c>
      <c r="R1344" t="s">
        <v>46</v>
      </c>
      <c r="S1344">
        <v>26000</v>
      </c>
      <c r="T1344">
        <v>26030</v>
      </c>
      <c r="U1344">
        <v>26030</v>
      </c>
      <c r="V1344">
        <v>53</v>
      </c>
      <c r="W1344" t="s">
        <v>24</v>
      </c>
    </row>
    <row r="1345" spans="1:23" x14ac:dyDescent="0.25">
      <c r="A1345">
        <v>715921</v>
      </c>
      <c r="B1345" t="s">
        <v>32</v>
      </c>
      <c r="C1345">
        <v>185</v>
      </c>
      <c r="D1345">
        <v>55</v>
      </c>
      <c r="E1345" t="s">
        <v>21</v>
      </c>
      <c r="F1345">
        <v>1</v>
      </c>
      <c r="G1345">
        <v>2</v>
      </c>
      <c r="H1345">
        <v>2</v>
      </c>
      <c r="I1345">
        <v>2</v>
      </c>
      <c r="J1345">
        <v>2</v>
      </c>
      <c r="K1345">
        <v>2</v>
      </c>
      <c r="L1345">
        <v>2</v>
      </c>
      <c r="M1345">
        <v>2</v>
      </c>
      <c r="N1345">
        <v>2</v>
      </c>
      <c r="P1345" t="s">
        <v>51</v>
      </c>
      <c r="Q1345">
        <v>4</v>
      </c>
      <c r="R1345" t="s">
        <v>46</v>
      </c>
      <c r="S1345">
        <v>19200</v>
      </c>
      <c r="T1345">
        <v>26200</v>
      </c>
      <c r="U1345">
        <v>26200</v>
      </c>
      <c r="V1345">
        <v>41</v>
      </c>
      <c r="W1345" t="s">
        <v>32</v>
      </c>
    </row>
    <row r="1346" spans="1:23" x14ac:dyDescent="0.25">
      <c r="A1346">
        <v>733597</v>
      </c>
      <c r="B1346" t="s">
        <v>32</v>
      </c>
      <c r="C1346">
        <v>71</v>
      </c>
      <c r="D1346">
        <v>62</v>
      </c>
      <c r="E1346" t="s">
        <v>21</v>
      </c>
      <c r="F1346">
        <v>4</v>
      </c>
      <c r="G1346">
        <v>1</v>
      </c>
      <c r="H1346">
        <v>2</v>
      </c>
      <c r="I1346">
        <v>2</v>
      </c>
      <c r="J1346">
        <v>2</v>
      </c>
      <c r="K1346">
        <v>2</v>
      </c>
      <c r="L1346">
        <v>2</v>
      </c>
      <c r="M1346">
        <v>2</v>
      </c>
      <c r="N1346">
        <v>1</v>
      </c>
      <c r="P1346" t="s">
        <v>50</v>
      </c>
      <c r="Q1346">
        <v>4</v>
      </c>
      <c r="R1346" t="s">
        <v>44</v>
      </c>
      <c r="S1346">
        <v>24000</v>
      </c>
      <c r="T1346">
        <v>26200</v>
      </c>
      <c r="U1346">
        <v>26200</v>
      </c>
      <c r="V1346">
        <v>110</v>
      </c>
      <c r="W1346">
        <v>110</v>
      </c>
    </row>
    <row r="1347" spans="1:23" x14ac:dyDescent="0.25">
      <c r="A1347">
        <v>1388574</v>
      </c>
      <c r="B1347" t="s">
        <v>24</v>
      </c>
      <c r="C1347">
        <v>75</v>
      </c>
      <c r="D1347">
        <v>71</v>
      </c>
      <c r="E1347" t="s">
        <v>21</v>
      </c>
      <c r="F1347">
        <v>1</v>
      </c>
      <c r="G1347">
        <v>1</v>
      </c>
      <c r="H1347">
        <v>1</v>
      </c>
      <c r="I1347">
        <v>1</v>
      </c>
      <c r="J1347">
        <v>2</v>
      </c>
      <c r="K1347">
        <v>2</v>
      </c>
      <c r="L1347">
        <v>2</v>
      </c>
      <c r="M1347">
        <v>2</v>
      </c>
      <c r="N1347">
        <v>1</v>
      </c>
      <c r="P1347" t="s">
        <v>43</v>
      </c>
      <c r="Q1347">
        <v>2</v>
      </c>
      <c r="R1347" t="s">
        <v>44</v>
      </c>
      <c r="S1347">
        <v>0</v>
      </c>
      <c r="T1347">
        <v>26400</v>
      </c>
      <c r="U1347">
        <v>26400</v>
      </c>
      <c r="V1347">
        <v>16</v>
      </c>
      <c r="W1347">
        <v>16</v>
      </c>
    </row>
    <row r="1348" spans="1:23" x14ac:dyDescent="0.25">
      <c r="A1348">
        <v>722440</v>
      </c>
      <c r="B1348" t="s">
        <v>32</v>
      </c>
      <c r="C1348">
        <v>43</v>
      </c>
      <c r="D1348">
        <v>36</v>
      </c>
      <c r="E1348" t="s">
        <v>21</v>
      </c>
      <c r="F1348">
        <v>1</v>
      </c>
      <c r="G1348">
        <v>1</v>
      </c>
      <c r="H1348">
        <v>2</v>
      </c>
      <c r="I1348">
        <v>2</v>
      </c>
      <c r="J1348">
        <v>2</v>
      </c>
      <c r="K1348">
        <v>2</v>
      </c>
      <c r="L1348">
        <v>2</v>
      </c>
      <c r="M1348">
        <v>2</v>
      </c>
      <c r="N1348">
        <v>1</v>
      </c>
      <c r="O1348">
        <v>8</v>
      </c>
      <c r="P1348" t="s">
        <v>43</v>
      </c>
      <c r="Q1348">
        <v>4</v>
      </c>
      <c r="R1348" t="s">
        <v>46</v>
      </c>
      <c r="S1348">
        <v>26400</v>
      </c>
      <c r="T1348">
        <v>26400</v>
      </c>
      <c r="U1348">
        <v>26400</v>
      </c>
      <c r="V1348">
        <v>41</v>
      </c>
      <c r="W1348" t="s">
        <v>32</v>
      </c>
    </row>
    <row r="1349" spans="1:23" x14ac:dyDescent="0.25">
      <c r="A1349">
        <v>1367550</v>
      </c>
      <c r="B1349" t="s">
        <v>24</v>
      </c>
      <c r="C1349">
        <v>53</v>
      </c>
      <c r="D1349">
        <v>86</v>
      </c>
      <c r="E1349" t="s">
        <v>21</v>
      </c>
      <c r="F1349">
        <v>1</v>
      </c>
      <c r="G1349">
        <v>1</v>
      </c>
      <c r="H1349">
        <v>2</v>
      </c>
      <c r="I1349">
        <v>1</v>
      </c>
      <c r="J1349">
        <v>2</v>
      </c>
      <c r="K1349">
        <v>2</v>
      </c>
      <c r="L1349">
        <v>2</v>
      </c>
      <c r="M1349">
        <v>2</v>
      </c>
      <c r="N1349">
        <v>1</v>
      </c>
      <c r="P1349" t="s">
        <v>52</v>
      </c>
      <c r="Q1349">
        <v>4</v>
      </c>
      <c r="R1349" t="s">
        <v>46</v>
      </c>
      <c r="S1349">
        <v>0</v>
      </c>
      <c r="T1349">
        <v>26500</v>
      </c>
      <c r="U1349">
        <v>26500</v>
      </c>
      <c r="V1349">
        <v>6</v>
      </c>
      <c r="W1349" t="s">
        <v>45</v>
      </c>
    </row>
    <row r="1350" spans="1:23" x14ac:dyDescent="0.25">
      <c r="A1350">
        <v>1403727</v>
      </c>
      <c r="B1350" t="s">
        <v>24</v>
      </c>
      <c r="C1350">
        <v>64</v>
      </c>
      <c r="D1350">
        <v>67</v>
      </c>
      <c r="E1350" t="s">
        <v>21</v>
      </c>
      <c r="F1350">
        <v>1</v>
      </c>
      <c r="G1350">
        <v>2</v>
      </c>
      <c r="H1350">
        <v>1</v>
      </c>
      <c r="I1350">
        <v>1</v>
      </c>
      <c r="J1350">
        <v>2</v>
      </c>
      <c r="K1350">
        <v>2</v>
      </c>
      <c r="L1350">
        <v>2</v>
      </c>
      <c r="M1350">
        <v>2</v>
      </c>
      <c r="N1350">
        <v>1</v>
      </c>
      <c r="P1350" t="s">
        <v>51</v>
      </c>
      <c r="Q1350">
        <v>4</v>
      </c>
      <c r="R1350" t="s">
        <v>46</v>
      </c>
      <c r="S1350">
        <v>0</v>
      </c>
      <c r="T1350">
        <v>26500</v>
      </c>
      <c r="U1350">
        <v>26500</v>
      </c>
      <c r="V1350">
        <v>6</v>
      </c>
      <c r="W1350" t="s">
        <v>45</v>
      </c>
    </row>
    <row r="1351" spans="1:23" x14ac:dyDescent="0.25">
      <c r="A1351">
        <v>64568</v>
      </c>
      <c r="B1351" t="s">
        <v>23</v>
      </c>
      <c r="C1351">
        <v>65</v>
      </c>
      <c r="D1351">
        <v>48</v>
      </c>
      <c r="E1351" t="s">
        <v>21</v>
      </c>
      <c r="F1351">
        <v>1</v>
      </c>
      <c r="G1351">
        <v>1</v>
      </c>
      <c r="H1351">
        <v>2</v>
      </c>
      <c r="I1351">
        <v>2</v>
      </c>
      <c r="J1351">
        <v>2</v>
      </c>
      <c r="K1351">
        <v>2</v>
      </c>
      <c r="L1351">
        <v>2</v>
      </c>
      <c r="M1351">
        <v>2</v>
      </c>
      <c r="N1351">
        <v>1</v>
      </c>
      <c r="O1351">
        <v>30</v>
      </c>
      <c r="P1351" t="s">
        <v>43</v>
      </c>
      <c r="Q1351">
        <v>4</v>
      </c>
      <c r="R1351" t="s">
        <v>46</v>
      </c>
      <c r="S1351">
        <v>26100</v>
      </c>
      <c r="T1351">
        <v>26600</v>
      </c>
      <c r="U1351">
        <v>26600</v>
      </c>
      <c r="V1351">
        <v>41</v>
      </c>
      <c r="W1351" t="s">
        <v>32</v>
      </c>
    </row>
    <row r="1352" spans="1:23" x14ac:dyDescent="0.25">
      <c r="A1352">
        <v>705382</v>
      </c>
      <c r="B1352" t="s">
        <v>32</v>
      </c>
      <c r="C1352">
        <v>130</v>
      </c>
      <c r="D1352">
        <v>54</v>
      </c>
      <c r="E1352" t="s">
        <v>21</v>
      </c>
      <c r="F1352">
        <v>1</v>
      </c>
      <c r="G1352">
        <v>1</v>
      </c>
      <c r="H1352">
        <v>2</v>
      </c>
      <c r="I1352">
        <v>2</v>
      </c>
      <c r="J1352">
        <v>2</v>
      </c>
      <c r="K1352">
        <v>2</v>
      </c>
      <c r="L1352">
        <v>2</v>
      </c>
      <c r="M1352">
        <v>2</v>
      </c>
      <c r="N1352">
        <v>1</v>
      </c>
      <c r="O1352">
        <v>55</v>
      </c>
      <c r="P1352" t="s">
        <v>43</v>
      </c>
      <c r="Q1352">
        <v>4</v>
      </c>
      <c r="R1352" t="s">
        <v>44</v>
      </c>
      <c r="S1352">
        <v>26700</v>
      </c>
      <c r="T1352">
        <v>26700</v>
      </c>
      <c r="U1352">
        <v>26700</v>
      </c>
      <c r="V1352">
        <v>41</v>
      </c>
      <c r="W1352" t="s">
        <v>32</v>
      </c>
    </row>
    <row r="1353" spans="1:23" x14ac:dyDescent="0.25">
      <c r="A1353">
        <v>1382265</v>
      </c>
      <c r="B1353" t="s">
        <v>24</v>
      </c>
      <c r="C1353">
        <v>141</v>
      </c>
      <c r="D1353">
        <v>62</v>
      </c>
      <c r="E1353" t="s">
        <v>21</v>
      </c>
      <c r="F1353">
        <v>1</v>
      </c>
      <c r="G1353">
        <v>2</v>
      </c>
      <c r="H1353">
        <v>2</v>
      </c>
      <c r="I1353">
        <v>2</v>
      </c>
      <c r="J1353">
        <v>2</v>
      </c>
      <c r="K1353">
        <v>2</v>
      </c>
      <c r="L1353">
        <v>2</v>
      </c>
      <c r="M1353">
        <v>2</v>
      </c>
      <c r="N1353">
        <v>2</v>
      </c>
      <c r="P1353" t="s">
        <v>51</v>
      </c>
      <c r="Q1353">
        <v>4</v>
      </c>
      <c r="R1353" t="s">
        <v>46</v>
      </c>
      <c r="S1353">
        <v>0</v>
      </c>
      <c r="T1353">
        <v>26700</v>
      </c>
      <c r="U1353">
        <v>26700</v>
      </c>
      <c r="V1353">
        <v>41</v>
      </c>
      <c r="W1353" t="s">
        <v>32</v>
      </c>
    </row>
    <row r="1354" spans="1:23" x14ac:dyDescent="0.25">
      <c r="A1354">
        <v>1386989</v>
      </c>
      <c r="B1354" t="s">
        <v>24</v>
      </c>
      <c r="C1354">
        <v>58</v>
      </c>
      <c r="D1354">
        <v>94</v>
      </c>
      <c r="E1354" t="s">
        <v>21</v>
      </c>
      <c r="F1354">
        <v>1</v>
      </c>
      <c r="G1354">
        <v>2</v>
      </c>
      <c r="H1354">
        <v>1</v>
      </c>
      <c r="I1354">
        <v>1</v>
      </c>
      <c r="J1354">
        <v>2</v>
      </c>
      <c r="K1354">
        <v>1</v>
      </c>
      <c r="L1354">
        <v>2</v>
      </c>
      <c r="M1354">
        <v>2</v>
      </c>
      <c r="N1354">
        <v>1</v>
      </c>
      <c r="P1354" t="s">
        <v>43</v>
      </c>
      <c r="Q1354">
        <v>4</v>
      </c>
      <c r="R1354" t="s">
        <v>46</v>
      </c>
      <c r="S1354">
        <v>0</v>
      </c>
      <c r="T1354">
        <v>26800</v>
      </c>
      <c r="U1354">
        <v>26800</v>
      </c>
      <c r="V1354">
        <v>16</v>
      </c>
      <c r="W1354">
        <v>16</v>
      </c>
    </row>
    <row r="1355" spans="1:23" x14ac:dyDescent="0.25">
      <c r="A1355">
        <v>708203</v>
      </c>
      <c r="B1355" t="s">
        <v>32</v>
      </c>
      <c r="C1355">
        <v>11</v>
      </c>
      <c r="D1355">
        <v>48</v>
      </c>
      <c r="E1355" t="s">
        <v>21</v>
      </c>
      <c r="F1355">
        <v>1</v>
      </c>
      <c r="G1355">
        <v>1</v>
      </c>
      <c r="H1355">
        <v>2</v>
      </c>
      <c r="I1355">
        <v>2</v>
      </c>
      <c r="J1355">
        <v>2</v>
      </c>
      <c r="K1355">
        <v>2</v>
      </c>
      <c r="L1355">
        <v>2</v>
      </c>
      <c r="M1355">
        <v>2</v>
      </c>
      <c r="N1355">
        <v>1</v>
      </c>
      <c r="O1355">
        <v>5</v>
      </c>
      <c r="P1355" t="s">
        <v>43</v>
      </c>
      <c r="Q1355">
        <v>4</v>
      </c>
      <c r="R1355" t="s">
        <v>44</v>
      </c>
      <c r="S1355">
        <v>0</v>
      </c>
      <c r="T1355">
        <v>26830</v>
      </c>
      <c r="U1355">
        <v>26830</v>
      </c>
      <c r="V1355">
        <v>41</v>
      </c>
      <c r="W1355" t="s">
        <v>32</v>
      </c>
    </row>
    <row r="1356" spans="1:23" x14ac:dyDescent="0.25">
      <c r="A1356">
        <v>1409701</v>
      </c>
      <c r="B1356" t="s">
        <v>24</v>
      </c>
      <c r="C1356">
        <v>85</v>
      </c>
      <c r="D1356">
        <v>26</v>
      </c>
      <c r="E1356" t="s">
        <v>21</v>
      </c>
      <c r="F1356">
        <v>1</v>
      </c>
      <c r="G1356">
        <v>2</v>
      </c>
      <c r="H1356">
        <v>1</v>
      </c>
      <c r="I1356">
        <v>2</v>
      </c>
      <c r="J1356">
        <v>2</v>
      </c>
      <c r="K1356">
        <v>2</v>
      </c>
      <c r="L1356">
        <v>2</v>
      </c>
      <c r="M1356">
        <v>2</v>
      </c>
      <c r="N1356">
        <v>1</v>
      </c>
      <c r="P1356" t="s">
        <v>51</v>
      </c>
      <c r="Q1356">
        <v>4</v>
      </c>
      <c r="R1356" t="s">
        <v>46</v>
      </c>
      <c r="S1356">
        <v>26900</v>
      </c>
      <c r="T1356">
        <v>26900</v>
      </c>
      <c r="U1356">
        <v>26900</v>
      </c>
      <c r="V1356">
        <v>53</v>
      </c>
      <c r="W1356" t="s">
        <v>24</v>
      </c>
    </row>
    <row r="1357" spans="1:23" x14ac:dyDescent="0.25">
      <c r="A1357">
        <v>730033</v>
      </c>
      <c r="B1357" t="s">
        <v>32</v>
      </c>
      <c r="C1357">
        <v>53</v>
      </c>
      <c r="D1357">
        <v>47</v>
      </c>
      <c r="E1357" t="s">
        <v>21</v>
      </c>
      <c r="F1357">
        <v>1</v>
      </c>
      <c r="G1357">
        <v>1</v>
      </c>
      <c r="H1357">
        <v>2</v>
      </c>
      <c r="I1357">
        <v>2</v>
      </c>
      <c r="J1357">
        <v>2</v>
      </c>
      <c r="K1357">
        <v>2</v>
      </c>
      <c r="L1357">
        <v>2</v>
      </c>
      <c r="M1357">
        <v>2</v>
      </c>
      <c r="N1357">
        <v>1</v>
      </c>
      <c r="P1357" t="s">
        <v>43</v>
      </c>
      <c r="Q1357">
        <v>4</v>
      </c>
      <c r="R1357" t="s">
        <v>44</v>
      </c>
      <c r="S1357">
        <v>26900</v>
      </c>
      <c r="T1357">
        <v>26900</v>
      </c>
      <c r="U1357">
        <v>26900</v>
      </c>
      <c r="V1357">
        <v>25</v>
      </c>
      <c r="W1357">
        <v>25</v>
      </c>
    </row>
    <row r="1358" spans="1:23" x14ac:dyDescent="0.25">
      <c r="A1358">
        <v>695630</v>
      </c>
      <c r="B1358" t="s">
        <v>32</v>
      </c>
      <c r="C1358">
        <v>57</v>
      </c>
      <c r="D1358">
        <v>29</v>
      </c>
      <c r="E1358" t="s">
        <v>21</v>
      </c>
      <c r="F1358">
        <v>1</v>
      </c>
      <c r="G1358">
        <v>1</v>
      </c>
      <c r="H1358">
        <v>2</v>
      </c>
      <c r="I1358">
        <v>2</v>
      </c>
      <c r="J1358">
        <v>2</v>
      </c>
      <c r="K1358">
        <v>2</v>
      </c>
      <c r="L1358">
        <v>2</v>
      </c>
      <c r="M1358">
        <v>2</v>
      </c>
      <c r="N1358">
        <v>1</v>
      </c>
      <c r="O1358">
        <v>75</v>
      </c>
      <c r="P1358" t="s">
        <v>43</v>
      </c>
      <c r="Q1358">
        <v>4</v>
      </c>
      <c r="R1358" t="s">
        <v>46</v>
      </c>
      <c r="S1358">
        <v>27000</v>
      </c>
      <c r="T1358">
        <v>27000</v>
      </c>
      <c r="U1358">
        <v>27000</v>
      </c>
      <c r="V1358">
        <v>6</v>
      </c>
      <c r="W1358" t="s">
        <v>45</v>
      </c>
    </row>
    <row r="1359" spans="1:23" x14ac:dyDescent="0.25">
      <c r="A1359">
        <v>713938</v>
      </c>
      <c r="B1359" t="s">
        <v>32</v>
      </c>
      <c r="C1359">
        <v>180</v>
      </c>
      <c r="D1359">
        <v>57</v>
      </c>
      <c r="E1359" t="s">
        <v>21</v>
      </c>
      <c r="F1359">
        <v>1</v>
      </c>
      <c r="G1359">
        <v>1</v>
      </c>
      <c r="H1359">
        <v>2</v>
      </c>
      <c r="I1359">
        <v>2</v>
      </c>
      <c r="J1359">
        <v>2</v>
      </c>
      <c r="K1359">
        <v>2</v>
      </c>
      <c r="L1359">
        <v>2</v>
      </c>
      <c r="M1359">
        <v>2</v>
      </c>
      <c r="N1359">
        <v>1</v>
      </c>
      <c r="O1359">
        <v>15</v>
      </c>
      <c r="P1359" t="s">
        <v>50</v>
      </c>
      <c r="Q1359">
        <v>4</v>
      </c>
      <c r="R1359" t="s">
        <v>46</v>
      </c>
      <c r="S1359">
        <v>27000</v>
      </c>
      <c r="T1359">
        <v>27000</v>
      </c>
      <c r="U1359">
        <v>27000</v>
      </c>
      <c r="V1359">
        <v>6</v>
      </c>
      <c r="W1359" t="s">
        <v>45</v>
      </c>
    </row>
    <row r="1360" spans="1:23" x14ac:dyDescent="0.25">
      <c r="A1360">
        <v>729192</v>
      </c>
      <c r="B1360" t="s">
        <v>32</v>
      </c>
      <c r="C1360">
        <v>48</v>
      </c>
      <c r="D1360">
        <v>23</v>
      </c>
      <c r="E1360" t="s">
        <v>21</v>
      </c>
      <c r="F1360">
        <v>1</v>
      </c>
      <c r="G1360">
        <v>1</v>
      </c>
      <c r="H1360">
        <v>2</v>
      </c>
      <c r="I1360">
        <v>2</v>
      </c>
      <c r="J1360">
        <v>2</v>
      </c>
      <c r="K1360">
        <v>2</v>
      </c>
      <c r="L1360">
        <v>2</v>
      </c>
      <c r="M1360">
        <v>2</v>
      </c>
      <c r="N1360">
        <v>1</v>
      </c>
      <c r="O1360">
        <v>25</v>
      </c>
      <c r="P1360" t="s">
        <v>43</v>
      </c>
      <c r="Q1360">
        <v>4</v>
      </c>
      <c r="R1360" t="s">
        <v>46</v>
      </c>
      <c r="S1360">
        <v>27000</v>
      </c>
      <c r="T1360">
        <v>27000</v>
      </c>
      <c r="U1360">
        <v>27000</v>
      </c>
      <c r="V1360">
        <v>41</v>
      </c>
      <c r="W1360" t="s">
        <v>32</v>
      </c>
    </row>
    <row r="1361" spans="1:23" x14ac:dyDescent="0.25">
      <c r="A1361">
        <v>718535</v>
      </c>
      <c r="B1361" t="s">
        <v>32</v>
      </c>
      <c r="C1361">
        <v>74</v>
      </c>
      <c r="D1361">
        <v>64</v>
      </c>
      <c r="E1361" t="s">
        <v>21</v>
      </c>
      <c r="F1361">
        <v>1</v>
      </c>
      <c r="G1361">
        <v>1</v>
      </c>
      <c r="H1361">
        <v>2</v>
      </c>
      <c r="I1361">
        <v>2</v>
      </c>
      <c r="J1361">
        <v>2</v>
      </c>
      <c r="K1361">
        <v>2</v>
      </c>
      <c r="L1361">
        <v>2</v>
      </c>
      <c r="M1361">
        <v>2</v>
      </c>
      <c r="N1361">
        <v>1</v>
      </c>
      <c r="O1361">
        <v>15</v>
      </c>
      <c r="P1361" t="s">
        <v>51</v>
      </c>
      <c r="Q1361">
        <v>4</v>
      </c>
      <c r="R1361" t="s">
        <v>46</v>
      </c>
      <c r="S1361">
        <v>27000</v>
      </c>
      <c r="T1361">
        <v>27000</v>
      </c>
      <c r="U1361">
        <v>27000</v>
      </c>
      <c r="V1361">
        <v>41</v>
      </c>
      <c r="W1361" t="s">
        <v>32</v>
      </c>
    </row>
    <row r="1362" spans="1:23" x14ac:dyDescent="0.25">
      <c r="A1362">
        <v>724312</v>
      </c>
      <c r="B1362" t="s">
        <v>32</v>
      </c>
      <c r="C1362">
        <v>170</v>
      </c>
      <c r="D1362">
        <v>23</v>
      </c>
      <c r="E1362" t="s">
        <v>21</v>
      </c>
      <c r="F1362">
        <v>1</v>
      </c>
      <c r="G1362">
        <v>1</v>
      </c>
      <c r="H1362">
        <v>2</v>
      </c>
      <c r="I1362">
        <v>2</v>
      </c>
      <c r="J1362">
        <v>2</v>
      </c>
      <c r="K1362">
        <v>2</v>
      </c>
      <c r="L1362">
        <v>2</v>
      </c>
      <c r="M1362">
        <v>2</v>
      </c>
      <c r="N1362">
        <v>1</v>
      </c>
      <c r="O1362">
        <v>15</v>
      </c>
      <c r="P1362" t="s">
        <v>50</v>
      </c>
      <c r="Q1362">
        <v>4</v>
      </c>
      <c r="R1362" t="s">
        <v>46</v>
      </c>
      <c r="S1362">
        <v>27000</v>
      </c>
      <c r="T1362">
        <v>27000</v>
      </c>
      <c r="U1362">
        <v>27000</v>
      </c>
      <c r="V1362">
        <v>41</v>
      </c>
      <c r="W1362" t="s">
        <v>32</v>
      </c>
    </row>
    <row r="1363" spans="1:23" x14ac:dyDescent="0.25">
      <c r="A1363">
        <v>1402574</v>
      </c>
      <c r="B1363" t="s">
        <v>24</v>
      </c>
      <c r="C1363">
        <v>64</v>
      </c>
      <c r="D1363">
        <v>47</v>
      </c>
      <c r="E1363" t="s">
        <v>21</v>
      </c>
      <c r="F1363">
        <v>4</v>
      </c>
      <c r="G1363">
        <v>2</v>
      </c>
      <c r="H1363">
        <v>2</v>
      </c>
      <c r="I1363">
        <v>2</v>
      </c>
      <c r="J1363">
        <v>2</v>
      </c>
      <c r="K1363">
        <v>2</v>
      </c>
      <c r="L1363">
        <v>2</v>
      </c>
      <c r="M1363">
        <v>2</v>
      </c>
      <c r="N1363">
        <v>2</v>
      </c>
      <c r="O1363">
        <v>25</v>
      </c>
      <c r="P1363" t="s">
        <v>43</v>
      </c>
      <c r="Q1363">
        <v>4</v>
      </c>
      <c r="R1363" t="s">
        <v>44</v>
      </c>
      <c r="S1363">
        <v>27000</v>
      </c>
      <c r="T1363">
        <v>27000</v>
      </c>
      <c r="U1363">
        <v>27000</v>
      </c>
      <c r="V1363">
        <v>416</v>
      </c>
      <c r="W1363">
        <v>416</v>
      </c>
    </row>
    <row r="1364" spans="1:23" x14ac:dyDescent="0.25">
      <c r="A1364">
        <v>1386725</v>
      </c>
      <c r="B1364" t="s">
        <v>24</v>
      </c>
      <c r="C1364">
        <v>30</v>
      </c>
      <c r="D1364">
        <v>27</v>
      </c>
      <c r="E1364" t="s">
        <v>21</v>
      </c>
      <c r="F1364">
        <v>1</v>
      </c>
      <c r="G1364">
        <v>2</v>
      </c>
      <c r="H1364">
        <v>1</v>
      </c>
      <c r="I1364">
        <v>2</v>
      </c>
      <c r="J1364">
        <v>2</v>
      </c>
      <c r="K1364">
        <v>2</v>
      </c>
      <c r="L1364">
        <v>2</v>
      </c>
      <c r="M1364">
        <v>2</v>
      </c>
      <c r="N1364">
        <v>1</v>
      </c>
      <c r="P1364" t="s">
        <v>43</v>
      </c>
      <c r="Q1364">
        <v>4</v>
      </c>
      <c r="R1364" t="s">
        <v>46</v>
      </c>
      <c r="S1364">
        <v>0</v>
      </c>
      <c r="T1364">
        <v>27000</v>
      </c>
      <c r="U1364">
        <v>27000</v>
      </c>
      <c r="V1364">
        <v>53</v>
      </c>
      <c r="W1364" t="s">
        <v>24</v>
      </c>
    </row>
    <row r="1365" spans="1:23" x14ac:dyDescent="0.25">
      <c r="A1365">
        <v>1387869</v>
      </c>
      <c r="B1365" t="s">
        <v>24</v>
      </c>
      <c r="C1365">
        <v>26</v>
      </c>
      <c r="D1365">
        <v>66</v>
      </c>
      <c r="E1365" t="s">
        <v>21</v>
      </c>
      <c r="F1365">
        <v>1</v>
      </c>
      <c r="G1365">
        <v>1</v>
      </c>
      <c r="H1365">
        <v>2</v>
      </c>
      <c r="I1365">
        <v>1</v>
      </c>
      <c r="J1365">
        <v>2</v>
      </c>
      <c r="K1365">
        <v>2</v>
      </c>
      <c r="L1365">
        <v>2</v>
      </c>
      <c r="M1365">
        <v>2</v>
      </c>
      <c r="N1365">
        <v>1</v>
      </c>
      <c r="P1365" t="s">
        <v>51</v>
      </c>
      <c r="Q1365">
        <v>4</v>
      </c>
      <c r="R1365" t="s">
        <v>46</v>
      </c>
      <c r="S1365">
        <v>0</v>
      </c>
      <c r="T1365">
        <v>27100</v>
      </c>
      <c r="U1365">
        <v>27100</v>
      </c>
      <c r="V1365">
        <v>6</v>
      </c>
      <c r="W1365" t="s">
        <v>45</v>
      </c>
    </row>
    <row r="1366" spans="1:23" x14ac:dyDescent="0.25">
      <c r="A1366">
        <v>1376046</v>
      </c>
      <c r="B1366" t="s">
        <v>24</v>
      </c>
      <c r="C1366">
        <v>30</v>
      </c>
      <c r="D1366">
        <v>63</v>
      </c>
      <c r="E1366" t="s">
        <v>21</v>
      </c>
      <c r="F1366">
        <v>1</v>
      </c>
      <c r="G1366">
        <v>1</v>
      </c>
      <c r="H1366">
        <v>2</v>
      </c>
      <c r="I1366">
        <v>2</v>
      </c>
      <c r="J1366">
        <v>2</v>
      </c>
      <c r="K1366">
        <v>2</v>
      </c>
      <c r="L1366">
        <v>2</v>
      </c>
      <c r="M1366">
        <v>2</v>
      </c>
      <c r="N1366">
        <v>1</v>
      </c>
      <c r="P1366" t="s">
        <v>43</v>
      </c>
      <c r="Q1366">
        <v>4</v>
      </c>
      <c r="R1366" t="s">
        <v>46</v>
      </c>
      <c r="S1366">
        <v>0</v>
      </c>
      <c r="T1366">
        <v>27200</v>
      </c>
      <c r="U1366">
        <v>27200</v>
      </c>
      <c r="V1366">
        <v>48</v>
      </c>
      <c r="W1366">
        <v>48</v>
      </c>
    </row>
    <row r="1367" spans="1:23" x14ac:dyDescent="0.25">
      <c r="A1367">
        <v>1392024</v>
      </c>
      <c r="B1367" t="s">
        <v>24</v>
      </c>
      <c r="C1367">
        <v>119</v>
      </c>
      <c r="D1367">
        <v>41</v>
      </c>
      <c r="E1367" t="s">
        <v>21</v>
      </c>
      <c r="F1367">
        <v>5</v>
      </c>
      <c r="G1367">
        <v>1</v>
      </c>
      <c r="H1367">
        <v>2</v>
      </c>
      <c r="I1367">
        <v>2</v>
      </c>
      <c r="J1367">
        <v>2</v>
      </c>
      <c r="K1367">
        <v>2</v>
      </c>
      <c r="L1367">
        <v>2</v>
      </c>
      <c r="M1367">
        <v>2</v>
      </c>
      <c r="N1367">
        <v>1</v>
      </c>
      <c r="O1367">
        <v>60</v>
      </c>
      <c r="P1367" t="s">
        <v>43</v>
      </c>
      <c r="Q1367">
        <v>4</v>
      </c>
      <c r="R1367" t="s">
        <v>46</v>
      </c>
      <c r="S1367">
        <v>27300</v>
      </c>
      <c r="T1367">
        <v>27300</v>
      </c>
      <c r="U1367">
        <v>27300</v>
      </c>
      <c r="V1367">
        <v>416</v>
      </c>
      <c r="W1367">
        <v>416</v>
      </c>
    </row>
    <row r="1368" spans="1:23" x14ac:dyDescent="0.25">
      <c r="A1368">
        <v>1392130</v>
      </c>
      <c r="B1368" t="s">
        <v>24</v>
      </c>
      <c r="C1368">
        <v>109</v>
      </c>
      <c r="D1368">
        <v>66</v>
      </c>
      <c r="E1368" t="s">
        <v>21</v>
      </c>
      <c r="F1368">
        <v>1</v>
      </c>
      <c r="G1368">
        <v>2</v>
      </c>
      <c r="H1368">
        <v>1</v>
      </c>
      <c r="I1368">
        <v>1</v>
      </c>
      <c r="J1368">
        <v>2</v>
      </c>
      <c r="K1368">
        <v>2</v>
      </c>
      <c r="L1368">
        <v>2</v>
      </c>
      <c r="M1368">
        <v>2</v>
      </c>
      <c r="N1368">
        <v>1</v>
      </c>
      <c r="P1368" t="s">
        <v>43</v>
      </c>
      <c r="Q1368">
        <v>4</v>
      </c>
      <c r="R1368" t="s">
        <v>44</v>
      </c>
      <c r="S1368">
        <v>0</v>
      </c>
      <c r="T1368">
        <v>27300</v>
      </c>
      <c r="U1368">
        <v>27300</v>
      </c>
      <c r="V1368">
        <v>55</v>
      </c>
      <c r="W1368">
        <v>55</v>
      </c>
    </row>
    <row r="1369" spans="1:23" x14ac:dyDescent="0.25">
      <c r="A1369">
        <v>698934</v>
      </c>
      <c r="B1369" t="s">
        <v>32</v>
      </c>
      <c r="C1369">
        <v>122</v>
      </c>
      <c r="D1369">
        <v>66</v>
      </c>
      <c r="E1369" t="s">
        <v>21</v>
      </c>
      <c r="F1369">
        <v>1</v>
      </c>
      <c r="G1369">
        <v>2</v>
      </c>
      <c r="H1369">
        <v>1</v>
      </c>
      <c r="I1369">
        <v>1</v>
      </c>
      <c r="J1369">
        <v>2</v>
      </c>
      <c r="K1369">
        <v>2</v>
      </c>
      <c r="L1369">
        <v>2</v>
      </c>
      <c r="M1369">
        <v>2</v>
      </c>
      <c r="N1369">
        <v>1</v>
      </c>
      <c r="P1369" t="s">
        <v>52</v>
      </c>
      <c r="Q1369">
        <v>2</v>
      </c>
      <c r="R1369" t="s">
        <v>44</v>
      </c>
      <c r="S1369">
        <v>0</v>
      </c>
      <c r="T1369">
        <v>27300</v>
      </c>
      <c r="U1369">
        <v>27300</v>
      </c>
      <c r="V1369">
        <v>41</v>
      </c>
      <c r="W1369" t="s">
        <v>32</v>
      </c>
    </row>
    <row r="1370" spans="1:23" x14ac:dyDescent="0.25">
      <c r="A1370">
        <v>698702</v>
      </c>
      <c r="B1370" t="s">
        <v>32</v>
      </c>
      <c r="C1370">
        <v>31</v>
      </c>
      <c r="D1370">
        <v>19</v>
      </c>
      <c r="E1370" t="s">
        <v>21</v>
      </c>
      <c r="F1370">
        <v>1</v>
      </c>
      <c r="G1370">
        <v>1</v>
      </c>
      <c r="H1370">
        <v>2</v>
      </c>
      <c r="I1370">
        <v>2</v>
      </c>
      <c r="J1370">
        <v>2</v>
      </c>
      <c r="K1370">
        <v>2</v>
      </c>
      <c r="L1370">
        <v>2</v>
      </c>
      <c r="M1370">
        <v>2</v>
      </c>
      <c r="N1370">
        <v>1</v>
      </c>
      <c r="P1370" t="s">
        <v>50</v>
      </c>
      <c r="Q1370">
        <v>4</v>
      </c>
      <c r="R1370" t="s">
        <v>44</v>
      </c>
      <c r="S1370">
        <v>5300</v>
      </c>
      <c r="T1370">
        <v>27301</v>
      </c>
      <c r="U1370">
        <v>27301</v>
      </c>
      <c r="V1370">
        <v>6</v>
      </c>
      <c r="W1370" t="s">
        <v>45</v>
      </c>
    </row>
    <row r="1371" spans="1:23" x14ac:dyDescent="0.25">
      <c r="A1371">
        <v>721523</v>
      </c>
      <c r="B1371" t="s">
        <v>32</v>
      </c>
      <c r="C1371">
        <v>144</v>
      </c>
      <c r="D1371">
        <v>95</v>
      </c>
      <c r="E1371" t="s">
        <v>21</v>
      </c>
      <c r="F1371">
        <v>1</v>
      </c>
      <c r="G1371">
        <v>2</v>
      </c>
      <c r="H1371">
        <v>1</v>
      </c>
      <c r="I1371">
        <v>1</v>
      </c>
      <c r="J1371">
        <v>2</v>
      </c>
      <c r="K1371">
        <v>2</v>
      </c>
      <c r="L1371">
        <v>2</v>
      </c>
      <c r="M1371">
        <v>2</v>
      </c>
      <c r="N1371">
        <v>1</v>
      </c>
      <c r="P1371" t="s">
        <v>50</v>
      </c>
      <c r="Q1371">
        <v>4</v>
      </c>
      <c r="R1371" t="s">
        <v>46</v>
      </c>
      <c r="S1371">
        <v>0</v>
      </c>
      <c r="T1371">
        <v>27400</v>
      </c>
      <c r="U1371">
        <v>27400</v>
      </c>
      <c r="V1371">
        <v>8</v>
      </c>
      <c r="W1371">
        <v>8</v>
      </c>
    </row>
    <row r="1372" spans="1:23" x14ac:dyDescent="0.25">
      <c r="A1372">
        <v>730181</v>
      </c>
      <c r="B1372" t="s">
        <v>32</v>
      </c>
      <c r="C1372">
        <v>32</v>
      </c>
      <c r="D1372">
        <v>58</v>
      </c>
      <c r="E1372" t="s">
        <v>21</v>
      </c>
      <c r="F1372">
        <v>1</v>
      </c>
      <c r="G1372">
        <v>1</v>
      </c>
      <c r="H1372">
        <v>2</v>
      </c>
      <c r="I1372">
        <v>2</v>
      </c>
      <c r="J1372">
        <v>2</v>
      </c>
      <c r="K1372">
        <v>2</v>
      </c>
      <c r="L1372">
        <v>2</v>
      </c>
      <c r="M1372">
        <v>2</v>
      </c>
      <c r="N1372">
        <v>1</v>
      </c>
      <c r="O1372">
        <v>10</v>
      </c>
      <c r="P1372" t="s">
        <v>43</v>
      </c>
      <c r="Q1372">
        <v>4</v>
      </c>
      <c r="R1372" t="s">
        <v>46</v>
      </c>
      <c r="S1372">
        <v>22000</v>
      </c>
      <c r="T1372">
        <v>27400</v>
      </c>
      <c r="U1372">
        <v>27400</v>
      </c>
      <c r="V1372">
        <v>36</v>
      </c>
      <c r="W1372">
        <v>36</v>
      </c>
    </row>
    <row r="1373" spans="1:23" x14ac:dyDescent="0.25">
      <c r="A1373">
        <v>1411331</v>
      </c>
      <c r="B1373" t="s">
        <v>24</v>
      </c>
      <c r="C1373">
        <v>34</v>
      </c>
      <c r="D1373">
        <v>62</v>
      </c>
      <c r="E1373" t="s">
        <v>21</v>
      </c>
      <c r="F1373">
        <v>1</v>
      </c>
      <c r="G1373">
        <v>1</v>
      </c>
      <c r="H1373">
        <v>1</v>
      </c>
      <c r="I1373">
        <v>2</v>
      </c>
      <c r="J1373">
        <v>2</v>
      </c>
      <c r="K1373">
        <v>2</v>
      </c>
      <c r="L1373">
        <v>2</v>
      </c>
      <c r="M1373">
        <v>2</v>
      </c>
      <c r="N1373">
        <v>1</v>
      </c>
      <c r="O1373">
        <v>60</v>
      </c>
      <c r="P1373" t="s">
        <v>43</v>
      </c>
      <c r="Q1373">
        <v>4</v>
      </c>
      <c r="R1373" t="s">
        <v>46</v>
      </c>
      <c r="S1373">
        <v>27400</v>
      </c>
      <c r="T1373">
        <v>27400</v>
      </c>
      <c r="U1373">
        <v>27400</v>
      </c>
      <c r="V1373">
        <v>53</v>
      </c>
      <c r="W1373" t="s">
        <v>24</v>
      </c>
    </row>
    <row r="1374" spans="1:23" x14ac:dyDescent="0.25">
      <c r="A1374">
        <v>1254944</v>
      </c>
      <c r="B1374" t="s">
        <v>47</v>
      </c>
      <c r="C1374">
        <v>56</v>
      </c>
      <c r="D1374">
        <v>67</v>
      </c>
      <c r="E1374" t="s">
        <v>21</v>
      </c>
      <c r="F1374">
        <v>1</v>
      </c>
      <c r="G1374">
        <v>1</v>
      </c>
      <c r="H1374">
        <v>2</v>
      </c>
      <c r="I1374">
        <v>1</v>
      </c>
      <c r="J1374">
        <v>2</v>
      </c>
      <c r="K1374">
        <v>2</v>
      </c>
      <c r="L1374">
        <v>2</v>
      </c>
      <c r="M1374">
        <v>2</v>
      </c>
      <c r="N1374">
        <v>1</v>
      </c>
      <c r="P1374" t="s">
        <v>52</v>
      </c>
      <c r="Q1374">
        <v>4</v>
      </c>
      <c r="R1374" t="s">
        <v>46</v>
      </c>
      <c r="S1374">
        <v>0</v>
      </c>
      <c r="T1374">
        <v>27500</v>
      </c>
      <c r="U1374">
        <v>27500</v>
      </c>
      <c r="V1374">
        <v>49</v>
      </c>
      <c r="W1374" t="s">
        <v>47</v>
      </c>
    </row>
    <row r="1375" spans="1:23" x14ac:dyDescent="0.25">
      <c r="A1375">
        <v>62062</v>
      </c>
      <c r="B1375" t="s">
        <v>23</v>
      </c>
      <c r="C1375">
        <v>87</v>
      </c>
      <c r="D1375">
        <v>74</v>
      </c>
      <c r="E1375" t="s">
        <v>21</v>
      </c>
      <c r="F1375">
        <v>1</v>
      </c>
      <c r="G1375">
        <v>1</v>
      </c>
      <c r="H1375">
        <v>2</v>
      </c>
      <c r="I1375">
        <v>1</v>
      </c>
      <c r="J1375">
        <v>2</v>
      </c>
      <c r="K1375">
        <v>2</v>
      </c>
      <c r="L1375">
        <v>1</v>
      </c>
      <c r="M1375">
        <v>2</v>
      </c>
      <c r="N1375">
        <v>1</v>
      </c>
      <c r="P1375" t="s">
        <v>43</v>
      </c>
      <c r="Q1375">
        <v>2</v>
      </c>
      <c r="R1375" t="s">
        <v>44</v>
      </c>
      <c r="S1375">
        <v>0</v>
      </c>
      <c r="T1375">
        <v>27500</v>
      </c>
      <c r="U1375">
        <v>27500</v>
      </c>
      <c r="V1375">
        <v>30</v>
      </c>
      <c r="W1375" t="s">
        <v>23</v>
      </c>
    </row>
    <row r="1376" spans="1:23" x14ac:dyDescent="0.25">
      <c r="A1376">
        <v>1267466</v>
      </c>
      <c r="B1376" t="s">
        <v>47</v>
      </c>
      <c r="C1376">
        <v>147</v>
      </c>
      <c r="D1376">
        <v>73</v>
      </c>
      <c r="E1376" t="s">
        <v>21</v>
      </c>
      <c r="F1376">
        <v>1</v>
      </c>
      <c r="G1376">
        <v>1</v>
      </c>
      <c r="H1376">
        <v>2</v>
      </c>
      <c r="I1376">
        <v>1</v>
      </c>
      <c r="J1376">
        <v>2</v>
      </c>
      <c r="K1376">
        <v>2</v>
      </c>
      <c r="L1376">
        <v>2</v>
      </c>
      <c r="M1376">
        <v>2</v>
      </c>
      <c r="N1376">
        <v>1</v>
      </c>
      <c r="P1376" t="s">
        <v>43</v>
      </c>
      <c r="Q1376">
        <v>4</v>
      </c>
      <c r="R1376" t="s">
        <v>46</v>
      </c>
      <c r="S1376">
        <v>0</v>
      </c>
      <c r="T1376">
        <v>27600</v>
      </c>
      <c r="U1376">
        <v>27600</v>
      </c>
      <c r="V1376">
        <v>49</v>
      </c>
      <c r="W1376" t="s">
        <v>47</v>
      </c>
    </row>
    <row r="1377" spans="1:23" x14ac:dyDescent="0.25">
      <c r="A1377">
        <v>1411940</v>
      </c>
      <c r="B1377" t="s">
        <v>24</v>
      </c>
      <c r="C1377">
        <v>72</v>
      </c>
      <c r="D1377">
        <v>81</v>
      </c>
      <c r="E1377" t="s">
        <v>21</v>
      </c>
      <c r="F1377">
        <v>1</v>
      </c>
      <c r="G1377">
        <v>2</v>
      </c>
      <c r="H1377">
        <v>2</v>
      </c>
      <c r="I1377">
        <v>1</v>
      </c>
      <c r="J1377">
        <v>2</v>
      </c>
      <c r="K1377">
        <v>2</v>
      </c>
      <c r="L1377">
        <v>2</v>
      </c>
      <c r="M1377">
        <v>2</v>
      </c>
      <c r="N1377">
        <v>1</v>
      </c>
      <c r="P1377" t="s">
        <v>52</v>
      </c>
      <c r="Q1377">
        <v>4</v>
      </c>
      <c r="R1377" t="s">
        <v>46</v>
      </c>
      <c r="S1377">
        <v>0</v>
      </c>
      <c r="T1377">
        <v>27700</v>
      </c>
      <c r="U1377">
        <v>27700</v>
      </c>
      <c r="V1377">
        <v>38</v>
      </c>
      <c r="W1377" t="s">
        <v>31</v>
      </c>
    </row>
    <row r="1378" spans="1:23" x14ac:dyDescent="0.25">
      <c r="A1378">
        <v>728314</v>
      </c>
      <c r="B1378" t="s">
        <v>32</v>
      </c>
      <c r="C1378">
        <v>99</v>
      </c>
      <c r="D1378">
        <v>72</v>
      </c>
      <c r="E1378" t="s">
        <v>21</v>
      </c>
      <c r="F1378">
        <v>1</v>
      </c>
      <c r="G1378">
        <v>2</v>
      </c>
      <c r="H1378">
        <v>1</v>
      </c>
      <c r="I1378">
        <v>1</v>
      </c>
      <c r="J1378">
        <v>2</v>
      </c>
      <c r="K1378">
        <v>2</v>
      </c>
      <c r="L1378">
        <v>2</v>
      </c>
      <c r="M1378">
        <v>2</v>
      </c>
      <c r="N1378">
        <v>1</v>
      </c>
      <c r="P1378" t="s">
        <v>43</v>
      </c>
      <c r="Q1378">
        <v>2</v>
      </c>
      <c r="R1378" t="s">
        <v>44</v>
      </c>
      <c r="S1378">
        <v>8800</v>
      </c>
      <c r="T1378">
        <v>27700</v>
      </c>
      <c r="U1378">
        <v>27700</v>
      </c>
      <c r="V1378">
        <v>53</v>
      </c>
      <c r="W1378" t="s">
        <v>24</v>
      </c>
    </row>
    <row r="1379" spans="1:23" x14ac:dyDescent="0.25">
      <c r="A1379">
        <v>728987</v>
      </c>
      <c r="B1379" t="s">
        <v>32</v>
      </c>
      <c r="C1379">
        <v>47</v>
      </c>
      <c r="D1379">
        <v>64</v>
      </c>
      <c r="E1379" t="s">
        <v>21</v>
      </c>
      <c r="F1379">
        <v>4</v>
      </c>
      <c r="G1379">
        <v>2</v>
      </c>
      <c r="H1379">
        <v>2</v>
      </c>
      <c r="I1379">
        <v>2</v>
      </c>
      <c r="J1379">
        <v>2</v>
      </c>
      <c r="K1379">
        <v>2</v>
      </c>
      <c r="L1379">
        <v>2</v>
      </c>
      <c r="M1379">
        <v>2</v>
      </c>
      <c r="N1379">
        <v>2</v>
      </c>
      <c r="O1379">
        <v>20</v>
      </c>
      <c r="P1379" t="s">
        <v>43</v>
      </c>
      <c r="Q1379">
        <v>4</v>
      </c>
      <c r="R1379" t="s">
        <v>44</v>
      </c>
      <c r="S1379">
        <v>27800</v>
      </c>
      <c r="T1379">
        <v>27800</v>
      </c>
      <c r="U1379">
        <v>27800</v>
      </c>
      <c r="V1379">
        <v>303</v>
      </c>
      <c r="W1379">
        <v>303</v>
      </c>
    </row>
    <row r="1380" spans="1:23" x14ac:dyDescent="0.25">
      <c r="A1380">
        <v>720175</v>
      </c>
      <c r="B1380" t="s">
        <v>32</v>
      </c>
      <c r="C1380">
        <v>50</v>
      </c>
      <c r="D1380">
        <v>61</v>
      </c>
      <c r="E1380" t="s">
        <v>21</v>
      </c>
      <c r="F1380">
        <v>1</v>
      </c>
      <c r="G1380">
        <v>1</v>
      </c>
      <c r="H1380">
        <v>2</v>
      </c>
      <c r="I1380">
        <v>2</v>
      </c>
      <c r="J1380">
        <v>2</v>
      </c>
      <c r="K1380">
        <v>2</v>
      </c>
      <c r="L1380">
        <v>2</v>
      </c>
      <c r="M1380">
        <v>2</v>
      </c>
      <c r="N1380">
        <v>1</v>
      </c>
      <c r="O1380">
        <v>15</v>
      </c>
      <c r="P1380" t="s">
        <v>52</v>
      </c>
      <c r="Q1380">
        <v>4</v>
      </c>
      <c r="R1380" t="s">
        <v>46</v>
      </c>
      <c r="S1380">
        <v>21800</v>
      </c>
      <c r="T1380">
        <v>27800</v>
      </c>
      <c r="U1380">
        <v>27800</v>
      </c>
      <c r="V1380">
        <v>41</v>
      </c>
      <c r="W1380" t="s">
        <v>32</v>
      </c>
    </row>
    <row r="1381" spans="1:23" x14ac:dyDescent="0.25">
      <c r="A1381">
        <v>695661</v>
      </c>
      <c r="B1381" t="s">
        <v>32</v>
      </c>
      <c r="C1381">
        <v>69</v>
      </c>
      <c r="D1381">
        <v>44</v>
      </c>
      <c r="E1381" t="s">
        <v>21</v>
      </c>
      <c r="F1381">
        <v>1</v>
      </c>
      <c r="G1381">
        <v>1</v>
      </c>
      <c r="H1381">
        <v>2</v>
      </c>
      <c r="I1381">
        <v>2</v>
      </c>
      <c r="J1381">
        <v>2</v>
      </c>
      <c r="K1381">
        <v>2</v>
      </c>
      <c r="L1381">
        <v>2</v>
      </c>
      <c r="M1381">
        <v>2</v>
      </c>
      <c r="N1381">
        <v>1</v>
      </c>
      <c r="O1381">
        <v>10</v>
      </c>
      <c r="P1381" t="s">
        <v>51</v>
      </c>
      <c r="Q1381">
        <v>4</v>
      </c>
      <c r="R1381" t="s">
        <v>46</v>
      </c>
      <c r="S1381">
        <v>24400</v>
      </c>
      <c r="T1381">
        <v>27800</v>
      </c>
      <c r="U1381">
        <v>27800</v>
      </c>
      <c r="V1381">
        <v>34</v>
      </c>
      <c r="W1381">
        <v>34</v>
      </c>
    </row>
    <row r="1382" spans="1:23" x14ac:dyDescent="0.25">
      <c r="A1382">
        <v>1416353</v>
      </c>
      <c r="B1382" t="s">
        <v>24</v>
      </c>
      <c r="C1382">
        <v>75</v>
      </c>
      <c r="D1382">
        <v>76</v>
      </c>
      <c r="E1382" t="s">
        <v>21</v>
      </c>
      <c r="F1382">
        <v>1</v>
      </c>
      <c r="G1382">
        <v>2</v>
      </c>
      <c r="H1382">
        <v>1</v>
      </c>
      <c r="I1382">
        <v>1</v>
      </c>
      <c r="J1382">
        <v>2</v>
      </c>
      <c r="K1382">
        <v>2</v>
      </c>
      <c r="L1382">
        <v>2</v>
      </c>
      <c r="M1382">
        <v>2</v>
      </c>
      <c r="N1382">
        <v>1</v>
      </c>
      <c r="P1382" t="s">
        <v>43</v>
      </c>
      <c r="Q1382">
        <v>2</v>
      </c>
      <c r="R1382" t="s">
        <v>44</v>
      </c>
      <c r="S1382">
        <v>0</v>
      </c>
      <c r="T1382">
        <v>27800</v>
      </c>
      <c r="U1382">
        <v>27800</v>
      </c>
      <c r="V1382">
        <v>46</v>
      </c>
      <c r="W1382">
        <v>46</v>
      </c>
    </row>
    <row r="1383" spans="1:23" x14ac:dyDescent="0.25">
      <c r="A1383">
        <v>1374126</v>
      </c>
      <c r="B1383" t="s">
        <v>24</v>
      </c>
      <c r="C1383">
        <v>71</v>
      </c>
      <c r="D1383">
        <v>65</v>
      </c>
      <c r="E1383" t="s">
        <v>21</v>
      </c>
      <c r="F1383">
        <v>1</v>
      </c>
      <c r="G1383">
        <v>1</v>
      </c>
      <c r="H1383">
        <v>2</v>
      </c>
      <c r="I1383">
        <v>2</v>
      </c>
      <c r="J1383">
        <v>2</v>
      </c>
      <c r="K1383">
        <v>2</v>
      </c>
      <c r="L1383">
        <v>2</v>
      </c>
      <c r="M1383">
        <v>2</v>
      </c>
      <c r="N1383">
        <v>1</v>
      </c>
      <c r="O1383">
        <v>20</v>
      </c>
      <c r="P1383" t="s">
        <v>51</v>
      </c>
      <c r="Q1383">
        <v>4</v>
      </c>
      <c r="R1383" t="s">
        <v>46</v>
      </c>
      <c r="S1383">
        <v>27800</v>
      </c>
      <c r="T1383">
        <v>27800</v>
      </c>
      <c r="U1383">
        <v>27800</v>
      </c>
      <c r="V1383">
        <v>53</v>
      </c>
      <c r="W1383" t="s">
        <v>24</v>
      </c>
    </row>
    <row r="1384" spans="1:23" x14ac:dyDescent="0.25">
      <c r="A1384">
        <v>720334</v>
      </c>
      <c r="B1384" t="s">
        <v>32</v>
      </c>
      <c r="C1384">
        <v>105</v>
      </c>
      <c r="D1384">
        <v>49</v>
      </c>
      <c r="E1384" t="s">
        <v>21</v>
      </c>
      <c r="F1384">
        <v>4</v>
      </c>
      <c r="G1384">
        <v>1</v>
      </c>
      <c r="H1384">
        <v>2</v>
      </c>
      <c r="I1384">
        <v>2</v>
      </c>
      <c r="J1384">
        <v>2</v>
      </c>
      <c r="K1384">
        <v>2</v>
      </c>
      <c r="L1384">
        <v>2</v>
      </c>
      <c r="M1384">
        <v>2</v>
      </c>
      <c r="N1384">
        <v>1</v>
      </c>
      <c r="O1384">
        <v>40</v>
      </c>
      <c r="P1384" t="s">
        <v>43</v>
      </c>
      <c r="Q1384">
        <v>4</v>
      </c>
      <c r="R1384" t="s">
        <v>44</v>
      </c>
      <c r="S1384">
        <v>28000</v>
      </c>
      <c r="T1384">
        <v>28000</v>
      </c>
      <c r="U1384">
        <v>28000</v>
      </c>
      <c r="V1384">
        <v>303</v>
      </c>
      <c r="W1384">
        <v>303</v>
      </c>
    </row>
    <row r="1385" spans="1:23" x14ac:dyDescent="0.25">
      <c r="A1385">
        <v>721642</v>
      </c>
      <c r="B1385" t="s">
        <v>32</v>
      </c>
      <c r="C1385">
        <v>65</v>
      </c>
      <c r="D1385">
        <v>66</v>
      </c>
      <c r="E1385" t="s">
        <v>21</v>
      </c>
      <c r="F1385">
        <v>1</v>
      </c>
      <c r="G1385">
        <v>2</v>
      </c>
      <c r="H1385">
        <v>2</v>
      </c>
      <c r="I1385">
        <v>1</v>
      </c>
      <c r="J1385">
        <v>2</v>
      </c>
      <c r="K1385">
        <v>2</v>
      </c>
      <c r="L1385">
        <v>2</v>
      </c>
      <c r="M1385">
        <v>2</v>
      </c>
      <c r="N1385">
        <v>1</v>
      </c>
      <c r="P1385" t="s">
        <v>43</v>
      </c>
      <c r="Q1385">
        <v>4</v>
      </c>
      <c r="R1385" t="s">
        <v>46</v>
      </c>
      <c r="S1385">
        <v>0</v>
      </c>
      <c r="T1385">
        <v>28000</v>
      </c>
      <c r="U1385">
        <v>28000</v>
      </c>
      <c r="V1385">
        <v>32</v>
      </c>
      <c r="W1385">
        <v>32</v>
      </c>
    </row>
    <row r="1386" spans="1:23" x14ac:dyDescent="0.25">
      <c r="A1386">
        <v>1258447</v>
      </c>
      <c r="B1386" t="s">
        <v>47</v>
      </c>
      <c r="C1386">
        <v>83</v>
      </c>
      <c r="D1386">
        <v>29</v>
      </c>
      <c r="E1386" t="s">
        <v>21</v>
      </c>
      <c r="F1386">
        <v>1</v>
      </c>
      <c r="G1386">
        <v>1</v>
      </c>
      <c r="H1386">
        <v>2</v>
      </c>
      <c r="I1386">
        <v>2</v>
      </c>
      <c r="J1386">
        <v>2</v>
      </c>
      <c r="K1386">
        <v>2</v>
      </c>
      <c r="L1386">
        <v>2</v>
      </c>
      <c r="M1386">
        <v>2</v>
      </c>
      <c r="N1386">
        <v>1</v>
      </c>
      <c r="P1386" t="s">
        <v>43</v>
      </c>
      <c r="Q1386">
        <v>4</v>
      </c>
      <c r="R1386" t="s">
        <v>44</v>
      </c>
      <c r="S1386">
        <v>28000</v>
      </c>
      <c r="T1386">
        <v>28000</v>
      </c>
      <c r="U1386">
        <v>28000</v>
      </c>
      <c r="V1386">
        <v>49</v>
      </c>
      <c r="W1386" t="s">
        <v>47</v>
      </c>
    </row>
    <row r="1387" spans="1:23" x14ac:dyDescent="0.25">
      <c r="A1387">
        <v>732859</v>
      </c>
      <c r="B1387" t="s">
        <v>32</v>
      </c>
      <c r="C1387">
        <v>54</v>
      </c>
      <c r="D1387">
        <v>49</v>
      </c>
      <c r="E1387" t="s">
        <v>21</v>
      </c>
      <c r="F1387">
        <v>1</v>
      </c>
      <c r="G1387">
        <v>2</v>
      </c>
      <c r="H1387">
        <v>2</v>
      </c>
      <c r="I1387">
        <v>1</v>
      </c>
      <c r="J1387">
        <v>1</v>
      </c>
      <c r="K1387">
        <v>2</v>
      </c>
      <c r="L1387">
        <v>2</v>
      </c>
      <c r="M1387">
        <v>2</v>
      </c>
      <c r="N1387">
        <v>1</v>
      </c>
      <c r="P1387" t="s">
        <v>52</v>
      </c>
      <c r="Q1387">
        <v>2</v>
      </c>
      <c r="R1387" t="s">
        <v>44</v>
      </c>
      <c r="S1387">
        <v>0</v>
      </c>
      <c r="T1387">
        <v>28000</v>
      </c>
      <c r="U1387">
        <v>28000</v>
      </c>
      <c r="V1387">
        <v>41</v>
      </c>
      <c r="W1387" t="s">
        <v>32</v>
      </c>
    </row>
    <row r="1388" spans="1:23" x14ac:dyDescent="0.25">
      <c r="A1388">
        <v>722617</v>
      </c>
      <c r="B1388" t="s">
        <v>32</v>
      </c>
      <c r="C1388">
        <v>36</v>
      </c>
      <c r="D1388">
        <v>53</v>
      </c>
      <c r="E1388" t="s">
        <v>21</v>
      </c>
      <c r="F1388">
        <v>1</v>
      </c>
      <c r="G1388">
        <v>1</v>
      </c>
      <c r="H1388">
        <v>2</v>
      </c>
      <c r="I1388">
        <v>2</v>
      </c>
      <c r="J1388">
        <v>2</v>
      </c>
      <c r="K1388">
        <v>2</v>
      </c>
      <c r="L1388">
        <v>2</v>
      </c>
      <c r="M1388">
        <v>2</v>
      </c>
      <c r="N1388">
        <v>1</v>
      </c>
      <c r="P1388" t="s">
        <v>51</v>
      </c>
      <c r="Q1388">
        <v>4</v>
      </c>
      <c r="R1388" t="s">
        <v>44</v>
      </c>
      <c r="S1388">
        <v>25000</v>
      </c>
      <c r="T1388">
        <v>28000</v>
      </c>
      <c r="U1388">
        <v>28000</v>
      </c>
      <c r="V1388">
        <v>41</v>
      </c>
      <c r="W1388" t="s">
        <v>32</v>
      </c>
    </row>
    <row r="1389" spans="1:23" x14ac:dyDescent="0.25">
      <c r="A1389">
        <v>1435785</v>
      </c>
      <c r="B1389" t="s">
        <v>24</v>
      </c>
      <c r="C1389">
        <v>9</v>
      </c>
      <c r="D1389">
        <v>52</v>
      </c>
      <c r="E1389" t="s">
        <v>21</v>
      </c>
      <c r="F1389">
        <v>1</v>
      </c>
      <c r="G1389">
        <v>1</v>
      </c>
      <c r="H1389">
        <v>2</v>
      </c>
      <c r="I1389">
        <v>2</v>
      </c>
      <c r="J1389">
        <v>2</v>
      </c>
      <c r="K1389">
        <v>2</v>
      </c>
      <c r="L1389">
        <v>2</v>
      </c>
      <c r="M1389">
        <v>1</v>
      </c>
      <c r="N1389">
        <v>1</v>
      </c>
      <c r="O1389">
        <v>45</v>
      </c>
      <c r="P1389" t="s">
        <v>51</v>
      </c>
      <c r="Q1389">
        <v>4</v>
      </c>
      <c r="R1389" t="s">
        <v>44</v>
      </c>
      <c r="S1389">
        <v>28000</v>
      </c>
      <c r="T1389">
        <v>28000</v>
      </c>
      <c r="U1389">
        <v>28000</v>
      </c>
      <c r="V1389">
        <v>41</v>
      </c>
      <c r="W1389" t="s">
        <v>32</v>
      </c>
    </row>
    <row r="1390" spans="1:23" x14ac:dyDescent="0.25">
      <c r="A1390">
        <v>1251502</v>
      </c>
      <c r="B1390" t="s">
        <v>47</v>
      </c>
      <c r="C1390">
        <v>56</v>
      </c>
      <c r="D1390">
        <v>31</v>
      </c>
      <c r="E1390" t="s">
        <v>21</v>
      </c>
      <c r="F1390">
        <v>1</v>
      </c>
      <c r="G1390">
        <v>1</v>
      </c>
      <c r="H1390">
        <v>2</v>
      </c>
      <c r="I1390">
        <v>2</v>
      </c>
      <c r="J1390">
        <v>2</v>
      </c>
      <c r="K1390">
        <v>1</v>
      </c>
      <c r="L1390">
        <v>2</v>
      </c>
      <c r="M1390">
        <v>2</v>
      </c>
      <c r="N1390">
        <v>1</v>
      </c>
      <c r="O1390">
        <v>5</v>
      </c>
      <c r="P1390" t="s">
        <v>43</v>
      </c>
      <c r="Q1390">
        <v>4</v>
      </c>
      <c r="R1390" t="s">
        <v>46</v>
      </c>
      <c r="S1390">
        <v>28000</v>
      </c>
      <c r="T1390">
        <v>28000</v>
      </c>
      <c r="U1390">
        <v>28000</v>
      </c>
      <c r="V1390">
        <v>38</v>
      </c>
      <c r="W1390" t="s">
        <v>31</v>
      </c>
    </row>
    <row r="1391" spans="1:23" x14ac:dyDescent="0.25">
      <c r="A1391">
        <v>1418875</v>
      </c>
      <c r="B1391" t="s">
        <v>24</v>
      </c>
      <c r="C1391">
        <v>60</v>
      </c>
      <c r="D1391">
        <v>88</v>
      </c>
      <c r="E1391" t="s">
        <v>21</v>
      </c>
      <c r="F1391">
        <v>1</v>
      </c>
      <c r="G1391">
        <v>1</v>
      </c>
      <c r="H1391">
        <v>2</v>
      </c>
      <c r="I1391">
        <v>2</v>
      </c>
      <c r="J1391">
        <v>2</v>
      </c>
      <c r="K1391">
        <v>2</v>
      </c>
      <c r="L1391">
        <v>2</v>
      </c>
      <c r="M1391">
        <v>2</v>
      </c>
      <c r="N1391">
        <v>1</v>
      </c>
      <c r="P1391" t="s">
        <v>43</v>
      </c>
      <c r="Q1391">
        <v>2</v>
      </c>
      <c r="R1391" t="s">
        <v>44</v>
      </c>
      <c r="S1391">
        <v>0</v>
      </c>
      <c r="T1391">
        <v>28000</v>
      </c>
      <c r="U1391">
        <v>28000</v>
      </c>
      <c r="V1391">
        <v>16</v>
      </c>
      <c r="W1391">
        <v>16</v>
      </c>
    </row>
    <row r="1392" spans="1:23" x14ac:dyDescent="0.25">
      <c r="A1392">
        <v>719677</v>
      </c>
      <c r="B1392" t="s">
        <v>32</v>
      </c>
      <c r="C1392">
        <v>51</v>
      </c>
      <c r="D1392">
        <v>63</v>
      </c>
      <c r="E1392" t="s">
        <v>21</v>
      </c>
      <c r="F1392">
        <v>1</v>
      </c>
      <c r="G1392">
        <v>2</v>
      </c>
      <c r="H1392">
        <v>1</v>
      </c>
      <c r="I1392">
        <v>2</v>
      </c>
      <c r="J1392">
        <v>2</v>
      </c>
      <c r="K1392">
        <v>2</v>
      </c>
      <c r="L1392">
        <v>2</v>
      </c>
      <c r="M1392">
        <v>2</v>
      </c>
      <c r="N1392">
        <v>1</v>
      </c>
      <c r="O1392">
        <v>1</v>
      </c>
      <c r="P1392" t="s">
        <v>50</v>
      </c>
      <c r="Q1392">
        <v>4</v>
      </c>
      <c r="R1392" t="s">
        <v>44</v>
      </c>
      <c r="S1392">
        <v>9000</v>
      </c>
      <c r="T1392">
        <v>28000</v>
      </c>
      <c r="U1392">
        <v>28000</v>
      </c>
      <c r="V1392">
        <v>35</v>
      </c>
      <c r="W1392">
        <v>35</v>
      </c>
    </row>
    <row r="1393" spans="1:23" x14ac:dyDescent="0.25">
      <c r="A1393">
        <v>1397853</v>
      </c>
      <c r="B1393" t="s">
        <v>24</v>
      </c>
      <c r="C1393">
        <v>68</v>
      </c>
      <c r="D1393">
        <v>60</v>
      </c>
      <c r="E1393" t="s">
        <v>21</v>
      </c>
      <c r="F1393">
        <v>1</v>
      </c>
      <c r="G1393">
        <v>1</v>
      </c>
      <c r="H1393">
        <v>2</v>
      </c>
      <c r="I1393">
        <v>2</v>
      </c>
      <c r="J1393">
        <v>2</v>
      </c>
      <c r="K1393">
        <v>2</v>
      </c>
      <c r="L1393">
        <v>2</v>
      </c>
      <c r="M1393">
        <v>2</v>
      </c>
      <c r="N1393">
        <v>1</v>
      </c>
      <c r="O1393">
        <v>15</v>
      </c>
      <c r="P1393" t="s">
        <v>51</v>
      </c>
      <c r="Q1393">
        <v>4</v>
      </c>
      <c r="R1393" t="s">
        <v>46</v>
      </c>
      <c r="S1393">
        <v>28000</v>
      </c>
      <c r="T1393">
        <v>28000</v>
      </c>
      <c r="U1393">
        <v>28000</v>
      </c>
      <c r="V1393">
        <v>53</v>
      </c>
      <c r="W1393" t="s">
        <v>24</v>
      </c>
    </row>
    <row r="1394" spans="1:23" x14ac:dyDescent="0.25">
      <c r="A1394">
        <v>1398472</v>
      </c>
      <c r="B1394" t="s">
        <v>24</v>
      </c>
      <c r="C1394">
        <v>23</v>
      </c>
      <c r="D1394">
        <v>28</v>
      </c>
      <c r="E1394" t="s">
        <v>21</v>
      </c>
      <c r="F1394">
        <v>1</v>
      </c>
      <c r="G1394">
        <v>2</v>
      </c>
      <c r="H1394">
        <v>2</v>
      </c>
      <c r="I1394">
        <v>1</v>
      </c>
      <c r="J1394">
        <v>1</v>
      </c>
      <c r="K1394">
        <v>2</v>
      </c>
      <c r="L1394">
        <v>2</v>
      </c>
      <c r="M1394">
        <v>2</v>
      </c>
      <c r="N1394">
        <v>1</v>
      </c>
      <c r="P1394" t="s">
        <v>50</v>
      </c>
      <c r="Q1394">
        <v>4</v>
      </c>
      <c r="R1394" t="s">
        <v>44</v>
      </c>
      <c r="S1394">
        <v>20800</v>
      </c>
      <c r="T1394">
        <v>28000</v>
      </c>
      <c r="U1394">
        <v>28000</v>
      </c>
      <c r="V1394">
        <v>6</v>
      </c>
      <c r="W1394" t="s">
        <v>45</v>
      </c>
    </row>
    <row r="1395" spans="1:23" x14ac:dyDescent="0.25">
      <c r="A1395">
        <v>1375224</v>
      </c>
      <c r="B1395" t="s">
        <v>24</v>
      </c>
      <c r="C1395">
        <v>98</v>
      </c>
      <c r="D1395">
        <v>55</v>
      </c>
      <c r="E1395" t="s">
        <v>21</v>
      </c>
      <c r="F1395">
        <v>4</v>
      </c>
      <c r="G1395">
        <v>1</v>
      </c>
      <c r="H1395">
        <v>2</v>
      </c>
      <c r="I1395">
        <v>2</v>
      </c>
      <c r="J1395">
        <v>2</v>
      </c>
      <c r="K1395">
        <v>2</v>
      </c>
      <c r="L1395">
        <v>2</v>
      </c>
      <c r="M1395">
        <v>2</v>
      </c>
      <c r="N1395">
        <v>1</v>
      </c>
      <c r="O1395">
        <v>90</v>
      </c>
      <c r="P1395" t="s">
        <v>48</v>
      </c>
      <c r="Q1395">
        <v>4</v>
      </c>
      <c r="R1395" t="s">
        <v>46</v>
      </c>
      <c r="S1395">
        <v>28000</v>
      </c>
      <c r="T1395">
        <v>28000</v>
      </c>
      <c r="U1395">
        <v>28000</v>
      </c>
      <c r="V1395">
        <v>117</v>
      </c>
      <c r="W1395">
        <v>117</v>
      </c>
    </row>
    <row r="1396" spans="1:23" x14ac:dyDescent="0.25">
      <c r="A1396">
        <v>539528</v>
      </c>
      <c r="B1396" t="s">
        <v>31</v>
      </c>
      <c r="C1396">
        <v>40</v>
      </c>
      <c r="D1396">
        <v>24</v>
      </c>
      <c r="E1396" t="s">
        <v>21</v>
      </c>
      <c r="F1396">
        <v>1</v>
      </c>
      <c r="G1396">
        <v>1</v>
      </c>
      <c r="H1396">
        <v>2</v>
      </c>
      <c r="I1396">
        <v>2</v>
      </c>
      <c r="J1396">
        <v>2</v>
      </c>
      <c r="K1396">
        <v>2</v>
      </c>
      <c r="L1396">
        <v>2</v>
      </c>
      <c r="M1396">
        <v>2</v>
      </c>
      <c r="N1396">
        <v>1</v>
      </c>
      <c r="O1396">
        <v>20</v>
      </c>
      <c r="P1396" t="s">
        <v>43</v>
      </c>
      <c r="Q1396">
        <v>4</v>
      </c>
      <c r="R1396" t="s">
        <v>46</v>
      </c>
      <c r="S1396">
        <v>28000</v>
      </c>
      <c r="T1396">
        <v>28000</v>
      </c>
      <c r="U1396">
        <v>28000</v>
      </c>
      <c r="V1396">
        <v>38</v>
      </c>
      <c r="W1396" t="s">
        <v>31</v>
      </c>
    </row>
    <row r="1397" spans="1:23" x14ac:dyDescent="0.25">
      <c r="A1397">
        <v>1435204</v>
      </c>
      <c r="B1397" t="s">
        <v>24</v>
      </c>
      <c r="C1397">
        <v>84</v>
      </c>
      <c r="D1397">
        <v>36</v>
      </c>
      <c r="E1397" t="s">
        <v>21</v>
      </c>
      <c r="F1397">
        <v>1</v>
      </c>
      <c r="G1397">
        <v>1</v>
      </c>
      <c r="H1397">
        <v>2</v>
      </c>
      <c r="I1397">
        <v>2</v>
      </c>
      <c r="J1397">
        <v>2</v>
      </c>
      <c r="K1397">
        <v>2</v>
      </c>
      <c r="L1397">
        <v>2</v>
      </c>
      <c r="M1397">
        <v>2</v>
      </c>
      <c r="N1397">
        <v>1</v>
      </c>
      <c r="O1397">
        <v>31</v>
      </c>
      <c r="P1397" t="s">
        <v>43</v>
      </c>
      <c r="Q1397">
        <v>2</v>
      </c>
      <c r="R1397" t="s">
        <v>44</v>
      </c>
      <c r="S1397">
        <v>28000</v>
      </c>
      <c r="T1397">
        <v>28000</v>
      </c>
      <c r="U1397">
        <v>28000</v>
      </c>
      <c r="V1397">
        <v>30</v>
      </c>
      <c r="W1397" t="s">
        <v>23</v>
      </c>
    </row>
    <row r="1398" spans="1:23" x14ac:dyDescent="0.25">
      <c r="A1398">
        <v>730760</v>
      </c>
      <c r="B1398" t="s">
        <v>32</v>
      </c>
      <c r="C1398">
        <v>226</v>
      </c>
      <c r="D1398">
        <v>20</v>
      </c>
      <c r="E1398" t="s">
        <v>21</v>
      </c>
      <c r="F1398">
        <v>1</v>
      </c>
      <c r="G1398">
        <v>2</v>
      </c>
      <c r="H1398">
        <v>2</v>
      </c>
      <c r="I1398">
        <v>2</v>
      </c>
      <c r="J1398">
        <v>2</v>
      </c>
      <c r="K1398">
        <v>2</v>
      </c>
      <c r="L1398">
        <v>2</v>
      </c>
      <c r="M1398">
        <v>2</v>
      </c>
      <c r="N1398">
        <v>2</v>
      </c>
      <c r="O1398">
        <v>15</v>
      </c>
      <c r="P1398" t="s">
        <v>50</v>
      </c>
      <c r="Q1398">
        <v>4</v>
      </c>
      <c r="R1398" t="s">
        <v>44</v>
      </c>
      <c r="S1398">
        <v>28000</v>
      </c>
      <c r="T1398">
        <v>28000</v>
      </c>
      <c r="U1398">
        <v>28000</v>
      </c>
      <c r="V1398">
        <v>41</v>
      </c>
      <c r="W1398" t="s">
        <v>32</v>
      </c>
    </row>
    <row r="1399" spans="1:23" x14ac:dyDescent="0.25">
      <c r="A1399">
        <v>1394615</v>
      </c>
      <c r="B1399" t="s">
        <v>24</v>
      </c>
      <c r="C1399">
        <v>68</v>
      </c>
      <c r="D1399">
        <v>82</v>
      </c>
      <c r="E1399" t="s">
        <v>21</v>
      </c>
      <c r="F1399">
        <v>1</v>
      </c>
      <c r="G1399">
        <v>1</v>
      </c>
      <c r="H1399">
        <v>2</v>
      </c>
      <c r="I1399">
        <v>1</v>
      </c>
      <c r="J1399">
        <v>1</v>
      </c>
      <c r="K1399">
        <v>2</v>
      </c>
      <c r="L1399">
        <v>2</v>
      </c>
      <c r="M1399">
        <v>2</v>
      </c>
      <c r="N1399">
        <v>1</v>
      </c>
      <c r="P1399" t="s">
        <v>43</v>
      </c>
      <c r="Q1399">
        <v>2</v>
      </c>
      <c r="R1399" t="s">
        <v>44</v>
      </c>
      <c r="S1399">
        <v>0</v>
      </c>
      <c r="T1399">
        <v>28000</v>
      </c>
      <c r="U1399">
        <v>28000</v>
      </c>
      <c r="V1399">
        <v>53</v>
      </c>
      <c r="W1399" t="s">
        <v>24</v>
      </c>
    </row>
    <row r="1400" spans="1:23" x14ac:dyDescent="0.25">
      <c r="A1400">
        <v>63616</v>
      </c>
      <c r="B1400" t="s">
        <v>23</v>
      </c>
      <c r="C1400">
        <v>39</v>
      </c>
      <c r="D1400">
        <v>61</v>
      </c>
      <c r="E1400" t="s">
        <v>21</v>
      </c>
      <c r="F1400">
        <v>1</v>
      </c>
      <c r="G1400">
        <v>1</v>
      </c>
      <c r="H1400">
        <v>2</v>
      </c>
      <c r="I1400">
        <v>2</v>
      </c>
      <c r="J1400">
        <v>2</v>
      </c>
      <c r="K1400">
        <v>2</v>
      </c>
      <c r="L1400">
        <v>2</v>
      </c>
      <c r="M1400">
        <v>2</v>
      </c>
      <c r="N1400">
        <v>1</v>
      </c>
      <c r="P1400" t="s">
        <v>43</v>
      </c>
      <c r="Q1400">
        <v>4</v>
      </c>
      <c r="R1400" t="s">
        <v>46</v>
      </c>
      <c r="S1400">
        <v>28000</v>
      </c>
      <c r="T1400">
        <v>28030</v>
      </c>
      <c r="U1400">
        <v>28030</v>
      </c>
      <c r="V1400">
        <v>30</v>
      </c>
      <c r="W1400" t="s">
        <v>23</v>
      </c>
    </row>
    <row r="1401" spans="1:23" x14ac:dyDescent="0.25">
      <c r="A1401">
        <v>64169</v>
      </c>
      <c r="B1401" t="s">
        <v>23</v>
      </c>
      <c r="C1401">
        <v>31</v>
      </c>
      <c r="D1401">
        <v>23</v>
      </c>
      <c r="E1401" t="s">
        <v>21</v>
      </c>
      <c r="F1401">
        <v>1</v>
      </c>
      <c r="G1401">
        <v>2</v>
      </c>
      <c r="H1401">
        <v>2</v>
      </c>
      <c r="I1401">
        <v>2</v>
      </c>
      <c r="J1401">
        <v>2</v>
      </c>
      <c r="K1401">
        <v>2</v>
      </c>
      <c r="L1401">
        <v>2</v>
      </c>
      <c r="M1401">
        <v>2</v>
      </c>
      <c r="N1401">
        <v>2</v>
      </c>
      <c r="P1401" t="s">
        <v>50</v>
      </c>
      <c r="Q1401">
        <v>4</v>
      </c>
      <c r="R1401" t="s">
        <v>44</v>
      </c>
      <c r="S1401">
        <v>22600</v>
      </c>
      <c r="T1401">
        <v>28100</v>
      </c>
      <c r="U1401">
        <v>28100</v>
      </c>
      <c r="V1401">
        <v>30</v>
      </c>
      <c r="W1401" t="s">
        <v>23</v>
      </c>
    </row>
    <row r="1402" spans="1:23" x14ac:dyDescent="0.25">
      <c r="A1402">
        <v>1429406</v>
      </c>
      <c r="B1402" t="s">
        <v>24</v>
      </c>
      <c r="C1402">
        <v>64</v>
      </c>
      <c r="D1402">
        <v>79</v>
      </c>
      <c r="E1402" t="s">
        <v>21</v>
      </c>
      <c r="F1402">
        <v>1</v>
      </c>
      <c r="G1402">
        <v>1</v>
      </c>
      <c r="H1402">
        <v>2</v>
      </c>
      <c r="I1402">
        <v>1</v>
      </c>
      <c r="J1402">
        <v>2</v>
      </c>
      <c r="K1402">
        <v>2</v>
      </c>
      <c r="L1402">
        <v>2</v>
      </c>
      <c r="M1402">
        <v>2</v>
      </c>
      <c r="N1402">
        <v>1</v>
      </c>
      <c r="P1402" t="s">
        <v>43</v>
      </c>
      <c r="Q1402">
        <v>2</v>
      </c>
      <c r="R1402" t="s">
        <v>44</v>
      </c>
      <c r="S1402">
        <v>0</v>
      </c>
      <c r="T1402">
        <v>28230</v>
      </c>
      <c r="U1402">
        <v>28230</v>
      </c>
      <c r="V1402">
        <v>6</v>
      </c>
      <c r="W1402" t="s">
        <v>45</v>
      </c>
    </row>
    <row r="1403" spans="1:23" x14ac:dyDescent="0.25">
      <c r="A1403">
        <v>1412000</v>
      </c>
      <c r="B1403" t="s">
        <v>24</v>
      </c>
      <c r="C1403">
        <v>121</v>
      </c>
      <c r="D1403">
        <v>45</v>
      </c>
      <c r="E1403" t="s">
        <v>21</v>
      </c>
      <c r="F1403">
        <v>4</v>
      </c>
      <c r="G1403">
        <v>2</v>
      </c>
      <c r="H1403">
        <v>2</v>
      </c>
      <c r="I1403">
        <v>2</v>
      </c>
      <c r="J1403">
        <v>2</v>
      </c>
      <c r="K1403">
        <v>2</v>
      </c>
      <c r="L1403">
        <v>2</v>
      </c>
      <c r="M1403">
        <v>2</v>
      </c>
      <c r="N1403">
        <v>2</v>
      </c>
      <c r="P1403" t="s">
        <v>52</v>
      </c>
      <c r="Q1403">
        <v>4</v>
      </c>
      <c r="R1403" t="s">
        <v>46</v>
      </c>
      <c r="S1403">
        <v>14000</v>
      </c>
      <c r="T1403">
        <v>28400</v>
      </c>
      <c r="U1403">
        <v>28400</v>
      </c>
      <c r="V1403">
        <v>303</v>
      </c>
      <c r="W1403">
        <v>303</v>
      </c>
    </row>
    <row r="1404" spans="1:23" x14ac:dyDescent="0.25">
      <c r="A1404">
        <v>1402782</v>
      </c>
      <c r="B1404" t="s">
        <v>24</v>
      </c>
      <c r="C1404">
        <v>59</v>
      </c>
      <c r="D1404">
        <v>69</v>
      </c>
      <c r="E1404" t="s">
        <v>21</v>
      </c>
      <c r="F1404">
        <v>1</v>
      </c>
      <c r="G1404">
        <v>2</v>
      </c>
      <c r="H1404">
        <v>2</v>
      </c>
      <c r="I1404">
        <v>1</v>
      </c>
      <c r="J1404">
        <v>2</v>
      </c>
      <c r="K1404">
        <v>2</v>
      </c>
      <c r="L1404">
        <v>2</v>
      </c>
      <c r="M1404">
        <v>2</v>
      </c>
      <c r="N1404">
        <v>1</v>
      </c>
      <c r="P1404" t="s">
        <v>43</v>
      </c>
      <c r="Q1404">
        <v>2</v>
      </c>
      <c r="R1404" t="s">
        <v>44</v>
      </c>
      <c r="S1404">
        <v>2700</v>
      </c>
      <c r="T1404">
        <v>28400</v>
      </c>
      <c r="U1404">
        <v>28400</v>
      </c>
      <c r="V1404">
        <v>53</v>
      </c>
      <c r="W1404" t="s">
        <v>24</v>
      </c>
    </row>
    <row r="1405" spans="1:23" x14ac:dyDescent="0.25">
      <c r="A1405">
        <v>1399116</v>
      </c>
      <c r="B1405" t="s">
        <v>24</v>
      </c>
      <c r="C1405">
        <v>33</v>
      </c>
      <c r="D1405">
        <v>20</v>
      </c>
      <c r="E1405" t="s">
        <v>21</v>
      </c>
      <c r="F1405">
        <v>1</v>
      </c>
      <c r="G1405">
        <v>1</v>
      </c>
      <c r="H1405">
        <v>2</v>
      </c>
      <c r="I1405">
        <v>2</v>
      </c>
      <c r="J1405">
        <v>2</v>
      </c>
      <c r="K1405">
        <v>2</v>
      </c>
      <c r="L1405">
        <v>2</v>
      </c>
      <c r="M1405">
        <v>2</v>
      </c>
      <c r="N1405">
        <v>1</v>
      </c>
      <c r="O1405">
        <v>30</v>
      </c>
      <c r="P1405" t="s">
        <v>50</v>
      </c>
      <c r="Q1405">
        <v>4</v>
      </c>
      <c r="R1405" t="s">
        <v>44</v>
      </c>
      <c r="S1405">
        <v>28500</v>
      </c>
      <c r="T1405">
        <v>28500</v>
      </c>
      <c r="U1405">
        <v>28500</v>
      </c>
      <c r="V1405">
        <v>53</v>
      </c>
      <c r="W1405" t="s">
        <v>24</v>
      </c>
    </row>
    <row r="1406" spans="1:23" x14ac:dyDescent="0.25">
      <c r="A1406">
        <v>1394544</v>
      </c>
      <c r="B1406" t="s">
        <v>24</v>
      </c>
      <c r="C1406">
        <v>165</v>
      </c>
      <c r="D1406">
        <v>66</v>
      </c>
      <c r="E1406" t="s">
        <v>21</v>
      </c>
      <c r="F1406">
        <v>1</v>
      </c>
      <c r="G1406">
        <v>2</v>
      </c>
      <c r="H1406">
        <v>2</v>
      </c>
      <c r="I1406">
        <v>1</v>
      </c>
      <c r="J1406">
        <v>2</v>
      </c>
      <c r="K1406">
        <v>2</v>
      </c>
      <c r="L1406">
        <v>2</v>
      </c>
      <c r="M1406">
        <v>2</v>
      </c>
      <c r="N1406">
        <v>1</v>
      </c>
      <c r="P1406" t="s">
        <v>43</v>
      </c>
      <c r="Q1406">
        <v>4</v>
      </c>
      <c r="R1406" t="s">
        <v>44</v>
      </c>
      <c r="S1406">
        <v>0</v>
      </c>
      <c r="T1406">
        <v>28500</v>
      </c>
      <c r="U1406">
        <v>28500</v>
      </c>
      <c r="V1406">
        <v>55</v>
      </c>
      <c r="W1406">
        <v>55</v>
      </c>
    </row>
    <row r="1407" spans="1:23" x14ac:dyDescent="0.25">
      <c r="A1407">
        <v>1398560</v>
      </c>
      <c r="B1407" t="s">
        <v>24</v>
      </c>
      <c r="C1407">
        <v>122</v>
      </c>
      <c r="D1407">
        <v>77</v>
      </c>
      <c r="E1407" t="s">
        <v>21</v>
      </c>
      <c r="F1407">
        <v>1</v>
      </c>
      <c r="G1407">
        <v>2</v>
      </c>
      <c r="H1407">
        <v>2</v>
      </c>
      <c r="I1407">
        <v>1</v>
      </c>
      <c r="J1407">
        <v>2</v>
      </c>
      <c r="K1407">
        <v>2</v>
      </c>
      <c r="L1407">
        <v>2</v>
      </c>
      <c r="M1407">
        <v>2</v>
      </c>
      <c r="N1407">
        <v>1</v>
      </c>
      <c r="P1407" t="s">
        <v>52</v>
      </c>
      <c r="Q1407">
        <v>4</v>
      </c>
      <c r="R1407" t="s">
        <v>46</v>
      </c>
      <c r="S1407">
        <v>0</v>
      </c>
      <c r="T1407">
        <v>28500</v>
      </c>
      <c r="U1407">
        <v>28500</v>
      </c>
      <c r="V1407">
        <v>53</v>
      </c>
      <c r="W1407" t="s">
        <v>24</v>
      </c>
    </row>
    <row r="1408" spans="1:23" x14ac:dyDescent="0.25">
      <c r="A1408">
        <v>1373596</v>
      </c>
      <c r="B1408" t="s">
        <v>24</v>
      </c>
      <c r="C1408">
        <v>175</v>
      </c>
      <c r="D1408">
        <v>49</v>
      </c>
      <c r="E1408" t="s">
        <v>21</v>
      </c>
      <c r="F1408">
        <v>5</v>
      </c>
      <c r="G1408">
        <v>1</v>
      </c>
      <c r="H1408">
        <v>2</v>
      </c>
      <c r="I1408">
        <v>2</v>
      </c>
      <c r="J1408">
        <v>2</v>
      </c>
      <c r="K1408">
        <v>2</v>
      </c>
      <c r="L1408">
        <v>2</v>
      </c>
      <c r="M1408">
        <v>2</v>
      </c>
      <c r="N1408">
        <v>1</v>
      </c>
      <c r="O1408">
        <v>20</v>
      </c>
      <c r="P1408" t="s">
        <v>43</v>
      </c>
      <c r="Q1408">
        <v>4</v>
      </c>
      <c r="R1408" t="s">
        <v>44</v>
      </c>
      <c r="S1408">
        <v>28600</v>
      </c>
      <c r="T1408">
        <v>28600</v>
      </c>
      <c r="U1408">
        <v>28600</v>
      </c>
      <c r="V1408">
        <v>217</v>
      </c>
      <c r="W1408">
        <v>217</v>
      </c>
    </row>
    <row r="1409" spans="1:23" x14ac:dyDescent="0.25">
      <c r="A1409">
        <v>725864</v>
      </c>
      <c r="B1409" t="s">
        <v>32</v>
      </c>
      <c r="C1409">
        <v>59</v>
      </c>
      <c r="D1409">
        <v>69</v>
      </c>
      <c r="E1409" t="s">
        <v>21</v>
      </c>
      <c r="F1409">
        <v>1</v>
      </c>
      <c r="G1409">
        <v>2</v>
      </c>
      <c r="H1409">
        <v>2</v>
      </c>
      <c r="I1409">
        <v>1</v>
      </c>
      <c r="J1409">
        <v>2</v>
      </c>
      <c r="K1409">
        <v>2</v>
      </c>
      <c r="L1409">
        <v>2</v>
      </c>
      <c r="M1409">
        <v>2</v>
      </c>
      <c r="N1409">
        <v>1</v>
      </c>
      <c r="P1409" t="s">
        <v>43</v>
      </c>
      <c r="Q1409">
        <v>2</v>
      </c>
      <c r="R1409" t="s">
        <v>44</v>
      </c>
      <c r="S1409">
        <v>0</v>
      </c>
      <c r="T1409">
        <v>28600</v>
      </c>
      <c r="U1409">
        <v>28600</v>
      </c>
      <c r="V1409">
        <v>6</v>
      </c>
      <c r="W1409" t="s">
        <v>45</v>
      </c>
    </row>
    <row r="1410" spans="1:23" x14ac:dyDescent="0.25">
      <c r="A1410">
        <v>695815</v>
      </c>
      <c r="B1410" t="s">
        <v>32</v>
      </c>
      <c r="C1410">
        <v>66</v>
      </c>
      <c r="D1410">
        <v>67</v>
      </c>
      <c r="E1410" t="s">
        <v>21</v>
      </c>
      <c r="F1410">
        <v>1</v>
      </c>
      <c r="G1410">
        <v>1</v>
      </c>
      <c r="H1410">
        <v>2</v>
      </c>
      <c r="I1410">
        <v>1</v>
      </c>
      <c r="J1410">
        <v>2</v>
      </c>
      <c r="K1410">
        <v>2</v>
      </c>
      <c r="L1410">
        <v>2</v>
      </c>
      <c r="M1410">
        <v>2</v>
      </c>
      <c r="N1410">
        <v>1</v>
      </c>
      <c r="P1410" t="s">
        <v>43</v>
      </c>
      <c r="Q1410">
        <v>4</v>
      </c>
      <c r="R1410" t="s">
        <v>46</v>
      </c>
      <c r="S1410">
        <v>0</v>
      </c>
      <c r="T1410">
        <v>28600</v>
      </c>
      <c r="U1410">
        <v>28600</v>
      </c>
      <c r="V1410">
        <v>41</v>
      </c>
      <c r="W1410" t="s">
        <v>32</v>
      </c>
    </row>
    <row r="1411" spans="1:23" x14ac:dyDescent="0.25">
      <c r="A1411">
        <v>719606</v>
      </c>
      <c r="B1411" t="s">
        <v>32</v>
      </c>
      <c r="C1411">
        <v>38</v>
      </c>
      <c r="D1411">
        <v>80</v>
      </c>
      <c r="E1411" t="s">
        <v>21</v>
      </c>
      <c r="F1411">
        <v>1</v>
      </c>
      <c r="G1411">
        <v>2</v>
      </c>
      <c r="H1411">
        <v>1</v>
      </c>
      <c r="I1411">
        <v>1</v>
      </c>
      <c r="J1411">
        <v>2</v>
      </c>
      <c r="K1411">
        <v>2</v>
      </c>
      <c r="L1411">
        <v>2</v>
      </c>
      <c r="M1411">
        <v>2</v>
      </c>
      <c r="N1411">
        <v>1</v>
      </c>
      <c r="P1411" t="s">
        <v>51</v>
      </c>
      <c r="Q1411">
        <v>4</v>
      </c>
      <c r="R1411" t="s">
        <v>46</v>
      </c>
      <c r="S1411">
        <v>0</v>
      </c>
      <c r="T1411">
        <v>28700</v>
      </c>
      <c r="U1411">
        <v>28700</v>
      </c>
      <c r="V1411">
        <v>29</v>
      </c>
      <c r="W1411">
        <v>29</v>
      </c>
    </row>
    <row r="1412" spans="1:23" x14ac:dyDescent="0.25">
      <c r="A1412">
        <v>1411238</v>
      </c>
      <c r="B1412" t="s">
        <v>24</v>
      </c>
      <c r="C1412">
        <v>120</v>
      </c>
      <c r="D1412">
        <v>69</v>
      </c>
      <c r="E1412" t="s">
        <v>21</v>
      </c>
      <c r="F1412">
        <v>1</v>
      </c>
      <c r="G1412">
        <v>1</v>
      </c>
      <c r="H1412">
        <v>2</v>
      </c>
      <c r="I1412">
        <v>1</v>
      </c>
      <c r="J1412">
        <v>2</v>
      </c>
      <c r="K1412">
        <v>2</v>
      </c>
      <c r="L1412">
        <v>2</v>
      </c>
      <c r="M1412">
        <v>2</v>
      </c>
      <c r="N1412">
        <v>1</v>
      </c>
      <c r="P1412" t="s">
        <v>43</v>
      </c>
      <c r="Q1412">
        <v>4</v>
      </c>
      <c r="R1412" t="s">
        <v>46</v>
      </c>
      <c r="S1412">
        <v>0</v>
      </c>
      <c r="T1412">
        <v>28700</v>
      </c>
      <c r="U1412">
        <v>28700</v>
      </c>
      <c r="V1412">
        <v>6</v>
      </c>
      <c r="W1412" t="s">
        <v>45</v>
      </c>
    </row>
    <row r="1413" spans="1:23" x14ac:dyDescent="0.25">
      <c r="A1413">
        <v>1367313</v>
      </c>
      <c r="B1413" t="s">
        <v>24</v>
      </c>
      <c r="C1413">
        <v>80</v>
      </c>
      <c r="D1413">
        <v>62</v>
      </c>
      <c r="E1413" t="s">
        <v>21</v>
      </c>
      <c r="F1413">
        <v>5</v>
      </c>
      <c r="G1413">
        <v>2</v>
      </c>
      <c r="H1413">
        <v>1</v>
      </c>
      <c r="I1413">
        <v>2</v>
      </c>
      <c r="J1413">
        <v>2</v>
      </c>
      <c r="K1413">
        <v>2</v>
      </c>
      <c r="L1413">
        <v>2</v>
      </c>
      <c r="M1413">
        <v>2</v>
      </c>
      <c r="N1413">
        <v>1</v>
      </c>
      <c r="P1413" t="s">
        <v>43</v>
      </c>
      <c r="Q1413">
        <v>4</v>
      </c>
      <c r="R1413" t="s">
        <v>44</v>
      </c>
      <c r="S1413">
        <v>0</v>
      </c>
      <c r="T1413">
        <v>28700</v>
      </c>
      <c r="U1413">
        <v>28700</v>
      </c>
      <c r="V1413">
        <v>301</v>
      </c>
      <c r="W1413">
        <v>301</v>
      </c>
    </row>
    <row r="1414" spans="1:23" x14ac:dyDescent="0.25">
      <c r="A1414">
        <v>703270</v>
      </c>
      <c r="B1414" t="s">
        <v>32</v>
      </c>
      <c r="C1414">
        <v>113</v>
      </c>
      <c r="D1414">
        <v>72</v>
      </c>
      <c r="E1414" t="s">
        <v>21</v>
      </c>
      <c r="F1414">
        <v>1</v>
      </c>
      <c r="G1414">
        <v>1</v>
      </c>
      <c r="H1414">
        <v>2</v>
      </c>
      <c r="I1414">
        <v>1</v>
      </c>
      <c r="J1414">
        <v>2</v>
      </c>
      <c r="K1414">
        <v>2</v>
      </c>
      <c r="L1414">
        <v>1</v>
      </c>
      <c r="M1414">
        <v>1</v>
      </c>
      <c r="N1414">
        <v>1</v>
      </c>
      <c r="P1414" t="s">
        <v>43</v>
      </c>
      <c r="Q1414">
        <v>2</v>
      </c>
      <c r="R1414" t="s">
        <v>44</v>
      </c>
      <c r="S1414">
        <v>0</v>
      </c>
      <c r="T1414">
        <v>28800</v>
      </c>
      <c r="U1414">
        <v>28800</v>
      </c>
      <c r="V1414">
        <v>2</v>
      </c>
      <c r="W1414">
        <v>2</v>
      </c>
    </row>
    <row r="1415" spans="1:23" x14ac:dyDescent="0.25">
      <c r="A1415">
        <v>1250119</v>
      </c>
      <c r="B1415" t="s">
        <v>47</v>
      </c>
      <c r="C1415">
        <v>58</v>
      </c>
      <c r="D1415">
        <v>41</v>
      </c>
      <c r="E1415" t="s">
        <v>21</v>
      </c>
      <c r="F1415">
        <v>5</v>
      </c>
      <c r="G1415">
        <v>1</v>
      </c>
      <c r="H1415">
        <v>2</v>
      </c>
      <c r="I1415">
        <v>2</v>
      </c>
      <c r="J1415">
        <v>2</v>
      </c>
      <c r="K1415">
        <v>2</v>
      </c>
      <c r="L1415">
        <v>2</v>
      </c>
      <c r="M1415">
        <v>2</v>
      </c>
      <c r="N1415">
        <v>1</v>
      </c>
      <c r="O1415">
        <v>20</v>
      </c>
      <c r="P1415" t="s">
        <v>43</v>
      </c>
      <c r="Q1415">
        <v>4</v>
      </c>
      <c r="R1415" t="s">
        <v>44</v>
      </c>
      <c r="S1415">
        <v>28800</v>
      </c>
      <c r="T1415">
        <v>28800</v>
      </c>
      <c r="U1415">
        <v>28800</v>
      </c>
      <c r="V1415">
        <v>362</v>
      </c>
      <c r="W1415">
        <v>362</v>
      </c>
    </row>
    <row r="1416" spans="1:23" x14ac:dyDescent="0.25">
      <c r="A1416">
        <v>1378003</v>
      </c>
      <c r="B1416" t="s">
        <v>24</v>
      </c>
      <c r="C1416">
        <v>79</v>
      </c>
      <c r="D1416">
        <v>65</v>
      </c>
      <c r="E1416" t="s">
        <v>21</v>
      </c>
      <c r="F1416">
        <v>1</v>
      </c>
      <c r="G1416">
        <v>1</v>
      </c>
      <c r="H1416">
        <v>1</v>
      </c>
      <c r="I1416">
        <v>1</v>
      </c>
      <c r="J1416">
        <v>2</v>
      </c>
      <c r="K1416">
        <v>1</v>
      </c>
      <c r="L1416">
        <v>2</v>
      </c>
      <c r="M1416">
        <v>2</v>
      </c>
      <c r="N1416">
        <v>1</v>
      </c>
      <c r="P1416" t="s">
        <v>43</v>
      </c>
      <c r="Q1416">
        <v>4</v>
      </c>
      <c r="R1416" t="s">
        <v>44</v>
      </c>
      <c r="S1416">
        <v>4700</v>
      </c>
      <c r="T1416">
        <v>28900</v>
      </c>
      <c r="U1416">
        <v>28900</v>
      </c>
      <c r="V1416">
        <v>53</v>
      </c>
      <c r="W1416" t="s">
        <v>24</v>
      </c>
    </row>
    <row r="1417" spans="1:23" x14ac:dyDescent="0.25">
      <c r="A1417">
        <v>1381067</v>
      </c>
      <c r="B1417" t="s">
        <v>24</v>
      </c>
      <c r="C1417">
        <v>33</v>
      </c>
      <c r="D1417">
        <v>25</v>
      </c>
      <c r="E1417" t="s">
        <v>21</v>
      </c>
      <c r="F1417">
        <v>1</v>
      </c>
      <c r="G1417">
        <v>1</v>
      </c>
      <c r="H1417">
        <v>2</v>
      </c>
      <c r="I1417">
        <v>2</v>
      </c>
      <c r="J1417">
        <v>2</v>
      </c>
      <c r="K1417">
        <v>2</v>
      </c>
      <c r="L1417">
        <v>2</v>
      </c>
      <c r="M1417">
        <v>2</v>
      </c>
      <c r="N1417">
        <v>1</v>
      </c>
      <c r="O1417">
        <v>30</v>
      </c>
      <c r="P1417" t="s">
        <v>50</v>
      </c>
      <c r="Q1417">
        <v>4</v>
      </c>
      <c r="R1417" t="s">
        <v>46</v>
      </c>
      <c r="S1417">
        <v>28900</v>
      </c>
      <c r="T1417">
        <v>28900</v>
      </c>
      <c r="U1417">
        <v>28900</v>
      </c>
      <c r="V1417">
        <v>53</v>
      </c>
      <c r="W1417" t="s">
        <v>24</v>
      </c>
    </row>
    <row r="1418" spans="1:23" x14ac:dyDescent="0.25">
      <c r="A1418">
        <v>1250454</v>
      </c>
      <c r="B1418" t="s">
        <v>47</v>
      </c>
      <c r="C1418">
        <v>75</v>
      </c>
      <c r="D1418">
        <v>66</v>
      </c>
      <c r="E1418" t="s">
        <v>21</v>
      </c>
      <c r="F1418">
        <v>1</v>
      </c>
      <c r="G1418">
        <v>2</v>
      </c>
      <c r="H1418">
        <v>2</v>
      </c>
      <c r="I1418">
        <v>1</v>
      </c>
      <c r="J1418">
        <v>2</v>
      </c>
      <c r="K1418">
        <v>2</v>
      </c>
      <c r="L1418">
        <v>2</v>
      </c>
      <c r="M1418">
        <v>2</v>
      </c>
      <c r="N1418">
        <v>1</v>
      </c>
      <c r="P1418" t="s">
        <v>51</v>
      </c>
      <c r="Q1418">
        <v>4</v>
      </c>
      <c r="R1418" t="s">
        <v>44</v>
      </c>
      <c r="S1418">
        <v>12000</v>
      </c>
      <c r="T1418">
        <v>28900</v>
      </c>
      <c r="U1418">
        <v>28900</v>
      </c>
      <c r="V1418">
        <v>36</v>
      </c>
      <c r="W1418">
        <v>36</v>
      </c>
    </row>
    <row r="1419" spans="1:23" x14ac:dyDescent="0.25">
      <c r="A1419">
        <v>1416588</v>
      </c>
      <c r="B1419" t="s">
        <v>24</v>
      </c>
      <c r="C1419">
        <v>96</v>
      </c>
      <c r="D1419">
        <v>40</v>
      </c>
      <c r="E1419" t="s">
        <v>21</v>
      </c>
      <c r="F1419">
        <v>1</v>
      </c>
      <c r="G1419">
        <v>1</v>
      </c>
      <c r="H1419">
        <v>2</v>
      </c>
      <c r="I1419">
        <v>2</v>
      </c>
      <c r="J1419">
        <v>2</v>
      </c>
      <c r="K1419">
        <v>2</v>
      </c>
      <c r="L1419">
        <v>2</v>
      </c>
      <c r="M1419">
        <v>2</v>
      </c>
      <c r="N1419">
        <v>1</v>
      </c>
      <c r="O1419">
        <v>30</v>
      </c>
      <c r="P1419" t="s">
        <v>43</v>
      </c>
      <c r="Q1419">
        <v>4</v>
      </c>
      <c r="R1419" t="s">
        <v>44</v>
      </c>
      <c r="S1419">
        <v>28900</v>
      </c>
      <c r="T1419">
        <v>28900</v>
      </c>
      <c r="U1419">
        <v>28900</v>
      </c>
      <c r="V1419">
        <v>53</v>
      </c>
      <c r="W1419" t="s">
        <v>24</v>
      </c>
    </row>
    <row r="1420" spans="1:23" x14ac:dyDescent="0.25">
      <c r="A1420">
        <v>1252069</v>
      </c>
      <c r="B1420" t="s">
        <v>47</v>
      </c>
      <c r="C1420">
        <v>50</v>
      </c>
      <c r="D1420">
        <v>64</v>
      </c>
      <c r="E1420" t="s">
        <v>21</v>
      </c>
      <c r="F1420">
        <v>1</v>
      </c>
      <c r="G1420">
        <v>1</v>
      </c>
      <c r="H1420">
        <v>2</v>
      </c>
      <c r="I1420">
        <v>2</v>
      </c>
      <c r="J1420">
        <v>2</v>
      </c>
      <c r="K1420">
        <v>2</v>
      </c>
      <c r="L1420">
        <v>2</v>
      </c>
      <c r="M1420">
        <v>2</v>
      </c>
      <c r="N1420">
        <v>1</v>
      </c>
      <c r="O1420">
        <v>45</v>
      </c>
      <c r="P1420" t="s">
        <v>43</v>
      </c>
      <c r="Q1420">
        <v>3</v>
      </c>
      <c r="R1420" t="s">
        <v>44</v>
      </c>
      <c r="S1420">
        <v>29000</v>
      </c>
      <c r="T1420">
        <v>29000</v>
      </c>
      <c r="U1420">
        <v>29000</v>
      </c>
      <c r="V1420">
        <v>49</v>
      </c>
      <c r="W1420" t="s">
        <v>47</v>
      </c>
    </row>
    <row r="1421" spans="1:23" x14ac:dyDescent="0.25">
      <c r="A1421">
        <v>1249756</v>
      </c>
      <c r="B1421" t="s">
        <v>47</v>
      </c>
      <c r="C1421">
        <v>81</v>
      </c>
      <c r="D1421">
        <v>70</v>
      </c>
      <c r="E1421" t="s">
        <v>21</v>
      </c>
      <c r="F1421">
        <v>1</v>
      </c>
      <c r="G1421">
        <v>2</v>
      </c>
      <c r="H1421">
        <v>2</v>
      </c>
      <c r="I1421">
        <v>1</v>
      </c>
      <c r="J1421">
        <v>2</v>
      </c>
      <c r="K1421">
        <v>2</v>
      </c>
      <c r="L1421">
        <v>2</v>
      </c>
      <c r="M1421">
        <v>2</v>
      </c>
      <c r="N1421">
        <v>1</v>
      </c>
      <c r="P1421" t="s">
        <v>43</v>
      </c>
      <c r="Q1421">
        <v>4</v>
      </c>
      <c r="R1421" t="s">
        <v>44</v>
      </c>
      <c r="S1421">
        <v>0</v>
      </c>
      <c r="T1421">
        <v>29000</v>
      </c>
      <c r="U1421">
        <v>29000</v>
      </c>
      <c r="V1421">
        <v>6</v>
      </c>
      <c r="W1421" t="s">
        <v>45</v>
      </c>
    </row>
    <row r="1422" spans="1:23" x14ac:dyDescent="0.25">
      <c r="A1422">
        <v>535898</v>
      </c>
      <c r="B1422" t="s">
        <v>31</v>
      </c>
      <c r="C1422">
        <v>44</v>
      </c>
      <c r="D1422">
        <v>50</v>
      </c>
      <c r="E1422" t="s">
        <v>21</v>
      </c>
      <c r="F1422">
        <v>1</v>
      </c>
      <c r="G1422">
        <v>1</v>
      </c>
      <c r="H1422">
        <v>2</v>
      </c>
      <c r="I1422">
        <v>2</v>
      </c>
      <c r="J1422">
        <v>2</v>
      </c>
      <c r="K1422">
        <v>2</v>
      </c>
      <c r="L1422">
        <v>2</v>
      </c>
      <c r="M1422">
        <v>2</v>
      </c>
      <c r="N1422">
        <v>1</v>
      </c>
      <c r="O1422">
        <v>20</v>
      </c>
      <c r="P1422" t="s">
        <v>51</v>
      </c>
      <c r="Q1422">
        <v>4</v>
      </c>
      <c r="R1422" t="s">
        <v>46</v>
      </c>
      <c r="S1422">
        <v>29000</v>
      </c>
      <c r="T1422">
        <v>29000</v>
      </c>
      <c r="U1422">
        <v>29000</v>
      </c>
      <c r="V1422">
        <v>6</v>
      </c>
      <c r="W1422" t="s">
        <v>45</v>
      </c>
    </row>
    <row r="1423" spans="1:23" x14ac:dyDescent="0.25">
      <c r="A1423">
        <v>709985</v>
      </c>
      <c r="B1423" t="s">
        <v>32</v>
      </c>
      <c r="C1423">
        <v>80</v>
      </c>
      <c r="D1423">
        <v>63</v>
      </c>
      <c r="E1423" t="s">
        <v>21</v>
      </c>
      <c r="F1423">
        <v>1</v>
      </c>
      <c r="G1423">
        <v>1</v>
      </c>
      <c r="H1423">
        <v>2</v>
      </c>
      <c r="I1423">
        <v>2</v>
      </c>
      <c r="J1423">
        <v>2</v>
      </c>
      <c r="K1423">
        <v>2</v>
      </c>
      <c r="L1423">
        <v>2</v>
      </c>
      <c r="M1423">
        <v>2</v>
      </c>
      <c r="N1423">
        <v>1</v>
      </c>
      <c r="O1423">
        <v>5</v>
      </c>
      <c r="P1423" t="s">
        <v>43</v>
      </c>
      <c r="Q1423">
        <v>4</v>
      </c>
      <c r="R1423" t="s">
        <v>46</v>
      </c>
      <c r="S1423">
        <v>29000</v>
      </c>
      <c r="T1423">
        <v>29000</v>
      </c>
      <c r="U1423">
        <v>29000</v>
      </c>
      <c r="V1423">
        <v>41</v>
      </c>
      <c r="W1423" t="s">
        <v>32</v>
      </c>
    </row>
    <row r="1424" spans="1:23" x14ac:dyDescent="0.25">
      <c r="A1424">
        <v>699619</v>
      </c>
      <c r="B1424" t="s">
        <v>32</v>
      </c>
      <c r="C1424">
        <v>111</v>
      </c>
      <c r="D1424">
        <v>25</v>
      </c>
      <c r="E1424" t="s">
        <v>21</v>
      </c>
      <c r="F1424">
        <v>1</v>
      </c>
      <c r="G1424">
        <v>1</v>
      </c>
      <c r="H1424">
        <v>2</v>
      </c>
      <c r="I1424">
        <v>2</v>
      </c>
      <c r="J1424">
        <v>2</v>
      </c>
      <c r="K1424">
        <v>2</v>
      </c>
      <c r="L1424">
        <v>2</v>
      </c>
      <c r="M1424">
        <v>2</v>
      </c>
      <c r="N1424">
        <v>1</v>
      </c>
      <c r="P1424" t="s">
        <v>50</v>
      </c>
      <c r="Q1424">
        <v>4</v>
      </c>
      <c r="R1424" t="s">
        <v>44</v>
      </c>
      <c r="S1424">
        <v>20000</v>
      </c>
      <c r="T1424">
        <v>29000</v>
      </c>
      <c r="U1424">
        <v>29000</v>
      </c>
      <c r="V1424">
        <v>41</v>
      </c>
      <c r="W1424" t="s">
        <v>32</v>
      </c>
    </row>
    <row r="1425" spans="1:23" x14ac:dyDescent="0.25">
      <c r="A1425">
        <v>67671</v>
      </c>
      <c r="B1425" t="s">
        <v>23</v>
      </c>
      <c r="C1425">
        <v>70</v>
      </c>
      <c r="D1425">
        <v>62</v>
      </c>
      <c r="E1425" t="s">
        <v>21</v>
      </c>
      <c r="F1425">
        <v>1</v>
      </c>
      <c r="G1425">
        <v>1</v>
      </c>
      <c r="H1425">
        <v>2</v>
      </c>
      <c r="I1425">
        <v>2</v>
      </c>
      <c r="J1425">
        <v>2</v>
      </c>
      <c r="K1425">
        <v>2</v>
      </c>
      <c r="L1425">
        <v>2</v>
      </c>
      <c r="M1425">
        <v>2</v>
      </c>
      <c r="N1425">
        <v>1</v>
      </c>
      <c r="O1425">
        <v>10</v>
      </c>
      <c r="P1425" t="s">
        <v>43</v>
      </c>
      <c r="Q1425">
        <v>4</v>
      </c>
      <c r="R1425" t="s">
        <v>46</v>
      </c>
      <c r="S1425">
        <v>25000</v>
      </c>
      <c r="T1425">
        <v>29000</v>
      </c>
      <c r="U1425">
        <v>29000</v>
      </c>
      <c r="V1425">
        <v>27</v>
      </c>
      <c r="W1425">
        <v>27</v>
      </c>
    </row>
    <row r="1426" spans="1:23" x14ac:dyDescent="0.25">
      <c r="A1426">
        <v>1420345</v>
      </c>
      <c r="B1426" t="s">
        <v>24</v>
      </c>
      <c r="C1426">
        <v>105</v>
      </c>
      <c r="D1426">
        <v>71</v>
      </c>
      <c r="E1426" t="s">
        <v>21</v>
      </c>
      <c r="F1426">
        <v>1</v>
      </c>
      <c r="G1426">
        <v>2</v>
      </c>
      <c r="H1426">
        <v>1</v>
      </c>
      <c r="I1426">
        <v>1</v>
      </c>
      <c r="J1426">
        <v>2</v>
      </c>
      <c r="K1426">
        <v>1</v>
      </c>
      <c r="L1426">
        <v>2</v>
      </c>
      <c r="M1426">
        <v>2</v>
      </c>
      <c r="N1426">
        <v>1</v>
      </c>
      <c r="P1426" t="s">
        <v>51</v>
      </c>
      <c r="Q1426">
        <v>2</v>
      </c>
      <c r="R1426" t="s">
        <v>44</v>
      </c>
      <c r="S1426">
        <v>0</v>
      </c>
      <c r="T1426">
        <v>29000</v>
      </c>
      <c r="U1426">
        <v>29000</v>
      </c>
      <c r="V1426">
        <v>53</v>
      </c>
      <c r="W1426" t="s">
        <v>24</v>
      </c>
    </row>
    <row r="1427" spans="1:23" x14ac:dyDescent="0.25">
      <c r="A1427">
        <v>695446</v>
      </c>
      <c r="B1427" t="s">
        <v>32</v>
      </c>
      <c r="C1427">
        <v>231</v>
      </c>
      <c r="D1427">
        <v>62</v>
      </c>
      <c r="E1427" t="s">
        <v>21</v>
      </c>
      <c r="F1427">
        <v>1</v>
      </c>
      <c r="G1427">
        <v>1</v>
      </c>
      <c r="H1427">
        <v>2</v>
      </c>
      <c r="I1427">
        <v>2</v>
      </c>
      <c r="J1427">
        <v>2</v>
      </c>
      <c r="K1427">
        <v>2</v>
      </c>
      <c r="L1427">
        <v>2</v>
      </c>
      <c r="M1427">
        <v>2</v>
      </c>
      <c r="N1427">
        <v>1</v>
      </c>
      <c r="O1427">
        <v>17</v>
      </c>
      <c r="P1427" t="s">
        <v>43</v>
      </c>
      <c r="Q1427">
        <v>4</v>
      </c>
      <c r="R1427" t="s">
        <v>46</v>
      </c>
      <c r="S1427">
        <v>25800</v>
      </c>
      <c r="T1427">
        <v>29200</v>
      </c>
      <c r="U1427">
        <v>29200</v>
      </c>
      <c r="V1427">
        <v>41</v>
      </c>
      <c r="W1427" t="s">
        <v>32</v>
      </c>
    </row>
    <row r="1428" spans="1:23" x14ac:dyDescent="0.25">
      <c r="A1428">
        <v>703931</v>
      </c>
      <c r="B1428" t="s">
        <v>32</v>
      </c>
      <c r="C1428">
        <v>179</v>
      </c>
      <c r="D1428">
        <v>82</v>
      </c>
      <c r="E1428" t="s">
        <v>21</v>
      </c>
      <c r="F1428">
        <v>1</v>
      </c>
      <c r="G1428">
        <v>1</v>
      </c>
      <c r="H1428">
        <v>2</v>
      </c>
      <c r="I1428">
        <v>1</v>
      </c>
      <c r="J1428">
        <v>2</v>
      </c>
      <c r="K1428">
        <v>2</v>
      </c>
      <c r="L1428">
        <v>2</v>
      </c>
      <c r="M1428">
        <v>2</v>
      </c>
      <c r="N1428">
        <v>1</v>
      </c>
      <c r="P1428" t="s">
        <v>52</v>
      </c>
      <c r="Q1428">
        <v>4</v>
      </c>
      <c r="R1428" t="s">
        <v>46</v>
      </c>
      <c r="S1428">
        <v>0</v>
      </c>
      <c r="T1428">
        <v>29400</v>
      </c>
      <c r="U1428">
        <v>29400</v>
      </c>
      <c r="V1428">
        <v>16</v>
      </c>
      <c r="W1428">
        <v>16</v>
      </c>
    </row>
    <row r="1429" spans="1:23" x14ac:dyDescent="0.25">
      <c r="A1429">
        <v>1253239</v>
      </c>
      <c r="B1429" t="s">
        <v>47</v>
      </c>
      <c r="C1429">
        <v>62</v>
      </c>
      <c r="D1429">
        <v>22</v>
      </c>
      <c r="E1429" t="s">
        <v>21</v>
      </c>
      <c r="F1429">
        <v>1</v>
      </c>
      <c r="G1429">
        <v>1</v>
      </c>
      <c r="H1429">
        <v>2</v>
      </c>
      <c r="I1429">
        <v>2</v>
      </c>
      <c r="J1429">
        <v>2</v>
      </c>
      <c r="K1429">
        <v>2</v>
      </c>
      <c r="L1429">
        <v>2</v>
      </c>
      <c r="M1429">
        <v>2</v>
      </c>
      <c r="N1429">
        <v>1</v>
      </c>
      <c r="O1429">
        <v>15</v>
      </c>
      <c r="P1429" t="s">
        <v>43</v>
      </c>
      <c r="Q1429">
        <v>4</v>
      </c>
      <c r="R1429" t="s">
        <v>46</v>
      </c>
      <c r="S1429">
        <v>29500</v>
      </c>
      <c r="T1429">
        <v>29500</v>
      </c>
      <c r="U1429">
        <v>29500</v>
      </c>
      <c r="V1429">
        <v>32</v>
      </c>
      <c r="W1429">
        <v>32</v>
      </c>
    </row>
    <row r="1430" spans="1:23" x14ac:dyDescent="0.25">
      <c r="A1430">
        <v>63189</v>
      </c>
      <c r="B1430" t="s">
        <v>23</v>
      </c>
      <c r="C1430">
        <v>425</v>
      </c>
      <c r="D1430">
        <v>53</v>
      </c>
      <c r="E1430" t="s">
        <v>21</v>
      </c>
      <c r="F1430">
        <v>1</v>
      </c>
      <c r="G1430">
        <v>1</v>
      </c>
      <c r="H1430">
        <v>2</v>
      </c>
      <c r="I1430">
        <v>2</v>
      </c>
      <c r="J1430">
        <v>2</v>
      </c>
      <c r="K1430">
        <v>2</v>
      </c>
      <c r="L1430">
        <v>2</v>
      </c>
      <c r="M1430">
        <v>2</v>
      </c>
      <c r="N1430">
        <v>1</v>
      </c>
      <c r="P1430" t="s">
        <v>51</v>
      </c>
      <c r="Q1430">
        <v>4</v>
      </c>
      <c r="R1430" t="s">
        <v>46</v>
      </c>
      <c r="S1430">
        <v>29000</v>
      </c>
      <c r="T1430">
        <v>29500</v>
      </c>
      <c r="U1430">
        <v>29500</v>
      </c>
      <c r="V1430">
        <v>41</v>
      </c>
      <c r="W1430" t="s">
        <v>32</v>
      </c>
    </row>
    <row r="1431" spans="1:23" x14ac:dyDescent="0.25">
      <c r="A1431">
        <v>1383132</v>
      </c>
      <c r="B1431" t="s">
        <v>24</v>
      </c>
      <c r="C1431">
        <v>46</v>
      </c>
      <c r="D1431">
        <v>63</v>
      </c>
      <c r="E1431" t="s">
        <v>21</v>
      </c>
      <c r="F1431">
        <v>1</v>
      </c>
      <c r="G1431">
        <v>1</v>
      </c>
      <c r="H1431">
        <v>2</v>
      </c>
      <c r="I1431">
        <v>2</v>
      </c>
      <c r="J1431">
        <v>2</v>
      </c>
      <c r="K1431">
        <v>2</v>
      </c>
      <c r="L1431">
        <v>2</v>
      </c>
      <c r="M1431">
        <v>2</v>
      </c>
      <c r="N1431">
        <v>1</v>
      </c>
      <c r="O1431">
        <v>13</v>
      </c>
      <c r="P1431" t="s">
        <v>43</v>
      </c>
      <c r="Q1431">
        <v>4</v>
      </c>
      <c r="R1431" t="s">
        <v>46</v>
      </c>
      <c r="S1431">
        <v>29600</v>
      </c>
      <c r="T1431">
        <v>29600</v>
      </c>
      <c r="U1431">
        <v>29600</v>
      </c>
      <c r="V1431">
        <v>53</v>
      </c>
      <c r="W1431" t="s">
        <v>24</v>
      </c>
    </row>
    <row r="1432" spans="1:23" x14ac:dyDescent="0.25">
      <c r="A1432">
        <v>1391034</v>
      </c>
      <c r="B1432" t="s">
        <v>24</v>
      </c>
      <c r="C1432">
        <v>18</v>
      </c>
      <c r="D1432">
        <v>65</v>
      </c>
      <c r="E1432" t="s">
        <v>21</v>
      </c>
      <c r="F1432">
        <v>1</v>
      </c>
      <c r="G1432">
        <v>1</v>
      </c>
      <c r="H1432">
        <v>2</v>
      </c>
      <c r="I1432">
        <v>1</v>
      </c>
      <c r="J1432">
        <v>2</v>
      </c>
      <c r="K1432">
        <v>2</v>
      </c>
      <c r="L1432">
        <v>2</v>
      </c>
      <c r="M1432">
        <v>2</v>
      </c>
      <c r="N1432">
        <v>1</v>
      </c>
      <c r="O1432">
        <v>35</v>
      </c>
      <c r="P1432" t="s">
        <v>43</v>
      </c>
      <c r="Q1432">
        <v>4</v>
      </c>
      <c r="R1432" t="s">
        <v>46</v>
      </c>
      <c r="S1432">
        <v>29400</v>
      </c>
      <c r="T1432">
        <v>29900</v>
      </c>
      <c r="U1432">
        <v>29900</v>
      </c>
      <c r="V1432">
        <v>53</v>
      </c>
      <c r="W1432" t="s">
        <v>24</v>
      </c>
    </row>
    <row r="1433" spans="1:23" x14ac:dyDescent="0.25">
      <c r="A1433">
        <v>1376370</v>
      </c>
      <c r="B1433" t="s">
        <v>24</v>
      </c>
      <c r="C1433">
        <v>58</v>
      </c>
      <c r="D1433">
        <v>70</v>
      </c>
      <c r="E1433" t="s">
        <v>21</v>
      </c>
      <c r="F1433">
        <v>1</v>
      </c>
      <c r="G1433">
        <v>1</v>
      </c>
      <c r="H1433">
        <v>2</v>
      </c>
      <c r="I1433">
        <v>1</v>
      </c>
      <c r="J1433">
        <v>2</v>
      </c>
      <c r="K1433">
        <v>1</v>
      </c>
      <c r="L1433">
        <v>2</v>
      </c>
      <c r="M1433">
        <v>2</v>
      </c>
      <c r="N1433">
        <v>1</v>
      </c>
      <c r="P1433" t="s">
        <v>43</v>
      </c>
      <c r="Q1433">
        <v>4</v>
      </c>
      <c r="R1433" t="s">
        <v>46</v>
      </c>
      <c r="S1433">
        <v>0</v>
      </c>
      <c r="T1433">
        <v>29900</v>
      </c>
      <c r="U1433">
        <v>29900</v>
      </c>
      <c r="V1433">
        <v>27</v>
      </c>
      <c r="W1433">
        <v>27</v>
      </c>
    </row>
    <row r="1434" spans="1:23" x14ac:dyDescent="0.25">
      <c r="A1434">
        <v>696960</v>
      </c>
      <c r="B1434" t="s">
        <v>32</v>
      </c>
      <c r="C1434">
        <v>43</v>
      </c>
      <c r="D1434">
        <v>51</v>
      </c>
      <c r="E1434" t="s">
        <v>21</v>
      </c>
      <c r="F1434">
        <v>3</v>
      </c>
      <c r="G1434">
        <v>1</v>
      </c>
      <c r="H1434">
        <v>2</v>
      </c>
      <c r="I1434">
        <v>2</v>
      </c>
      <c r="J1434">
        <v>2</v>
      </c>
      <c r="K1434">
        <v>2</v>
      </c>
      <c r="L1434">
        <v>2</v>
      </c>
      <c r="M1434">
        <v>2</v>
      </c>
      <c r="N1434">
        <v>1</v>
      </c>
      <c r="O1434">
        <v>25</v>
      </c>
      <c r="P1434" t="s">
        <v>43</v>
      </c>
      <c r="Q1434">
        <v>4</v>
      </c>
      <c r="R1434" t="s">
        <v>44</v>
      </c>
      <c r="S1434">
        <v>30000</v>
      </c>
      <c r="T1434">
        <v>30000</v>
      </c>
      <c r="U1434">
        <v>30000</v>
      </c>
      <c r="V1434">
        <v>215</v>
      </c>
      <c r="W1434">
        <v>215</v>
      </c>
    </row>
    <row r="1435" spans="1:23" x14ac:dyDescent="0.25">
      <c r="A1435">
        <v>1381308</v>
      </c>
      <c r="B1435" t="s">
        <v>24</v>
      </c>
      <c r="C1435">
        <v>201</v>
      </c>
      <c r="D1435">
        <v>56</v>
      </c>
      <c r="E1435" t="s">
        <v>21</v>
      </c>
      <c r="F1435">
        <v>1</v>
      </c>
      <c r="G1435">
        <v>1</v>
      </c>
      <c r="H1435">
        <v>2</v>
      </c>
      <c r="I1435">
        <v>2</v>
      </c>
      <c r="J1435">
        <v>2</v>
      </c>
      <c r="K1435">
        <v>2</v>
      </c>
      <c r="L1435">
        <v>2</v>
      </c>
      <c r="M1435">
        <v>2</v>
      </c>
      <c r="N1435">
        <v>1</v>
      </c>
      <c r="O1435">
        <v>25</v>
      </c>
      <c r="P1435" t="s">
        <v>43</v>
      </c>
      <c r="Q1435">
        <v>4</v>
      </c>
      <c r="R1435" t="s">
        <v>46</v>
      </c>
      <c r="S1435">
        <v>30000</v>
      </c>
      <c r="T1435">
        <v>30000</v>
      </c>
      <c r="U1435">
        <v>30000</v>
      </c>
      <c r="V1435">
        <v>6</v>
      </c>
      <c r="W1435" t="s">
        <v>45</v>
      </c>
    </row>
    <row r="1436" spans="1:23" x14ac:dyDescent="0.25">
      <c r="A1436">
        <v>65938</v>
      </c>
      <c r="B1436" t="s">
        <v>23</v>
      </c>
      <c r="C1436">
        <v>59</v>
      </c>
      <c r="D1436">
        <v>40</v>
      </c>
      <c r="E1436" t="s">
        <v>21</v>
      </c>
      <c r="F1436">
        <v>1</v>
      </c>
      <c r="G1436">
        <v>2</v>
      </c>
      <c r="H1436">
        <v>1</v>
      </c>
      <c r="I1436">
        <v>2</v>
      </c>
      <c r="J1436">
        <v>2</v>
      </c>
      <c r="K1436">
        <v>2</v>
      </c>
      <c r="L1436">
        <v>2</v>
      </c>
      <c r="M1436">
        <v>2</v>
      </c>
      <c r="N1436">
        <v>1</v>
      </c>
      <c r="P1436" t="s">
        <v>43</v>
      </c>
      <c r="Q1436">
        <v>4</v>
      </c>
      <c r="R1436" t="s">
        <v>46</v>
      </c>
      <c r="S1436">
        <v>30000</v>
      </c>
      <c r="T1436">
        <v>30000</v>
      </c>
      <c r="U1436">
        <v>30000</v>
      </c>
      <c r="V1436">
        <v>8</v>
      </c>
      <c r="W1436">
        <v>8</v>
      </c>
    </row>
    <row r="1437" spans="1:23" x14ac:dyDescent="0.25">
      <c r="A1437">
        <v>1400847</v>
      </c>
      <c r="B1437" t="s">
        <v>24</v>
      </c>
      <c r="C1437">
        <v>15</v>
      </c>
      <c r="D1437">
        <v>47</v>
      </c>
      <c r="E1437" t="s">
        <v>21</v>
      </c>
      <c r="F1437">
        <v>1</v>
      </c>
      <c r="G1437">
        <v>1</v>
      </c>
      <c r="H1437">
        <v>2</v>
      </c>
      <c r="I1437">
        <v>2</v>
      </c>
      <c r="J1437">
        <v>2</v>
      </c>
      <c r="K1437">
        <v>2</v>
      </c>
      <c r="L1437">
        <v>2</v>
      </c>
      <c r="M1437">
        <v>2</v>
      </c>
      <c r="N1437">
        <v>1</v>
      </c>
      <c r="O1437">
        <v>15</v>
      </c>
      <c r="P1437" t="s">
        <v>51</v>
      </c>
      <c r="Q1437">
        <v>2</v>
      </c>
      <c r="R1437" t="s">
        <v>46</v>
      </c>
      <c r="S1437">
        <v>27000</v>
      </c>
      <c r="T1437">
        <v>30000</v>
      </c>
      <c r="U1437">
        <v>30000</v>
      </c>
      <c r="V1437">
        <v>15</v>
      </c>
      <c r="W1437">
        <v>15</v>
      </c>
    </row>
    <row r="1438" spans="1:23" x14ac:dyDescent="0.25">
      <c r="A1438">
        <v>67023</v>
      </c>
      <c r="B1438" t="s">
        <v>23</v>
      </c>
      <c r="C1438">
        <v>63</v>
      </c>
      <c r="D1438">
        <v>29</v>
      </c>
      <c r="E1438" t="s">
        <v>21</v>
      </c>
      <c r="F1438">
        <v>1</v>
      </c>
      <c r="G1438">
        <v>2</v>
      </c>
      <c r="H1438">
        <v>2</v>
      </c>
      <c r="I1438">
        <v>2</v>
      </c>
      <c r="J1438">
        <v>2</v>
      </c>
      <c r="K1438">
        <v>2</v>
      </c>
      <c r="L1438">
        <v>2</v>
      </c>
      <c r="M1438">
        <v>2</v>
      </c>
      <c r="N1438">
        <v>2</v>
      </c>
      <c r="O1438">
        <v>5</v>
      </c>
      <c r="P1438" t="s">
        <v>50</v>
      </c>
      <c r="Q1438">
        <v>4</v>
      </c>
      <c r="R1438" t="s">
        <v>44</v>
      </c>
      <c r="S1438">
        <v>30000</v>
      </c>
      <c r="T1438">
        <v>30000</v>
      </c>
      <c r="U1438">
        <v>30000</v>
      </c>
      <c r="V1438">
        <v>30</v>
      </c>
      <c r="W1438" t="s">
        <v>23</v>
      </c>
    </row>
    <row r="1439" spans="1:23" x14ac:dyDescent="0.25">
      <c r="A1439">
        <v>1408437</v>
      </c>
      <c r="B1439" t="s">
        <v>24</v>
      </c>
      <c r="C1439">
        <v>22</v>
      </c>
      <c r="D1439">
        <v>46</v>
      </c>
      <c r="E1439" t="s">
        <v>21</v>
      </c>
      <c r="F1439">
        <v>1</v>
      </c>
      <c r="G1439">
        <v>1</v>
      </c>
      <c r="H1439">
        <v>2</v>
      </c>
      <c r="I1439">
        <v>2</v>
      </c>
      <c r="J1439">
        <v>2</v>
      </c>
      <c r="K1439">
        <v>2</v>
      </c>
      <c r="L1439">
        <v>2</v>
      </c>
      <c r="M1439">
        <v>2</v>
      </c>
      <c r="N1439">
        <v>1</v>
      </c>
      <c r="O1439">
        <v>20</v>
      </c>
      <c r="P1439" t="s">
        <v>43</v>
      </c>
      <c r="Q1439">
        <v>4</v>
      </c>
      <c r="R1439" t="s">
        <v>46</v>
      </c>
      <c r="S1439">
        <v>30000</v>
      </c>
      <c r="T1439">
        <v>30000</v>
      </c>
      <c r="U1439">
        <v>30000</v>
      </c>
      <c r="V1439">
        <v>30</v>
      </c>
      <c r="W1439" t="s">
        <v>23</v>
      </c>
    </row>
    <row r="1440" spans="1:23" x14ac:dyDescent="0.25">
      <c r="A1440">
        <v>1275082</v>
      </c>
      <c r="B1440" t="s">
        <v>47</v>
      </c>
      <c r="C1440">
        <v>62</v>
      </c>
      <c r="D1440">
        <v>43</v>
      </c>
      <c r="E1440" t="s">
        <v>21</v>
      </c>
      <c r="F1440">
        <v>1</v>
      </c>
      <c r="G1440">
        <v>1</v>
      </c>
      <c r="H1440">
        <v>2</v>
      </c>
      <c r="I1440">
        <v>2</v>
      </c>
      <c r="J1440">
        <v>2</v>
      </c>
      <c r="K1440">
        <v>2</v>
      </c>
      <c r="L1440">
        <v>2</v>
      </c>
      <c r="M1440">
        <v>2</v>
      </c>
      <c r="N1440">
        <v>1</v>
      </c>
      <c r="O1440">
        <v>30</v>
      </c>
      <c r="P1440" t="s">
        <v>43</v>
      </c>
      <c r="Q1440">
        <v>4</v>
      </c>
      <c r="R1440" t="s">
        <v>44</v>
      </c>
      <c r="S1440">
        <v>30000</v>
      </c>
      <c r="T1440">
        <v>30000</v>
      </c>
      <c r="U1440">
        <v>30000</v>
      </c>
      <c r="V1440">
        <v>49</v>
      </c>
      <c r="W1440" t="s">
        <v>47</v>
      </c>
    </row>
    <row r="1441" spans="1:23" x14ac:dyDescent="0.25">
      <c r="A1441">
        <v>64848</v>
      </c>
      <c r="B1441" t="s">
        <v>23</v>
      </c>
      <c r="C1441">
        <v>539</v>
      </c>
      <c r="D1441">
        <v>27</v>
      </c>
      <c r="E1441" t="s">
        <v>21</v>
      </c>
      <c r="F1441">
        <v>1</v>
      </c>
      <c r="G1441">
        <v>2</v>
      </c>
      <c r="H1441">
        <v>2</v>
      </c>
      <c r="I1441">
        <v>2</v>
      </c>
      <c r="J1441">
        <v>2</v>
      </c>
      <c r="K1441">
        <v>2</v>
      </c>
      <c r="L1441">
        <v>2</v>
      </c>
      <c r="M1441">
        <v>2</v>
      </c>
      <c r="N1441">
        <v>2</v>
      </c>
      <c r="O1441">
        <v>15</v>
      </c>
      <c r="P1441" t="s">
        <v>43</v>
      </c>
      <c r="Q1441">
        <v>4</v>
      </c>
      <c r="R1441" t="s">
        <v>44</v>
      </c>
      <c r="S1441">
        <v>30000</v>
      </c>
      <c r="T1441">
        <v>30000</v>
      </c>
      <c r="U1441">
        <v>30000</v>
      </c>
      <c r="V1441">
        <v>30</v>
      </c>
      <c r="W1441" t="s">
        <v>23</v>
      </c>
    </row>
    <row r="1442" spans="1:23" x14ac:dyDescent="0.25">
      <c r="A1442">
        <v>1251779</v>
      </c>
      <c r="B1442" t="s">
        <v>47</v>
      </c>
      <c r="C1442">
        <v>42</v>
      </c>
      <c r="D1442">
        <v>32</v>
      </c>
      <c r="E1442" t="s">
        <v>21</v>
      </c>
      <c r="F1442">
        <v>1</v>
      </c>
      <c r="G1442">
        <v>1</v>
      </c>
      <c r="H1442">
        <v>2</v>
      </c>
      <c r="I1442">
        <v>2</v>
      </c>
      <c r="J1442">
        <v>2</v>
      </c>
      <c r="K1442">
        <v>2</v>
      </c>
      <c r="L1442">
        <v>2</v>
      </c>
      <c r="M1442">
        <v>2</v>
      </c>
      <c r="N1442">
        <v>1</v>
      </c>
      <c r="O1442">
        <v>5</v>
      </c>
      <c r="P1442" t="s">
        <v>43</v>
      </c>
      <c r="Q1442">
        <v>4</v>
      </c>
      <c r="R1442" t="s">
        <v>46</v>
      </c>
      <c r="S1442">
        <v>0</v>
      </c>
      <c r="T1442">
        <v>30000</v>
      </c>
      <c r="U1442">
        <v>30000</v>
      </c>
      <c r="V1442">
        <v>55</v>
      </c>
      <c r="W1442">
        <v>55</v>
      </c>
    </row>
    <row r="1443" spans="1:23" x14ac:dyDescent="0.25">
      <c r="A1443">
        <v>1434941</v>
      </c>
      <c r="B1443" t="s">
        <v>24</v>
      </c>
      <c r="C1443">
        <v>72</v>
      </c>
      <c r="D1443">
        <v>29</v>
      </c>
      <c r="E1443" t="s">
        <v>21</v>
      </c>
      <c r="F1443">
        <v>1</v>
      </c>
      <c r="G1443">
        <v>2</v>
      </c>
      <c r="H1443">
        <v>2</v>
      </c>
      <c r="I1443">
        <v>2</v>
      </c>
      <c r="J1443">
        <v>2</v>
      </c>
      <c r="K1443">
        <v>2</v>
      </c>
      <c r="L1443">
        <v>2</v>
      </c>
      <c r="M1443">
        <v>2</v>
      </c>
      <c r="N1443">
        <v>2</v>
      </c>
      <c r="O1443">
        <v>25</v>
      </c>
      <c r="P1443" t="s">
        <v>50</v>
      </c>
      <c r="Q1443">
        <v>4</v>
      </c>
      <c r="R1443" t="s">
        <v>44</v>
      </c>
      <c r="S1443">
        <v>30000</v>
      </c>
      <c r="T1443">
        <v>30000</v>
      </c>
      <c r="U1443">
        <v>30000</v>
      </c>
      <c r="V1443">
        <v>12</v>
      </c>
      <c r="W1443">
        <v>12</v>
      </c>
    </row>
    <row r="1444" spans="1:23" x14ac:dyDescent="0.25">
      <c r="A1444">
        <v>1274202</v>
      </c>
      <c r="B1444" t="s">
        <v>47</v>
      </c>
      <c r="C1444">
        <v>26</v>
      </c>
      <c r="D1444">
        <v>53</v>
      </c>
      <c r="E1444" t="s">
        <v>21</v>
      </c>
      <c r="F1444">
        <v>1</v>
      </c>
      <c r="G1444">
        <v>2</v>
      </c>
      <c r="H1444">
        <v>2</v>
      </c>
      <c r="I1444">
        <v>2</v>
      </c>
      <c r="J1444">
        <v>2</v>
      </c>
      <c r="K1444">
        <v>2</v>
      </c>
      <c r="L1444">
        <v>2</v>
      </c>
      <c r="M1444">
        <v>2</v>
      </c>
      <c r="N1444">
        <v>2</v>
      </c>
      <c r="P1444" t="s">
        <v>48</v>
      </c>
      <c r="Q1444">
        <v>4</v>
      </c>
      <c r="R1444" t="s">
        <v>46</v>
      </c>
      <c r="S1444">
        <v>30000</v>
      </c>
      <c r="T1444">
        <v>30000</v>
      </c>
      <c r="U1444">
        <v>30000</v>
      </c>
      <c r="V1444">
        <v>49</v>
      </c>
      <c r="W1444" t="s">
        <v>47</v>
      </c>
    </row>
    <row r="1445" spans="1:23" x14ac:dyDescent="0.25">
      <c r="A1445">
        <v>715132</v>
      </c>
      <c r="B1445" t="s">
        <v>32</v>
      </c>
      <c r="C1445">
        <v>68</v>
      </c>
      <c r="D1445">
        <v>27</v>
      </c>
      <c r="E1445" t="s">
        <v>21</v>
      </c>
      <c r="F1445">
        <v>1</v>
      </c>
      <c r="G1445">
        <v>1</v>
      </c>
      <c r="H1445">
        <v>2</v>
      </c>
      <c r="I1445">
        <v>2</v>
      </c>
      <c r="J1445">
        <v>2</v>
      </c>
      <c r="K1445">
        <v>2</v>
      </c>
      <c r="L1445">
        <v>2</v>
      </c>
      <c r="M1445">
        <v>2</v>
      </c>
      <c r="N1445">
        <v>1</v>
      </c>
      <c r="O1445">
        <v>30</v>
      </c>
      <c r="P1445" t="s">
        <v>43</v>
      </c>
      <c r="Q1445">
        <v>4</v>
      </c>
      <c r="R1445" t="s">
        <v>46</v>
      </c>
      <c r="S1445">
        <v>30000</v>
      </c>
      <c r="T1445">
        <v>30000</v>
      </c>
      <c r="U1445">
        <v>30000</v>
      </c>
      <c r="V1445">
        <v>53</v>
      </c>
      <c r="W1445" t="s">
        <v>24</v>
      </c>
    </row>
    <row r="1446" spans="1:23" x14ac:dyDescent="0.25">
      <c r="A1446">
        <v>66476</v>
      </c>
      <c r="B1446" t="s">
        <v>23</v>
      </c>
      <c r="C1446">
        <v>93</v>
      </c>
      <c r="D1446">
        <v>38</v>
      </c>
      <c r="E1446" t="s">
        <v>21</v>
      </c>
      <c r="F1446">
        <v>5</v>
      </c>
      <c r="G1446">
        <v>2</v>
      </c>
      <c r="H1446">
        <v>2</v>
      </c>
      <c r="I1446">
        <v>2</v>
      </c>
      <c r="J1446">
        <v>2</v>
      </c>
      <c r="K1446">
        <v>2</v>
      </c>
      <c r="L1446">
        <v>2</v>
      </c>
      <c r="M1446">
        <v>2</v>
      </c>
      <c r="N1446">
        <v>2</v>
      </c>
      <c r="O1446">
        <v>20</v>
      </c>
      <c r="P1446" t="s">
        <v>43</v>
      </c>
      <c r="Q1446">
        <v>4</v>
      </c>
      <c r="R1446" t="s">
        <v>44</v>
      </c>
      <c r="S1446">
        <v>30000</v>
      </c>
      <c r="T1446">
        <v>30000</v>
      </c>
      <c r="U1446">
        <v>30000</v>
      </c>
      <c r="V1446">
        <v>303</v>
      </c>
      <c r="W1446">
        <v>303</v>
      </c>
    </row>
    <row r="1447" spans="1:23" x14ac:dyDescent="0.25">
      <c r="A1447">
        <v>696825</v>
      </c>
      <c r="B1447" t="s">
        <v>32</v>
      </c>
      <c r="C1447">
        <v>51</v>
      </c>
      <c r="D1447">
        <v>21</v>
      </c>
      <c r="E1447" t="s">
        <v>21</v>
      </c>
      <c r="F1447">
        <v>1</v>
      </c>
      <c r="G1447">
        <v>2</v>
      </c>
      <c r="H1447">
        <v>1</v>
      </c>
      <c r="I1447">
        <v>2</v>
      </c>
      <c r="J1447">
        <v>2</v>
      </c>
      <c r="K1447">
        <v>2</v>
      </c>
      <c r="L1447">
        <v>2</v>
      </c>
      <c r="M1447">
        <v>2</v>
      </c>
      <c r="N1447">
        <v>1</v>
      </c>
      <c r="O1447">
        <v>20</v>
      </c>
      <c r="P1447" t="s">
        <v>43</v>
      </c>
      <c r="Q1447">
        <v>4</v>
      </c>
      <c r="R1447" t="s">
        <v>44</v>
      </c>
      <c r="S1447">
        <v>30000</v>
      </c>
      <c r="T1447">
        <v>30000</v>
      </c>
      <c r="U1447">
        <v>30000</v>
      </c>
      <c r="V1447">
        <v>53</v>
      </c>
      <c r="W1447" t="s">
        <v>24</v>
      </c>
    </row>
    <row r="1448" spans="1:23" x14ac:dyDescent="0.25">
      <c r="A1448">
        <v>69696</v>
      </c>
      <c r="B1448" t="s">
        <v>23</v>
      </c>
      <c r="C1448">
        <v>35</v>
      </c>
      <c r="D1448">
        <v>50</v>
      </c>
      <c r="E1448" t="s">
        <v>21</v>
      </c>
      <c r="F1448">
        <v>1</v>
      </c>
      <c r="G1448">
        <v>2</v>
      </c>
      <c r="H1448">
        <v>2</v>
      </c>
      <c r="I1448">
        <v>2</v>
      </c>
      <c r="J1448">
        <v>2</v>
      </c>
      <c r="K1448">
        <v>2</v>
      </c>
      <c r="L1448">
        <v>2</v>
      </c>
      <c r="M1448">
        <v>2</v>
      </c>
      <c r="N1448">
        <v>2</v>
      </c>
      <c r="P1448" t="s">
        <v>48</v>
      </c>
      <c r="Q1448">
        <v>4</v>
      </c>
      <c r="R1448" t="s">
        <v>44</v>
      </c>
      <c r="S1448">
        <v>30000</v>
      </c>
      <c r="T1448">
        <v>30000</v>
      </c>
      <c r="U1448">
        <v>30000</v>
      </c>
      <c r="V1448">
        <v>30</v>
      </c>
      <c r="W1448" t="s">
        <v>23</v>
      </c>
    </row>
    <row r="1449" spans="1:23" x14ac:dyDescent="0.25">
      <c r="A1449">
        <v>69827</v>
      </c>
      <c r="B1449" t="s">
        <v>23</v>
      </c>
      <c r="C1449">
        <v>134</v>
      </c>
      <c r="D1449">
        <v>56</v>
      </c>
      <c r="E1449" t="s">
        <v>21</v>
      </c>
      <c r="F1449">
        <v>1</v>
      </c>
      <c r="G1449">
        <v>2</v>
      </c>
      <c r="H1449">
        <v>2</v>
      </c>
      <c r="I1449">
        <v>2</v>
      </c>
      <c r="J1449">
        <v>2</v>
      </c>
      <c r="K1449">
        <v>2</v>
      </c>
      <c r="L1449">
        <v>2</v>
      </c>
      <c r="M1449">
        <v>2</v>
      </c>
      <c r="N1449">
        <v>2</v>
      </c>
      <c r="O1449">
        <v>10</v>
      </c>
      <c r="P1449" t="s">
        <v>43</v>
      </c>
      <c r="Q1449">
        <v>4</v>
      </c>
      <c r="R1449" t="s">
        <v>44</v>
      </c>
      <c r="S1449">
        <v>0</v>
      </c>
      <c r="T1449">
        <v>30000</v>
      </c>
      <c r="U1449">
        <v>30000</v>
      </c>
      <c r="V1449">
        <v>30</v>
      </c>
      <c r="W1449" t="s">
        <v>23</v>
      </c>
    </row>
    <row r="1450" spans="1:23" x14ac:dyDescent="0.25">
      <c r="A1450">
        <v>697729</v>
      </c>
      <c r="B1450" t="s">
        <v>32</v>
      </c>
      <c r="C1450">
        <v>88</v>
      </c>
      <c r="D1450">
        <v>73</v>
      </c>
      <c r="E1450" t="s">
        <v>21</v>
      </c>
      <c r="F1450">
        <v>1</v>
      </c>
      <c r="G1450">
        <v>2</v>
      </c>
      <c r="H1450">
        <v>1</v>
      </c>
      <c r="I1450">
        <v>1</v>
      </c>
      <c r="J1450">
        <v>2</v>
      </c>
      <c r="K1450">
        <v>2</v>
      </c>
      <c r="L1450">
        <v>2</v>
      </c>
      <c r="M1450">
        <v>2</v>
      </c>
      <c r="N1450">
        <v>1</v>
      </c>
      <c r="P1450" t="s">
        <v>51</v>
      </c>
      <c r="Q1450">
        <v>4</v>
      </c>
      <c r="R1450" t="s">
        <v>46</v>
      </c>
      <c r="S1450">
        <v>0</v>
      </c>
      <c r="T1450">
        <v>30000</v>
      </c>
      <c r="U1450">
        <v>30000</v>
      </c>
      <c r="V1450">
        <v>6</v>
      </c>
      <c r="W1450" t="s">
        <v>45</v>
      </c>
    </row>
    <row r="1451" spans="1:23" x14ac:dyDescent="0.25">
      <c r="A1451">
        <v>728350</v>
      </c>
      <c r="B1451" t="s">
        <v>32</v>
      </c>
      <c r="C1451">
        <v>123</v>
      </c>
      <c r="D1451">
        <v>44</v>
      </c>
      <c r="E1451" t="s">
        <v>21</v>
      </c>
      <c r="F1451">
        <v>1</v>
      </c>
      <c r="G1451">
        <v>2</v>
      </c>
      <c r="H1451">
        <v>2</v>
      </c>
      <c r="I1451">
        <v>2</v>
      </c>
      <c r="J1451">
        <v>2</v>
      </c>
      <c r="K1451">
        <v>2</v>
      </c>
      <c r="L1451">
        <v>2</v>
      </c>
      <c r="M1451">
        <v>2</v>
      </c>
      <c r="N1451">
        <v>2</v>
      </c>
      <c r="O1451">
        <v>15</v>
      </c>
      <c r="P1451" t="s">
        <v>51</v>
      </c>
      <c r="Q1451">
        <v>4</v>
      </c>
      <c r="R1451" t="s">
        <v>46</v>
      </c>
      <c r="S1451">
        <v>0</v>
      </c>
      <c r="T1451">
        <v>30000</v>
      </c>
      <c r="U1451">
        <v>30000</v>
      </c>
      <c r="V1451">
        <v>39</v>
      </c>
      <c r="W1451">
        <v>39</v>
      </c>
    </row>
    <row r="1452" spans="1:23" x14ac:dyDescent="0.25">
      <c r="A1452">
        <v>705547</v>
      </c>
      <c r="B1452" t="s">
        <v>32</v>
      </c>
      <c r="C1452">
        <v>65</v>
      </c>
      <c r="D1452">
        <v>34</v>
      </c>
      <c r="E1452" t="s">
        <v>21</v>
      </c>
      <c r="F1452">
        <v>1</v>
      </c>
      <c r="G1452">
        <v>1</v>
      </c>
      <c r="H1452">
        <v>2</v>
      </c>
      <c r="I1452">
        <v>2</v>
      </c>
      <c r="J1452">
        <v>2</v>
      </c>
      <c r="K1452">
        <v>2</v>
      </c>
      <c r="L1452">
        <v>2</v>
      </c>
      <c r="M1452">
        <v>2</v>
      </c>
      <c r="N1452">
        <v>1</v>
      </c>
      <c r="O1452">
        <v>25</v>
      </c>
      <c r="P1452" t="s">
        <v>43</v>
      </c>
      <c r="Q1452">
        <v>4</v>
      </c>
      <c r="R1452" t="s">
        <v>44</v>
      </c>
      <c r="S1452">
        <v>30000</v>
      </c>
      <c r="T1452">
        <v>30000</v>
      </c>
      <c r="U1452">
        <v>30000</v>
      </c>
      <c r="V1452">
        <v>48</v>
      </c>
      <c r="W1452">
        <v>48</v>
      </c>
    </row>
    <row r="1453" spans="1:23" x14ac:dyDescent="0.25">
      <c r="A1453">
        <v>717614</v>
      </c>
      <c r="B1453" t="s">
        <v>32</v>
      </c>
      <c r="C1453">
        <v>100</v>
      </c>
      <c r="D1453">
        <v>39</v>
      </c>
      <c r="E1453" t="s">
        <v>21</v>
      </c>
      <c r="F1453">
        <v>1</v>
      </c>
      <c r="G1453">
        <v>1</v>
      </c>
      <c r="H1453">
        <v>2</v>
      </c>
      <c r="I1453">
        <v>2</v>
      </c>
      <c r="J1453">
        <v>2</v>
      </c>
      <c r="K1453">
        <v>2</v>
      </c>
      <c r="L1453">
        <v>2</v>
      </c>
      <c r="M1453">
        <v>2</v>
      </c>
      <c r="N1453">
        <v>1</v>
      </c>
      <c r="O1453">
        <v>20</v>
      </c>
      <c r="P1453" t="s">
        <v>50</v>
      </c>
      <c r="Q1453">
        <v>4</v>
      </c>
      <c r="R1453" t="s">
        <v>44</v>
      </c>
      <c r="S1453">
        <v>30000</v>
      </c>
      <c r="T1453">
        <v>30000</v>
      </c>
      <c r="U1453">
        <v>30000</v>
      </c>
      <c r="V1453">
        <v>34</v>
      </c>
      <c r="W1453">
        <v>34</v>
      </c>
    </row>
    <row r="1454" spans="1:23" x14ac:dyDescent="0.25">
      <c r="A1454">
        <v>711437</v>
      </c>
      <c r="B1454" t="s">
        <v>32</v>
      </c>
      <c r="C1454">
        <v>210</v>
      </c>
      <c r="D1454">
        <v>44</v>
      </c>
      <c r="E1454" t="s">
        <v>21</v>
      </c>
      <c r="F1454">
        <v>4</v>
      </c>
      <c r="G1454">
        <v>1</v>
      </c>
      <c r="H1454">
        <v>2</v>
      </c>
      <c r="I1454">
        <v>2</v>
      </c>
      <c r="J1454">
        <v>2</v>
      </c>
      <c r="K1454">
        <v>2</v>
      </c>
      <c r="L1454">
        <v>2</v>
      </c>
      <c r="M1454">
        <v>2</v>
      </c>
      <c r="N1454">
        <v>1</v>
      </c>
      <c r="O1454">
        <v>25</v>
      </c>
      <c r="P1454" t="s">
        <v>51</v>
      </c>
      <c r="Q1454">
        <v>4</v>
      </c>
      <c r="R1454" t="s">
        <v>46</v>
      </c>
      <c r="S1454">
        <v>30000</v>
      </c>
      <c r="T1454">
        <v>30000</v>
      </c>
      <c r="U1454">
        <v>30000</v>
      </c>
      <c r="V1454">
        <v>303</v>
      </c>
      <c r="W1454">
        <v>303</v>
      </c>
    </row>
    <row r="1455" spans="1:23" x14ac:dyDescent="0.25">
      <c r="A1455">
        <v>1420161</v>
      </c>
      <c r="B1455" t="s">
        <v>24</v>
      </c>
      <c r="C1455">
        <v>26</v>
      </c>
      <c r="D1455">
        <v>45</v>
      </c>
      <c r="E1455" t="s">
        <v>21</v>
      </c>
      <c r="F1455">
        <v>1</v>
      </c>
      <c r="G1455">
        <v>1</v>
      </c>
      <c r="H1455">
        <v>2</v>
      </c>
      <c r="I1455">
        <v>2</v>
      </c>
      <c r="J1455">
        <v>2</v>
      </c>
      <c r="K1455">
        <v>2</v>
      </c>
      <c r="L1455">
        <v>2</v>
      </c>
      <c r="M1455">
        <v>2</v>
      </c>
      <c r="N1455">
        <v>1</v>
      </c>
      <c r="O1455">
        <v>10</v>
      </c>
      <c r="P1455" t="s">
        <v>43</v>
      </c>
      <c r="Q1455">
        <v>4</v>
      </c>
      <c r="R1455" t="s">
        <v>46</v>
      </c>
      <c r="S1455">
        <v>30000</v>
      </c>
      <c r="T1455">
        <v>30000</v>
      </c>
      <c r="U1455">
        <v>30000</v>
      </c>
      <c r="V1455">
        <v>53</v>
      </c>
      <c r="W1455" t="s">
        <v>24</v>
      </c>
    </row>
    <row r="1456" spans="1:23" x14ac:dyDescent="0.25">
      <c r="A1456">
        <v>1376959</v>
      </c>
      <c r="B1456" t="s">
        <v>24</v>
      </c>
      <c r="C1456">
        <v>72</v>
      </c>
      <c r="D1456">
        <v>50</v>
      </c>
      <c r="E1456" t="s">
        <v>21</v>
      </c>
      <c r="F1456">
        <v>1</v>
      </c>
      <c r="G1456">
        <v>1</v>
      </c>
      <c r="H1456">
        <v>2</v>
      </c>
      <c r="I1456">
        <v>2</v>
      </c>
      <c r="J1456">
        <v>2</v>
      </c>
      <c r="K1456">
        <v>2</v>
      </c>
      <c r="L1456">
        <v>2</v>
      </c>
      <c r="M1456">
        <v>2</v>
      </c>
      <c r="N1456">
        <v>1</v>
      </c>
      <c r="O1456">
        <v>35</v>
      </c>
      <c r="P1456" t="s">
        <v>43</v>
      </c>
      <c r="Q1456">
        <v>4</v>
      </c>
      <c r="R1456" t="s">
        <v>44</v>
      </c>
      <c r="S1456">
        <v>30000</v>
      </c>
      <c r="T1456">
        <v>30000</v>
      </c>
      <c r="U1456">
        <v>30000</v>
      </c>
      <c r="V1456">
        <v>38</v>
      </c>
      <c r="W1456" t="s">
        <v>31</v>
      </c>
    </row>
    <row r="1457" spans="1:23" x14ac:dyDescent="0.25">
      <c r="A1457">
        <v>1430003</v>
      </c>
      <c r="B1457" t="s">
        <v>24</v>
      </c>
      <c r="C1457">
        <v>85</v>
      </c>
      <c r="D1457">
        <v>80</v>
      </c>
      <c r="E1457" t="s">
        <v>21</v>
      </c>
      <c r="F1457">
        <v>1</v>
      </c>
      <c r="G1457">
        <v>2</v>
      </c>
      <c r="H1457">
        <v>2</v>
      </c>
      <c r="I1457">
        <v>2</v>
      </c>
      <c r="J1457">
        <v>2</v>
      </c>
      <c r="K1457">
        <v>1</v>
      </c>
      <c r="L1457">
        <v>1</v>
      </c>
      <c r="M1457">
        <v>2</v>
      </c>
      <c r="N1457">
        <v>1</v>
      </c>
      <c r="P1457" t="s">
        <v>52</v>
      </c>
      <c r="Q1457">
        <v>3</v>
      </c>
      <c r="R1457" t="s">
        <v>46</v>
      </c>
      <c r="S1457">
        <v>0</v>
      </c>
      <c r="T1457">
        <v>30000</v>
      </c>
      <c r="U1457">
        <v>30000</v>
      </c>
      <c r="V1457">
        <v>41</v>
      </c>
      <c r="W1457" t="s">
        <v>32</v>
      </c>
    </row>
    <row r="1458" spans="1:23" x14ac:dyDescent="0.25">
      <c r="A1458">
        <v>1270249</v>
      </c>
      <c r="B1458" t="s">
        <v>47</v>
      </c>
      <c r="C1458">
        <v>85</v>
      </c>
      <c r="D1458">
        <v>51</v>
      </c>
      <c r="E1458" t="s">
        <v>21</v>
      </c>
      <c r="F1458">
        <v>1</v>
      </c>
      <c r="G1458">
        <v>1</v>
      </c>
      <c r="H1458">
        <v>2</v>
      </c>
      <c r="I1458">
        <v>2</v>
      </c>
      <c r="J1458">
        <v>2</v>
      </c>
      <c r="K1458">
        <v>2</v>
      </c>
      <c r="L1458">
        <v>2</v>
      </c>
      <c r="M1458">
        <v>2</v>
      </c>
      <c r="N1458">
        <v>1</v>
      </c>
      <c r="O1458">
        <v>40</v>
      </c>
      <c r="P1458" t="s">
        <v>43</v>
      </c>
      <c r="Q1458">
        <v>2</v>
      </c>
      <c r="R1458" t="s">
        <v>44</v>
      </c>
      <c r="S1458">
        <v>30000</v>
      </c>
      <c r="T1458">
        <v>30000</v>
      </c>
      <c r="U1458">
        <v>30000</v>
      </c>
      <c r="V1458">
        <v>6</v>
      </c>
      <c r="W1458" t="s">
        <v>45</v>
      </c>
    </row>
    <row r="1459" spans="1:23" x14ac:dyDescent="0.25">
      <c r="A1459">
        <v>1413388</v>
      </c>
      <c r="B1459" t="s">
        <v>24</v>
      </c>
      <c r="C1459">
        <v>74</v>
      </c>
      <c r="D1459">
        <v>34</v>
      </c>
      <c r="E1459" t="s">
        <v>21</v>
      </c>
      <c r="F1459">
        <v>1</v>
      </c>
      <c r="G1459">
        <v>1</v>
      </c>
      <c r="H1459">
        <v>2</v>
      </c>
      <c r="I1459">
        <v>2</v>
      </c>
      <c r="J1459">
        <v>2</v>
      </c>
      <c r="K1459">
        <v>2</v>
      </c>
      <c r="L1459">
        <v>2</v>
      </c>
      <c r="M1459">
        <v>2</v>
      </c>
      <c r="N1459">
        <v>1</v>
      </c>
      <c r="O1459">
        <v>10</v>
      </c>
      <c r="P1459" t="s">
        <v>43</v>
      </c>
      <c r="Q1459">
        <v>4</v>
      </c>
      <c r="R1459" t="s">
        <v>44</v>
      </c>
      <c r="S1459">
        <v>30000</v>
      </c>
      <c r="T1459">
        <v>30000</v>
      </c>
      <c r="U1459">
        <v>30000</v>
      </c>
      <c r="V1459">
        <v>16</v>
      </c>
      <c r="W1459">
        <v>16</v>
      </c>
    </row>
    <row r="1460" spans="1:23" x14ac:dyDescent="0.25">
      <c r="A1460">
        <v>713309</v>
      </c>
      <c r="B1460" t="s">
        <v>32</v>
      </c>
      <c r="C1460">
        <v>73</v>
      </c>
      <c r="D1460">
        <v>40</v>
      </c>
      <c r="E1460" t="s">
        <v>21</v>
      </c>
      <c r="F1460">
        <v>5</v>
      </c>
      <c r="G1460">
        <v>1</v>
      </c>
      <c r="H1460">
        <v>2</v>
      </c>
      <c r="I1460">
        <v>2</v>
      </c>
      <c r="J1460">
        <v>2</v>
      </c>
      <c r="K1460">
        <v>2</v>
      </c>
      <c r="L1460">
        <v>2</v>
      </c>
      <c r="M1460">
        <v>2</v>
      </c>
      <c r="N1460">
        <v>1</v>
      </c>
      <c r="O1460">
        <v>45</v>
      </c>
      <c r="P1460" t="s">
        <v>43</v>
      </c>
      <c r="Q1460">
        <v>4</v>
      </c>
      <c r="R1460" t="s">
        <v>44</v>
      </c>
      <c r="S1460">
        <v>30000</v>
      </c>
      <c r="T1460">
        <v>30000</v>
      </c>
      <c r="U1460">
        <v>30000</v>
      </c>
      <c r="V1460">
        <v>233</v>
      </c>
      <c r="W1460">
        <v>233</v>
      </c>
    </row>
    <row r="1461" spans="1:23" x14ac:dyDescent="0.25">
      <c r="A1461">
        <v>723218</v>
      </c>
      <c r="B1461" t="s">
        <v>32</v>
      </c>
      <c r="C1461">
        <v>78</v>
      </c>
      <c r="D1461">
        <v>82</v>
      </c>
      <c r="E1461" t="s">
        <v>21</v>
      </c>
      <c r="F1461">
        <v>4</v>
      </c>
      <c r="G1461">
        <v>1</v>
      </c>
      <c r="H1461">
        <v>2</v>
      </c>
      <c r="I1461">
        <v>1</v>
      </c>
      <c r="J1461">
        <v>2</v>
      </c>
      <c r="K1461">
        <v>2</v>
      </c>
      <c r="L1461">
        <v>2</v>
      </c>
      <c r="M1461">
        <v>2</v>
      </c>
      <c r="N1461">
        <v>1</v>
      </c>
      <c r="P1461" t="s">
        <v>50</v>
      </c>
      <c r="Q1461">
        <v>4</v>
      </c>
      <c r="R1461" t="s">
        <v>46</v>
      </c>
      <c r="S1461">
        <v>0</v>
      </c>
      <c r="T1461">
        <v>30000</v>
      </c>
      <c r="U1461">
        <v>30000</v>
      </c>
      <c r="V1461">
        <v>139</v>
      </c>
      <c r="W1461">
        <v>139</v>
      </c>
    </row>
    <row r="1462" spans="1:23" x14ac:dyDescent="0.25">
      <c r="A1462">
        <v>1390119</v>
      </c>
      <c r="B1462" t="s">
        <v>24</v>
      </c>
      <c r="C1462">
        <v>134</v>
      </c>
      <c r="D1462">
        <v>70</v>
      </c>
      <c r="E1462" t="s">
        <v>21</v>
      </c>
      <c r="F1462">
        <v>1</v>
      </c>
      <c r="G1462">
        <v>1</v>
      </c>
      <c r="H1462">
        <v>2</v>
      </c>
      <c r="I1462">
        <v>1</v>
      </c>
      <c r="J1462">
        <v>2</v>
      </c>
      <c r="K1462">
        <v>2</v>
      </c>
      <c r="L1462">
        <v>2</v>
      </c>
      <c r="M1462">
        <v>2</v>
      </c>
      <c r="N1462">
        <v>1</v>
      </c>
      <c r="P1462" t="s">
        <v>51</v>
      </c>
      <c r="Q1462">
        <v>4</v>
      </c>
      <c r="R1462" t="s">
        <v>46</v>
      </c>
      <c r="S1462">
        <v>0</v>
      </c>
      <c r="T1462">
        <v>30000</v>
      </c>
      <c r="U1462">
        <v>30000</v>
      </c>
      <c r="V1462">
        <v>41</v>
      </c>
      <c r="W1462" t="s">
        <v>32</v>
      </c>
    </row>
    <row r="1463" spans="1:23" x14ac:dyDescent="0.25">
      <c r="A1463">
        <v>1421621</v>
      </c>
      <c r="B1463" t="s">
        <v>24</v>
      </c>
      <c r="C1463">
        <v>268</v>
      </c>
      <c r="D1463">
        <v>40</v>
      </c>
      <c r="E1463" t="s">
        <v>21</v>
      </c>
      <c r="F1463">
        <v>5</v>
      </c>
      <c r="G1463">
        <v>2</v>
      </c>
      <c r="H1463">
        <v>2</v>
      </c>
      <c r="I1463">
        <v>2</v>
      </c>
      <c r="J1463">
        <v>2</v>
      </c>
      <c r="K1463">
        <v>2</v>
      </c>
      <c r="L1463">
        <v>2</v>
      </c>
      <c r="M1463">
        <v>2</v>
      </c>
      <c r="N1463">
        <v>2</v>
      </c>
      <c r="O1463">
        <v>20</v>
      </c>
      <c r="P1463" t="s">
        <v>48</v>
      </c>
      <c r="Q1463">
        <v>4</v>
      </c>
      <c r="R1463" t="s">
        <v>44</v>
      </c>
      <c r="S1463">
        <v>30000</v>
      </c>
      <c r="T1463">
        <v>30000</v>
      </c>
      <c r="U1463">
        <v>30000</v>
      </c>
      <c r="V1463">
        <v>303</v>
      </c>
      <c r="W1463">
        <v>303</v>
      </c>
    </row>
    <row r="1464" spans="1:23" x14ac:dyDescent="0.25">
      <c r="A1464">
        <v>70210</v>
      </c>
      <c r="B1464" t="s">
        <v>23</v>
      </c>
      <c r="C1464">
        <v>158</v>
      </c>
      <c r="D1464">
        <v>24</v>
      </c>
      <c r="E1464" t="s">
        <v>21</v>
      </c>
      <c r="F1464">
        <v>1</v>
      </c>
      <c r="G1464">
        <v>1</v>
      </c>
      <c r="H1464">
        <v>2</v>
      </c>
      <c r="I1464">
        <v>2</v>
      </c>
      <c r="J1464">
        <v>2</v>
      </c>
      <c r="K1464">
        <v>2</v>
      </c>
      <c r="L1464">
        <v>2</v>
      </c>
      <c r="M1464">
        <v>2</v>
      </c>
      <c r="N1464">
        <v>1</v>
      </c>
      <c r="O1464">
        <v>10</v>
      </c>
      <c r="P1464" t="s">
        <v>43</v>
      </c>
      <c r="Q1464">
        <v>4</v>
      </c>
      <c r="R1464" t="s">
        <v>46</v>
      </c>
      <c r="S1464">
        <v>30000</v>
      </c>
      <c r="T1464">
        <v>30000</v>
      </c>
      <c r="U1464">
        <v>30000</v>
      </c>
      <c r="V1464">
        <v>30</v>
      </c>
      <c r="W1464" t="s">
        <v>23</v>
      </c>
    </row>
    <row r="1465" spans="1:23" x14ac:dyDescent="0.25">
      <c r="A1465">
        <v>1369251</v>
      </c>
      <c r="B1465" t="s">
        <v>24</v>
      </c>
      <c r="C1465">
        <v>91</v>
      </c>
      <c r="D1465">
        <v>45</v>
      </c>
      <c r="E1465" t="s">
        <v>21</v>
      </c>
      <c r="F1465">
        <v>1</v>
      </c>
      <c r="G1465">
        <v>1</v>
      </c>
      <c r="H1465">
        <v>2</v>
      </c>
      <c r="I1465">
        <v>2</v>
      </c>
      <c r="J1465">
        <v>2</v>
      </c>
      <c r="K1465">
        <v>2</v>
      </c>
      <c r="L1465">
        <v>2</v>
      </c>
      <c r="M1465">
        <v>2</v>
      </c>
      <c r="N1465">
        <v>1</v>
      </c>
      <c r="O1465">
        <v>15</v>
      </c>
      <c r="P1465" t="s">
        <v>43</v>
      </c>
      <c r="Q1465">
        <v>4</v>
      </c>
      <c r="R1465" t="s">
        <v>46</v>
      </c>
      <c r="S1465">
        <v>30000</v>
      </c>
      <c r="T1465">
        <v>30000</v>
      </c>
      <c r="U1465">
        <v>30000</v>
      </c>
      <c r="V1465">
        <v>30</v>
      </c>
      <c r="W1465" t="s">
        <v>23</v>
      </c>
    </row>
    <row r="1466" spans="1:23" x14ac:dyDescent="0.25">
      <c r="A1466">
        <v>1267499</v>
      </c>
      <c r="B1466" t="s">
        <v>47</v>
      </c>
      <c r="C1466">
        <v>117</v>
      </c>
      <c r="D1466">
        <v>30</v>
      </c>
      <c r="E1466" t="s">
        <v>21</v>
      </c>
      <c r="F1466">
        <v>1</v>
      </c>
      <c r="G1466">
        <v>2</v>
      </c>
      <c r="H1466">
        <v>2</v>
      </c>
      <c r="I1466">
        <v>2</v>
      </c>
      <c r="J1466">
        <v>2</v>
      </c>
      <c r="K1466">
        <v>2</v>
      </c>
      <c r="L1466">
        <v>2</v>
      </c>
      <c r="M1466">
        <v>2</v>
      </c>
      <c r="N1466">
        <v>2</v>
      </c>
      <c r="O1466">
        <v>15</v>
      </c>
      <c r="P1466" t="s">
        <v>43</v>
      </c>
      <c r="Q1466">
        <v>4</v>
      </c>
      <c r="R1466" t="s">
        <v>44</v>
      </c>
      <c r="S1466">
        <v>30000</v>
      </c>
      <c r="T1466">
        <v>30000</v>
      </c>
      <c r="U1466">
        <v>30000</v>
      </c>
      <c r="V1466">
        <v>49</v>
      </c>
      <c r="W1466" t="s">
        <v>47</v>
      </c>
    </row>
    <row r="1467" spans="1:23" x14ac:dyDescent="0.25">
      <c r="A1467">
        <v>536651</v>
      </c>
      <c r="B1467" t="s">
        <v>31</v>
      </c>
      <c r="C1467">
        <v>47</v>
      </c>
      <c r="D1467">
        <v>27</v>
      </c>
      <c r="E1467" t="s">
        <v>21</v>
      </c>
      <c r="F1467">
        <v>1</v>
      </c>
      <c r="G1467">
        <v>1</v>
      </c>
      <c r="H1467">
        <v>2</v>
      </c>
      <c r="I1467">
        <v>2</v>
      </c>
      <c r="J1467">
        <v>2</v>
      </c>
      <c r="K1467">
        <v>2</v>
      </c>
      <c r="L1467">
        <v>2</v>
      </c>
      <c r="M1467">
        <v>2</v>
      </c>
      <c r="N1467">
        <v>1</v>
      </c>
      <c r="O1467">
        <v>5</v>
      </c>
      <c r="P1467" t="s">
        <v>43</v>
      </c>
      <c r="Q1467">
        <v>4</v>
      </c>
      <c r="R1467" t="s">
        <v>46</v>
      </c>
      <c r="S1467">
        <v>30000</v>
      </c>
      <c r="T1467">
        <v>30000</v>
      </c>
      <c r="U1467">
        <v>30000</v>
      </c>
      <c r="V1467">
        <v>4</v>
      </c>
      <c r="W1467">
        <v>4</v>
      </c>
    </row>
    <row r="1468" spans="1:23" x14ac:dyDescent="0.25">
      <c r="A1468">
        <v>1397889</v>
      </c>
      <c r="B1468" t="s">
        <v>24</v>
      </c>
      <c r="C1468">
        <v>94</v>
      </c>
      <c r="D1468">
        <v>51</v>
      </c>
      <c r="E1468" t="s">
        <v>21</v>
      </c>
      <c r="F1468">
        <v>1</v>
      </c>
      <c r="G1468">
        <v>1</v>
      </c>
      <c r="H1468">
        <v>2</v>
      </c>
      <c r="I1468">
        <v>2</v>
      </c>
      <c r="J1468">
        <v>1</v>
      </c>
      <c r="K1468">
        <v>2</v>
      </c>
      <c r="L1468">
        <v>2</v>
      </c>
      <c r="M1468">
        <v>2</v>
      </c>
      <c r="N1468">
        <v>1</v>
      </c>
      <c r="O1468">
        <v>45</v>
      </c>
      <c r="P1468" t="s">
        <v>43</v>
      </c>
      <c r="Q1468">
        <v>4</v>
      </c>
      <c r="R1468" t="s">
        <v>46</v>
      </c>
      <c r="S1468">
        <v>30000</v>
      </c>
      <c r="T1468">
        <v>30000</v>
      </c>
      <c r="U1468">
        <v>30000</v>
      </c>
      <c r="V1468">
        <v>44</v>
      </c>
      <c r="W1468">
        <v>44</v>
      </c>
    </row>
    <row r="1469" spans="1:23" x14ac:dyDescent="0.25">
      <c r="A1469">
        <v>710757</v>
      </c>
      <c r="B1469" t="s">
        <v>32</v>
      </c>
      <c r="C1469">
        <v>13</v>
      </c>
      <c r="D1469">
        <v>89</v>
      </c>
      <c r="E1469" t="s">
        <v>21</v>
      </c>
      <c r="F1469">
        <v>1</v>
      </c>
      <c r="G1469">
        <v>2</v>
      </c>
      <c r="H1469">
        <v>1</v>
      </c>
      <c r="I1469">
        <v>1</v>
      </c>
      <c r="J1469">
        <v>2</v>
      </c>
      <c r="K1469">
        <v>2</v>
      </c>
      <c r="L1469">
        <v>1</v>
      </c>
      <c r="M1469">
        <v>2</v>
      </c>
      <c r="N1469">
        <v>1</v>
      </c>
      <c r="P1469" t="s">
        <v>43</v>
      </c>
      <c r="Q1469">
        <v>2</v>
      </c>
      <c r="R1469" t="s">
        <v>44</v>
      </c>
      <c r="S1469">
        <v>0</v>
      </c>
      <c r="T1469">
        <v>30000</v>
      </c>
      <c r="U1469">
        <v>30000</v>
      </c>
      <c r="V1469">
        <v>40</v>
      </c>
      <c r="W1469">
        <v>40</v>
      </c>
    </row>
    <row r="1470" spans="1:23" x14ac:dyDescent="0.25">
      <c r="A1470">
        <v>1382986</v>
      </c>
      <c r="B1470" t="s">
        <v>24</v>
      </c>
      <c r="C1470">
        <v>95</v>
      </c>
      <c r="D1470">
        <v>23</v>
      </c>
      <c r="E1470" t="s">
        <v>21</v>
      </c>
      <c r="F1470">
        <v>1</v>
      </c>
      <c r="G1470">
        <v>1</v>
      </c>
      <c r="H1470">
        <v>2</v>
      </c>
      <c r="I1470">
        <v>2</v>
      </c>
      <c r="J1470">
        <v>2</v>
      </c>
      <c r="K1470">
        <v>2</v>
      </c>
      <c r="L1470">
        <v>2</v>
      </c>
      <c r="M1470">
        <v>2</v>
      </c>
      <c r="N1470">
        <v>1</v>
      </c>
      <c r="O1470">
        <v>30</v>
      </c>
      <c r="P1470" t="s">
        <v>50</v>
      </c>
      <c r="Q1470">
        <v>4</v>
      </c>
      <c r="R1470" t="s">
        <v>46</v>
      </c>
      <c r="S1470">
        <v>30000</v>
      </c>
      <c r="T1470">
        <v>30000</v>
      </c>
      <c r="U1470">
        <v>30000</v>
      </c>
      <c r="V1470">
        <v>37</v>
      </c>
      <c r="W1470">
        <v>37</v>
      </c>
    </row>
    <row r="1471" spans="1:23" x14ac:dyDescent="0.25">
      <c r="A1471">
        <v>727060</v>
      </c>
      <c r="B1471" t="s">
        <v>32</v>
      </c>
      <c r="C1471">
        <v>209</v>
      </c>
      <c r="D1471">
        <v>51</v>
      </c>
      <c r="E1471" t="s">
        <v>21</v>
      </c>
      <c r="F1471">
        <v>1</v>
      </c>
      <c r="G1471">
        <v>1</v>
      </c>
      <c r="H1471">
        <v>2</v>
      </c>
      <c r="I1471">
        <v>2</v>
      </c>
      <c r="J1471">
        <v>2</v>
      </c>
      <c r="K1471">
        <v>2</v>
      </c>
      <c r="L1471">
        <v>2</v>
      </c>
      <c r="M1471">
        <v>2</v>
      </c>
      <c r="N1471">
        <v>1</v>
      </c>
      <c r="O1471">
        <v>40</v>
      </c>
      <c r="P1471" t="s">
        <v>51</v>
      </c>
      <c r="Q1471">
        <v>4</v>
      </c>
      <c r="R1471" t="s">
        <v>46</v>
      </c>
      <c r="S1471">
        <v>30000</v>
      </c>
      <c r="T1471">
        <v>30000</v>
      </c>
      <c r="U1471">
        <v>30000</v>
      </c>
      <c r="V1471">
        <v>41</v>
      </c>
      <c r="W1471" t="s">
        <v>32</v>
      </c>
    </row>
    <row r="1472" spans="1:23" x14ac:dyDescent="0.25">
      <c r="A1472">
        <v>1400167</v>
      </c>
      <c r="B1472" t="s">
        <v>24</v>
      </c>
      <c r="C1472">
        <v>143</v>
      </c>
      <c r="D1472">
        <v>80</v>
      </c>
      <c r="E1472" t="s">
        <v>21</v>
      </c>
      <c r="F1472">
        <v>4</v>
      </c>
      <c r="G1472">
        <v>2</v>
      </c>
      <c r="H1472">
        <v>1</v>
      </c>
      <c r="I1472">
        <v>1</v>
      </c>
      <c r="J1472">
        <v>2</v>
      </c>
      <c r="K1472">
        <v>2</v>
      </c>
      <c r="L1472">
        <v>2</v>
      </c>
      <c r="M1472">
        <v>2</v>
      </c>
      <c r="N1472">
        <v>1</v>
      </c>
      <c r="P1472" t="s">
        <v>52</v>
      </c>
      <c r="Q1472">
        <v>4</v>
      </c>
      <c r="R1472" t="s">
        <v>46</v>
      </c>
      <c r="S1472">
        <v>0</v>
      </c>
      <c r="T1472">
        <v>30000</v>
      </c>
      <c r="U1472">
        <v>30000</v>
      </c>
      <c r="V1472">
        <v>207</v>
      </c>
      <c r="W1472">
        <v>207</v>
      </c>
    </row>
    <row r="1473" spans="1:23" x14ac:dyDescent="0.25">
      <c r="A1473">
        <v>1390284</v>
      </c>
      <c r="B1473" t="s">
        <v>24</v>
      </c>
      <c r="C1473">
        <v>50</v>
      </c>
      <c r="D1473">
        <v>48</v>
      </c>
      <c r="E1473" t="s">
        <v>21</v>
      </c>
      <c r="F1473">
        <v>5</v>
      </c>
      <c r="G1473">
        <v>1</v>
      </c>
      <c r="H1473">
        <v>2</v>
      </c>
      <c r="I1473">
        <v>2</v>
      </c>
      <c r="J1473">
        <v>2</v>
      </c>
      <c r="K1473">
        <v>2</v>
      </c>
      <c r="L1473">
        <v>2</v>
      </c>
      <c r="M1473">
        <v>2</v>
      </c>
      <c r="N1473">
        <v>1</v>
      </c>
      <c r="O1473">
        <v>10</v>
      </c>
      <c r="P1473" t="s">
        <v>43</v>
      </c>
      <c r="Q1473">
        <v>4</v>
      </c>
      <c r="R1473" t="s">
        <v>44</v>
      </c>
      <c r="S1473">
        <v>30000</v>
      </c>
      <c r="T1473">
        <v>30000</v>
      </c>
      <c r="U1473">
        <v>30000</v>
      </c>
      <c r="V1473">
        <v>303</v>
      </c>
      <c r="W1473">
        <v>303</v>
      </c>
    </row>
    <row r="1474" spans="1:23" x14ac:dyDescent="0.25">
      <c r="A1474">
        <v>534979</v>
      </c>
      <c r="B1474" t="s">
        <v>31</v>
      </c>
      <c r="C1474">
        <v>32</v>
      </c>
      <c r="D1474">
        <v>58</v>
      </c>
      <c r="E1474" t="s">
        <v>21</v>
      </c>
      <c r="F1474">
        <v>1</v>
      </c>
      <c r="G1474">
        <v>1</v>
      </c>
      <c r="H1474">
        <v>2</v>
      </c>
      <c r="I1474">
        <v>2</v>
      </c>
      <c r="J1474">
        <v>2</v>
      </c>
      <c r="K1474">
        <v>2</v>
      </c>
      <c r="L1474">
        <v>2</v>
      </c>
      <c r="M1474">
        <v>2</v>
      </c>
      <c r="N1474">
        <v>1</v>
      </c>
      <c r="O1474">
        <v>45</v>
      </c>
      <c r="P1474" t="s">
        <v>51</v>
      </c>
      <c r="Q1474">
        <v>4</v>
      </c>
      <c r="R1474" t="s">
        <v>46</v>
      </c>
      <c r="S1474">
        <v>30000</v>
      </c>
      <c r="T1474">
        <v>30000</v>
      </c>
      <c r="U1474">
        <v>30000</v>
      </c>
      <c r="V1474">
        <v>27</v>
      </c>
      <c r="W1474">
        <v>27</v>
      </c>
    </row>
    <row r="1475" spans="1:23" x14ac:dyDescent="0.25">
      <c r="A1475">
        <v>535683</v>
      </c>
      <c r="B1475" t="s">
        <v>31</v>
      </c>
      <c r="C1475">
        <v>28</v>
      </c>
      <c r="D1475">
        <v>41</v>
      </c>
      <c r="E1475" t="s">
        <v>21</v>
      </c>
      <c r="F1475">
        <v>1</v>
      </c>
      <c r="G1475">
        <v>1</v>
      </c>
      <c r="H1475">
        <v>2</v>
      </c>
      <c r="I1475">
        <v>2</v>
      </c>
      <c r="J1475">
        <v>2</v>
      </c>
      <c r="K1475">
        <v>2</v>
      </c>
      <c r="L1475">
        <v>2</v>
      </c>
      <c r="M1475">
        <v>2</v>
      </c>
      <c r="N1475">
        <v>1</v>
      </c>
      <c r="P1475" t="s">
        <v>43</v>
      </c>
      <c r="Q1475">
        <v>2</v>
      </c>
      <c r="R1475" t="s">
        <v>44</v>
      </c>
      <c r="S1475">
        <v>0</v>
      </c>
      <c r="T1475">
        <v>30000</v>
      </c>
      <c r="U1475">
        <v>30000</v>
      </c>
      <c r="V1475">
        <v>38</v>
      </c>
      <c r="W1475" t="s">
        <v>31</v>
      </c>
    </row>
    <row r="1476" spans="1:23" x14ac:dyDescent="0.25">
      <c r="A1476">
        <v>1402902</v>
      </c>
      <c r="B1476" t="s">
        <v>24</v>
      </c>
      <c r="C1476">
        <v>105</v>
      </c>
      <c r="D1476">
        <v>57</v>
      </c>
      <c r="E1476" t="s">
        <v>21</v>
      </c>
      <c r="F1476">
        <v>1</v>
      </c>
      <c r="G1476">
        <v>1</v>
      </c>
      <c r="H1476">
        <v>2</v>
      </c>
      <c r="I1476">
        <v>2</v>
      </c>
      <c r="J1476">
        <v>2</v>
      </c>
      <c r="K1476">
        <v>2</v>
      </c>
      <c r="L1476">
        <v>2</v>
      </c>
      <c r="M1476">
        <v>2</v>
      </c>
      <c r="N1476">
        <v>1</v>
      </c>
      <c r="O1476">
        <v>5</v>
      </c>
      <c r="P1476" t="s">
        <v>43</v>
      </c>
      <c r="Q1476">
        <v>4</v>
      </c>
      <c r="R1476" t="s">
        <v>44</v>
      </c>
      <c r="S1476">
        <v>30000</v>
      </c>
      <c r="T1476">
        <v>30000</v>
      </c>
      <c r="U1476">
        <v>30000</v>
      </c>
      <c r="V1476">
        <v>53</v>
      </c>
      <c r="W1476" t="s">
        <v>24</v>
      </c>
    </row>
    <row r="1477" spans="1:23" x14ac:dyDescent="0.25">
      <c r="A1477">
        <v>1430066</v>
      </c>
      <c r="B1477" t="s">
        <v>24</v>
      </c>
      <c r="C1477">
        <v>329</v>
      </c>
      <c r="D1477">
        <v>57</v>
      </c>
      <c r="E1477" t="s">
        <v>21</v>
      </c>
      <c r="F1477">
        <v>1</v>
      </c>
      <c r="G1477">
        <v>1</v>
      </c>
      <c r="H1477">
        <v>2</v>
      </c>
      <c r="I1477">
        <v>2</v>
      </c>
      <c r="J1477">
        <v>2</v>
      </c>
      <c r="K1477">
        <v>2</v>
      </c>
      <c r="L1477">
        <v>2</v>
      </c>
      <c r="M1477">
        <v>2</v>
      </c>
      <c r="N1477">
        <v>1</v>
      </c>
      <c r="O1477">
        <v>20</v>
      </c>
      <c r="P1477" t="s">
        <v>43</v>
      </c>
      <c r="Q1477">
        <v>4</v>
      </c>
      <c r="R1477" t="s">
        <v>46</v>
      </c>
      <c r="S1477">
        <v>30000</v>
      </c>
      <c r="T1477">
        <v>30000</v>
      </c>
      <c r="U1477">
        <v>30000</v>
      </c>
      <c r="V1477">
        <v>53</v>
      </c>
      <c r="W1477" t="s">
        <v>24</v>
      </c>
    </row>
    <row r="1478" spans="1:23" x14ac:dyDescent="0.25">
      <c r="A1478">
        <v>700321</v>
      </c>
      <c r="B1478" t="s">
        <v>32</v>
      </c>
      <c r="C1478">
        <v>68</v>
      </c>
      <c r="D1478">
        <v>55</v>
      </c>
      <c r="E1478" t="s">
        <v>21</v>
      </c>
      <c r="F1478">
        <v>5</v>
      </c>
      <c r="G1478">
        <v>2</v>
      </c>
      <c r="H1478">
        <v>2</v>
      </c>
      <c r="I1478">
        <v>2</v>
      </c>
      <c r="J1478">
        <v>2</v>
      </c>
      <c r="K1478">
        <v>2</v>
      </c>
      <c r="L1478">
        <v>2</v>
      </c>
      <c r="M1478">
        <v>2</v>
      </c>
      <c r="N1478">
        <v>2</v>
      </c>
      <c r="O1478">
        <v>30</v>
      </c>
      <c r="P1478" t="s">
        <v>43</v>
      </c>
      <c r="Q1478">
        <v>4</v>
      </c>
      <c r="R1478" t="s">
        <v>46</v>
      </c>
      <c r="S1478">
        <v>30000</v>
      </c>
      <c r="T1478">
        <v>30000</v>
      </c>
      <c r="U1478">
        <v>30000</v>
      </c>
      <c r="V1478">
        <v>217</v>
      </c>
      <c r="W1478">
        <v>217</v>
      </c>
    </row>
    <row r="1479" spans="1:23" x14ac:dyDescent="0.25">
      <c r="A1479">
        <v>67855</v>
      </c>
      <c r="B1479" t="s">
        <v>23</v>
      </c>
      <c r="C1479">
        <v>82</v>
      </c>
      <c r="D1479">
        <v>22</v>
      </c>
      <c r="E1479" t="s">
        <v>21</v>
      </c>
      <c r="F1479">
        <v>1</v>
      </c>
      <c r="G1479">
        <v>2</v>
      </c>
      <c r="H1479">
        <v>2</v>
      </c>
      <c r="I1479">
        <v>2</v>
      </c>
      <c r="J1479">
        <v>2</v>
      </c>
      <c r="K1479">
        <v>1</v>
      </c>
      <c r="L1479">
        <v>2</v>
      </c>
      <c r="M1479">
        <v>2</v>
      </c>
      <c r="N1479">
        <v>1</v>
      </c>
      <c r="O1479">
        <v>5</v>
      </c>
      <c r="P1479" t="s">
        <v>43</v>
      </c>
      <c r="Q1479">
        <v>1</v>
      </c>
      <c r="R1479" t="s">
        <v>44</v>
      </c>
      <c r="S1479">
        <v>30000</v>
      </c>
      <c r="T1479">
        <v>30000</v>
      </c>
      <c r="U1479">
        <v>30000</v>
      </c>
      <c r="V1479">
        <v>26</v>
      </c>
      <c r="W1479">
        <v>26</v>
      </c>
    </row>
    <row r="1480" spans="1:23" x14ac:dyDescent="0.25">
      <c r="A1480">
        <v>1399628</v>
      </c>
      <c r="B1480" t="s">
        <v>24</v>
      </c>
      <c r="C1480">
        <v>155</v>
      </c>
      <c r="D1480">
        <v>36</v>
      </c>
      <c r="E1480" t="s">
        <v>21</v>
      </c>
      <c r="F1480">
        <v>1</v>
      </c>
      <c r="G1480">
        <v>2</v>
      </c>
      <c r="H1480">
        <v>2</v>
      </c>
      <c r="I1480">
        <v>2</v>
      </c>
      <c r="J1480">
        <v>2</v>
      </c>
      <c r="K1480">
        <v>2</v>
      </c>
      <c r="L1480">
        <v>2</v>
      </c>
      <c r="M1480">
        <v>2</v>
      </c>
      <c r="N1480">
        <v>2</v>
      </c>
      <c r="P1480" t="s">
        <v>50</v>
      </c>
      <c r="Q1480">
        <v>4</v>
      </c>
      <c r="R1480" t="s">
        <v>44</v>
      </c>
      <c r="S1480">
        <v>30000</v>
      </c>
      <c r="T1480">
        <v>30000</v>
      </c>
      <c r="U1480">
        <v>30000</v>
      </c>
      <c r="V1480">
        <v>53</v>
      </c>
      <c r="W1480" t="s">
        <v>24</v>
      </c>
    </row>
    <row r="1481" spans="1:23" x14ac:dyDescent="0.25">
      <c r="A1481">
        <v>538187</v>
      </c>
      <c r="B1481" t="s">
        <v>31</v>
      </c>
      <c r="C1481">
        <v>60</v>
      </c>
      <c r="D1481">
        <v>26</v>
      </c>
      <c r="E1481" t="s">
        <v>21</v>
      </c>
      <c r="F1481">
        <v>1</v>
      </c>
      <c r="G1481">
        <v>1</v>
      </c>
      <c r="H1481">
        <v>2</v>
      </c>
      <c r="I1481">
        <v>2</v>
      </c>
      <c r="J1481">
        <v>2</v>
      </c>
      <c r="K1481">
        <v>2</v>
      </c>
      <c r="L1481">
        <v>2</v>
      </c>
      <c r="M1481">
        <v>2</v>
      </c>
      <c r="N1481">
        <v>1</v>
      </c>
      <c r="O1481">
        <v>20</v>
      </c>
      <c r="P1481" t="s">
        <v>43</v>
      </c>
      <c r="Q1481">
        <v>4</v>
      </c>
      <c r="R1481" t="s">
        <v>46</v>
      </c>
      <c r="S1481">
        <v>30000</v>
      </c>
      <c r="T1481">
        <v>30000</v>
      </c>
      <c r="U1481">
        <v>30000</v>
      </c>
      <c r="V1481">
        <v>38</v>
      </c>
      <c r="W1481" t="s">
        <v>31</v>
      </c>
    </row>
    <row r="1482" spans="1:23" x14ac:dyDescent="0.25">
      <c r="A1482">
        <v>1377454</v>
      </c>
      <c r="B1482" t="s">
        <v>24</v>
      </c>
      <c r="C1482">
        <v>98</v>
      </c>
      <c r="D1482">
        <v>56</v>
      </c>
      <c r="E1482" t="s">
        <v>21</v>
      </c>
      <c r="F1482">
        <v>1</v>
      </c>
      <c r="G1482">
        <v>1</v>
      </c>
      <c r="H1482">
        <v>2</v>
      </c>
      <c r="I1482">
        <v>2</v>
      </c>
      <c r="J1482">
        <v>2</v>
      </c>
      <c r="K1482">
        <v>2</v>
      </c>
      <c r="L1482">
        <v>2</v>
      </c>
      <c r="M1482">
        <v>2</v>
      </c>
      <c r="N1482">
        <v>1</v>
      </c>
      <c r="O1482">
        <v>20</v>
      </c>
      <c r="P1482" t="s">
        <v>43</v>
      </c>
      <c r="Q1482">
        <v>4</v>
      </c>
      <c r="R1482" t="s">
        <v>46</v>
      </c>
      <c r="S1482">
        <v>30000</v>
      </c>
      <c r="T1482">
        <v>30000</v>
      </c>
      <c r="U1482">
        <v>30000</v>
      </c>
      <c r="V1482">
        <v>53</v>
      </c>
      <c r="W1482" t="s">
        <v>24</v>
      </c>
    </row>
    <row r="1483" spans="1:23" x14ac:dyDescent="0.25">
      <c r="A1483">
        <v>1401011</v>
      </c>
      <c r="B1483" t="s">
        <v>24</v>
      </c>
      <c r="C1483">
        <v>69</v>
      </c>
      <c r="D1483">
        <v>53</v>
      </c>
      <c r="E1483" t="s">
        <v>21</v>
      </c>
      <c r="F1483">
        <v>4</v>
      </c>
      <c r="G1483">
        <v>1</v>
      </c>
      <c r="H1483">
        <v>2</v>
      </c>
      <c r="I1483">
        <v>2</v>
      </c>
      <c r="J1483">
        <v>2</v>
      </c>
      <c r="K1483">
        <v>2</v>
      </c>
      <c r="L1483">
        <v>2</v>
      </c>
      <c r="M1483">
        <v>2</v>
      </c>
      <c r="N1483">
        <v>1</v>
      </c>
      <c r="O1483">
        <v>15</v>
      </c>
      <c r="P1483" t="s">
        <v>43</v>
      </c>
      <c r="Q1483">
        <v>4</v>
      </c>
      <c r="R1483" t="s">
        <v>46</v>
      </c>
      <c r="S1483">
        <v>30000</v>
      </c>
      <c r="T1483">
        <v>30000</v>
      </c>
      <c r="U1483">
        <v>30000</v>
      </c>
      <c r="V1483">
        <v>233</v>
      </c>
      <c r="W1483">
        <v>233</v>
      </c>
    </row>
    <row r="1484" spans="1:23" x14ac:dyDescent="0.25">
      <c r="A1484">
        <v>536792</v>
      </c>
      <c r="B1484" t="s">
        <v>31</v>
      </c>
      <c r="C1484">
        <v>45</v>
      </c>
      <c r="D1484">
        <v>52</v>
      </c>
      <c r="E1484" t="s">
        <v>21</v>
      </c>
      <c r="F1484">
        <v>1</v>
      </c>
      <c r="G1484">
        <v>2</v>
      </c>
      <c r="H1484">
        <v>1</v>
      </c>
      <c r="I1484">
        <v>2</v>
      </c>
      <c r="J1484">
        <v>2</v>
      </c>
      <c r="K1484">
        <v>2</v>
      </c>
      <c r="L1484">
        <v>2</v>
      </c>
      <c r="M1484">
        <v>2</v>
      </c>
      <c r="N1484">
        <v>1</v>
      </c>
      <c r="O1484">
        <v>3</v>
      </c>
      <c r="P1484" t="s">
        <v>43</v>
      </c>
      <c r="Q1484">
        <v>4</v>
      </c>
      <c r="R1484" t="s">
        <v>44</v>
      </c>
      <c r="S1484">
        <v>30000</v>
      </c>
      <c r="T1484">
        <v>30004</v>
      </c>
      <c r="U1484">
        <v>30004</v>
      </c>
      <c r="V1484">
        <v>38</v>
      </c>
      <c r="W1484" t="s">
        <v>31</v>
      </c>
    </row>
    <row r="1485" spans="1:23" x14ac:dyDescent="0.25">
      <c r="A1485">
        <v>1422003</v>
      </c>
      <c r="B1485" t="s">
        <v>24</v>
      </c>
      <c r="C1485">
        <v>8</v>
      </c>
      <c r="D1485">
        <v>85</v>
      </c>
      <c r="E1485" t="s">
        <v>21</v>
      </c>
      <c r="F1485">
        <v>1</v>
      </c>
      <c r="G1485">
        <v>2</v>
      </c>
      <c r="H1485">
        <v>1</v>
      </c>
      <c r="I1485">
        <v>1</v>
      </c>
      <c r="J1485">
        <v>2</v>
      </c>
      <c r="K1485">
        <v>2</v>
      </c>
      <c r="L1485">
        <v>2</v>
      </c>
      <c r="M1485">
        <v>2</v>
      </c>
      <c r="N1485">
        <v>1</v>
      </c>
      <c r="P1485" t="s">
        <v>51</v>
      </c>
      <c r="Q1485">
        <v>4</v>
      </c>
      <c r="R1485" t="s">
        <v>46</v>
      </c>
      <c r="S1485">
        <v>0</v>
      </c>
      <c r="T1485">
        <v>30010</v>
      </c>
      <c r="U1485">
        <v>30010</v>
      </c>
      <c r="V1485">
        <v>6</v>
      </c>
      <c r="W1485" t="s">
        <v>45</v>
      </c>
    </row>
    <row r="1486" spans="1:23" x14ac:dyDescent="0.25">
      <c r="A1486">
        <v>1256151</v>
      </c>
      <c r="B1486" t="s">
        <v>47</v>
      </c>
      <c r="C1486">
        <v>71</v>
      </c>
      <c r="D1486">
        <v>44</v>
      </c>
      <c r="E1486" t="s">
        <v>21</v>
      </c>
      <c r="F1486">
        <v>1</v>
      </c>
      <c r="G1486">
        <v>2</v>
      </c>
      <c r="H1486">
        <v>1</v>
      </c>
      <c r="I1486">
        <v>2</v>
      </c>
      <c r="J1486">
        <v>2</v>
      </c>
      <c r="K1486">
        <v>2</v>
      </c>
      <c r="L1486">
        <v>2</v>
      </c>
      <c r="M1486">
        <v>2</v>
      </c>
      <c r="N1486">
        <v>1</v>
      </c>
      <c r="O1486">
        <v>40</v>
      </c>
      <c r="P1486" t="s">
        <v>50</v>
      </c>
      <c r="Q1486">
        <v>4</v>
      </c>
      <c r="R1486" t="s">
        <v>46</v>
      </c>
      <c r="S1486">
        <v>30000</v>
      </c>
      <c r="T1486">
        <v>30030</v>
      </c>
      <c r="U1486">
        <v>30030</v>
      </c>
      <c r="V1486">
        <v>51</v>
      </c>
      <c r="W1486">
        <v>51</v>
      </c>
    </row>
    <row r="1487" spans="1:23" x14ac:dyDescent="0.25">
      <c r="A1487">
        <v>1250610</v>
      </c>
      <c r="B1487" t="s">
        <v>47</v>
      </c>
      <c r="C1487">
        <v>69</v>
      </c>
      <c r="D1487">
        <v>55</v>
      </c>
      <c r="E1487" t="s">
        <v>21</v>
      </c>
      <c r="F1487">
        <v>1</v>
      </c>
      <c r="G1487">
        <v>1</v>
      </c>
      <c r="H1487">
        <v>2</v>
      </c>
      <c r="I1487">
        <v>2</v>
      </c>
      <c r="J1487">
        <v>2</v>
      </c>
      <c r="K1487">
        <v>2</v>
      </c>
      <c r="L1487">
        <v>2</v>
      </c>
      <c r="M1487">
        <v>2</v>
      </c>
      <c r="N1487">
        <v>1</v>
      </c>
      <c r="O1487">
        <v>10</v>
      </c>
      <c r="P1487" t="s">
        <v>43</v>
      </c>
      <c r="Q1487">
        <v>4</v>
      </c>
      <c r="R1487" t="s">
        <v>46</v>
      </c>
      <c r="S1487">
        <v>30100</v>
      </c>
      <c r="T1487">
        <v>30100</v>
      </c>
      <c r="U1487">
        <v>30100</v>
      </c>
      <c r="V1487">
        <v>49</v>
      </c>
      <c r="W1487" t="s">
        <v>47</v>
      </c>
    </row>
    <row r="1488" spans="1:23" x14ac:dyDescent="0.25">
      <c r="A1488">
        <v>1249903</v>
      </c>
      <c r="B1488" t="s">
        <v>47</v>
      </c>
      <c r="C1488">
        <v>57</v>
      </c>
      <c r="D1488">
        <v>30</v>
      </c>
      <c r="E1488" t="s">
        <v>21</v>
      </c>
      <c r="F1488">
        <v>1</v>
      </c>
      <c r="G1488">
        <v>1</v>
      </c>
      <c r="H1488">
        <v>2</v>
      </c>
      <c r="I1488">
        <v>2</v>
      </c>
      <c r="J1488">
        <v>2</v>
      </c>
      <c r="K1488">
        <v>2</v>
      </c>
      <c r="L1488">
        <v>2</v>
      </c>
      <c r="M1488">
        <v>2</v>
      </c>
      <c r="N1488">
        <v>1</v>
      </c>
      <c r="O1488">
        <v>15</v>
      </c>
      <c r="P1488" t="s">
        <v>43</v>
      </c>
      <c r="Q1488">
        <v>4</v>
      </c>
      <c r="R1488" t="s">
        <v>46</v>
      </c>
      <c r="S1488">
        <v>30000</v>
      </c>
      <c r="T1488">
        <v>30100</v>
      </c>
      <c r="U1488">
        <v>30100</v>
      </c>
      <c r="V1488">
        <v>41</v>
      </c>
      <c r="W1488" t="s">
        <v>32</v>
      </c>
    </row>
    <row r="1489" spans="1:23" x14ac:dyDescent="0.25">
      <c r="A1489">
        <v>535077</v>
      </c>
      <c r="B1489" t="s">
        <v>31</v>
      </c>
      <c r="C1489">
        <v>275</v>
      </c>
      <c r="D1489">
        <v>26</v>
      </c>
      <c r="E1489" t="s">
        <v>21</v>
      </c>
      <c r="F1489">
        <v>1</v>
      </c>
      <c r="G1489">
        <v>1</v>
      </c>
      <c r="H1489">
        <v>2</v>
      </c>
      <c r="I1489">
        <v>2</v>
      </c>
      <c r="J1489">
        <v>2</v>
      </c>
      <c r="K1489">
        <v>2</v>
      </c>
      <c r="L1489">
        <v>2</v>
      </c>
      <c r="M1489">
        <v>2</v>
      </c>
      <c r="N1489">
        <v>1</v>
      </c>
      <c r="O1489">
        <v>5</v>
      </c>
      <c r="P1489" t="s">
        <v>50</v>
      </c>
      <c r="Q1489">
        <v>4</v>
      </c>
      <c r="R1489" t="s">
        <v>46</v>
      </c>
      <c r="S1489">
        <v>30100</v>
      </c>
      <c r="T1489">
        <v>30100</v>
      </c>
      <c r="U1489">
        <v>30100</v>
      </c>
      <c r="V1489">
        <v>38</v>
      </c>
      <c r="W1489" t="s">
        <v>31</v>
      </c>
    </row>
    <row r="1490" spans="1:23" x14ac:dyDescent="0.25">
      <c r="A1490">
        <v>706834</v>
      </c>
      <c r="B1490" t="s">
        <v>32</v>
      </c>
      <c r="C1490">
        <v>149</v>
      </c>
      <c r="D1490">
        <v>58</v>
      </c>
      <c r="E1490" t="s">
        <v>21</v>
      </c>
      <c r="F1490">
        <v>4</v>
      </c>
      <c r="G1490">
        <v>1</v>
      </c>
      <c r="H1490">
        <v>2</v>
      </c>
      <c r="I1490">
        <v>2</v>
      </c>
      <c r="J1490">
        <v>2</v>
      </c>
      <c r="K1490">
        <v>2</v>
      </c>
      <c r="L1490">
        <v>2</v>
      </c>
      <c r="M1490">
        <v>2</v>
      </c>
      <c r="N1490">
        <v>1</v>
      </c>
      <c r="O1490">
        <v>30</v>
      </c>
      <c r="P1490" t="s">
        <v>50</v>
      </c>
      <c r="Q1490">
        <v>4</v>
      </c>
      <c r="R1490" t="s">
        <v>44</v>
      </c>
      <c r="S1490">
        <v>30200</v>
      </c>
      <c r="T1490">
        <v>30200</v>
      </c>
      <c r="U1490">
        <v>30200</v>
      </c>
      <c r="V1490">
        <v>303</v>
      </c>
      <c r="W1490">
        <v>303</v>
      </c>
    </row>
    <row r="1491" spans="1:23" x14ac:dyDescent="0.25">
      <c r="A1491">
        <v>1401395</v>
      </c>
      <c r="B1491" t="s">
        <v>24</v>
      </c>
      <c r="C1491">
        <v>69</v>
      </c>
      <c r="D1491">
        <v>63</v>
      </c>
      <c r="E1491" t="s">
        <v>21</v>
      </c>
      <c r="F1491">
        <v>1</v>
      </c>
      <c r="G1491">
        <v>2</v>
      </c>
      <c r="H1491">
        <v>1</v>
      </c>
      <c r="I1491">
        <v>2</v>
      </c>
      <c r="J1491">
        <v>2</v>
      </c>
      <c r="K1491">
        <v>2</v>
      </c>
      <c r="L1491">
        <v>2</v>
      </c>
      <c r="M1491">
        <v>2</v>
      </c>
      <c r="N1491">
        <v>1</v>
      </c>
      <c r="P1491" t="s">
        <v>52</v>
      </c>
      <c r="Q1491">
        <v>4</v>
      </c>
      <c r="R1491" t="s">
        <v>46</v>
      </c>
      <c r="S1491">
        <v>0</v>
      </c>
      <c r="T1491">
        <v>30200</v>
      </c>
      <c r="U1491">
        <v>30200</v>
      </c>
      <c r="V1491">
        <v>22</v>
      </c>
      <c r="W1491">
        <v>22</v>
      </c>
    </row>
    <row r="1492" spans="1:23" x14ac:dyDescent="0.25">
      <c r="A1492">
        <v>705982</v>
      </c>
      <c r="B1492" t="s">
        <v>32</v>
      </c>
      <c r="C1492">
        <v>3</v>
      </c>
      <c r="D1492">
        <v>18</v>
      </c>
      <c r="E1492" t="s">
        <v>21</v>
      </c>
      <c r="F1492">
        <v>1</v>
      </c>
      <c r="G1492">
        <v>2</v>
      </c>
      <c r="H1492">
        <v>1</v>
      </c>
      <c r="I1492">
        <v>1</v>
      </c>
      <c r="J1492">
        <v>2</v>
      </c>
      <c r="K1492">
        <v>2</v>
      </c>
      <c r="L1492">
        <v>2</v>
      </c>
      <c r="M1492">
        <v>2</v>
      </c>
      <c r="N1492">
        <v>1</v>
      </c>
      <c r="P1492" t="s">
        <v>51</v>
      </c>
      <c r="Q1492">
        <v>4</v>
      </c>
      <c r="R1492" t="s">
        <v>46</v>
      </c>
      <c r="S1492">
        <v>11600</v>
      </c>
      <c r="T1492">
        <v>30250</v>
      </c>
      <c r="U1492">
        <v>30250</v>
      </c>
      <c r="V1492">
        <v>17</v>
      </c>
      <c r="W1492">
        <v>17</v>
      </c>
    </row>
    <row r="1493" spans="1:23" x14ac:dyDescent="0.25">
      <c r="A1493">
        <v>1375621</v>
      </c>
      <c r="B1493" t="s">
        <v>24</v>
      </c>
      <c r="C1493">
        <v>246</v>
      </c>
      <c r="D1493">
        <v>44</v>
      </c>
      <c r="E1493" t="s">
        <v>21</v>
      </c>
      <c r="F1493">
        <v>4</v>
      </c>
      <c r="G1493">
        <v>1</v>
      </c>
      <c r="H1493">
        <v>2</v>
      </c>
      <c r="I1493">
        <v>2</v>
      </c>
      <c r="J1493">
        <v>2</v>
      </c>
      <c r="K1493">
        <v>2</v>
      </c>
      <c r="L1493">
        <v>2</v>
      </c>
      <c r="M1493">
        <v>2</v>
      </c>
      <c r="N1493">
        <v>1</v>
      </c>
      <c r="O1493">
        <v>30</v>
      </c>
      <c r="P1493" t="s">
        <v>50</v>
      </c>
      <c r="Q1493">
        <v>4</v>
      </c>
      <c r="R1493" t="s">
        <v>46</v>
      </c>
      <c r="S1493">
        <v>30000</v>
      </c>
      <c r="T1493">
        <v>30270</v>
      </c>
      <c r="U1493">
        <v>30270</v>
      </c>
      <c r="V1493">
        <v>206</v>
      </c>
      <c r="W1493">
        <v>206</v>
      </c>
    </row>
    <row r="1494" spans="1:23" x14ac:dyDescent="0.25">
      <c r="A1494">
        <v>539715</v>
      </c>
      <c r="B1494" t="s">
        <v>31</v>
      </c>
      <c r="C1494">
        <v>30</v>
      </c>
      <c r="D1494">
        <v>88</v>
      </c>
      <c r="E1494" t="s">
        <v>21</v>
      </c>
      <c r="F1494">
        <v>1</v>
      </c>
      <c r="G1494">
        <v>2</v>
      </c>
      <c r="H1494">
        <v>1</v>
      </c>
      <c r="I1494">
        <v>1</v>
      </c>
      <c r="J1494">
        <v>2</v>
      </c>
      <c r="K1494">
        <v>2</v>
      </c>
      <c r="L1494">
        <v>2</v>
      </c>
      <c r="M1494">
        <v>2</v>
      </c>
      <c r="N1494">
        <v>1</v>
      </c>
      <c r="P1494" t="s">
        <v>52</v>
      </c>
      <c r="Q1494">
        <v>4</v>
      </c>
      <c r="R1494" t="s">
        <v>46</v>
      </c>
      <c r="S1494">
        <v>0</v>
      </c>
      <c r="T1494">
        <v>30300</v>
      </c>
      <c r="U1494">
        <v>30300</v>
      </c>
      <c r="V1494">
        <v>38</v>
      </c>
      <c r="W1494" t="s">
        <v>31</v>
      </c>
    </row>
    <row r="1495" spans="1:23" x14ac:dyDescent="0.25">
      <c r="A1495">
        <v>536793</v>
      </c>
      <c r="B1495" t="s">
        <v>31</v>
      </c>
      <c r="C1495">
        <v>36</v>
      </c>
      <c r="D1495">
        <v>53</v>
      </c>
      <c r="E1495" t="s">
        <v>21</v>
      </c>
      <c r="F1495">
        <v>1</v>
      </c>
      <c r="G1495">
        <v>2</v>
      </c>
      <c r="H1495">
        <v>1</v>
      </c>
      <c r="I1495">
        <v>2</v>
      </c>
      <c r="J1495">
        <v>2</v>
      </c>
      <c r="K1495">
        <v>2</v>
      </c>
      <c r="L1495">
        <v>2</v>
      </c>
      <c r="M1495">
        <v>2</v>
      </c>
      <c r="N1495">
        <v>1</v>
      </c>
      <c r="O1495">
        <v>3</v>
      </c>
      <c r="P1495" t="s">
        <v>43</v>
      </c>
      <c r="Q1495">
        <v>4</v>
      </c>
      <c r="R1495" t="s">
        <v>46</v>
      </c>
      <c r="S1495">
        <v>30000</v>
      </c>
      <c r="T1495">
        <v>30300</v>
      </c>
      <c r="U1495">
        <v>30300</v>
      </c>
      <c r="V1495">
        <v>38</v>
      </c>
      <c r="W1495" t="s">
        <v>31</v>
      </c>
    </row>
    <row r="1496" spans="1:23" x14ac:dyDescent="0.25">
      <c r="A1496">
        <v>1432425</v>
      </c>
      <c r="B1496" t="s">
        <v>24</v>
      </c>
      <c r="C1496">
        <v>122</v>
      </c>
      <c r="D1496">
        <v>94</v>
      </c>
      <c r="E1496" t="s">
        <v>21</v>
      </c>
      <c r="F1496">
        <v>1</v>
      </c>
      <c r="G1496">
        <v>2</v>
      </c>
      <c r="H1496">
        <v>1</v>
      </c>
      <c r="I1496">
        <v>1</v>
      </c>
      <c r="J1496">
        <v>2</v>
      </c>
      <c r="K1496">
        <v>2</v>
      </c>
      <c r="L1496">
        <v>2</v>
      </c>
      <c r="M1496">
        <v>2</v>
      </c>
      <c r="N1496">
        <v>1</v>
      </c>
      <c r="P1496" t="s">
        <v>52</v>
      </c>
      <c r="Q1496">
        <v>3</v>
      </c>
      <c r="R1496" t="s">
        <v>44</v>
      </c>
      <c r="S1496">
        <v>0</v>
      </c>
      <c r="T1496">
        <v>30300</v>
      </c>
      <c r="U1496">
        <v>30300</v>
      </c>
      <c r="V1496">
        <v>53</v>
      </c>
      <c r="W1496" t="s">
        <v>24</v>
      </c>
    </row>
    <row r="1497" spans="1:23" x14ac:dyDescent="0.25">
      <c r="A1497">
        <v>1276606</v>
      </c>
      <c r="B1497" t="s">
        <v>47</v>
      </c>
      <c r="C1497">
        <v>280</v>
      </c>
      <c r="D1497">
        <v>23</v>
      </c>
      <c r="E1497" t="s">
        <v>21</v>
      </c>
      <c r="F1497">
        <v>1</v>
      </c>
      <c r="G1497">
        <v>2</v>
      </c>
      <c r="H1497">
        <v>2</v>
      </c>
      <c r="I1497">
        <v>2</v>
      </c>
      <c r="J1497">
        <v>2</v>
      </c>
      <c r="K1497">
        <v>2</v>
      </c>
      <c r="L1497">
        <v>2</v>
      </c>
      <c r="M1497">
        <v>2</v>
      </c>
      <c r="N1497">
        <v>2</v>
      </c>
      <c r="O1497">
        <v>10</v>
      </c>
      <c r="P1497" t="s">
        <v>51</v>
      </c>
      <c r="Q1497">
        <v>4</v>
      </c>
      <c r="R1497" t="s">
        <v>46</v>
      </c>
      <c r="S1497">
        <v>29000</v>
      </c>
      <c r="T1497">
        <v>30300</v>
      </c>
      <c r="U1497">
        <v>30300</v>
      </c>
      <c r="V1497">
        <v>30</v>
      </c>
      <c r="W1497" t="s">
        <v>23</v>
      </c>
    </row>
    <row r="1498" spans="1:23" x14ac:dyDescent="0.25">
      <c r="A1498">
        <v>725123</v>
      </c>
      <c r="B1498" t="s">
        <v>32</v>
      </c>
      <c r="C1498">
        <v>95</v>
      </c>
      <c r="D1498">
        <v>26</v>
      </c>
      <c r="E1498" t="s">
        <v>21</v>
      </c>
      <c r="F1498">
        <v>1</v>
      </c>
      <c r="G1498">
        <v>1</v>
      </c>
      <c r="H1498">
        <v>2</v>
      </c>
      <c r="I1498">
        <v>2</v>
      </c>
      <c r="J1498">
        <v>2</v>
      </c>
      <c r="K1498">
        <v>2</v>
      </c>
      <c r="L1498">
        <v>2</v>
      </c>
      <c r="M1498">
        <v>2</v>
      </c>
      <c r="N1498">
        <v>1</v>
      </c>
      <c r="O1498">
        <v>126</v>
      </c>
      <c r="P1498" t="s">
        <v>50</v>
      </c>
      <c r="Q1498">
        <v>4</v>
      </c>
      <c r="R1498" t="s">
        <v>46</v>
      </c>
      <c r="S1498">
        <v>30400</v>
      </c>
      <c r="T1498">
        <v>30400</v>
      </c>
      <c r="U1498">
        <v>30400</v>
      </c>
      <c r="V1498">
        <v>41</v>
      </c>
      <c r="W1498" t="s">
        <v>32</v>
      </c>
    </row>
    <row r="1499" spans="1:23" x14ac:dyDescent="0.25">
      <c r="A1499">
        <v>1258634</v>
      </c>
      <c r="B1499" t="s">
        <v>47</v>
      </c>
      <c r="C1499">
        <v>98</v>
      </c>
      <c r="D1499">
        <v>86</v>
      </c>
      <c r="E1499" t="s">
        <v>21</v>
      </c>
      <c r="F1499">
        <v>1</v>
      </c>
      <c r="G1499">
        <v>2</v>
      </c>
      <c r="H1499">
        <v>2</v>
      </c>
      <c r="I1499">
        <v>1</v>
      </c>
      <c r="J1499">
        <v>2</v>
      </c>
      <c r="K1499">
        <v>2</v>
      </c>
      <c r="L1499">
        <v>2</v>
      </c>
      <c r="M1499">
        <v>2</v>
      </c>
      <c r="N1499">
        <v>1</v>
      </c>
      <c r="P1499" t="s">
        <v>52</v>
      </c>
      <c r="Q1499">
        <v>4</v>
      </c>
      <c r="R1499" t="s">
        <v>46</v>
      </c>
      <c r="S1499">
        <v>0</v>
      </c>
      <c r="T1499">
        <v>30400</v>
      </c>
      <c r="U1499">
        <v>30400</v>
      </c>
      <c r="V1499">
        <v>49</v>
      </c>
      <c r="W1499" t="s">
        <v>47</v>
      </c>
    </row>
    <row r="1500" spans="1:23" x14ac:dyDescent="0.25">
      <c r="A1500">
        <v>1265033</v>
      </c>
      <c r="B1500" t="s">
        <v>47</v>
      </c>
      <c r="C1500">
        <v>22</v>
      </c>
      <c r="D1500">
        <v>24</v>
      </c>
      <c r="E1500" t="s">
        <v>21</v>
      </c>
      <c r="F1500">
        <v>1</v>
      </c>
      <c r="G1500">
        <v>1</v>
      </c>
      <c r="H1500">
        <v>2</v>
      </c>
      <c r="I1500">
        <v>2</v>
      </c>
      <c r="J1500">
        <v>2</v>
      </c>
      <c r="K1500">
        <v>2</v>
      </c>
      <c r="L1500">
        <v>2</v>
      </c>
      <c r="M1500">
        <v>2</v>
      </c>
      <c r="N1500">
        <v>1</v>
      </c>
      <c r="O1500">
        <v>15</v>
      </c>
      <c r="P1500" t="s">
        <v>43</v>
      </c>
      <c r="Q1500">
        <v>4</v>
      </c>
      <c r="R1500" t="s">
        <v>46</v>
      </c>
      <c r="S1500">
        <v>30400</v>
      </c>
      <c r="T1500">
        <v>30410</v>
      </c>
      <c r="U1500">
        <v>30410</v>
      </c>
      <c r="V1500">
        <v>49</v>
      </c>
      <c r="W1500" t="s">
        <v>47</v>
      </c>
    </row>
    <row r="1501" spans="1:23" x14ac:dyDescent="0.25">
      <c r="A1501">
        <v>1264125</v>
      </c>
      <c r="B1501" t="s">
        <v>47</v>
      </c>
      <c r="C1501">
        <v>79</v>
      </c>
      <c r="D1501">
        <v>64</v>
      </c>
      <c r="E1501" t="s">
        <v>21</v>
      </c>
      <c r="F1501">
        <v>1</v>
      </c>
      <c r="G1501">
        <v>1</v>
      </c>
      <c r="H1501">
        <v>2</v>
      </c>
      <c r="I1501">
        <v>2</v>
      </c>
      <c r="J1501">
        <v>2</v>
      </c>
      <c r="K1501">
        <v>2</v>
      </c>
      <c r="L1501">
        <v>2</v>
      </c>
      <c r="M1501">
        <v>2</v>
      </c>
      <c r="N1501">
        <v>1</v>
      </c>
      <c r="O1501">
        <v>15</v>
      </c>
      <c r="P1501" t="s">
        <v>43</v>
      </c>
      <c r="Q1501">
        <v>4</v>
      </c>
      <c r="R1501" t="s">
        <v>44</v>
      </c>
      <c r="S1501">
        <v>30600</v>
      </c>
      <c r="T1501">
        <v>30600</v>
      </c>
      <c r="U1501">
        <v>30600</v>
      </c>
      <c r="V1501">
        <v>49</v>
      </c>
      <c r="W1501" t="s">
        <v>47</v>
      </c>
    </row>
    <row r="1502" spans="1:23" x14ac:dyDescent="0.25">
      <c r="A1502">
        <v>711677</v>
      </c>
      <c r="B1502" t="s">
        <v>32</v>
      </c>
      <c r="C1502">
        <v>21</v>
      </c>
      <c r="D1502">
        <v>79</v>
      </c>
      <c r="E1502" t="s">
        <v>21</v>
      </c>
      <c r="F1502">
        <v>1</v>
      </c>
      <c r="G1502">
        <v>2</v>
      </c>
      <c r="H1502">
        <v>2</v>
      </c>
      <c r="I1502">
        <v>1</v>
      </c>
      <c r="J1502">
        <v>1</v>
      </c>
      <c r="K1502">
        <v>2</v>
      </c>
      <c r="L1502">
        <v>1</v>
      </c>
      <c r="M1502">
        <v>2</v>
      </c>
      <c r="N1502">
        <v>1</v>
      </c>
      <c r="O1502">
        <v>15</v>
      </c>
      <c r="P1502" t="s">
        <v>43</v>
      </c>
      <c r="Q1502">
        <v>2</v>
      </c>
      <c r="R1502" t="s">
        <v>44</v>
      </c>
      <c r="S1502">
        <v>2400</v>
      </c>
      <c r="T1502">
        <v>30700</v>
      </c>
      <c r="U1502">
        <v>30700</v>
      </c>
      <c r="V1502">
        <v>38</v>
      </c>
      <c r="W1502" t="s">
        <v>31</v>
      </c>
    </row>
    <row r="1503" spans="1:23" x14ac:dyDescent="0.25">
      <c r="A1503">
        <v>1260451</v>
      </c>
      <c r="B1503" t="s">
        <v>47</v>
      </c>
      <c r="C1503">
        <v>93</v>
      </c>
      <c r="D1503">
        <v>91</v>
      </c>
      <c r="E1503" t="s">
        <v>21</v>
      </c>
      <c r="F1503">
        <v>1</v>
      </c>
      <c r="G1503">
        <v>2</v>
      </c>
      <c r="H1503">
        <v>1</v>
      </c>
      <c r="I1503">
        <v>1</v>
      </c>
      <c r="J1503">
        <v>2</v>
      </c>
      <c r="K1503">
        <v>2</v>
      </c>
      <c r="L1503">
        <v>2</v>
      </c>
      <c r="M1503">
        <v>2</v>
      </c>
      <c r="N1503">
        <v>1</v>
      </c>
      <c r="P1503" t="s">
        <v>50</v>
      </c>
      <c r="Q1503">
        <v>2</v>
      </c>
      <c r="R1503" t="s">
        <v>46</v>
      </c>
      <c r="S1503">
        <v>0</v>
      </c>
      <c r="T1503">
        <v>30800</v>
      </c>
      <c r="U1503">
        <v>30800</v>
      </c>
      <c r="V1503">
        <v>16</v>
      </c>
      <c r="W1503">
        <v>16</v>
      </c>
    </row>
    <row r="1504" spans="1:23" x14ac:dyDescent="0.25">
      <c r="A1504">
        <v>1415325</v>
      </c>
      <c r="B1504" t="s">
        <v>24</v>
      </c>
      <c r="C1504">
        <v>106</v>
      </c>
      <c r="D1504">
        <v>61</v>
      </c>
      <c r="E1504" t="s">
        <v>21</v>
      </c>
      <c r="F1504">
        <v>1</v>
      </c>
      <c r="G1504">
        <v>1</v>
      </c>
      <c r="H1504">
        <v>2</v>
      </c>
      <c r="I1504">
        <v>2</v>
      </c>
      <c r="J1504">
        <v>2</v>
      </c>
      <c r="K1504">
        <v>2</v>
      </c>
      <c r="L1504">
        <v>2</v>
      </c>
      <c r="M1504">
        <v>2</v>
      </c>
      <c r="N1504">
        <v>1</v>
      </c>
      <c r="P1504" t="s">
        <v>43</v>
      </c>
      <c r="Q1504">
        <v>4</v>
      </c>
      <c r="R1504" t="s">
        <v>46</v>
      </c>
      <c r="S1504">
        <v>0</v>
      </c>
      <c r="T1504">
        <v>30940</v>
      </c>
      <c r="U1504">
        <v>30940</v>
      </c>
      <c r="V1504">
        <v>53</v>
      </c>
      <c r="W1504" t="s">
        <v>24</v>
      </c>
    </row>
    <row r="1505" spans="1:23" x14ac:dyDescent="0.25">
      <c r="A1505">
        <v>1426157</v>
      </c>
      <c r="B1505" t="s">
        <v>24</v>
      </c>
      <c r="C1505">
        <v>92</v>
      </c>
      <c r="D1505">
        <v>37</v>
      </c>
      <c r="E1505" t="s">
        <v>21</v>
      </c>
      <c r="F1505">
        <v>1</v>
      </c>
      <c r="G1505">
        <v>1</v>
      </c>
      <c r="H1505">
        <v>2</v>
      </c>
      <c r="I1505">
        <v>2</v>
      </c>
      <c r="J1505">
        <v>2</v>
      </c>
      <c r="K1505">
        <v>2</v>
      </c>
      <c r="L1505">
        <v>2</v>
      </c>
      <c r="M1505">
        <v>2</v>
      </c>
      <c r="N1505">
        <v>1</v>
      </c>
      <c r="O1505">
        <v>30</v>
      </c>
      <c r="P1505" t="s">
        <v>51</v>
      </c>
      <c r="Q1505">
        <v>4</v>
      </c>
      <c r="R1505" t="s">
        <v>46</v>
      </c>
      <c r="S1505">
        <v>31000</v>
      </c>
      <c r="T1505">
        <v>31000</v>
      </c>
      <c r="U1505">
        <v>31000</v>
      </c>
      <c r="V1505">
        <v>6</v>
      </c>
      <c r="W1505" t="s">
        <v>45</v>
      </c>
    </row>
    <row r="1506" spans="1:23" x14ac:dyDescent="0.25">
      <c r="A1506">
        <v>711643</v>
      </c>
      <c r="B1506" t="s">
        <v>32</v>
      </c>
      <c r="C1506">
        <v>88</v>
      </c>
      <c r="D1506">
        <v>26</v>
      </c>
      <c r="E1506" t="s">
        <v>21</v>
      </c>
      <c r="F1506">
        <v>4</v>
      </c>
      <c r="G1506">
        <v>1</v>
      </c>
      <c r="H1506">
        <v>2</v>
      </c>
      <c r="I1506">
        <v>2</v>
      </c>
      <c r="J1506">
        <v>2</v>
      </c>
      <c r="K1506">
        <v>2</v>
      </c>
      <c r="L1506">
        <v>2</v>
      </c>
      <c r="M1506">
        <v>2</v>
      </c>
      <c r="N1506">
        <v>1</v>
      </c>
      <c r="O1506">
        <v>5</v>
      </c>
      <c r="P1506" t="s">
        <v>43</v>
      </c>
      <c r="Q1506">
        <v>4</v>
      </c>
      <c r="R1506" t="s">
        <v>46</v>
      </c>
      <c r="S1506">
        <v>31000</v>
      </c>
      <c r="T1506">
        <v>31000</v>
      </c>
      <c r="U1506">
        <v>31000</v>
      </c>
      <c r="V1506">
        <v>303</v>
      </c>
      <c r="W1506">
        <v>303</v>
      </c>
    </row>
    <row r="1507" spans="1:23" x14ac:dyDescent="0.25">
      <c r="A1507">
        <v>62592</v>
      </c>
      <c r="B1507" t="s">
        <v>23</v>
      </c>
      <c r="C1507">
        <v>65</v>
      </c>
      <c r="D1507">
        <v>23</v>
      </c>
      <c r="E1507" t="s">
        <v>21</v>
      </c>
      <c r="F1507">
        <v>1</v>
      </c>
      <c r="G1507">
        <v>1</v>
      </c>
      <c r="H1507">
        <v>2</v>
      </c>
      <c r="I1507">
        <v>2</v>
      </c>
      <c r="J1507">
        <v>2</v>
      </c>
      <c r="K1507">
        <v>2</v>
      </c>
      <c r="L1507">
        <v>2</v>
      </c>
      <c r="M1507">
        <v>2</v>
      </c>
      <c r="N1507">
        <v>1</v>
      </c>
      <c r="O1507">
        <v>30</v>
      </c>
      <c r="P1507" t="s">
        <v>43</v>
      </c>
      <c r="Q1507">
        <v>4</v>
      </c>
      <c r="R1507" t="s">
        <v>44</v>
      </c>
      <c r="S1507">
        <v>31000</v>
      </c>
      <c r="T1507">
        <v>31000</v>
      </c>
      <c r="U1507">
        <v>31000</v>
      </c>
      <c r="V1507">
        <v>53</v>
      </c>
      <c r="W1507" t="s">
        <v>24</v>
      </c>
    </row>
    <row r="1508" spans="1:23" x14ac:dyDescent="0.25">
      <c r="A1508">
        <v>1421872</v>
      </c>
      <c r="B1508" t="s">
        <v>24</v>
      </c>
      <c r="C1508">
        <v>25</v>
      </c>
      <c r="D1508">
        <v>38</v>
      </c>
      <c r="E1508" t="s">
        <v>21</v>
      </c>
      <c r="F1508">
        <v>1</v>
      </c>
      <c r="G1508">
        <v>1</v>
      </c>
      <c r="H1508">
        <v>2</v>
      </c>
      <c r="I1508">
        <v>2</v>
      </c>
      <c r="J1508">
        <v>2</v>
      </c>
      <c r="K1508">
        <v>2</v>
      </c>
      <c r="L1508">
        <v>2</v>
      </c>
      <c r="M1508">
        <v>2</v>
      </c>
      <c r="N1508">
        <v>1</v>
      </c>
      <c r="O1508">
        <v>70</v>
      </c>
      <c r="P1508" t="s">
        <v>43</v>
      </c>
      <c r="Q1508">
        <v>4</v>
      </c>
      <c r="R1508" t="s">
        <v>44</v>
      </c>
      <c r="S1508">
        <v>31000</v>
      </c>
      <c r="T1508">
        <v>31000</v>
      </c>
      <c r="U1508">
        <v>31000</v>
      </c>
      <c r="V1508">
        <v>6</v>
      </c>
      <c r="W1508" t="s">
        <v>45</v>
      </c>
    </row>
    <row r="1509" spans="1:23" x14ac:dyDescent="0.25">
      <c r="A1509">
        <v>1406349</v>
      </c>
      <c r="B1509" t="s">
        <v>24</v>
      </c>
      <c r="C1509">
        <v>91</v>
      </c>
      <c r="D1509">
        <v>32</v>
      </c>
      <c r="E1509" t="s">
        <v>21</v>
      </c>
      <c r="F1509">
        <v>1</v>
      </c>
      <c r="G1509">
        <v>1</v>
      </c>
      <c r="H1509">
        <v>2</v>
      </c>
      <c r="I1509">
        <v>2</v>
      </c>
      <c r="J1509">
        <v>2</v>
      </c>
      <c r="K1509">
        <v>2</v>
      </c>
      <c r="L1509">
        <v>2</v>
      </c>
      <c r="M1509">
        <v>2</v>
      </c>
      <c r="N1509">
        <v>1</v>
      </c>
      <c r="O1509">
        <v>23</v>
      </c>
      <c r="P1509" t="s">
        <v>43</v>
      </c>
      <c r="Q1509">
        <v>4</v>
      </c>
      <c r="R1509" t="s">
        <v>46</v>
      </c>
      <c r="S1509">
        <v>31000</v>
      </c>
      <c r="T1509">
        <v>31000</v>
      </c>
      <c r="U1509">
        <v>31000</v>
      </c>
      <c r="V1509">
        <v>53</v>
      </c>
      <c r="W1509" t="s">
        <v>24</v>
      </c>
    </row>
    <row r="1510" spans="1:23" x14ac:dyDescent="0.25">
      <c r="A1510">
        <v>695451</v>
      </c>
      <c r="B1510" t="s">
        <v>32</v>
      </c>
      <c r="C1510">
        <v>329</v>
      </c>
      <c r="D1510">
        <v>56</v>
      </c>
      <c r="E1510" t="s">
        <v>21</v>
      </c>
      <c r="F1510">
        <v>1</v>
      </c>
      <c r="G1510">
        <v>2</v>
      </c>
      <c r="H1510">
        <v>2</v>
      </c>
      <c r="I1510">
        <v>2</v>
      </c>
      <c r="J1510">
        <v>2</v>
      </c>
      <c r="K1510">
        <v>2</v>
      </c>
      <c r="L1510">
        <v>2</v>
      </c>
      <c r="M1510">
        <v>2</v>
      </c>
      <c r="N1510">
        <v>2</v>
      </c>
      <c r="O1510">
        <v>10</v>
      </c>
      <c r="P1510" t="s">
        <v>43</v>
      </c>
      <c r="Q1510">
        <v>4</v>
      </c>
      <c r="R1510" t="s">
        <v>44</v>
      </c>
      <c r="S1510">
        <v>31000</v>
      </c>
      <c r="T1510">
        <v>31000</v>
      </c>
      <c r="U1510">
        <v>31000</v>
      </c>
      <c r="V1510">
        <v>41</v>
      </c>
      <c r="W1510" t="s">
        <v>32</v>
      </c>
    </row>
    <row r="1511" spans="1:23" x14ac:dyDescent="0.25">
      <c r="A1511">
        <v>1434594</v>
      </c>
      <c r="B1511" t="s">
        <v>24</v>
      </c>
      <c r="C1511">
        <v>129</v>
      </c>
      <c r="D1511">
        <v>39</v>
      </c>
      <c r="E1511" t="s">
        <v>21</v>
      </c>
      <c r="F1511">
        <v>1</v>
      </c>
      <c r="G1511">
        <v>1</v>
      </c>
      <c r="H1511">
        <v>2</v>
      </c>
      <c r="I1511">
        <v>2</v>
      </c>
      <c r="J1511">
        <v>2</v>
      </c>
      <c r="K1511">
        <v>2</v>
      </c>
      <c r="L1511">
        <v>2</v>
      </c>
      <c r="M1511">
        <v>2</v>
      </c>
      <c r="N1511">
        <v>1</v>
      </c>
      <c r="O1511">
        <v>20</v>
      </c>
      <c r="P1511" t="s">
        <v>43</v>
      </c>
      <c r="Q1511">
        <v>4</v>
      </c>
      <c r="R1511" t="s">
        <v>46</v>
      </c>
      <c r="S1511">
        <v>0</v>
      </c>
      <c r="T1511">
        <v>31000</v>
      </c>
      <c r="U1511">
        <v>31000</v>
      </c>
      <c r="V1511">
        <v>49</v>
      </c>
      <c r="W1511" t="s">
        <v>47</v>
      </c>
    </row>
    <row r="1512" spans="1:23" x14ac:dyDescent="0.25">
      <c r="A1512">
        <v>712050</v>
      </c>
      <c r="B1512" t="s">
        <v>32</v>
      </c>
      <c r="C1512">
        <v>53</v>
      </c>
      <c r="D1512">
        <v>72</v>
      </c>
      <c r="E1512" t="s">
        <v>21</v>
      </c>
      <c r="F1512">
        <v>1</v>
      </c>
      <c r="G1512">
        <v>1</v>
      </c>
      <c r="H1512">
        <v>2</v>
      </c>
      <c r="I1512">
        <v>1</v>
      </c>
      <c r="J1512">
        <v>2</v>
      </c>
      <c r="K1512">
        <v>2</v>
      </c>
      <c r="L1512">
        <v>2</v>
      </c>
      <c r="M1512">
        <v>2</v>
      </c>
      <c r="N1512">
        <v>1</v>
      </c>
      <c r="P1512" t="s">
        <v>43</v>
      </c>
      <c r="Q1512">
        <v>4</v>
      </c>
      <c r="R1512" t="s">
        <v>44</v>
      </c>
      <c r="S1512">
        <v>0</v>
      </c>
      <c r="T1512">
        <v>31000</v>
      </c>
      <c r="U1512">
        <v>31000</v>
      </c>
      <c r="V1512">
        <v>53</v>
      </c>
      <c r="W1512" t="s">
        <v>24</v>
      </c>
    </row>
    <row r="1513" spans="1:23" x14ac:dyDescent="0.25">
      <c r="A1513">
        <v>1425211</v>
      </c>
      <c r="B1513" t="s">
        <v>24</v>
      </c>
      <c r="C1513">
        <v>14</v>
      </c>
      <c r="D1513">
        <v>65</v>
      </c>
      <c r="E1513" t="s">
        <v>21</v>
      </c>
      <c r="F1513">
        <v>1</v>
      </c>
      <c r="G1513">
        <v>2</v>
      </c>
      <c r="H1513">
        <v>2</v>
      </c>
      <c r="I1513">
        <v>1</v>
      </c>
      <c r="J1513">
        <v>2</v>
      </c>
      <c r="K1513">
        <v>2</v>
      </c>
      <c r="L1513">
        <v>2</v>
      </c>
      <c r="M1513">
        <v>2</v>
      </c>
      <c r="N1513">
        <v>1</v>
      </c>
      <c r="O1513">
        <v>3</v>
      </c>
      <c r="P1513" t="s">
        <v>43</v>
      </c>
      <c r="Q1513">
        <v>4</v>
      </c>
      <c r="R1513" t="s">
        <v>46</v>
      </c>
      <c r="S1513">
        <v>22000</v>
      </c>
      <c r="T1513">
        <v>31504</v>
      </c>
      <c r="U1513">
        <v>31504</v>
      </c>
      <c r="V1513">
        <v>6</v>
      </c>
      <c r="W1513" t="s">
        <v>45</v>
      </c>
    </row>
    <row r="1514" spans="1:23" x14ac:dyDescent="0.25">
      <c r="A1514">
        <v>1423362</v>
      </c>
      <c r="B1514" t="s">
        <v>24</v>
      </c>
      <c r="C1514">
        <v>85</v>
      </c>
      <c r="D1514">
        <v>39</v>
      </c>
      <c r="E1514" t="s">
        <v>21</v>
      </c>
      <c r="F1514">
        <v>1</v>
      </c>
      <c r="G1514">
        <v>1</v>
      </c>
      <c r="H1514">
        <v>2</v>
      </c>
      <c r="I1514">
        <v>2</v>
      </c>
      <c r="J1514">
        <v>2</v>
      </c>
      <c r="K1514">
        <v>2</v>
      </c>
      <c r="L1514">
        <v>2</v>
      </c>
      <c r="M1514">
        <v>2</v>
      </c>
      <c r="N1514">
        <v>1</v>
      </c>
      <c r="O1514">
        <v>20</v>
      </c>
      <c r="P1514" t="s">
        <v>43</v>
      </c>
      <c r="Q1514">
        <v>4</v>
      </c>
      <c r="R1514" t="s">
        <v>46</v>
      </c>
      <c r="S1514">
        <v>31600</v>
      </c>
      <c r="T1514">
        <v>31600</v>
      </c>
      <c r="U1514">
        <v>31600</v>
      </c>
      <c r="V1514">
        <v>48</v>
      </c>
      <c r="W1514">
        <v>48</v>
      </c>
    </row>
    <row r="1515" spans="1:23" x14ac:dyDescent="0.25">
      <c r="A1515">
        <v>726703</v>
      </c>
      <c r="B1515" t="s">
        <v>32</v>
      </c>
      <c r="C1515">
        <v>449</v>
      </c>
      <c r="D1515">
        <v>31</v>
      </c>
      <c r="E1515" t="s">
        <v>21</v>
      </c>
      <c r="F1515">
        <v>1</v>
      </c>
      <c r="G1515">
        <v>1</v>
      </c>
      <c r="H1515">
        <v>1</v>
      </c>
      <c r="I1515">
        <v>2</v>
      </c>
      <c r="J1515">
        <v>2</v>
      </c>
      <c r="K1515">
        <v>2</v>
      </c>
      <c r="L1515">
        <v>2</v>
      </c>
      <c r="M1515">
        <v>2</v>
      </c>
      <c r="N1515">
        <v>1</v>
      </c>
      <c r="O1515">
        <v>20</v>
      </c>
      <c r="P1515" t="s">
        <v>50</v>
      </c>
      <c r="Q1515">
        <v>4</v>
      </c>
      <c r="R1515" t="s">
        <v>44</v>
      </c>
      <c r="S1515">
        <v>31700</v>
      </c>
      <c r="T1515">
        <v>31700</v>
      </c>
      <c r="U1515">
        <v>31700</v>
      </c>
      <c r="V1515">
        <v>41</v>
      </c>
      <c r="W1515" t="s">
        <v>32</v>
      </c>
    </row>
    <row r="1516" spans="1:23" x14ac:dyDescent="0.25">
      <c r="A1516">
        <v>721575</v>
      </c>
      <c r="B1516" t="s">
        <v>32</v>
      </c>
      <c r="C1516">
        <v>158</v>
      </c>
      <c r="D1516">
        <v>51</v>
      </c>
      <c r="E1516" t="s">
        <v>21</v>
      </c>
      <c r="F1516">
        <v>1</v>
      </c>
      <c r="G1516">
        <v>1</v>
      </c>
      <c r="H1516">
        <v>2</v>
      </c>
      <c r="I1516">
        <v>2</v>
      </c>
      <c r="J1516">
        <v>2</v>
      </c>
      <c r="K1516">
        <v>2</v>
      </c>
      <c r="L1516">
        <v>2</v>
      </c>
      <c r="M1516">
        <v>2</v>
      </c>
      <c r="N1516">
        <v>1</v>
      </c>
      <c r="O1516">
        <v>20</v>
      </c>
      <c r="P1516" t="s">
        <v>51</v>
      </c>
      <c r="Q1516">
        <v>4</v>
      </c>
      <c r="R1516" t="s">
        <v>46</v>
      </c>
      <c r="S1516">
        <v>31700</v>
      </c>
      <c r="T1516">
        <v>31700</v>
      </c>
      <c r="U1516">
        <v>31700</v>
      </c>
      <c r="V1516">
        <v>6</v>
      </c>
      <c r="W1516" t="s">
        <v>45</v>
      </c>
    </row>
    <row r="1517" spans="1:23" x14ac:dyDescent="0.25">
      <c r="A1517">
        <v>1259071</v>
      </c>
      <c r="B1517" t="s">
        <v>47</v>
      </c>
      <c r="C1517">
        <v>106</v>
      </c>
      <c r="D1517">
        <v>31</v>
      </c>
      <c r="E1517" t="s">
        <v>21</v>
      </c>
      <c r="F1517">
        <v>1</v>
      </c>
      <c r="G1517">
        <v>1</v>
      </c>
      <c r="H1517">
        <v>2</v>
      </c>
      <c r="I1517">
        <v>2</v>
      </c>
      <c r="J1517">
        <v>2</v>
      </c>
      <c r="K1517">
        <v>2</v>
      </c>
      <c r="L1517">
        <v>2</v>
      </c>
      <c r="M1517">
        <v>2</v>
      </c>
      <c r="N1517">
        <v>1</v>
      </c>
      <c r="P1517" t="s">
        <v>43</v>
      </c>
      <c r="Q1517">
        <v>4</v>
      </c>
      <c r="R1517" t="s">
        <v>46</v>
      </c>
      <c r="S1517">
        <v>0</v>
      </c>
      <c r="T1517">
        <v>31900</v>
      </c>
      <c r="U1517">
        <v>31900</v>
      </c>
      <c r="V1517">
        <v>6</v>
      </c>
      <c r="W1517" t="s">
        <v>45</v>
      </c>
    </row>
    <row r="1518" spans="1:23" x14ac:dyDescent="0.25">
      <c r="A1518">
        <v>733329</v>
      </c>
      <c r="B1518" t="s">
        <v>32</v>
      </c>
      <c r="C1518">
        <v>57</v>
      </c>
      <c r="D1518">
        <v>27</v>
      </c>
      <c r="E1518" t="s">
        <v>21</v>
      </c>
      <c r="F1518">
        <v>1</v>
      </c>
      <c r="G1518">
        <v>1</v>
      </c>
      <c r="H1518">
        <v>2</v>
      </c>
      <c r="I1518">
        <v>2</v>
      </c>
      <c r="J1518">
        <v>2</v>
      </c>
      <c r="K1518">
        <v>2</v>
      </c>
      <c r="L1518">
        <v>2</v>
      </c>
      <c r="M1518">
        <v>2</v>
      </c>
      <c r="N1518">
        <v>1</v>
      </c>
      <c r="O1518">
        <v>7</v>
      </c>
      <c r="P1518" t="s">
        <v>43</v>
      </c>
      <c r="Q1518">
        <v>4</v>
      </c>
      <c r="R1518" t="s">
        <v>44</v>
      </c>
      <c r="S1518">
        <v>32000</v>
      </c>
      <c r="T1518">
        <v>32000</v>
      </c>
      <c r="U1518">
        <v>32000</v>
      </c>
      <c r="V1518">
        <v>41</v>
      </c>
      <c r="W1518" t="s">
        <v>32</v>
      </c>
    </row>
    <row r="1519" spans="1:23" x14ac:dyDescent="0.25">
      <c r="A1519">
        <v>732289</v>
      </c>
      <c r="B1519" t="s">
        <v>32</v>
      </c>
      <c r="C1519">
        <v>30</v>
      </c>
      <c r="D1519">
        <v>49</v>
      </c>
      <c r="E1519" t="s">
        <v>21</v>
      </c>
      <c r="F1519">
        <v>1</v>
      </c>
      <c r="G1519">
        <v>1</v>
      </c>
      <c r="H1519">
        <v>2</v>
      </c>
      <c r="I1519">
        <v>2</v>
      </c>
      <c r="J1519">
        <v>2</v>
      </c>
      <c r="K1519">
        <v>2</v>
      </c>
      <c r="L1519">
        <v>2</v>
      </c>
      <c r="M1519">
        <v>2</v>
      </c>
      <c r="N1519">
        <v>1</v>
      </c>
      <c r="O1519">
        <v>7</v>
      </c>
      <c r="P1519" t="s">
        <v>43</v>
      </c>
      <c r="Q1519">
        <v>4</v>
      </c>
      <c r="R1519" t="s">
        <v>46</v>
      </c>
      <c r="S1519">
        <v>22000</v>
      </c>
      <c r="T1519">
        <v>32000</v>
      </c>
      <c r="U1519">
        <v>32000</v>
      </c>
      <c r="V1519">
        <v>46</v>
      </c>
      <c r="W1519">
        <v>46</v>
      </c>
    </row>
    <row r="1520" spans="1:23" x14ac:dyDescent="0.25">
      <c r="A1520">
        <v>62907</v>
      </c>
      <c r="B1520" t="s">
        <v>23</v>
      </c>
      <c r="C1520">
        <v>237</v>
      </c>
      <c r="D1520">
        <v>90</v>
      </c>
      <c r="E1520" t="s">
        <v>21</v>
      </c>
      <c r="F1520">
        <v>4</v>
      </c>
      <c r="G1520">
        <v>2</v>
      </c>
      <c r="H1520">
        <v>2</v>
      </c>
      <c r="I1520">
        <v>1</v>
      </c>
      <c r="J1520">
        <v>2</v>
      </c>
      <c r="K1520">
        <v>2</v>
      </c>
      <c r="L1520">
        <v>2</v>
      </c>
      <c r="M1520">
        <v>2</v>
      </c>
      <c r="N1520">
        <v>1</v>
      </c>
      <c r="P1520" t="s">
        <v>43</v>
      </c>
      <c r="Q1520">
        <v>4</v>
      </c>
      <c r="R1520" t="s">
        <v>44</v>
      </c>
      <c r="S1520">
        <v>0</v>
      </c>
      <c r="T1520">
        <v>32000</v>
      </c>
      <c r="U1520">
        <v>32000</v>
      </c>
      <c r="V1520">
        <v>127</v>
      </c>
      <c r="W1520">
        <v>127</v>
      </c>
    </row>
    <row r="1521" spans="1:23" x14ac:dyDescent="0.25">
      <c r="A1521">
        <v>1266967</v>
      </c>
      <c r="B1521" t="s">
        <v>47</v>
      </c>
      <c r="C1521">
        <v>118</v>
      </c>
      <c r="D1521">
        <v>48</v>
      </c>
      <c r="E1521" t="s">
        <v>21</v>
      </c>
      <c r="F1521">
        <v>1</v>
      </c>
      <c r="G1521">
        <v>1</v>
      </c>
      <c r="H1521">
        <v>2</v>
      </c>
      <c r="I1521">
        <v>2</v>
      </c>
      <c r="J1521">
        <v>2</v>
      </c>
      <c r="K1521">
        <v>1</v>
      </c>
      <c r="L1521">
        <v>2</v>
      </c>
      <c r="M1521">
        <v>2</v>
      </c>
      <c r="N1521">
        <v>1</v>
      </c>
      <c r="O1521">
        <v>20</v>
      </c>
      <c r="P1521" t="s">
        <v>43</v>
      </c>
      <c r="Q1521">
        <v>3</v>
      </c>
      <c r="R1521" t="s">
        <v>46</v>
      </c>
      <c r="S1521">
        <v>32000</v>
      </c>
      <c r="T1521">
        <v>32000</v>
      </c>
      <c r="U1521">
        <v>32000</v>
      </c>
      <c r="V1521">
        <v>41</v>
      </c>
      <c r="W1521" t="s">
        <v>32</v>
      </c>
    </row>
    <row r="1522" spans="1:23" x14ac:dyDescent="0.25">
      <c r="A1522">
        <v>538599</v>
      </c>
      <c r="B1522" t="s">
        <v>31</v>
      </c>
      <c r="C1522">
        <v>27</v>
      </c>
      <c r="D1522">
        <v>52</v>
      </c>
      <c r="E1522" t="s">
        <v>21</v>
      </c>
      <c r="F1522">
        <v>1</v>
      </c>
      <c r="G1522">
        <v>2</v>
      </c>
      <c r="H1522">
        <v>2</v>
      </c>
      <c r="I1522">
        <v>2</v>
      </c>
      <c r="J1522">
        <v>2</v>
      </c>
      <c r="K1522">
        <v>1</v>
      </c>
      <c r="L1522">
        <v>2</v>
      </c>
      <c r="M1522">
        <v>2</v>
      </c>
      <c r="N1522">
        <v>1</v>
      </c>
      <c r="O1522">
        <v>20</v>
      </c>
      <c r="P1522" t="s">
        <v>43</v>
      </c>
      <c r="Q1522">
        <v>4</v>
      </c>
      <c r="R1522" t="s">
        <v>46</v>
      </c>
      <c r="S1522">
        <v>32000</v>
      </c>
      <c r="T1522">
        <v>32000</v>
      </c>
      <c r="U1522">
        <v>32000</v>
      </c>
      <c r="V1522">
        <v>8</v>
      </c>
      <c r="W1522">
        <v>8</v>
      </c>
    </row>
    <row r="1523" spans="1:23" x14ac:dyDescent="0.25">
      <c r="A1523">
        <v>1274515</v>
      </c>
      <c r="B1523" t="s">
        <v>47</v>
      </c>
      <c r="C1523">
        <v>61</v>
      </c>
      <c r="D1523">
        <v>29</v>
      </c>
      <c r="E1523" t="s">
        <v>21</v>
      </c>
      <c r="F1523">
        <v>1</v>
      </c>
      <c r="G1523">
        <v>1</v>
      </c>
      <c r="H1523">
        <v>2</v>
      </c>
      <c r="I1523">
        <v>2</v>
      </c>
      <c r="J1523">
        <v>2</v>
      </c>
      <c r="K1523">
        <v>2</v>
      </c>
      <c r="L1523">
        <v>2</v>
      </c>
      <c r="M1523">
        <v>2</v>
      </c>
      <c r="N1523">
        <v>1</v>
      </c>
      <c r="O1523">
        <v>4</v>
      </c>
      <c r="P1523" t="s">
        <v>43</v>
      </c>
      <c r="Q1523">
        <v>4</v>
      </c>
      <c r="R1523" t="s">
        <v>44</v>
      </c>
      <c r="S1523">
        <v>32000</v>
      </c>
      <c r="T1523">
        <v>32000</v>
      </c>
      <c r="U1523">
        <v>32000</v>
      </c>
      <c r="V1523">
        <v>49</v>
      </c>
      <c r="W1523" t="s">
        <v>47</v>
      </c>
    </row>
    <row r="1524" spans="1:23" x14ac:dyDescent="0.25">
      <c r="A1524">
        <v>723169</v>
      </c>
      <c r="B1524" t="s">
        <v>32</v>
      </c>
      <c r="C1524">
        <v>28</v>
      </c>
      <c r="D1524">
        <v>38</v>
      </c>
      <c r="E1524" t="s">
        <v>21</v>
      </c>
      <c r="F1524">
        <v>1</v>
      </c>
      <c r="G1524">
        <v>1</v>
      </c>
      <c r="H1524">
        <v>2</v>
      </c>
      <c r="I1524">
        <v>2</v>
      </c>
      <c r="J1524">
        <v>2</v>
      </c>
      <c r="K1524">
        <v>2</v>
      </c>
      <c r="L1524">
        <v>2</v>
      </c>
      <c r="M1524">
        <v>2</v>
      </c>
      <c r="N1524">
        <v>1</v>
      </c>
      <c r="O1524">
        <v>25</v>
      </c>
      <c r="P1524" t="s">
        <v>43</v>
      </c>
      <c r="Q1524">
        <v>4</v>
      </c>
      <c r="R1524" t="s">
        <v>46</v>
      </c>
      <c r="S1524">
        <v>32000</v>
      </c>
      <c r="T1524">
        <v>32000</v>
      </c>
      <c r="U1524">
        <v>32000</v>
      </c>
      <c r="V1524">
        <v>41</v>
      </c>
      <c r="W1524" t="s">
        <v>32</v>
      </c>
    </row>
    <row r="1525" spans="1:23" x14ac:dyDescent="0.25">
      <c r="A1525">
        <v>69565</v>
      </c>
      <c r="B1525" t="s">
        <v>23</v>
      </c>
      <c r="C1525">
        <v>97</v>
      </c>
      <c r="D1525">
        <v>41</v>
      </c>
      <c r="E1525" t="s">
        <v>21</v>
      </c>
      <c r="F1525">
        <v>1</v>
      </c>
      <c r="G1525">
        <v>1</v>
      </c>
      <c r="H1525">
        <v>2</v>
      </c>
      <c r="I1525">
        <v>2</v>
      </c>
      <c r="J1525">
        <v>2</v>
      </c>
      <c r="K1525">
        <v>2</v>
      </c>
      <c r="L1525">
        <v>2</v>
      </c>
      <c r="M1525">
        <v>2</v>
      </c>
      <c r="N1525">
        <v>1</v>
      </c>
      <c r="O1525">
        <v>30</v>
      </c>
      <c r="P1525" t="s">
        <v>51</v>
      </c>
      <c r="Q1525">
        <v>4</v>
      </c>
      <c r="R1525" t="s">
        <v>44</v>
      </c>
      <c r="S1525">
        <v>32000</v>
      </c>
      <c r="T1525">
        <v>32000</v>
      </c>
      <c r="U1525">
        <v>32000</v>
      </c>
      <c r="V1525">
        <v>30</v>
      </c>
      <c r="W1525" t="s">
        <v>23</v>
      </c>
    </row>
    <row r="1526" spans="1:23" x14ac:dyDescent="0.25">
      <c r="A1526">
        <v>704177</v>
      </c>
      <c r="B1526" t="s">
        <v>32</v>
      </c>
      <c r="C1526">
        <v>64</v>
      </c>
      <c r="D1526">
        <v>34</v>
      </c>
      <c r="E1526" t="s">
        <v>21</v>
      </c>
      <c r="F1526">
        <v>1</v>
      </c>
      <c r="G1526">
        <v>2</v>
      </c>
      <c r="H1526">
        <v>1</v>
      </c>
      <c r="I1526">
        <v>2</v>
      </c>
      <c r="J1526">
        <v>2</v>
      </c>
      <c r="K1526">
        <v>2</v>
      </c>
      <c r="L1526">
        <v>2</v>
      </c>
      <c r="M1526">
        <v>2</v>
      </c>
      <c r="N1526">
        <v>1</v>
      </c>
      <c r="O1526">
        <v>15</v>
      </c>
      <c r="P1526" t="s">
        <v>43</v>
      </c>
      <c r="Q1526">
        <v>2</v>
      </c>
      <c r="R1526" t="s">
        <v>44</v>
      </c>
      <c r="S1526">
        <v>32000</v>
      </c>
      <c r="T1526">
        <v>32000</v>
      </c>
      <c r="U1526">
        <v>32000</v>
      </c>
      <c r="V1526">
        <v>41</v>
      </c>
      <c r="W1526" t="s">
        <v>32</v>
      </c>
    </row>
    <row r="1527" spans="1:23" x14ac:dyDescent="0.25">
      <c r="A1527">
        <v>63892</v>
      </c>
      <c r="B1527" t="s">
        <v>23</v>
      </c>
      <c r="C1527">
        <v>133</v>
      </c>
      <c r="D1527">
        <v>34</v>
      </c>
      <c r="E1527" t="s">
        <v>21</v>
      </c>
      <c r="F1527">
        <v>1</v>
      </c>
      <c r="G1527">
        <v>1</v>
      </c>
      <c r="H1527">
        <v>2</v>
      </c>
      <c r="I1527">
        <v>2</v>
      </c>
      <c r="J1527">
        <v>2</v>
      </c>
      <c r="K1527">
        <v>2</v>
      </c>
      <c r="L1527">
        <v>2</v>
      </c>
      <c r="M1527">
        <v>2</v>
      </c>
      <c r="N1527">
        <v>1</v>
      </c>
      <c r="O1527">
        <v>30</v>
      </c>
      <c r="P1527" t="s">
        <v>43</v>
      </c>
      <c r="Q1527">
        <v>4</v>
      </c>
      <c r="R1527" t="s">
        <v>44</v>
      </c>
      <c r="S1527">
        <v>32000</v>
      </c>
      <c r="T1527">
        <v>32000</v>
      </c>
      <c r="U1527">
        <v>32000</v>
      </c>
      <c r="V1527">
        <v>30</v>
      </c>
      <c r="W1527" t="s">
        <v>23</v>
      </c>
    </row>
    <row r="1528" spans="1:23" x14ac:dyDescent="0.25">
      <c r="A1528">
        <v>1389580</v>
      </c>
      <c r="B1528" t="s">
        <v>24</v>
      </c>
      <c r="C1528">
        <v>93</v>
      </c>
      <c r="D1528">
        <v>46</v>
      </c>
      <c r="E1528" t="s">
        <v>21</v>
      </c>
      <c r="F1528">
        <v>4</v>
      </c>
      <c r="G1528">
        <v>2</v>
      </c>
      <c r="H1528">
        <v>2</v>
      </c>
      <c r="I1528">
        <v>2</v>
      </c>
      <c r="J1528">
        <v>2</v>
      </c>
      <c r="K1528">
        <v>2</v>
      </c>
      <c r="L1528">
        <v>2</v>
      </c>
      <c r="M1528">
        <v>2</v>
      </c>
      <c r="N1528">
        <v>2</v>
      </c>
      <c r="P1528" t="s">
        <v>43</v>
      </c>
      <c r="Q1528">
        <v>4</v>
      </c>
      <c r="R1528" t="s">
        <v>44</v>
      </c>
      <c r="S1528">
        <v>24000</v>
      </c>
      <c r="T1528">
        <v>32000</v>
      </c>
      <c r="U1528">
        <v>32000</v>
      </c>
      <c r="V1528">
        <v>303</v>
      </c>
      <c r="W1528">
        <v>303</v>
      </c>
    </row>
    <row r="1529" spans="1:23" x14ac:dyDescent="0.25">
      <c r="A1529">
        <v>1263335</v>
      </c>
      <c r="B1529" t="s">
        <v>47</v>
      </c>
      <c r="C1529">
        <v>127</v>
      </c>
      <c r="D1529">
        <v>22</v>
      </c>
      <c r="E1529" t="s">
        <v>21</v>
      </c>
      <c r="F1529">
        <v>1</v>
      </c>
      <c r="G1529">
        <v>1</v>
      </c>
      <c r="H1529">
        <v>2</v>
      </c>
      <c r="I1529">
        <v>2</v>
      </c>
      <c r="J1529">
        <v>2</v>
      </c>
      <c r="K1529">
        <v>2</v>
      </c>
      <c r="L1529">
        <v>2</v>
      </c>
      <c r="M1529">
        <v>2</v>
      </c>
      <c r="N1529">
        <v>1</v>
      </c>
      <c r="O1529">
        <v>16</v>
      </c>
      <c r="P1529" t="s">
        <v>48</v>
      </c>
      <c r="Q1529">
        <v>4</v>
      </c>
      <c r="R1529" t="s">
        <v>44</v>
      </c>
      <c r="S1529">
        <v>32000</v>
      </c>
      <c r="T1529">
        <v>32000</v>
      </c>
      <c r="U1529">
        <v>32000</v>
      </c>
      <c r="V1529">
        <v>49</v>
      </c>
      <c r="W1529" t="s">
        <v>47</v>
      </c>
    </row>
    <row r="1530" spans="1:23" x14ac:dyDescent="0.25">
      <c r="A1530">
        <v>1256547</v>
      </c>
      <c r="B1530" t="s">
        <v>47</v>
      </c>
      <c r="C1530">
        <v>40</v>
      </c>
      <c r="D1530">
        <v>29</v>
      </c>
      <c r="E1530" t="s">
        <v>21</v>
      </c>
      <c r="F1530">
        <v>4</v>
      </c>
      <c r="G1530">
        <v>1</v>
      </c>
      <c r="H1530">
        <v>2</v>
      </c>
      <c r="I1530">
        <v>2</v>
      </c>
      <c r="J1530">
        <v>2</v>
      </c>
      <c r="K1530">
        <v>2</v>
      </c>
      <c r="L1530">
        <v>2</v>
      </c>
      <c r="M1530">
        <v>2</v>
      </c>
      <c r="N1530">
        <v>1</v>
      </c>
      <c r="O1530">
        <v>10</v>
      </c>
      <c r="P1530" t="s">
        <v>50</v>
      </c>
      <c r="Q1530">
        <v>4</v>
      </c>
      <c r="R1530" t="s">
        <v>46</v>
      </c>
      <c r="S1530">
        <v>32000</v>
      </c>
      <c r="T1530">
        <v>32000</v>
      </c>
      <c r="U1530">
        <v>32000</v>
      </c>
      <c r="V1530">
        <v>515</v>
      </c>
      <c r="W1530">
        <v>515</v>
      </c>
    </row>
    <row r="1531" spans="1:23" x14ac:dyDescent="0.25">
      <c r="A1531">
        <v>1255101</v>
      </c>
      <c r="B1531" t="s">
        <v>47</v>
      </c>
      <c r="C1531">
        <v>74</v>
      </c>
      <c r="D1531">
        <v>25</v>
      </c>
      <c r="E1531" t="s">
        <v>21</v>
      </c>
      <c r="F1531">
        <v>1</v>
      </c>
      <c r="G1531">
        <v>1</v>
      </c>
      <c r="H1531">
        <v>2</v>
      </c>
      <c r="I1531">
        <v>2</v>
      </c>
      <c r="J1531">
        <v>2</v>
      </c>
      <c r="K1531">
        <v>2</v>
      </c>
      <c r="L1531">
        <v>2</v>
      </c>
      <c r="M1531">
        <v>2</v>
      </c>
      <c r="N1531">
        <v>1</v>
      </c>
      <c r="O1531">
        <v>10</v>
      </c>
      <c r="P1531" t="s">
        <v>43</v>
      </c>
      <c r="Q1531">
        <v>4</v>
      </c>
      <c r="R1531" t="s">
        <v>44</v>
      </c>
      <c r="S1531">
        <v>31000</v>
      </c>
      <c r="T1531">
        <v>32050</v>
      </c>
      <c r="U1531">
        <v>32050</v>
      </c>
      <c r="V1531">
        <v>49</v>
      </c>
      <c r="W1531" t="s">
        <v>47</v>
      </c>
    </row>
    <row r="1532" spans="1:23" x14ac:dyDescent="0.25">
      <c r="A1532">
        <v>713959</v>
      </c>
      <c r="B1532" t="s">
        <v>32</v>
      </c>
      <c r="C1532">
        <v>20</v>
      </c>
      <c r="D1532">
        <v>65</v>
      </c>
      <c r="E1532" t="s">
        <v>21</v>
      </c>
      <c r="F1532">
        <v>1</v>
      </c>
      <c r="G1532">
        <v>2</v>
      </c>
      <c r="H1532">
        <v>1</v>
      </c>
      <c r="I1532">
        <v>1</v>
      </c>
      <c r="J1532">
        <v>2</v>
      </c>
      <c r="K1532">
        <v>1</v>
      </c>
      <c r="L1532">
        <v>2</v>
      </c>
      <c r="M1532">
        <v>2</v>
      </c>
      <c r="N1532">
        <v>1</v>
      </c>
      <c r="P1532" t="s">
        <v>43</v>
      </c>
      <c r="Q1532">
        <v>2</v>
      </c>
      <c r="R1532" t="s">
        <v>44</v>
      </c>
      <c r="S1532">
        <v>0</v>
      </c>
      <c r="T1532">
        <v>32100</v>
      </c>
      <c r="U1532">
        <v>32100</v>
      </c>
      <c r="V1532">
        <v>9</v>
      </c>
      <c r="W1532">
        <v>9</v>
      </c>
    </row>
    <row r="1533" spans="1:23" x14ac:dyDescent="0.25">
      <c r="A1533">
        <v>1401920</v>
      </c>
      <c r="B1533" t="s">
        <v>24</v>
      </c>
      <c r="C1533">
        <v>43</v>
      </c>
      <c r="D1533">
        <v>48</v>
      </c>
      <c r="E1533" t="s">
        <v>21</v>
      </c>
      <c r="F1533">
        <v>1</v>
      </c>
      <c r="G1533">
        <v>2</v>
      </c>
      <c r="H1533">
        <v>2</v>
      </c>
      <c r="I1533">
        <v>2</v>
      </c>
      <c r="J1533">
        <v>2</v>
      </c>
      <c r="K1533">
        <v>2</v>
      </c>
      <c r="L1533">
        <v>2</v>
      </c>
      <c r="M1533">
        <v>2</v>
      </c>
      <c r="N1533">
        <v>2</v>
      </c>
      <c r="P1533" t="s">
        <v>43</v>
      </c>
      <c r="Q1533">
        <v>4</v>
      </c>
      <c r="R1533" t="s">
        <v>46</v>
      </c>
      <c r="S1533">
        <v>0</v>
      </c>
      <c r="T1533">
        <v>32100</v>
      </c>
      <c r="U1533">
        <v>32100</v>
      </c>
      <c r="V1533">
        <v>53</v>
      </c>
      <c r="W1533" t="s">
        <v>24</v>
      </c>
    </row>
    <row r="1534" spans="1:23" x14ac:dyDescent="0.25">
      <c r="A1534">
        <v>1405934</v>
      </c>
      <c r="B1534" t="s">
        <v>24</v>
      </c>
      <c r="C1534">
        <v>261</v>
      </c>
      <c r="D1534">
        <v>30</v>
      </c>
      <c r="E1534" t="s">
        <v>21</v>
      </c>
      <c r="F1534">
        <v>1</v>
      </c>
      <c r="G1534">
        <v>2</v>
      </c>
      <c r="H1534">
        <v>2</v>
      </c>
      <c r="I1534">
        <v>2</v>
      </c>
      <c r="J1534">
        <v>2</v>
      </c>
      <c r="K1534">
        <v>2</v>
      </c>
      <c r="L1534">
        <v>2</v>
      </c>
      <c r="M1534">
        <v>2</v>
      </c>
      <c r="N1534">
        <v>2</v>
      </c>
      <c r="O1534">
        <v>15</v>
      </c>
      <c r="P1534" t="s">
        <v>43</v>
      </c>
      <c r="Q1534">
        <v>4</v>
      </c>
      <c r="R1534" t="s">
        <v>46</v>
      </c>
      <c r="S1534">
        <v>32200</v>
      </c>
      <c r="T1534">
        <v>32200</v>
      </c>
      <c r="U1534">
        <v>32200</v>
      </c>
      <c r="V1534">
        <v>53</v>
      </c>
      <c r="W1534" t="s">
        <v>24</v>
      </c>
    </row>
    <row r="1535" spans="1:23" x14ac:dyDescent="0.25">
      <c r="A1535">
        <v>707035</v>
      </c>
      <c r="B1535" t="s">
        <v>32</v>
      </c>
      <c r="C1535">
        <v>62</v>
      </c>
      <c r="D1535">
        <v>71</v>
      </c>
      <c r="E1535" t="s">
        <v>21</v>
      </c>
      <c r="F1535">
        <v>1</v>
      </c>
      <c r="G1535">
        <v>2</v>
      </c>
      <c r="H1535">
        <v>2</v>
      </c>
      <c r="I1535">
        <v>1</v>
      </c>
      <c r="J1535">
        <v>1</v>
      </c>
      <c r="K1535">
        <v>2</v>
      </c>
      <c r="L1535">
        <v>2</v>
      </c>
      <c r="M1535">
        <v>2</v>
      </c>
      <c r="N1535">
        <v>1</v>
      </c>
      <c r="P1535" t="s">
        <v>52</v>
      </c>
      <c r="Q1535">
        <v>4</v>
      </c>
      <c r="R1535" t="s">
        <v>46</v>
      </c>
      <c r="S1535">
        <v>0</v>
      </c>
      <c r="T1535">
        <v>32300</v>
      </c>
      <c r="U1535">
        <v>32300</v>
      </c>
      <c r="V1535">
        <v>41</v>
      </c>
      <c r="W1535" t="s">
        <v>32</v>
      </c>
    </row>
    <row r="1536" spans="1:23" x14ac:dyDescent="0.25">
      <c r="A1536">
        <v>1274963</v>
      </c>
      <c r="B1536" t="s">
        <v>47</v>
      </c>
      <c r="C1536">
        <v>61</v>
      </c>
      <c r="D1536">
        <v>63</v>
      </c>
      <c r="E1536" t="s">
        <v>21</v>
      </c>
      <c r="F1536">
        <v>1</v>
      </c>
      <c r="G1536">
        <v>1</v>
      </c>
      <c r="H1536">
        <v>2</v>
      </c>
      <c r="I1536">
        <v>2</v>
      </c>
      <c r="J1536">
        <v>2</v>
      </c>
      <c r="K1536">
        <v>2</v>
      </c>
      <c r="L1536">
        <v>1</v>
      </c>
      <c r="M1536">
        <v>2</v>
      </c>
      <c r="N1536">
        <v>1</v>
      </c>
      <c r="O1536">
        <v>60</v>
      </c>
      <c r="P1536" t="s">
        <v>43</v>
      </c>
      <c r="Q1536">
        <v>2</v>
      </c>
      <c r="R1536" t="s">
        <v>44</v>
      </c>
      <c r="S1536">
        <v>32300</v>
      </c>
      <c r="T1536">
        <v>32300</v>
      </c>
      <c r="U1536">
        <v>32300</v>
      </c>
      <c r="V1536">
        <v>4</v>
      </c>
      <c r="W1536">
        <v>4</v>
      </c>
    </row>
    <row r="1537" spans="1:23" x14ac:dyDescent="0.25">
      <c r="A1537">
        <v>707998</v>
      </c>
      <c r="B1537" t="s">
        <v>32</v>
      </c>
      <c r="C1537">
        <v>64</v>
      </c>
      <c r="D1537">
        <v>38</v>
      </c>
      <c r="E1537" t="s">
        <v>21</v>
      </c>
      <c r="F1537">
        <v>1</v>
      </c>
      <c r="G1537">
        <v>1</v>
      </c>
      <c r="H1537">
        <v>2</v>
      </c>
      <c r="I1537">
        <v>2</v>
      </c>
      <c r="J1537">
        <v>2</v>
      </c>
      <c r="K1537">
        <v>2</v>
      </c>
      <c r="L1537">
        <v>2</v>
      </c>
      <c r="M1537">
        <v>2</v>
      </c>
      <c r="N1537">
        <v>1</v>
      </c>
      <c r="O1537">
        <v>5</v>
      </c>
      <c r="P1537" t="s">
        <v>51</v>
      </c>
      <c r="Q1537">
        <v>4</v>
      </c>
      <c r="R1537" t="s">
        <v>46</v>
      </c>
      <c r="S1537">
        <v>22000</v>
      </c>
      <c r="T1537">
        <v>32400</v>
      </c>
      <c r="U1537">
        <v>32400</v>
      </c>
      <c r="V1537">
        <v>41</v>
      </c>
      <c r="W1537" t="s">
        <v>32</v>
      </c>
    </row>
    <row r="1538" spans="1:23" x14ac:dyDescent="0.25">
      <c r="A1538">
        <v>1264727</v>
      </c>
      <c r="B1538" t="s">
        <v>47</v>
      </c>
      <c r="C1538">
        <v>110</v>
      </c>
      <c r="D1538">
        <v>32</v>
      </c>
      <c r="E1538" t="s">
        <v>21</v>
      </c>
      <c r="F1538">
        <v>1</v>
      </c>
      <c r="G1538">
        <v>1</v>
      </c>
      <c r="H1538">
        <v>2</v>
      </c>
      <c r="I1538">
        <v>2</v>
      </c>
      <c r="J1538">
        <v>2</v>
      </c>
      <c r="K1538">
        <v>2</v>
      </c>
      <c r="L1538">
        <v>2</v>
      </c>
      <c r="M1538">
        <v>2</v>
      </c>
      <c r="N1538">
        <v>1</v>
      </c>
      <c r="O1538">
        <v>20</v>
      </c>
      <c r="P1538" t="s">
        <v>51</v>
      </c>
      <c r="Q1538">
        <v>4</v>
      </c>
      <c r="R1538" t="s">
        <v>46</v>
      </c>
      <c r="S1538">
        <v>30000</v>
      </c>
      <c r="T1538">
        <v>32400</v>
      </c>
      <c r="U1538">
        <v>32400</v>
      </c>
      <c r="V1538">
        <v>49</v>
      </c>
      <c r="W1538" t="s">
        <v>47</v>
      </c>
    </row>
    <row r="1539" spans="1:23" x14ac:dyDescent="0.25">
      <c r="A1539">
        <v>707138</v>
      </c>
      <c r="B1539" t="s">
        <v>32</v>
      </c>
      <c r="C1539">
        <v>50</v>
      </c>
      <c r="D1539">
        <v>65</v>
      </c>
      <c r="E1539" t="s">
        <v>21</v>
      </c>
      <c r="F1539">
        <v>1</v>
      </c>
      <c r="G1539">
        <v>1</v>
      </c>
      <c r="H1539">
        <v>2</v>
      </c>
      <c r="I1539">
        <v>1</v>
      </c>
      <c r="J1539">
        <v>2</v>
      </c>
      <c r="K1539">
        <v>2</v>
      </c>
      <c r="L1539">
        <v>2</v>
      </c>
      <c r="M1539">
        <v>2</v>
      </c>
      <c r="N1539">
        <v>1</v>
      </c>
      <c r="O1539">
        <v>15</v>
      </c>
      <c r="P1539" t="s">
        <v>51</v>
      </c>
      <c r="Q1539">
        <v>4</v>
      </c>
      <c r="R1539" t="s">
        <v>44</v>
      </c>
      <c r="S1539">
        <v>32000</v>
      </c>
      <c r="T1539">
        <v>32450</v>
      </c>
      <c r="U1539">
        <v>32450</v>
      </c>
      <c r="V1539">
        <v>40</v>
      </c>
      <c r="W1539">
        <v>40</v>
      </c>
    </row>
    <row r="1540" spans="1:23" x14ac:dyDescent="0.25">
      <c r="A1540">
        <v>1248970</v>
      </c>
      <c r="B1540" t="s">
        <v>47</v>
      </c>
      <c r="C1540">
        <v>79</v>
      </c>
      <c r="D1540">
        <v>62</v>
      </c>
      <c r="E1540" t="s">
        <v>21</v>
      </c>
      <c r="F1540">
        <v>1</v>
      </c>
      <c r="G1540">
        <v>2</v>
      </c>
      <c r="H1540">
        <v>2</v>
      </c>
      <c r="I1540">
        <v>1</v>
      </c>
      <c r="J1540">
        <v>2</v>
      </c>
      <c r="K1540">
        <v>2</v>
      </c>
      <c r="L1540">
        <v>2</v>
      </c>
      <c r="M1540">
        <v>2</v>
      </c>
      <c r="N1540">
        <v>1</v>
      </c>
      <c r="P1540" t="s">
        <v>43</v>
      </c>
      <c r="Q1540">
        <v>4</v>
      </c>
      <c r="R1540" t="s">
        <v>44</v>
      </c>
      <c r="S1540">
        <v>21000</v>
      </c>
      <c r="T1540">
        <v>32500</v>
      </c>
      <c r="U1540">
        <v>32500</v>
      </c>
      <c r="V1540">
        <v>49</v>
      </c>
      <c r="W1540" t="s">
        <v>47</v>
      </c>
    </row>
    <row r="1541" spans="1:23" x14ac:dyDescent="0.25">
      <c r="A1541">
        <v>1267547</v>
      </c>
      <c r="B1541" t="s">
        <v>47</v>
      </c>
      <c r="C1541">
        <v>71</v>
      </c>
      <c r="D1541">
        <v>87</v>
      </c>
      <c r="E1541" t="s">
        <v>21</v>
      </c>
      <c r="F1541">
        <v>1</v>
      </c>
      <c r="G1541">
        <v>2</v>
      </c>
      <c r="H1541">
        <v>2</v>
      </c>
      <c r="I1541">
        <v>1</v>
      </c>
      <c r="J1541">
        <v>2</v>
      </c>
      <c r="K1541">
        <v>1</v>
      </c>
      <c r="L1541">
        <v>2</v>
      </c>
      <c r="M1541">
        <v>2</v>
      </c>
      <c r="N1541">
        <v>1</v>
      </c>
      <c r="P1541" t="s">
        <v>43</v>
      </c>
      <c r="Q1541">
        <v>4</v>
      </c>
      <c r="R1541" t="s">
        <v>46</v>
      </c>
      <c r="S1541">
        <v>0</v>
      </c>
      <c r="T1541">
        <v>32500</v>
      </c>
      <c r="U1541">
        <v>32500</v>
      </c>
      <c r="V1541">
        <v>8</v>
      </c>
      <c r="W1541">
        <v>8</v>
      </c>
    </row>
    <row r="1542" spans="1:23" x14ac:dyDescent="0.25">
      <c r="A1542">
        <v>1431769</v>
      </c>
      <c r="B1542" t="s">
        <v>24</v>
      </c>
      <c r="C1542">
        <v>220</v>
      </c>
      <c r="D1542">
        <v>57</v>
      </c>
      <c r="E1542" t="s">
        <v>21</v>
      </c>
      <c r="F1542">
        <v>1</v>
      </c>
      <c r="G1542">
        <v>2</v>
      </c>
      <c r="H1542">
        <v>2</v>
      </c>
      <c r="I1542">
        <v>2</v>
      </c>
      <c r="J1542">
        <v>2</v>
      </c>
      <c r="K1542">
        <v>1</v>
      </c>
      <c r="L1542">
        <v>2</v>
      </c>
      <c r="M1542">
        <v>2</v>
      </c>
      <c r="N1542">
        <v>1</v>
      </c>
      <c r="O1542">
        <v>15</v>
      </c>
      <c r="P1542" t="s">
        <v>48</v>
      </c>
      <c r="Q1542">
        <v>2</v>
      </c>
      <c r="R1542" t="s">
        <v>46</v>
      </c>
      <c r="S1542">
        <v>0</v>
      </c>
      <c r="T1542">
        <v>32600</v>
      </c>
      <c r="U1542">
        <v>32600</v>
      </c>
      <c r="V1542">
        <v>54</v>
      </c>
      <c r="W1542">
        <v>54</v>
      </c>
    </row>
    <row r="1543" spans="1:23" x14ac:dyDescent="0.25">
      <c r="A1543">
        <v>1377108</v>
      </c>
      <c r="B1543" t="s">
        <v>24</v>
      </c>
      <c r="C1543">
        <v>98</v>
      </c>
      <c r="D1543">
        <v>62</v>
      </c>
      <c r="E1543" t="s">
        <v>21</v>
      </c>
      <c r="F1543">
        <v>1</v>
      </c>
      <c r="G1543">
        <v>1</v>
      </c>
      <c r="H1543">
        <v>2</v>
      </c>
      <c r="I1543">
        <v>2</v>
      </c>
      <c r="J1543">
        <v>2</v>
      </c>
      <c r="K1543">
        <v>2</v>
      </c>
      <c r="L1543">
        <v>2</v>
      </c>
      <c r="M1543">
        <v>2</v>
      </c>
      <c r="N1543">
        <v>1</v>
      </c>
      <c r="O1543">
        <v>45</v>
      </c>
      <c r="P1543" t="s">
        <v>51</v>
      </c>
      <c r="Q1543">
        <v>4</v>
      </c>
      <c r="R1543" t="s">
        <v>46</v>
      </c>
      <c r="S1543">
        <v>18600</v>
      </c>
      <c r="T1543">
        <v>32800</v>
      </c>
      <c r="U1543">
        <v>32800</v>
      </c>
      <c r="V1543">
        <v>53</v>
      </c>
      <c r="W1543" t="s">
        <v>24</v>
      </c>
    </row>
    <row r="1544" spans="1:23" x14ac:dyDescent="0.25">
      <c r="A1544">
        <v>1397543</v>
      </c>
      <c r="B1544" t="s">
        <v>24</v>
      </c>
      <c r="C1544">
        <v>71</v>
      </c>
      <c r="D1544">
        <v>63</v>
      </c>
      <c r="E1544" t="s">
        <v>21</v>
      </c>
      <c r="F1544">
        <v>1</v>
      </c>
      <c r="G1544">
        <v>2</v>
      </c>
      <c r="H1544">
        <v>1</v>
      </c>
      <c r="I1544">
        <v>2</v>
      </c>
      <c r="J1544">
        <v>2</v>
      </c>
      <c r="K1544">
        <v>2</v>
      </c>
      <c r="L1544">
        <v>2</v>
      </c>
      <c r="M1544">
        <v>2</v>
      </c>
      <c r="N1544">
        <v>1</v>
      </c>
      <c r="P1544" t="s">
        <v>51</v>
      </c>
      <c r="Q1544">
        <v>2</v>
      </c>
      <c r="R1544" t="s">
        <v>44</v>
      </c>
      <c r="S1544">
        <v>0</v>
      </c>
      <c r="T1544">
        <v>32800</v>
      </c>
      <c r="U1544">
        <v>32800</v>
      </c>
      <c r="V1544">
        <v>5</v>
      </c>
      <c r="W1544">
        <v>5</v>
      </c>
    </row>
    <row r="1545" spans="1:23" x14ac:dyDescent="0.25">
      <c r="A1545">
        <v>1415072</v>
      </c>
      <c r="B1545" t="s">
        <v>24</v>
      </c>
      <c r="C1545">
        <v>86</v>
      </c>
      <c r="D1545">
        <v>25</v>
      </c>
      <c r="E1545" t="s">
        <v>21</v>
      </c>
      <c r="F1545">
        <v>1</v>
      </c>
      <c r="G1545">
        <v>1</v>
      </c>
      <c r="H1545">
        <v>2</v>
      </c>
      <c r="I1545">
        <v>2</v>
      </c>
      <c r="J1545">
        <v>2</v>
      </c>
      <c r="K1545">
        <v>2</v>
      </c>
      <c r="L1545">
        <v>2</v>
      </c>
      <c r="M1545">
        <v>2</v>
      </c>
      <c r="N1545">
        <v>1</v>
      </c>
      <c r="O1545">
        <v>35</v>
      </c>
      <c r="P1545" t="s">
        <v>51</v>
      </c>
      <c r="Q1545">
        <v>4</v>
      </c>
      <c r="R1545" t="s">
        <v>46</v>
      </c>
      <c r="S1545">
        <v>32000</v>
      </c>
      <c r="T1545">
        <v>32800</v>
      </c>
      <c r="U1545">
        <v>32800</v>
      </c>
      <c r="V1545">
        <v>53</v>
      </c>
      <c r="W1545" t="s">
        <v>24</v>
      </c>
    </row>
    <row r="1546" spans="1:23" x14ac:dyDescent="0.25">
      <c r="A1546">
        <v>1375248</v>
      </c>
      <c r="B1546" t="s">
        <v>24</v>
      </c>
      <c r="C1546">
        <v>85</v>
      </c>
      <c r="D1546">
        <v>80</v>
      </c>
      <c r="E1546" t="s">
        <v>21</v>
      </c>
      <c r="F1546">
        <v>1</v>
      </c>
      <c r="G1546">
        <v>2</v>
      </c>
      <c r="H1546">
        <v>2</v>
      </c>
      <c r="I1546">
        <v>1</v>
      </c>
      <c r="J1546">
        <v>2</v>
      </c>
      <c r="K1546">
        <v>2</v>
      </c>
      <c r="L1546">
        <v>2</v>
      </c>
      <c r="M1546">
        <v>2</v>
      </c>
      <c r="N1546">
        <v>1</v>
      </c>
      <c r="P1546" t="s">
        <v>52</v>
      </c>
      <c r="Q1546">
        <v>4</v>
      </c>
      <c r="R1546" t="s">
        <v>46</v>
      </c>
      <c r="S1546">
        <v>0</v>
      </c>
      <c r="T1546">
        <v>32800</v>
      </c>
      <c r="U1546">
        <v>32800</v>
      </c>
      <c r="V1546">
        <v>30</v>
      </c>
      <c r="W1546" t="s">
        <v>23</v>
      </c>
    </row>
    <row r="1547" spans="1:23" x14ac:dyDescent="0.25">
      <c r="A1547">
        <v>1401533</v>
      </c>
      <c r="B1547" t="s">
        <v>24</v>
      </c>
      <c r="C1547">
        <v>39</v>
      </c>
      <c r="D1547">
        <v>59</v>
      </c>
      <c r="E1547" t="s">
        <v>21</v>
      </c>
      <c r="F1547">
        <v>1</v>
      </c>
      <c r="G1547">
        <v>1</v>
      </c>
      <c r="H1547">
        <v>2</v>
      </c>
      <c r="I1547">
        <v>2</v>
      </c>
      <c r="J1547">
        <v>2</v>
      </c>
      <c r="K1547">
        <v>2</v>
      </c>
      <c r="L1547">
        <v>2</v>
      </c>
      <c r="M1547">
        <v>2</v>
      </c>
      <c r="N1547">
        <v>1</v>
      </c>
      <c r="O1547">
        <v>15</v>
      </c>
      <c r="P1547" t="s">
        <v>51</v>
      </c>
      <c r="Q1547">
        <v>4</v>
      </c>
      <c r="R1547" t="s">
        <v>46</v>
      </c>
      <c r="S1547">
        <v>33000</v>
      </c>
      <c r="T1547">
        <v>33000</v>
      </c>
      <c r="U1547">
        <v>33000</v>
      </c>
      <c r="V1547">
        <v>6</v>
      </c>
      <c r="W1547" t="s">
        <v>45</v>
      </c>
    </row>
    <row r="1548" spans="1:23" x14ac:dyDescent="0.25">
      <c r="A1548">
        <v>732193</v>
      </c>
      <c r="B1548" t="s">
        <v>32</v>
      </c>
      <c r="C1548">
        <v>60</v>
      </c>
      <c r="D1548">
        <v>68</v>
      </c>
      <c r="E1548" t="s">
        <v>21</v>
      </c>
      <c r="F1548">
        <v>1</v>
      </c>
      <c r="G1548">
        <v>2</v>
      </c>
      <c r="H1548">
        <v>1</v>
      </c>
      <c r="I1548">
        <v>1</v>
      </c>
      <c r="J1548">
        <v>2</v>
      </c>
      <c r="K1548">
        <v>2</v>
      </c>
      <c r="L1548">
        <v>2</v>
      </c>
      <c r="M1548">
        <v>2</v>
      </c>
      <c r="N1548">
        <v>1</v>
      </c>
      <c r="P1548" t="s">
        <v>52</v>
      </c>
      <c r="Q1548">
        <v>4</v>
      </c>
      <c r="R1548" t="s">
        <v>46</v>
      </c>
      <c r="S1548">
        <v>0</v>
      </c>
      <c r="T1548">
        <v>33000</v>
      </c>
      <c r="U1548">
        <v>33000</v>
      </c>
      <c r="V1548">
        <v>36</v>
      </c>
      <c r="W1548">
        <v>36</v>
      </c>
    </row>
    <row r="1549" spans="1:23" x14ac:dyDescent="0.25">
      <c r="A1549">
        <v>538480</v>
      </c>
      <c r="B1549" t="s">
        <v>31</v>
      </c>
      <c r="C1549">
        <v>36</v>
      </c>
      <c r="D1549">
        <v>54</v>
      </c>
      <c r="E1549" t="s">
        <v>21</v>
      </c>
      <c r="F1549">
        <v>1</v>
      </c>
      <c r="G1549">
        <v>2</v>
      </c>
      <c r="H1549">
        <v>1</v>
      </c>
      <c r="I1549">
        <v>2</v>
      </c>
      <c r="J1549">
        <v>2</v>
      </c>
      <c r="K1549">
        <v>2</v>
      </c>
      <c r="L1549">
        <v>2</v>
      </c>
      <c r="M1549">
        <v>2</v>
      </c>
      <c r="N1549">
        <v>1</v>
      </c>
      <c r="O1549">
        <v>2</v>
      </c>
      <c r="P1549" t="s">
        <v>52</v>
      </c>
      <c r="Q1549">
        <v>4</v>
      </c>
      <c r="R1549" t="s">
        <v>46</v>
      </c>
      <c r="S1549">
        <v>33000</v>
      </c>
      <c r="T1549">
        <v>33000</v>
      </c>
      <c r="U1549">
        <v>33000</v>
      </c>
      <c r="V1549">
        <v>38</v>
      </c>
      <c r="W1549" t="s">
        <v>31</v>
      </c>
    </row>
    <row r="1550" spans="1:23" x14ac:dyDescent="0.25">
      <c r="A1550">
        <v>1424968</v>
      </c>
      <c r="B1550" t="s">
        <v>24</v>
      </c>
      <c r="C1550">
        <v>95</v>
      </c>
      <c r="D1550">
        <v>43</v>
      </c>
      <c r="E1550" t="s">
        <v>21</v>
      </c>
      <c r="F1550">
        <v>1</v>
      </c>
      <c r="G1550">
        <v>1</v>
      </c>
      <c r="H1550">
        <v>2</v>
      </c>
      <c r="I1550">
        <v>2</v>
      </c>
      <c r="J1550">
        <v>2</v>
      </c>
      <c r="K1550">
        <v>2</v>
      </c>
      <c r="L1550">
        <v>2</v>
      </c>
      <c r="M1550">
        <v>2</v>
      </c>
      <c r="N1550">
        <v>1</v>
      </c>
      <c r="O1550">
        <v>45</v>
      </c>
      <c r="P1550" t="s">
        <v>43</v>
      </c>
      <c r="Q1550">
        <v>4</v>
      </c>
      <c r="R1550" t="s">
        <v>46</v>
      </c>
      <c r="S1550">
        <v>33000</v>
      </c>
      <c r="T1550">
        <v>33000</v>
      </c>
      <c r="U1550">
        <v>33000</v>
      </c>
      <c r="V1550">
        <v>53</v>
      </c>
      <c r="W1550" t="s">
        <v>24</v>
      </c>
    </row>
    <row r="1551" spans="1:23" x14ac:dyDescent="0.25">
      <c r="A1551">
        <v>1252036</v>
      </c>
      <c r="B1551" t="s">
        <v>47</v>
      </c>
      <c r="C1551">
        <v>72</v>
      </c>
      <c r="D1551">
        <v>30</v>
      </c>
      <c r="E1551" t="s">
        <v>21</v>
      </c>
      <c r="F1551">
        <v>1</v>
      </c>
      <c r="G1551">
        <v>1</v>
      </c>
      <c r="H1551">
        <v>2</v>
      </c>
      <c r="I1551">
        <v>2</v>
      </c>
      <c r="J1551">
        <v>2</v>
      </c>
      <c r="K1551">
        <v>2</v>
      </c>
      <c r="L1551">
        <v>2</v>
      </c>
      <c r="M1551">
        <v>2</v>
      </c>
      <c r="N1551">
        <v>1</v>
      </c>
      <c r="O1551">
        <v>10</v>
      </c>
      <c r="P1551" t="s">
        <v>43</v>
      </c>
      <c r="Q1551">
        <v>4</v>
      </c>
      <c r="R1551" t="s">
        <v>46</v>
      </c>
      <c r="S1551">
        <v>33000</v>
      </c>
      <c r="T1551">
        <v>33000</v>
      </c>
      <c r="U1551">
        <v>33000</v>
      </c>
      <c r="V1551">
        <v>6</v>
      </c>
      <c r="W1551" t="s">
        <v>45</v>
      </c>
    </row>
    <row r="1552" spans="1:23" x14ac:dyDescent="0.25">
      <c r="A1552">
        <v>1423973</v>
      </c>
      <c r="B1552" t="s">
        <v>24</v>
      </c>
      <c r="C1552">
        <v>36</v>
      </c>
      <c r="D1552">
        <v>24</v>
      </c>
      <c r="E1552" t="s">
        <v>21</v>
      </c>
      <c r="F1552">
        <v>1</v>
      </c>
      <c r="G1552">
        <v>1</v>
      </c>
      <c r="H1552">
        <v>1</v>
      </c>
      <c r="I1552">
        <v>2</v>
      </c>
      <c r="J1552">
        <v>2</v>
      </c>
      <c r="K1552">
        <v>1</v>
      </c>
      <c r="L1552">
        <v>2</v>
      </c>
      <c r="M1552">
        <v>2</v>
      </c>
      <c r="N1552">
        <v>1</v>
      </c>
      <c r="O1552">
        <v>20</v>
      </c>
      <c r="P1552" t="s">
        <v>43</v>
      </c>
      <c r="Q1552">
        <v>4</v>
      </c>
      <c r="R1552" t="s">
        <v>46</v>
      </c>
      <c r="S1552">
        <v>32900</v>
      </c>
      <c r="T1552">
        <v>33100</v>
      </c>
      <c r="U1552">
        <v>33100</v>
      </c>
      <c r="V1552">
        <v>32</v>
      </c>
      <c r="W1552">
        <v>32</v>
      </c>
    </row>
    <row r="1553" spans="1:23" x14ac:dyDescent="0.25">
      <c r="A1553">
        <v>1392876</v>
      </c>
      <c r="B1553" t="s">
        <v>24</v>
      </c>
      <c r="C1553">
        <v>78</v>
      </c>
      <c r="D1553">
        <v>72</v>
      </c>
      <c r="E1553" t="s">
        <v>21</v>
      </c>
      <c r="F1553">
        <v>1</v>
      </c>
      <c r="G1553">
        <v>2</v>
      </c>
      <c r="H1553">
        <v>1</v>
      </c>
      <c r="I1553">
        <v>1</v>
      </c>
      <c r="J1553">
        <v>1</v>
      </c>
      <c r="K1553">
        <v>1</v>
      </c>
      <c r="L1553">
        <v>1</v>
      </c>
      <c r="M1553">
        <v>2</v>
      </c>
      <c r="N1553">
        <v>1</v>
      </c>
      <c r="P1553" t="s">
        <v>43</v>
      </c>
      <c r="Q1553">
        <v>2</v>
      </c>
      <c r="R1553" t="s">
        <v>44</v>
      </c>
      <c r="S1553">
        <v>0</v>
      </c>
      <c r="T1553">
        <v>33100</v>
      </c>
      <c r="U1553">
        <v>33100</v>
      </c>
      <c r="V1553">
        <v>53</v>
      </c>
      <c r="W1553" t="s">
        <v>24</v>
      </c>
    </row>
    <row r="1554" spans="1:23" x14ac:dyDescent="0.25">
      <c r="A1554">
        <v>1419995</v>
      </c>
      <c r="B1554" t="s">
        <v>24</v>
      </c>
      <c r="C1554">
        <v>137</v>
      </c>
      <c r="D1554">
        <v>73</v>
      </c>
      <c r="E1554" t="s">
        <v>21</v>
      </c>
      <c r="F1554">
        <v>1</v>
      </c>
      <c r="G1554">
        <v>2</v>
      </c>
      <c r="H1554">
        <v>2</v>
      </c>
      <c r="I1554">
        <v>1</v>
      </c>
      <c r="J1554">
        <v>2</v>
      </c>
      <c r="K1554">
        <v>2</v>
      </c>
      <c r="L1554">
        <v>2</v>
      </c>
      <c r="M1554">
        <v>2</v>
      </c>
      <c r="N1554">
        <v>1</v>
      </c>
      <c r="O1554">
        <v>18</v>
      </c>
      <c r="P1554" t="s">
        <v>43</v>
      </c>
      <c r="Q1554">
        <v>2</v>
      </c>
      <c r="R1554" t="s">
        <v>44</v>
      </c>
      <c r="S1554">
        <v>0</v>
      </c>
      <c r="T1554">
        <v>33100</v>
      </c>
      <c r="U1554">
        <v>33100</v>
      </c>
      <c r="V1554">
        <v>53</v>
      </c>
      <c r="W1554" t="s">
        <v>24</v>
      </c>
    </row>
    <row r="1555" spans="1:23" x14ac:dyDescent="0.25">
      <c r="A1555">
        <v>1435150</v>
      </c>
      <c r="B1555" t="s">
        <v>24</v>
      </c>
      <c r="C1555">
        <v>110</v>
      </c>
      <c r="D1555">
        <v>72</v>
      </c>
      <c r="E1555" t="s">
        <v>21</v>
      </c>
      <c r="F1555">
        <v>1</v>
      </c>
      <c r="G1555">
        <v>1</v>
      </c>
      <c r="H1555">
        <v>2</v>
      </c>
      <c r="I1555">
        <v>1</v>
      </c>
      <c r="J1555">
        <v>2</v>
      </c>
      <c r="K1555">
        <v>2</v>
      </c>
      <c r="L1555">
        <v>2</v>
      </c>
      <c r="M1555">
        <v>2</v>
      </c>
      <c r="N1555">
        <v>1</v>
      </c>
      <c r="P1555" t="s">
        <v>52</v>
      </c>
      <c r="Q1555">
        <v>4</v>
      </c>
      <c r="R1555" t="s">
        <v>46</v>
      </c>
      <c r="S1555">
        <v>0</v>
      </c>
      <c r="T1555">
        <v>33300</v>
      </c>
      <c r="U1555">
        <v>33300</v>
      </c>
      <c r="V1555">
        <v>40</v>
      </c>
      <c r="W1555">
        <v>40</v>
      </c>
    </row>
    <row r="1556" spans="1:23" x14ac:dyDescent="0.25">
      <c r="A1556">
        <v>1373020</v>
      </c>
      <c r="B1556" t="s">
        <v>24</v>
      </c>
      <c r="C1556">
        <v>73</v>
      </c>
      <c r="D1556">
        <v>53</v>
      </c>
      <c r="E1556" t="s">
        <v>21</v>
      </c>
      <c r="F1556">
        <v>1</v>
      </c>
      <c r="G1556">
        <v>1</v>
      </c>
      <c r="H1556">
        <v>2</v>
      </c>
      <c r="I1556">
        <v>2</v>
      </c>
      <c r="J1556">
        <v>2</v>
      </c>
      <c r="K1556">
        <v>1</v>
      </c>
      <c r="L1556">
        <v>2</v>
      </c>
      <c r="M1556">
        <v>2</v>
      </c>
      <c r="N1556">
        <v>1</v>
      </c>
      <c r="P1556" t="s">
        <v>43</v>
      </c>
      <c r="Q1556">
        <v>4</v>
      </c>
      <c r="R1556" t="s">
        <v>46</v>
      </c>
      <c r="S1556">
        <v>33300</v>
      </c>
      <c r="T1556">
        <v>33300</v>
      </c>
      <c r="U1556">
        <v>33300</v>
      </c>
      <c r="V1556">
        <v>41</v>
      </c>
      <c r="W1556" t="s">
        <v>32</v>
      </c>
    </row>
    <row r="1557" spans="1:23" x14ac:dyDescent="0.25">
      <c r="A1557">
        <v>1382759</v>
      </c>
      <c r="B1557" t="s">
        <v>24</v>
      </c>
      <c r="C1557">
        <v>118</v>
      </c>
      <c r="D1557">
        <v>25</v>
      </c>
      <c r="E1557" t="s">
        <v>21</v>
      </c>
      <c r="F1557">
        <v>1</v>
      </c>
      <c r="G1557">
        <v>2</v>
      </c>
      <c r="H1557">
        <v>2</v>
      </c>
      <c r="I1557">
        <v>2</v>
      </c>
      <c r="J1557">
        <v>2</v>
      </c>
      <c r="K1557">
        <v>2</v>
      </c>
      <c r="L1557">
        <v>2</v>
      </c>
      <c r="M1557">
        <v>2</v>
      </c>
      <c r="N1557">
        <v>2</v>
      </c>
      <c r="P1557" t="s">
        <v>50</v>
      </c>
      <c r="Q1557">
        <v>4</v>
      </c>
      <c r="R1557" t="s">
        <v>44</v>
      </c>
      <c r="S1557">
        <v>25800</v>
      </c>
      <c r="T1557">
        <v>33300</v>
      </c>
      <c r="U1557">
        <v>33300</v>
      </c>
      <c r="V1557">
        <v>53</v>
      </c>
      <c r="W1557" t="s">
        <v>24</v>
      </c>
    </row>
    <row r="1558" spans="1:23" x14ac:dyDescent="0.25">
      <c r="A1558">
        <v>731522</v>
      </c>
      <c r="B1558" t="s">
        <v>32</v>
      </c>
      <c r="C1558">
        <v>58</v>
      </c>
      <c r="D1558">
        <v>65</v>
      </c>
      <c r="E1558" t="s">
        <v>21</v>
      </c>
      <c r="F1558">
        <v>1</v>
      </c>
      <c r="G1558">
        <v>2</v>
      </c>
      <c r="H1558">
        <v>2</v>
      </c>
      <c r="I1558">
        <v>1</v>
      </c>
      <c r="J1558">
        <v>2</v>
      </c>
      <c r="K1558">
        <v>2</v>
      </c>
      <c r="L1558">
        <v>1</v>
      </c>
      <c r="M1558">
        <v>2</v>
      </c>
      <c r="N1558">
        <v>1</v>
      </c>
      <c r="P1558" t="s">
        <v>51</v>
      </c>
      <c r="Q1558">
        <v>2</v>
      </c>
      <c r="R1558" t="s">
        <v>44</v>
      </c>
      <c r="S1558">
        <v>0</v>
      </c>
      <c r="T1558">
        <v>33300</v>
      </c>
      <c r="U1558">
        <v>33300</v>
      </c>
      <c r="V1558">
        <v>41</v>
      </c>
      <c r="W1558" t="s">
        <v>32</v>
      </c>
    </row>
    <row r="1559" spans="1:23" x14ac:dyDescent="0.25">
      <c r="A1559">
        <v>1415453</v>
      </c>
      <c r="B1559" t="s">
        <v>24</v>
      </c>
      <c r="C1559">
        <v>66</v>
      </c>
      <c r="D1559">
        <v>73</v>
      </c>
      <c r="E1559" t="s">
        <v>21</v>
      </c>
      <c r="F1559">
        <v>1</v>
      </c>
      <c r="G1559">
        <v>2</v>
      </c>
      <c r="H1559">
        <v>1</v>
      </c>
      <c r="I1559">
        <v>1</v>
      </c>
      <c r="J1559">
        <v>2</v>
      </c>
      <c r="K1559">
        <v>2</v>
      </c>
      <c r="L1559">
        <v>2</v>
      </c>
      <c r="M1559">
        <v>2</v>
      </c>
      <c r="N1559">
        <v>1</v>
      </c>
      <c r="P1559" t="s">
        <v>51</v>
      </c>
      <c r="Q1559">
        <v>4</v>
      </c>
      <c r="R1559" t="s">
        <v>46</v>
      </c>
      <c r="S1559">
        <v>0</v>
      </c>
      <c r="T1559">
        <v>33400</v>
      </c>
      <c r="U1559">
        <v>33400</v>
      </c>
      <c r="V1559">
        <v>41</v>
      </c>
      <c r="W1559" t="s">
        <v>32</v>
      </c>
    </row>
    <row r="1560" spans="1:23" x14ac:dyDescent="0.25">
      <c r="A1560">
        <v>1252049</v>
      </c>
      <c r="B1560" t="s">
        <v>47</v>
      </c>
      <c r="C1560">
        <v>64</v>
      </c>
      <c r="D1560">
        <v>67</v>
      </c>
      <c r="E1560" t="s">
        <v>21</v>
      </c>
      <c r="F1560">
        <v>1</v>
      </c>
      <c r="G1560">
        <v>2</v>
      </c>
      <c r="H1560">
        <v>2</v>
      </c>
      <c r="I1560">
        <v>1</v>
      </c>
      <c r="J1560">
        <v>2</v>
      </c>
      <c r="K1560">
        <v>2</v>
      </c>
      <c r="L1560">
        <v>1</v>
      </c>
      <c r="M1560">
        <v>2</v>
      </c>
      <c r="N1560">
        <v>1</v>
      </c>
      <c r="P1560" t="s">
        <v>52</v>
      </c>
      <c r="Q1560">
        <v>2</v>
      </c>
      <c r="R1560" t="s">
        <v>44</v>
      </c>
      <c r="S1560">
        <v>0</v>
      </c>
      <c r="T1560">
        <v>33400</v>
      </c>
      <c r="U1560">
        <v>33400</v>
      </c>
      <c r="V1560">
        <v>49</v>
      </c>
      <c r="W1560" t="s">
        <v>47</v>
      </c>
    </row>
    <row r="1561" spans="1:23" x14ac:dyDescent="0.25">
      <c r="A1561">
        <v>1248844</v>
      </c>
      <c r="B1561" t="s">
        <v>47</v>
      </c>
      <c r="C1561">
        <v>22</v>
      </c>
      <c r="D1561">
        <v>65</v>
      </c>
      <c r="E1561" t="s">
        <v>21</v>
      </c>
      <c r="F1561">
        <v>1</v>
      </c>
      <c r="G1561">
        <v>2</v>
      </c>
      <c r="H1561">
        <v>1</v>
      </c>
      <c r="I1561">
        <v>1</v>
      </c>
      <c r="J1561">
        <v>2</v>
      </c>
      <c r="K1561">
        <v>2</v>
      </c>
      <c r="L1561">
        <v>2</v>
      </c>
      <c r="M1561">
        <v>2</v>
      </c>
      <c r="N1561">
        <v>1</v>
      </c>
      <c r="P1561" t="s">
        <v>52</v>
      </c>
      <c r="Q1561">
        <v>4</v>
      </c>
      <c r="R1561" t="s">
        <v>46</v>
      </c>
      <c r="S1561">
        <v>0</v>
      </c>
      <c r="T1561">
        <v>33400</v>
      </c>
      <c r="U1561">
        <v>33400</v>
      </c>
      <c r="V1561">
        <v>49</v>
      </c>
      <c r="W1561" t="s">
        <v>47</v>
      </c>
    </row>
    <row r="1562" spans="1:23" x14ac:dyDescent="0.25">
      <c r="A1562">
        <v>717360</v>
      </c>
      <c r="B1562" t="s">
        <v>32</v>
      </c>
      <c r="C1562">
        <v>59</v>
      </c>
      <c r="D1562">
        <v>70</v>
      </c>
      <c r="E1562" t="s">
        <v>21</v>
      </c>
      <c r="F1562">
        <v>1</v>
      </c>
      <c r="G1562">
        <v>1</v>
      </c>
      <c r="H1562">
        <v>2</v>
      </c>
      <c r="I1562">
        <v>1</v>
      </c>
      <c r="J1562">
        <v>2</v>
      </c>
      <c r="K1562">
        <v>2</v>
      </c>
      <c r="L1562">
        <v>2</v>
      </c>
      <c r="M1562">
        <v>2</v>
      </c>
      <c r="N1562">
        <v>1</v>
      </c>
      <c r="P1562" t="s">
        <v>52</v>
      </c>
      <c r="Q1562">
        <v>4</v>
      </c>
      <c r="R1562" t="s">
        <v>46</v>
      </c>
      <c r="S1562">
        <v>0</v>
      </c>
      <c r="T1562">
        <v>33500</v>
      </c>
      <c r="U1562">
        <v>33500</v>
      </c>
      <c r="V1562">
        <v>30</v>
      </c>
      <c r="W1562" t="s">
        <v>23</v>
      </c>
    </row>
    <row r="1563" spans="1:23" x14ac:dyDescent="0.25">
      <c r="A1563">
        <v>1418127</v>
      </c>
      <c r="B1563" t="s">
        <v>24</v>
      </c>
      <c r="C1563">
        <v>63</v>
      </c>
      <c r="D1563">
        <v>64</v>
      </c>
      <c r="E1563" t="s">
        <v>21</v>
      </c>
      <c r="F1563">
        <v>1</v>
      </c>
      <c r="G1563">
        <v>2</v>
      </c>
      <c r="H1563">
        <v>1</v>
      </c>
      <c r="I1563">
        <v>1</v>
      </c>
      <c r="J1563">
        <v>2</v>
      </c>
      <c r="K1563">
        <v>2</v>
      </c>
      <c r="L1563">
        <v>2</v>
      </c>
      <c r="M1563">
        <v>2</v>
      </c>
      <c r="N1563">
        <v>1</v>
      </c>
      <c r="P1563" t="s">
        <v>43</v>
      </c>
      <c r="Q1563">
        <v>4</v>
      </c>
      <c r="R1563" t="s">
        <v>46</v>
      </c>
      <c r="S1563">
        <v>0</v>
      </c>
      <c r="T1563">
        <v>33600</v>
      </c>
      <c r="U1563">
        <v>33600</v>
      </c>
      <c r="V1563">
        <v>53</v>
      </c>
      <c r="W1563" t="s">
        <v>24</v>
      </c>
    </row>
    <row r="1564" spans="1:23" x14ac:dyDescent="0.25">
      <c r="A1564">
        <v>1411182</v>
      </c>
      <c r="B1564" t="s">
        <v>24</v>
      </c>
      <c r="C1564">
        <v>131</v>
      </c>
      <c r="D1564">
        <v>79</v>
      </c>
      <c r="E1564" t="s">
        <v>21</v>
      </c>
      <c r="F1564">
        <v>1</v>
      </c>
      <c r="G1564">
        <v>1</v>
      </c>
      <c r="H1564">
        <v>2</v>
      </c>
      <c r="I1564">
        <v>1</v>
      </c>
      <c r="J1564">
        <v>2</v>
      </c>
      <c r="K1564">
        <v>2</v>
      </c>
      <c r="L1564">
        <v>2</v>
      </c>
      <c r="M1564">
        <v>2</v>
      </c>
      <c r="N1564">
        <v>1</v>
      </c>
      <c r="P1564" t="s">
        <v>43</v>
      </c>
      <c r="Q1564">
        <v>4</v>
      </c>
      <c r="R1564" t="s">
        <v>46</v>
      </c>
      <c r="S1564">
        <v>0</v>
      </c>
      <c r="T1564">
        <v>33700</v>
      </c>
      <c r="U1564">
        <v>33700</v>
      </c>
      <c r="V1564">
        <v>47</v>
      </c>
      <c r="W1564">
        <v>47</v>
      </c>
    </row>
    <row r="1565" spans="1:23" x14ac:dyDescent="0.25">
      <c r="A1565">
        <v>1429216</v>
      </c>
      <c r="B1565" t="s">
        <v>24</v>
      </c>
      <c r="C1565">
        <v>134</v>
      </c>
      <c r="D1565">
        <v>67</v>
      </c>
      <c r="E1565" t="s">
        <v>21</v>
      </c>
      <c r="F1565">
        <v>1</v>
      </c>
      <c r="G1565">
        <v>2</v>
      </c>
      <c r="H1565">
        <v>2</v>
      </c>
      <c r="I1565">
        <v>1</v>
      </c>
      <c r="J1565">
        <v>2</v>
      </c>
      <c r="K1565">
        <v>2</v>
      </c>
      <c r="L1565">
        <v>2</v>
      </c>
      <c r="M1565">
        <v>2</v>
      </c>
      <c r="N1565">
        <v>1</v>
      </c>
      <c r="P1565" t="s">
        <v>51</v>
      </c>
      <c r="Q1565">
        <v>2</v>
      </c>
      <c r="R1565" t="s">
        <v>44</v>
      </c>
      <c r="S1565">
        <v>8800</v>
      </c>
      <c r="T1565">
        <v>33800</v>
      </c>
      <c r="U1565">
        <v>33800</v>
      </c>
      <c r="V1565">
        <v>34</v>
      </c>
      <c r="W1565">
        <v>34</v>
      </c>
    </row>
    <row r="1566" spans="1:23" x14ac:dyDescent="0.25">
      <c r="A1566">
        <v>722565</v>
      </c>
      <c r="B1566" t="s">
        <v>32</v>
      </c>
      <c r="C1566">
        <v>70</v>
      </c>
      <c r="D1566">
        <v>74</v>
      </c>
      <c r="E1566" t="s">
        <v>21</v>
      </c>
      <c r="F1566">
        <v>1</v>
      </c>
      <c r="G1566">
        <v>1</v>
      </c>
      <c r="H1566">
        <v>2</v>
      </c>
      <c r="I1566">
        <v>1</v>
      </c>
      <c r="J1566">
        <v>2</v>
      </c>
      <c r="K1566">
        <v>2</v>
      </c>
      <c r="L1566">
        <v>2</v>
      </c>
      <c r="M1566">
        <v>2</v>
      </c>
      <c r="N1566">
        <v>1</v>
      </c>
      <c r="O1566">
        <v>55</v>
      </c>
      <c r="P1566" t="s">
        <v>43</v>
      </c>
      <c r="Q1566">
        <v>4</v>
      </c>
      <c r="R1566" t="s">
        <v>46</v>
      </c>
      <c r="S1566">
        <v>14600</v>
      </c>
      <c r="T1566">
        <v>33800</v>
      </c>
      <c r="U1566">
        <v>33800</v>
      </c>
      <c r="V1566">
        <v>47</v>
      </c>
      <c r="W1566">
        <v>47</v>
      </c>
    </row>
    <row r="1567" spans="1:23" x14ac:dyDescent="0.25">
      <c r="A1567">
        <v>1258427</v>
      </c>
      <c r="B1567" t="s">
        <v>47</v>
      </c>
      <c r="C1567">
        <v>121</v>
      </c>
      <c r="D1567">
        <v>67</v>
      </c>
      <c r="E1567" t="s">
        <v>21</v>
      </c>
      <c r="F1567">
        <v>4</v>
      </c>
      <c r="G1567">
        <v>1</v>
      </c>
      <c r="H1567">
        <v>2</v>
      </c>
      <c r="I1567">
        <v>1</v>
      </c>
      <c r="J1567">
        <v>2</v>
      </c>
      <c r="K1567">
        <v>2</v>
      </c>
      <c r="L1567">
        <v>2</v>
      </c>
      <c r="M1567">
        <v>2</v>
      </c>
      <c r="N1567">
        <v>1</v>
      </c>
      <c r="O1567">
        <v>20</v>
      </c>
      <c r="P1567" t="s">
        <v>43</v>
      </c>
      <c r="Q1567">
        <v>4</v>
      </c>
      <c r="R1567" t="s">
        <v>44</v>
      </c>
      <c r="S1567">
        <v>20000</v>
      </c>
      <c r="T1567">
        <v>33800</v>
      </c>
      <c r="U1567">
        <v>33800</v>
      </c>
      <c r="V1567">
        <v>363</v>
      </c>
      <c r="W1567">
        <v>363</v>
      </c>
    </row>
    <row r="1568" spans="1:23" x14ac:dyDescent="0.25">
      <c r="A1568">
        <v>719082</v>
      </c>
      <c r="B1568" t="s">
        <v>32</v>
      </c>
      <c r="C1568">
        <v>172</v>
      </c>
      <c r="D1568">
        <v>80</v>
      </c>
      <c r="E1568" t="s">
        <v>21</v>
      </c>
      <c r="F1568">
        <v>1</v>
      </c>
      <c r="G1568">
        <v>2</v>
      </c>
      <c r="H1568">
        <v>1</v>
      </c>
      <c r="I1568">
        <v>1</v>
      </c>
      <c r="J1568">
        <v>2</v>
      </c>
      <c r="K1568">
        <v>2</v>
      </c>
      <c r="L1568">
        <v>2</v>
      </c>
      <c r="M1568">
        <v>2</v>
      </c>
      <c r="N1568">
        <v>1</v>
      </c>
      <c r="P1568" t="s">
        <v>43</v>
      </c>
      <c r="Q1568">
        <v>4</v>
      </c>
      <c r="R1568" t="s">
        <v>46</v>
      </c>
      <c r="S1568">
        <v>0</v>
      </c>
      <c r="T1568">
        <v>33800</v>
      </c>
      <c r="U1568">
        <v>33800</v>
      </c>
      <c r="V1568">
        <v>39</v>
      </c>
      <c r="W1568">
        <v>39</v>
      </c>
    </row>
    <row r="1569" spans="1:23" x14ac:dyDescent="0.25">
      <c r="A1569">
        <v>712419</v>
      </c>
      <c r="B1569" t="s">
        <v>32</v>
      </c>
      <c r="C1569">
        <v>187</v>
      </c>
      <c r="D1569">
        <v>79</v>
      </c>
      <c r="E1569" t="s">
        <v>21</v>
      </c>
      <c r="F1569">
        <v>1</v>
      </c>
      <c r="G1569">
        <v>2</v>
      </c>
      <c r="H1569">
        <v>1</v>
      </c>
      <c r="I1569">
        <v>1</v>
      </c>
      <c r="J1569">
        <v>2</v>
      </c>
      <c r="K1569">
        <v>2</v>
      </c>
      <c r="L1569">
        <v>2</v>
      </c>
      <c r="M1569">
        <v>1</v>
      </c>
      <c r="N1569">
        <v>1</v>
      </c>
      <c r="O1569">
        <v>10</v>
      </c>
      <c r="P1569" t="s">
        <v>52</v>
      </c>
      <c r="Q1569">
        <v>4</v>
      </c>
      <c r="R1569" t="s">
        <v>46</v>
      </c>
      <c r="S1569">
        <v>6800</v>
      </c>
      <c r="T1569">
        <v>33980</v>
      </c>
      <c r="U1569">
        <v>33980</v>
      </c>
      <c r="V1569">
        <v>2</v>
      </c>
      <c r="W1569">
        <v>2</v>
      </c>
    </row>
    <row r="1570" spans="1:23" x14ac:dyDescent="0.25">
      <c r="A1570">
        <v>1263366</v>
      </c>
      <c r="B1570" t="s">
        <v>47</v>
      </c>
      <c r="C1570">
        <v>67</v>
      </c>
      <c r="D1570">
        <v>82</v>
      </c>
      <c r="E1570" t="s">
        <v>21</v>
      </c>
      <c r="F1570">
        <v>1</v>
      </c>
      <c r="G1570">
        <v>2</v>
      </c>
      <c r="H1570">
        <v>1</v>
      </c>
      <c r="I1570">
        <v>1</v>
      </c>
      <c r="J1570">
        <v>2</v>
      </c>
      <c r="K1570">
        <v>2</v>
      </c>
      <c r="L1570">
        <v>2</v>
      </c>
      <c r="M1570">
        <v>2</v>
      </c>
      <c r="N1570">
        <v>1</v>
      </c>
      <c r="P1570" t="s">
        <v>52</v>
      </c>
      <c r="Q1570">
        <v>4</v>
      </c>
      <c r="R1570" t="s">
        <v>46</v>
      </c>
      <c r="S1570">
        <v>0</v>
      </c>
      <c r="T1570">
        <v>34000</v>
      </c>
      <c r="U1570">
        <v>34000</v>
      </c>
      <c r="V1570">
        <v>49</v>
      </c>
      <c r="W1570" t="s">
        <v>47</v>
      </c>
    </row>
    <row r="1571" spans="1:23" x14ac:dyDescent="0.25">
      <c r="A1571">
        <v>1385849</v>
      </c>
      <c r="B1571" t="s">
        <v>24</v>
      </c>
      <c r="C1571">
        <v>50</v>
      </c>
      <c r="D1571">
        <v>45</v>
      </c>
      <c r="E1571" t="s">
        <v>21</v>
      </c>
      <c r="F1571">
        <v>4</v>
      </c>
      <c r="G1571">
        <v>1</v>
      </c>
      <c r="H1571">
        <v>2</v>
      </c>
      <c r="I1571">
        <v>2</v>
      </c>
      <c r="J1571">
        <v>2</v>
      </c>
      <c r="K1571">
        <v>2</v>
      </c>
      <c r="L1571">
        <v>2</v>
      </c>
      <c r="M1571">
        <v>2</v>
      </c>
      <c r="N1571">
        <v>1</v>
      </c>
      <c r="O1571">
        <v>15</v>
      </c>
      <c r="P1571" t="s">
        <v>43</v>
      </c>
      <c r="Q1571">
        <v>4</v>
      </c>
      <c r="R1571" t="s">
        <v>44</v>
      </c>
      <c r="S1571">
        <v>31000</v>
      </c>
      <c r="T1571">
        <v>34000</v>
      </c>
      <c r="U1571">
        <v>34000</v>
      </c>
      <c r="V1571">
        <v>303</v>
      </c>
      <c r="W1571">
        <v>303</v>
      </c>
    </row>
    <row r="1572" spans="1:23" x14ac:dyDescent="0.25">
      <c r="A1572">
        <v>63778</v>
      </c>
      <c r="B1572" t="s">
        <v>23</v>
      </c>
      <c r="C1572">
        <v>157</v>
      </c>
      <c r="D1572">
        <v>36</v>
      </c>
      <c r="E1572" t="s">
        <v>21</v>
      </c>
      <c r="F1572">
        <v>1</v>
      </c>
      <c r="G1572">
        <v>1</v>
      </c>
      <c r="H1572">
        <v>2</v>
      </c>
      <c r="I1572">
        <v>2</v>
      </c>
      <c r="J1572">
        <v>2</v>
      </c>
      <c r="K1572">
        <v>1</v>
      </c>
      <c r="L1572">
        <v>1</v>
      </c>
      <c r="M1572">
        <v>2</v>
      </c>
      <c r="N1572">
        <v>1</v>
      </c>
      <c r="O1572">
        <v>30</v>
      </c>
      <c r="P1572" t="s">
        <v>48</v>
      </c>
      <c r="Q1572">
        <v>2</v>
      </c>
      <c r="R1572" t="s">
        <v>44</v>
      </c>
      <c r="S1572">
        <v>13000</v>
      </c>
      <c r="T1572">
        <v>34000</v>
      </c>
      <c r="U1572">
        <v>34000</v>
      </c>
      <c r="V1572">
        <v>18</v>
      </c>
      <c r="W1572">
        <v>18</v>
      </c>
    </row>
    <row r="1573" spans="1:23" x14ac:dyDescent="0.25">
      <c r="A1573">
        <v>1273373</v>
      </c>
      <c r="B1573" t="s">
        <v>47</v>
      </c>
      <c r="C1573">
        <v>7</v>
      </c>
      <c r="D1573">
        <v>28</v>
      </c>
      <c r="E1573" t="s">
        <v>21</v>
      </c>
      <c r="F1573">
        <v>1</v>
      </c>
      <c r="G1573">
        <v>1</v>
      </c>
      <c r="H1573">
        <v>2</v>
      </c>
      <c r="I1573">
        <v>2</v>
      </c>
      <c r="J1573">
        <v>2</v>
      </c>
      <c r="K1573">
        <v>2</v>
      </c>
      <c r="L1573">
        <v>2</v>
      </c>
      <c r="M1573">
        <v>2</v>
      </c>
      <c r="N1573">
        <v>1</v>
      </c>
      <c r="O1573">
        <v>15</v>
      </c>
      <c r="P1573" t="s">
        <v>50</v>
      </c>
      <c r="Q1573">
        <v>4</v>
      </c>
      <c r="R1573" t="s">
        <v>44</v>
      </c>
      <c r="S1573">
        <v>34000</v>
      </c>
      <c r="T1573">
        <v>34000</v>
      </c>
      <c r="U1573">
        <v>34000</v>
      </c>
      <c r="V1573">
        <v>49</v>
      </c>
      <c r="W1573" t="s">
        <v>47</v>
      </c>
    </row>
    <row r="1574" spans="1:23" x14ac:dyDescent="0.25">
      <c r="A1574">
        <v>1424155</v>
      </c>
      <c r="B1574" t="s">
        <v>24</v>
      </c>
      <c r="C1574">
        <v>34</v>
      </c>
      <c r="D1574">
        <v>34</v>
      </c>
      <c r="E1574" t="s">
        <v>21</v>
      </c>
      <c r="F1574">
        <v>1</v>
      </c>
      <c r="G1574">
        <v>1</v>
      </c>
      <c r="H1574">
        <v>2</v>
      </c>
      <c r="I1574">
        <v>2</v>
      </c>
      <c r="J1574">
        <v>2</v>
      </c>
      <c r="K1574">
        <v>2</v>
      </c>
      <c r="L1574">
        <v>2</v>
      </c>
      <c r="M1574">
        <v>2</v>
      </c>
      <c r="N1574">
        <v>1</v>
      </c>
      <c r="O1574">
        <v>15</v>
      </c>
      <c r="P1574" t="s">
        <v>50</v>
      </c>
      <c r="Q1574">
        <v>4</v>
      </c>
      <c r="R1574" t="s">
        <v>46</v>
      </c>
      <c r="S1574">
        <v>34000</v>
      </c>
      <c r="T1574">
        <v>34000</v>
      </c>
      <c r="U1574">
        <v>34000</v>
      </c>
      <c r="V1574">
        <v>16</v>
      </c>
      <c r="W1574">
        <v>16</v>
      </c>
    </row>
    <row r="1575" spans="1:23" x14ac:dyDescent="0.25">
      <c r="A1575">
        <v>1251959</v>
      </c>
      <c r="B1575" t="s">
        <v>47</v>
      </c>
      <c r="C1575">
        <v>126</v>
      </c>
      <c r="D1575">
        <v>65</v>
      </c>
      <c r="E1575" t="s">
        <v>21</v>
      </c>
      <c r="F1575">
        <v>1</v>
      </c>
      <c r="G1575">
        <v>1</v>
      </c>
      <c r="H1575">
        <v>2</v>
      </c>
      <c r="I1575">
        <v>1</v>
      </c>
      <c r="J1575">
        <v>2</v>
      </c>
      <c r="K1575">
        <v>2</v>
      </c>
      <c r="L1575">
        <v>2</v>
      </c>
      <c r="M1575">
        <v>2</v>
      </c>
      <c r="N1575">
        <v>1</v>
      </c>
      <c r="O1575">
        <v>20</v>
      </c>
      <c r="P1575" t="s">
        <v>43</v>
      </c>
      <c r="Q1575">
        <v>4</v>
      </c>
      <c r="R1575" t="s">
        <v>46</v>
      </c>
      <c r="S1575">
        <v>34000</v>
      </c>
      <c r="T1575">
        <v>34000</v>
      </c>
      <c r="U1575">
        <v>34000</v>
      </c>
      <c r="V1575">
        <v>49</v>
      </c>
      <c r="W1575" t="s">
        <v>47</v>
      </c>
    </row>
    <row r="1576" spans="1:23" x14ac:dyDescent="0.25">
      <c r="A1576">
        <v>1406408</v>
      </c>
      <c r="B1576" t="s">
        <v>24</v>
      </c>
      <c r="C1576">
        <v>54</v>
      </c>
      <c r="D1576">
        <v>90</v>
      </c>
      <c r="E1576" t="s">
        <v>21</v>
      </c>
      <c r="F1576">
        <v>1</v>
      </c>
      <c r="G1576">
        <v>1</v>
      </c>
      <c r="H1576">
        <v>1</v>
      </c>
      <c r="I1576">
        <v>1</v>
      </c>
      <c r="J1576">
        <v>1</v>
      </c>
      <c r="K1576">
        <v>2</v>
      </c>
      <c r="L1576">
        <v>2</v>
      </c>
      <c r="M1576">
        <v>2</v>
      </c>
      <c r="N1576">
        <v>1</v>
      </c>
      <c r="P1576" t="s">
        <v>43</v>
      </c>
      <c r="Q1576">
        <v>4</v>
      </c>
      <c r="R1576" t="s">
        <v>46</v>
      </c>
      <c r="S1576">
        <v>0</v>
      </c>
      <c r="T1576">
        <v>34000</v>
      </c>
      <c r="U1576">
        <v>34000</v>
      </c>
      <c r="V1576">
        <v>17</v>
      </c>
      <c r="W1576">
        <v>17</v>
      </c>
    </row>
    <row r="1577" spans="1:23" x14ac:dyDescent="0.25">
      <c r="A1577">
        <v>1426715</v>
      </c>
      <c r="B1577" t="s">
        <v>24</v>
      </c>
      <c r="C1577">
        <v>136</v>
      </c>
      <c r="D1577">
        <v>34</v>
      </c>
      <c r="E1577" t="s">
        <v>21</v>
      </c>
      <c r="F1577">
        <v>1</v>
      </c>
      <c r="G1577">
        <v>1</v>
      </c>
      <c r="H1577">
        <v>2</v>
      </c>
      <c r="I1577">
        <v>2</v>
      </c>
      <c r="J1577">
        <v>2</v>
      </c>
      <c r="K1577">
        <v>2</v>
      </c>
      <c r="L1577">
        <v>2</v>
      </c>
      <c r="M1577">
        <v>2</v>
      </c>
      <c r="N1577">
        <v>1</v>
      </c>
      <c r="O1577">
        <v>5</v>
      </c>
      <c r="P1577" t="s">
        <v>50</v>
      </c>
      <c r="Q1577">
        <v>4</v>
      </c>
      <c r="R1577" t="s">
        <v>46</v>
      </c>
      <c r="S1577">
        <v>34000</v>
      </c>
      <c r="T1577">
        <v>34000</v>
      </c>
      <c r="U1577">
        <v>34000</v>
      </c>
      <c r="V1577">
        <v>53</v>
      </c>
      <c r="W1577" t="s">
        <v>24</v>
      </c>
    </row>
    <row r="1578" spans="1:23" x14ac:dyDescent="0.25">
      <c r="A1578">
        <v>1264483</v>
      </c>
      <c r="B1578" t="s">
        <v>47</v>
      </c>
      <c r="C1578">
        <v>64</v>
      </c>
      <c r="D1578">
        <v>66</v>
      </c>
      <c r="E1578" t="s">
        <v>21</v>
      </c>
      <c r="F1578">
        <v>1</v>
      </c>
      <c r="G1578">
        <v>1</v>
      </c>
      <c r="H1578">
        <v>2</v>
      </c>
      <c r="I1578">
        <v>1</v>
      </c>
      <c r="J1578">
        <v>2</v>
      </c>
      <c r="K1578">
        <v>2</v>
      </c>
      <c r="L1578">
        <v>2</v>
      </c>
      <c r="M1578">
        <v>2</v>
      </c>
      <c r="N1578">
        <v>1</v>
      </c>
      <c r="O1578">
        <v>15</v>
      </c>
      <c r="P1578" t="s">
        <v>51</v>
      </c>
      <c r="Q1578">
        <v>4</v>
      </c>
      <c r="R1578" t="s">
        <v>46</v>
      </c>
      <c r="S1578">
        <v>34100</v>
      </c>
      <c r="T1578">
        <v>34100</v>
      </c>
      <c r="U1578">
        <v>34100</v>
      </c>
      <c r="V1578">
        <v>6</v>
      </c>
      <c r="W1578" t="s">
        <v>45</v>
      </c>
    </row>
    <row r="1579" spans="1:23" x14ac:dyDescent="0.25">
      <c r="A1579">
        <v>697200</v>
      </c>
      <c r="B1579" t="s">
        <v>32</v>
      </c>
      <c r="C1579">
        <v>8</v>
      </c>
      <c r="D1579">
        <v>64</v>
      </c>
      <c r="E1579" t="s">
        <v>21</v>
      </c>
      <c r="F1579">
        <v>1</v>
      </c>
      <c r="G1579">
        <v>2</v>
      </c>
      <c r="H1579">
        <v>1</v>
      </c>
      <c r="I1579">
        <v>2</v>
      </c>
      <c r="J1579">
        <v>2</v>
      </c>
      <c r="K1579">
        <v>2</v>
      </c>
      <c r="L1579">
        <v>2</v>
      </c>
      <c r="M1579">
        <v>2</v>
      </c>
      <c r="N1579">
        <v>1</v>
      </c>
      <c r="P1579" t="s">
        <v>43</v>
      </c>
      <c r="Q1579">
        <v>3</v>
      </c>
      <c r="R1579" t="s">
        <v>44</v>
      </c>
      <c r="S1579">
        <v>0</v>
      </c>
      <c r="T1579">
        <v>34100</v>
      </c>
      <c r="U1579">
        <v>34100</v>
      </c>
      <c r="V1579">
        <v>16</v>
      </c>
      <c r="W1579">
        <v>16</v>
      </c>
    </row>
    <row r="1580" spans="1:23" x14ac:dyDescent="0.25">
      <c r="A1580">
        <v>707410</v>
      </c>
      <c r="B1580" t="s">
        <v>32</v>
      </c>
      <c r="C1580">
        <v>137</v>
      </c>
      <c r="D1580">
        <v>33</v>
      </c>
      <c r="E1580" t="s">
        <v>21</v>
      </c>
      <c r="F1580">
        <v>4</v>
      </c>
      <c r="G1580">
        <v>1</v>
      </c>
      <c r="H1580">
        <v>2</v>
      </c>
      <c r="I1580">
        <v>2</v>
      </c>
      <c r="J1580">
        <v>2</v>
      </c>
      <c r="K1580">
        <v>2</v>
      </c>
      <c r="L1580">
        <v>2</v>
      </c>
      <c r="M1580">
        <v>2</v>
      </c>
      <c r="N1580">
        <v>1</v>
      </c>
      <c r="O1580">
        <v>10</v>
      </c>
      <c r="P1580" t="s">
        <v>43</v>
      </c>
      <c r="Q1580">
        <v>4</v>
      </c>
      <c r="R1580" t="s">
        <v>44</v>
      </c>
      <c r="S1580">
        <v>34200</v>
      </c>
      <c r="T1580">
        <v>34200</v>
      </c>
      <c r="U1580">
        <v>34200</v>
      </c>
      <c r="V1580">
        <v>303</v>
      </c>
      <c r="W1580">
        <v>303</v>
      </c>
    </row>
    <row r="1581" spans="1:23" x14ac:dyDescent="0.25">
      <c r="A1581">
        <v>1396229</v>
      </c>
      <c r="B1581" t="s">
        <v>24</v>
      </c>
      <c r="C1581">
        <v>192</v>
      </c>
      <c r="D1581">
        <v>33</v>
      </c>
      <c r="E1581" t="s">
        <v>21</v>
      </c>
      <c r="F1581">
        <v>1</v>
      </c>
      <c r="G1581">
        <v>1</v>
      </c>
      <c r="H1581">
        <v>2</v>
      </c>
      <c r="I1581">
        <v>2</v>
      </c>
      <c r="J1581">
        <v>2</v>
      </c>
      <c r="K1581">
        <v>2</v>
      </c>
      <c r="L1581">
        <v>2</v>
      </c>
      <c r="M1581">
        <v>2</v>
      </c>
      <c r="N1581">
        <v>1</v>
      </c>
      <c r="O1581">
        <v>15</v>
      </c>
      <c r="P1581" t="s">
        <v>51</v>
      </c>
      <c r="Q1581">
        <v>4</v>
      </c>
      <c r="R1581" t="s">
        <v>46</v>
      </c>
      <c r="S1581">
        <v>34200</v>
      </c>
      <c r="T1581">
        <v>34200</v>
      </c>
      <c r="U1581">
        <v>34200</v>
      </c>
      <c r="V1581">
        <v>53</v>
      </c>
      <c r="W1581" t="s">
        <v>24</v>
      </c>
    </row>
    <row r="1582" spans="1:23" x14ac:dyDescent="0.25">
      <c r="A1582">
        <v>1405985</v>
      </c>
      <c r="B1582" t="s">
        <v>24</v>
      </c>
      <c r="C1582">
        <v>77</v>
      </c>
      <c r="D1582">
        <v>70</v>
      </c>
      <c r="E1582" t="s">
        <v>21</v>
      </c>
      <c r="F1582">
        <v>1</v>
      </c>
      <c r="G1582">
        <v>1</v>
      </c>
      <c r="H1582">
        <v>2</v>
      </c>
      <c r="I1582">
        <v>1</v>
      </c>
      <c r="J1582">
        <v>2</v>
      </c>
      <c r="K1582">
        <v>2</v>
      </c>
      <c r="L1582">
        <v>2</v>
      </c>
      <c r="M1582">
        <v>2</v>
      </c>
      <c r="N1582">
        <v>1</v>
      </c>
      <c r="P1582" t="s">
        <v>43</v>
      </c>
      <c r="Q1582">
        <v>2</v>
      </c>
      <c r="R1582" t="s">
        <v>44</v>
      </c>
      <c r="S1582">
        <v>0</v>
      </c>
      <c r="T1582">
        <v>34300</v>
      </c>
      <c r="U1582">
        <v>34300</v>
      </c>
      <c r="V1582">
        <v>53</v>
      </c>
      <c r="W1582" t="s">
        <v>24</v>
      </c>
    </row>
    <row r="1583" spans="1:23" x14ac:dyDescent="0.25">
      <c r="A1583">
        <v>1275401</v>
      </c>
      <c r="B1583" t="s">
        <v>47</v>
      </c>
      <c r="C1583">
        <v>50</v>
      </c>
      <c r="D1583">
        <v>72</v>
      </c>
      <c r="E1583" t="s">
        <v>21</v>
      </c>
      <c r="F1583">
        <v>4</v>
      </c>
      <c r="G1583">
        <v>2</v>
      </c>
      <c r="H1583">
        <v>2</v>
      </c>
      <c r="I1583">
        <v>1</v>
      </c>
      <c r="J1583">
        <v>2</v>
      </c>
      <c r="K1583">
        <v>2</v>
      </c>
      <c r="L1583">
        <v>2</v>
      </c>
      <c r="M1583">
        <v>2</v>
      </c>
      <c r="N1583">
        <v>1</v>
      </c>
      <c r="P1583" t="s">
        <v>51</v>
      </c>
      <c r="Q1583">
        <v>4</v>
      </c>
      <c r="R1583" t="s">
        <v>46</v>
      </c>
      <c r="S1583">
        <v>0</v>
      </c>
      <c r="T1583">
        <v>34600</v>
      </c>
      <c r="U1583">
        <v>34600</v>
      </c>
      <c r="V1583">
        <v>127</v>
      </c>
      <c r="W1583">
        <v>127</v>
      </c>
    </row>
    <row r="1584" spans="1:23" x14ac:dyDescent="0.25">
      <c r="A1584">
        <v>1263043</v>
      </c>
      <c r="B1584" t="s">
        <v>47</v>
      </c>
      <c r="C1584">
        <v>83</v>
      </c>
      <c r="D1584">
        <v>35</v>
      </c>
      <c r="E1584" t="s">
        <v>21</v>
      </c>
      <c r="F1584">
        <v>1</v>
      </c>
      <c r="G1584">
        <v>2</v>
      </c>
      <c r="H1584">
        <v>2</v>
      </c>
      <c r="I1584">
        <v>2</v>
      </c>
      <c r="J1584">
        <v>2</v>
      </c>
      <c r="K1584">
        <v>2</v>
      </c>
      <c r="L1584">
        <v>2</v>
      </c>
      <c r="M1584">
        <v>2</v>
      </c>
      <c r="N1584">
        <v>2</v>
      </c>
      <c r="O1584">
        <v>60</v>
      </c>
      <c r="P1584" t="s">
        <v>52</v>
      </c>
      <c r="Q1584">
        <v>4</v>
      </c>
      <c r="R1584" t="s">
        <v>46</v>
      </c>
      <c r="S1584">
        <v>19200</v>
      </c>
      <c r="T1584">
        <v>34700</v>
      </c>
      <c r="U1584">
        <v>34700</v>
      </c>
      <c r="V1584">
        <v>49</v>
      </c>
      <c r="W1584" t="s">
        <v>47</v>
      </c>
    </row>
    <row r="1585" spans="1:23" x14ac:dyDescent="0.25">
      <c r="A1585">
        <v>710899</v>
      </c>
      <c r="B1585" t="s">
        <v>32</v>
      </c>
      <c r="C1585">
        <v>66</v>
      </c>
      <c r="D1585">
        <v>86</v>
      </c>
      <c r="E1585" t="s">
        <v>21</v>
      </c>
      <c r="F1585">
        <v>1</v>
      </c>
      <c r="G1585">
        <v>1</v>
      </c>
      <c r="H1585">
        <v>2</v>
      </c>
      <c r="I1585">
        <v>1</v>
      </c>
      <c r="J1585">
        <v>2</v>
      </c>
      <c r="K1585">
        <v>2</v>
      </c>
      <c r="L1585">
        <v>2</v>
      </c>
      <c r="M1585">
        <v>2</v>
      </c>
      <c r="N1585">
        <v>1</v>
      </c>
      <c r="P1585" t="s">
        <v>52</v>
      </c>
      <c r="Q1585">
        <v>4</v>
      </c>
      <c r="R1585" t="s">
        <v>46</v>
      </c>
      <c r="S1585">
        <v>0</v>
      </c>
      <c r="T1585">
        <v>34700</v>
      </c>
      <c r="U1585">
        <v>34700</v>
      </c>
      <c r="V1585">
        <v>6</v>
      </c>
      <c r="W1585" t="s">
        <v>45</v>
      </c>
    </row>
    <row r="1586" spans="1:23" x14ac:dyDescent="0.25">
      <c r="A1586">
        <v>1426796</v>
      </c>
      <c r="B1586" t="s">
        <v>24</v>
      </c>
      <c r="C1586">
        <v>80</v>
      </c>
      <c r="D1586">
        <v>94</v>
      </c>
      <c r="E1586" t="s">
        <v>21</v>
      </c>
      <c r="F1586">
        <v>1</v>
      </c>
      <c r="G1586">
        <v>2</v>
      </c>
      <c r="H1586">
        <v>2</v>
      </c>
      <c r="I1586">
        <v>1</v>
      </c>
      <c r="J1586">
        <v>2</v>
      </c>
      <c r="K1586">
        <v>1</v>
      </c>
      <c r="L1586">
        <v>2</v>
      </c>
      <c r="M1586">
        <v>2</v>
      </c>
      <c r="N1586">
        <v>1</v>
      </c>
      <c r="P1586" t="s">
        <v>52</v>
      </c>
      <c r="Q1586">
        <v>2</v>
      </c>
      <c r="R1586" t="s">
        <v>44</v>
      </c>
      <c r="S1586">
        <v>0</v>
      </c>
      <c r="T1586">
        <v>34750</v>
      </c>
      <c r="U1586">
        <v>34750</v>
      </c>
      <c r="V1586">
        <v>27</v>
      </c>
      <c r="W1586">
        <v>27</v>
      </c>
    </row>
    <row r="1587" spans="1:23" x14ac:dyDescent="0.25">
      <c r="A1587">
        <v>1370057</v>
      </c>
      <c r="B1587" t="s">
        <v>24</v>
      </c>
      <c r="C1587">
        <v>364</v>
      </c>
      <c r="D1587">
        <v>82</v>
      </c>
      <c r="E1587" t="s">
        <v>21</v>
      </c>
      <c r="F1587">
        <v>1</v>
      </c>
      <c r="G1587">
        <v>1</v>
      </c>
      <c r="H1587">
        <v>2</v>
      </c>
      <c r="I1587">
        <v>1</v>
      </c>
      <c r="J1587">
        <v>2</v>
      </c>
      <c r="K1587">
        <v>2</v>
      </c>
      <c r="L1587">
        <v>2</v>
      </c>
      <c r="M1587">
        <v>2</v>
      </c>
      <c r="N1587">
        <v>1</v>
      </c>
      <c r="P1587" t="s">
        <v>43</v>
      </c>
      <c r="Q1587">
        <v>2</v>
      </c>
      <c r="R1587" t="s">
        <v>44</v>
      </c>
      <c r="S1587">
        <v>8000</v>
      </c>
      <c r="T1587">
        <v>34900</v>
      </c>
      <c r="U1587">
        <v>34900</v>
      </c>
      <c r="V1587">
        <v>4</v>
      </c>
      <c r="W1587">
        <v>4</v>
      </c>
    </row>
    <row r="1588" spans="1:23" x14ac:dyDescent="0.25">
      <c r="A1588">
        <v>66846</v>
      </c>
      <c r="B1588" t="s">
        <v>23</v>
      </c>
      <c r="C1588">
        <v>89</v>
      </c>
      <c r="D1588">
        <v>69</v>
      </c>
      <c r="E1588" t="s">
        <v>21</v>
      </c>
      <c r="F1588">
        <v>1</v>
      </c>
      <c r="G1588">
        <v>1</v>
      </c>
      <c r="H1588">
        <v>2</v>
      </c>
      <c r="I1588">
        <v>1</v>
      </c>
      <c r="J1588">
        <v>2</v>
      </c>
      <c r="K1588">
        <v>2</v>
      </c>
      <c r="L1588">
        <v>2</v>
      </c>
      <c r="M1588">
        <v>2</v>
      </c>
      <c r="N1588">
        <v>1</v>
      </c>
      <c r="P1588" t="s">
        <v>51</v>
      </c>
      <c r="Q1588">
        <v>3</v>
      </c>
      <c r="R1588" t="s">
        <v>44</v>
      </c>
      <c r="S1588">
        <v>0</v>
      </c>
      <c r="T1588">
        <v>34900</v>
      </c>
      <c r="U1588">
        <v>34900</v>
      </c>
      <c r="V1588">
        <v>53</v>
      </c>
      <c r="W1588" t="s">
        <v>24</v>
      </c>
    </row>
    <row r="1589" spans="1:23" x14ac:dyDescent="0.25">
      <c r="A1589">
        <v>709471</v>
      </c>
      <c r="B1589" t="s">
        <v>32</v>
      </c>
      <c r="C1589">
        <v>137</v>
      </c>
      <c r="D1589">
        <v>35</v>
      </c>
      <c r="E1589" t="s">
        <v>21</v>
      </c>
      <c r="F1589">
        <v>1</v>
      </c>
      <c r="G1589">
        <v>1</v>
      </c>
      <c r="H1589">
        <v>2</v>
      </c>
      <c r="I1589">
        <v>2</v>
      </c>
      <c r="J1589">
        <v>2</v>
      </c>
      <c r="K1589">
        <v>2</v>
      </c>
      <c r="L1589">
        <v>2</v>
      </c>
      <c r="M1589">
        <v>2</v>
      </c>
      <c r="N1589">
        <v>1</v>
      </c>
      <c r="P1589" t="s">
        <v>43</v>
      </c>
      <c r="Q1589">
        <v>4</v>
      </c>
      <c r="R1589" t="s">
        <v>46</v>
      </c>
      <c r="S1589">
        <v>31900</v>
      </c>
      <c r="T1589">
        <v>34900</v>
      </c>
      <c r="U1589">
        <v>34900</v>
      </c>
      <c r="V1589">
        <v>4</v>
      </c>
      <c r="W1589">
        <v>4</v>
      </c>
    </row>
    <row r="1590" spans="1:23" x14ac:dyDescent="0.25">
      <c r="A1590">
        <v>718263</v>
      </c>
      <c r="B1590" t="s">
        <v>32</v>
      </c>
      <c r="C1590">
        <v>30</v>
      </c>
      <c r="D1590">
        <v>53</v>
      </c>
      <c r="E1590" t="s">
        <v>21</v>
      </c>
      <c r="F1590">
        <v>1</v>
      </c>
      <c r="G1590">
        <v>1</v>
      </c>
      <c r="H1590">
        <v>2</v>
      </c>
      <c r="I1590">
        <v>2</v>
      </c>
      <c r="J1590">
        <v>2</v>
      </c>
      <c r="K1590">
        <v>2</v>
      </c>
      <c r="L1590">
        <v>2</v>
      </c>
      <c r="M1590">
        <v>2</v>
      </c>
      <c r="N1590">
        <v>1</v>
      </c>
      <c r="O1590">
        <v>25</v>
      </c>
      <c r="P1590" t="s">
        <v>43</v>
      </c>
      <c r="Q1590">
        <v>4</v>
      </c>
      <c r="R1590" t="s">
        <v>46</v>
      </c>
      <c r="S1590">
        <v>35000</v>
      </c>
      <c r="T1590">
        <v>35000</v>
      </c>
      <c r="U1590">
        <v>35000</v>
      </c>
      <c r="V1590">
        <v>41</v>
      </c>
      <c r="W1590" t="s">
        <v>32</v>
      </c>
    </row>
    <row r="1591" spans="1:23" x14ac:dyDescent="0.25">
      <c r="A1591">
        <v>1403334</v>
      </c>
      <c r="B1591" t="s">
        <v>24</v>
      </c>
      <c r="C1591">
        <v>62</v>
      </c>
      <c r="D1591">
        <v>58</v>
      </c>
      <c r="E1591" t="s">
        <v>21</v>
      </c>
      <c r="F1591">
        <v>1</v>
      </c>
      <c r="G1591">
        <v>1</v>
      </c>
      <c r="H1591">
        <v>2</v>
      </c>
      <c r="I1591">
        <v>2</v>
      </c>
      <c r="J1591">
        <v>2</v>
      </c>
      <c r="K1591">
        <v>2</v>
      </c>
      <c r="L1591">
        <v>2</v>
      </c>
      <c r="M1591">
        <v>2</v>
      </c>
      <c r="N1591">
        <v>1</v>
      </c>
      <c r="O1591">
        <v>30</v>
      </c>
      <c r="P1591" t="s">
        <v>43</v>
      </c>
      <c r="Q1591">
        <v>4</v>
      </c>
      <c r="R1591" t="s">
        <v>46</v>
      </c>
      <c r="S1591">
        <v>35000</v>
      </c>
      <c r="T1591">
        <v>35000</v>
      </c>
      <c r="U1591">
        <v>35000</v>
      </c>
      <c r="V1591">
        <v>53</v>
      </c>
      <c r="W1591" t="s">
        <v>24</v>
      </c>
    </row>
    <row r="1592" spans="1:23" x14ac:dyDescent="0.25">
      <c r="A1592">
        <v>1259390</v>
      </c>
      <c r="B1592" t="s">
        <v>47</v>
      </c>
      <c r="C1592">
        <v>100</v>
      </c>
      <c r="D1592">
        <v>40</v>
      </c>
      <c r="E1592" t="s">
        <v>21</v>
      </c>
      <c r="F1592">
        <v>1</v>
      </c>
      <c r="G1592">
        <v>1</v>
      </c>
      <c r="H1592">
        <v>2</v>
      </c>
      <c r="I1592">
        <v>2</v>
      </c>
      <c r="J1592">
        <v>2</v>
      </c>
      <c r="K1592">
        <v>2</v>
      </c>
      <c r="L1592">
        <v>2</v>
      </c>
      <c r="M1592">
        <v>2</v>
      </c>
      <c r="N1592">
        <v>1</v>
      </c>
      <c r="O1592">
        <v>15</v>
      </c>
      <c r="P1592" t="s">
        <v>50</v>
      </c>
      <c r="Q1592">
        <v>4</v>
      </c>
      <c r="R1592" t="s">
        <v>44</v>
      </c>
      <c r="S1592">
        <v>35000</v>
      </c>
      <c r="T1592">
        <v>35000</v>
      </c>
      <c r="U1592">
        <v>35000</v>
      </c>
      <c r="V1592">
        <v>49</v>
      </c>
      <c r="W1592" t="s">
        <v>47</v>
      </c>
    </row>
    <row r="1593" spans="1:23" x14ac:dyDescent="0.25">
      <c r="A1593">
        <v>1263718</v>
      </c>
      <c r="B1593" t="s">
        <v>47</v>
      </c>
      <c r="C1593">
        <v>126</v>
      </c>
      <c r="D1593">
        <v>34</v>
      </c>
      <c r="E1593" t="s">
        <v>21</v>
      </c>
      <c r="F1593">
        <v>1</v>
      </c>
      <c r="G1593">
        <v>1</v>
      </c>
      <c r="H1593">
        <v>2</v>
      </c>
      <c r="I1593">
        <v>2</v>
      </c>
      <c r="J1593">
        <v>2</v>
      </c>
      <c r="K1593">
        <v>2</v>
      </c>
      <c r="L1593">
        <v>2</v>
      </c>
      <c r="M1593">
        <v>2</v>
      </c>
      <c r="N1593">
        <v>1</v>
      </c>
      <c r="O1593">
        <v>10</v>
      </c>
      <c r="P1593" t="s">
        <v>43</v>
      </c>
      <c r="Q1593">
        <v>4</v>
      </c>
      <c r="R1593" t="s">
        <v>44</v>
      </c>
      <c r="S1593">
        <v>35000</v>
      </c>
      <c r="T1593">
        <v>35000</v>
      </c>
      <c r="U1593">
        <v>35000</v>
      </c>
      <c r="V1593">
        <v>49</v>
      </c>
      <c r="W1593" t="s">
        <v>47</v>
      </c>
    </row>
    <row r="1594" spans="1:23" x14ac:dyDescent="0.25">
      <c r="A1594">
        <v>723560</v>
      </c>
      <c r="B1594" t="s">
        <v>32</v>
      </c>
      <c r="C1594">
        <v>88</v>
      </c>
      <c r="D1594">
        <v>57</v>
      </c>
      <c r="E1594" t="s">
        <v>21</v>
      </c>
      <c r="F1594">
        <v>1</v>
      </c>
      <c r="G1594">
        <v>1</v>
      </c>
      <c r="H1594">
        <v>2</v>
      </c>
      <c r="I1594">
        <v>2</v>
      </c>
      <c r="J1594">
        <v>2</v>
      </c>
      <c r="K1594">
        <v>2</v>
      </c>
      <c r="L1594">
        <v>2</v>
      </c>
      <c r="M1594">
        <v>2</v>
      </c>
      <c r="N1594">
        <v>1</v>
      </c>
      <c r="O1594">
        <v>10</v>
      </c>
      <c r="P1594" t="s">
        <v>43</v>
      </c>
      <c r="Q1594">
        <v>4</v>
      </c>
      <c r="R1594" t="s">
        <v>46</v>
      </c>
      <c r="S1594">
        <v>35000</v>
      </c>
      <c r="T1594">
        <v>35000</v>
      </c>
      <c r="U1594">
        <v>35000</v>
      </c>
      <c r="V1594">
        <v>4</v>
      </c>
      <c r="W1594">
        <v>4</v>
      </c>
    </row>
    <row r="1595" spans="1:23" x14ac:dyDescent="0.25">
      <c r="A1595">
        <v>725582</v>
      </c>
      <c r="B1595" t="s">
        <v>32</v>
      </c>
      <c r="C1595">
        <v>75</v>
      </c>
      <c r="D1595">
        <v>51</v>
      </c>
      <c r="E1595" t="s">
        <v>21</v>
      </c>
      <c r="F1595">
        <v>1</v>
      </c>
      <c r="G1595">
        <v>1</v>
      </c>
      <c r="H1595">
        <v>2</v>
      </c>
      <c r="I1595">
        <v>2</v>
      </c>
      <c r="J1595">
        <v>2</v>
      </c>
      <c r="K1595">
        <v>2</v>
      </c>
      <c r="L1595">
        <v>2</v>
      </c>
      <c r="M1595">
        <v>2</v>
      </c>
      <c r="N1595">
        <v>1</v>
      </c>
      <c r="O1595">
        <v>20</v>
      </c>
      <c r="P1595" t="s">
        <v>52</v>
      </c>
      <c r="Q1595">
        <v>4</v>
      </c>
      <c r="R1595" t="s">
        <v>46</v>
      </c>
      <c r="S1595">
        <v>27000</v>
      </c>
      <c r="T1595">
        <v>35000</v>
      </c>
      <c r="U1595">
        <v>35000</v>
      </c>
      <c r="V1595">
        <v>6</v>
      </c>
      <c r="W1595" t="s">
        <v>45</v>
      </c>
    </row>
    <row r="1596" spans="1:23" x14ac:dyDescent="0.25">
      <c r="A1596">
        <v>62836</v>
      </c>
      <c r="B1596" t="s">
        <v>23</v>
      </c>
      <c r="C1596">
        <v>26</v>
      </c>
      <c r="D1596">
        <v>59</v>
      </c>
      <c r="E1596" t="s">
        <v>21</v>
      </c>
      <c r="F1596">
        <v>1</v>
      </c>
      <c r="G1596">
        <v>1</v>
      </c>
      <c r="H1596">
        <v>2</v>
      </c>
      <c r="I1596">
        <v>2</v>
      </c>
      <c r="J1596">
        <v>2</v>
      </c>
      <c r="K1596">
        <v>2</v>
      </c>
      <c r="L1596">
        <v>2</v>
      </c>
      <c r="M1596">
        <v>2</v>
      </c>
      <c r="N1596">
        <v>1</v>
      </c>
      <c r="O1596">
        <v>30</v>
      </c>
      <c r="P1596" t="s">
        <v>43</v>
      </c>
      <c r="Q1596">
        <v>4</v>
      </c>
      <c r="R1596" t="s">
        <v>44</v>
      </c>
      <c r="S1596">
        <v>0</v>
      </c>
      <c r="T1596">
        <v>35000</v>
      </c>
      <c r="U1596">
        <v>35000</v>
      </c>
      <c r="V1596">
        <v>30</v>
      </c>
      <c r="W1596" t="s">
        <v>23</v>
      </c>
    </row>
    <row r="1597" spans="1:23" x14ac:dyDescent="0.25">
      <c r="A1597">
        <v>701437</v>
      </c>
      <c r="B1597" t="s">
        <v>32</v>
      </c>
      <c r="C1597">
        <v>60</v>
      </c>
      <c r="D1597">
        <v>42</v>
      </c>
      <c r="E1597" t="s">
        <v>21</v>
      </c>
      <c r="F1597">
        <v>1</v>
      </c>
      <c r="G1597">
        <v>1</v>
      </c>
      <c r="H1597">
        <v>2</v>
      </c>
      <c r="I1597">
        <v>2</v>
      </c>
      <c r="J1597">
        <v>2</v>
      </c>
      <c r="K1597">
        <v>2</v>
      </c>
      <c r="L1597">
        <v>2</v>
      </c>
      <c r="M1597">
        <v>2</v>
      </c>
      <c r="N1597">
        <v>1</v>
      </c>
      <c r="O1597">
        <v>20</v>
      </c>
      <c r="P1597" t="s">
        <v>51</v>
      </c>
      <c r="Q1597">
        <v>4</v>
      </c>
      <c r="R1597" t="s">
        <v>46</v>
      </c>
      <c r="S1597">
        <v>35000</v>
      </c>
      <c r="T1597">
        <v>35000</v>
      </c>
      <c r="U1597">
        <v>35000</v>
      </c>
      <c r="V1597">
        <v>41</v>
      </c>
      <c r="W1597" t="s">
        <v>32</v>
      </c>
    </row>
    <row r="1598" spans="1:23" x14ac:dyDescent="0.25">
      <c r="A1598">
        <v>536745</v>
      </c>
      <c r="B1598" t="s">
        <v>31</v>
      </c>
      <c r="C1598">
        <v>704</v>
      </c>
      <c r="D1598">
        <v>25</v>
      </c>
      <c r="E1598" t="s">
        <v>21</v>
      </c>
      <c r="F1598">
        <v>1</v>
      </c>
      <c r="G1598">
        <v>2</v>
      </c>
      <c r="H1598">
        <v>2</v>
      </c>
      <c r="I1598">
        <v>2</v>
      </c>
      <c r="J1598">
        <v>2</v>
      </c>
      <c r="K1598">
        <v>1</v>
      </c>
      <c r="L1598">
        <v>2</v>
      </c>
      <c r="M1598">
        <v>2</v>
      </c>
      <c r="N1598">
        <v>1</v>
      </c>
      <c r="O1598">
        <v>10</v>
      </c>
      <c r="P1598" t="s">
        <v>43</v>
      </c>
      <c r="Q1598">
        <v>2</v>
      </c>
      <c r="R1598" t="s">
        <v>44</v>
      </c>
      <c r="S1598">
        <v>35000</v>
      </c>
      <c r="T1598">
        <v>35000</v>
      </c>
      <c r="U1598">
        <v>35000</v>
      </c>
      <c r="V1598">
        <v>18</v>
      </c>
      <c r="W1598">
        <v>18</v>
      </c>
    </row>
    <row r="1599" spans="1:23" x14ac:dyDescent="0.25">
      <c r="A1599">
        <v>1268114</v>
      </c>
      <c r="B1599" t="s">
        <v>47</v>
      </c>
      <c r="C1599">
        <v>83</v>
      </c>
      <c r="D1599">
        <v>16</v>
      </c>
      <c r="E1599" t="s">
        <v>49</v>
      </c>
      <c r="F1599">
        <v>1</v>
      </c>
      <c r="G1599">
        <v>2</v>
      </c>
      <c r="H1599">
        <v>2</v>
      </c>
      <c r="I1599">
        <v>2</v>
      </c>
      <c r="J1599">
        <v>2</v>
      </c>
      <c r="K1599">
        <v>1</v>
      </c>
      <c r="L1599">
        <v>2</v>
      </c>
      <c r="M1599">
        <v>2</v>
      </c>
      <c r="N1599">
        <v>1</v>
      </c>
      <c r="P1599" t="s">
        <v>50</v>
      </c>
      <c r="R1599" t="s">
        <v>44</v>
      </c>
      <c r="S1599">
        <v>35000</v>
      </c>
      <c r="T1599">
        <v>35000</v>
      </c>
      <c r="U1599">
        <v>35000</v>
      </c>
      <c r="V1599">
        <v>49</v>
      </c>
      <c r="W1599" t="s">
        <v>47</v>
      </c>
    </row>
    <row r="1600" spans="1:23" x14ac:dyDescent="0.25">
      <c r="A1600">
        <v>1260072</v>
      </c>
      <c r="B1600" t="s">
        <v>47</v>
      </c>
      <c r="C1600">
        <v>65</v>
      </c>
      <c r="D1600">
        <v>50</v>
      </c>
      <c r="E1600" t="s">
        <v>21</v>
      </c>
      <c r="F1600">
        <v>1</v>
      </c>
      <c r="G1600">
        <v>2</v>
      </c>
      <c r="H1600">
        <v>1</v>
      </c>
      <c r="I1600">
        <v>2</v>
      </c>
      <c r="J1600">
        <v>2</v>
      </c>
      <c r="K1600">
        <v>2</v>
      </c>
      <c r="L1600">
        <v>2</v>
      </c>
      <c r="M1600">
        <v>2</v>
      </c>
      <c r="N1600">
        <v>1</v>
      </c>
      <c r="O1600">
        <v>3</v>
      </c>
      <c r="P1600" t="s">
        <v>43</v>
      </c>
      <c r="Q1600">
        <v>4</v>
      </c>
      <c r="R1600" t="s">
        <v>46</v>
      </c>
      <c r="S1600">
        <v>35000</v>
      </c>
      <c r="T1600">
        <v>35000</v>
      </c>
      <c r="U1600">
        <v>35000</v>
      </c>
      <c r="V1600">
        <v>53</v>
      </c>
      <c r="W1600" t="s">
        <v>24</v>
      </c>
    </row>
    <row r="1601" spans="1:23" x14ac:dyDescent="0.25">
      <c r="A1601">
        <v>1425285</v>
      </c>
      <c r="B1601" t="s">
        <v>24</v>
      </c>
      <c r="C1601">
        <v>69</v>
      </c>
      <c r="D1601">
        <v>28</v>
      </c>
      <c r="E1601" t="s">
        <v>21</v>
      </c>
      <c r="F1601">
        <v>1</v>
      </c>
      <c r="G1601">
        <v>1</v>
      </c>
      <c r="H1601">
        <v>2</v>
      </c>
      <c r="I1601">
        <v>2</v>
      </c>
      <c r="J1601">
        <v>2</v>
      </c>
      <c r="K1601">
        <v>2</v>
      </c>
      <c r="L1601">
        <v>2</v>
      </c>
      <c r="M1601">
        <v>2</v>
      </c>
      <c r="N1601">
        <v>1</v>
      </c>
      <c r="O1601">
        <v>15</v>
      </c>
      <c r="P1601" t="s">
        <v>43</v>
      </c>
      <c r="Q1601">
        <v>4</v>
      </c>
      <c r="R1601" t="s">
        <v>46</v>
      </c>
      <c r="S1601">
        <v>35000</v>
      </c>
      <c r="T1601">
        <v>35000</v>
      </c>
      <c r="U1601">
        <v>35000</v>
      </c>
      <c r="V1601">
        <v>51</v>
      </c>
      <c r="W1601">
        <v>51</v>
      </c>
    </row>
    <row r="1602" spans="1:23" x14ac:dyDescent="0.25">
      <c r="A1602">
        <v>69963</v>
      </c>
      <c r="B1602" t="s">
        <v>23</v>
      </c>
      <c r="C1602">
        <v>56</v>
      </c>
      <c r="D1602">
        <v>59</v>
      </c>
      <c r="E1602" t="s">
        <v>21</v>
      </c>
      <c r="F1602">
        <v>1</v>
      </c>
      <c r="G1602">
        <v>1</v>
      </c>
      <c r="H1602">
        <v>2</v>
      </c>
      <c r="I1602">
        <v>2</v>
      </c>
      <c r="J1602">
        <v>2</v>
      </c>
      <c r="K1602">
        <v>2</v>
      </c>
      <c r="L1602">
        <v>2</v>
      </c>
      <c r="M1602">
        <v>2</v>
      </c>
      <c r="N1602">
        <v>1</v>
      </c>
      <c r="O1602">
        <v>45</v>
      </c>
      <c r="P1602" t="s">
        <v>43</v>
      </c>
      <c r="Q1602">
        <v>4</v>
      </c>
      <c r="R1602" t="s">
        <v>46</v>
      </c>
      <c r="S1602">
        <v>35000</v>
      </c>
      <c r="T1602">
        <v>35000</v>
      </c>
      <c r="U1602">
        <v>35000</v>
      </c>
      <c r="V1602">
        <v>30</v>
      </c>
      <c r="W1602" t="s">
        <v>23</v>
      </c>
    </row>
    <row r="1603" spans="1:23" x14ac:dyDescent="0.25">
      <c r="A1603">
        <v>1414227</v>
      </c>
      <c r="B1603" t="s">
        <v>24</v>
      </c>
      <c r="C1603">
        <v>33</v>
      </c>
      <c r="D1603">
        <v>28</v>
      </c>
      <c r="E1603" t="s">
        <v>21</v>
      </c>
      <c r="F1603">
        <v>1</v>
      </c>
      <c r="G1603">
        <v>2</v>
      </c>
      <c r="H1603">
        <v>2</v>
      </c>
      <c r="I1603">
        <v>2</v>
      </c>
      <c r="J1603">
        <v>2</v>
      </c>
      <c r="K1603">
        <v>2</v>
      </c>
      <c r="L1603">
        <v>2</v>
      </c>
      <c r="M1603">
        <v>2</v>
      </c>
      <c r="N1603">
        <v>2</v>
      </c>
      <c r="P1603" t="s">
        <v>50</v>
      </c>
      <c r="Q1603">
        <v>4</v>
      </c>
      <c r="R1603" t="s">
        <v>44</v>
      </c>
      <c r="S1603">
        <v>0</v>
      </c>
      <c r="T1603">
        <v>35000</v>
      </c>
      <c r="U1603">
        <v>35000</v>
      </c>
      <c r="V1603">
        <v>53</v>
      </c>
      <c r="W1603" t="s">
        <v>24</v>
      </c>
    </row>
    <row r="1604" spans="1:23" x14ac:dyDescent="0.25">
      <c r="A1604">
        <v>1372351</v>
      </c>
      <c r="B1604" t="s">
        <v>24</v>
      </c>
      <c r="C1604">
        <v>106</v>
      </c>
      <c r="D1604">
        <v>53</v>
      </c>
      <c r="E1604" t="s">
        <v>21</v>
      </c>
      <c r="F1604">
        <v>1</v>
      </c>
      <c r="G1604">
        <v>1</v>
      </c>
      <c r="H1604">
        <v>2</v>
      </c>
      <c r="I1604">
        <v>2</v>
      </c>
      <c r="J1604">
        <v>2</v>
      </c>
      <c r="K1604">
        <v>2</v>
      </c>
      <c r="L1604">
        <v>2</v>
      </c>
      <c r="M1604">
        <v>2</v>
      </c>
      <c r="N1604">
        <v>1</v>
      </c>
      <c r="O1604">
        <v>30</v>
      </c>
      <c r="P1604" t="s">
        <v>43</v>
      </c>
      <c r="Q1604">
        <v>2</v>
      </c>
      <c r="R1604" t="s">
        <v>44</v>
      </c>
      <c r="S1604">
        <v>35000</v>
      </c>
      <c r="T1604">
        <v>35000</v>
      </c>
      <c r="U1604">
        <v>35000</v>
      </c>
      <c r="V1604">
        <v>53</v>
      </c>
      <c r="W1604" t="s">
        <v>24</v>
      </c>
    </row>
    <row r="1605" spans="1:23" x14ac:dyDescent="0.25">
      <c r="A1605">
        <v>1386513</v>
      </c>
      <c r="B1605" t="s">
        <v>24</v>
      </c>
      <c r="C1605">
        <v>134</v>
      </c>
      <c r="D1605">
        <v>52</v>
      </c>
      <c r="E1605" t="s">
        <v>21</v>
      </c>
      <c r="F1605">
        <v>5</v>
      </c>
      <c r="G1605">
        <v>1</v>
      </c>
      <c r="H1605">
        <v>2</v>
      </c>
      <c r="I1605">
        <v>2</v>
      </c>
      <c r="J1605">
        <v>2</v>
      </c>
      <c r="K1605">
        <v>2</v>
      </c>
      <c r="L1605">
        <v>2</v>
      </c>
      <c r="M1605">
        <v>2</v>
      </c>
      <c r="N1605">
        <v>1</v>
      </c>
      <c r="O1605">
        <v>5</v>
      </c>
      <c r="P1605" t="s">
        <v>43</v>
      </c>
      <c r="Q1605">
        <v>4</v>
      </c>
      <c r="R1605" t="s">
        <v>44</v>
      </c>
      <c r="S1605">
        <v>35000</v>
      </c>
      <c r="T1605">
        <v>35000</v>
      </c>
      <c r="U1605">
        <v>35000</v>
      </c>
      <c r="V1605">
        <v>303</v>
      </c>
      <c r="W1605">
        <v>303</v>
      </c>
    </row>
    <row r="1606" spans="1:23" x14ac:dyDescent="0.25">
      <c r="A1606">
        <v>695690</v>
      </c>
      <c r="B1606" t="s">
        <v>32</v>
      </c>
      <c r="C1606">
        <v>34</v>
      </c>
      <c r="D1606">
        <v>50</v>
      </c>
      <c r="E1606" t="s">
        <v>21</v>
      </c>
      <c r="F1606">
        <v>1</v>
      </c>
      <c r="G1606">
        <v>1</v>
      </c>
      <c r="H1606">
        <v>2</v>
      </c>
      <c r="I1606">
        <v>2</v>
      </c>
      <c r="J1606">
        <v>2</v>
      </c>
      <c r="K1606">
        <v>2</v>
      </c>
      <c r="L1606">
        <v>2</v>
      </c>
      <c r="M1606">
        <v>2</v>
      </c>
      <c r="N1606">
        <v>1</v>
      </c>
      <c r="O1606">
        <v>20</v>
      </c>
      <c r="P1606" t="s">
        <v>43</v>
      </c>
      <c r="Q1606">
        <v>4</v>
      </c>
      <c r="R1606" t="s">
        <v>46</v>
      </c>
      <c r="S1606">
        <v>35000</v>
      </c>
      <c r="T1606">
        <v>35000</v>
      </c>
      <c r="U1606">
        <v>35000</v>
      </c>
      <c r="V1606">
        <v>6</v>
      </c>
      <c r="W1606" t="s">
        <v>45</v>
      </c>
    </row>
    <row r="1607" spans="1:23" x14ac:dyDescent="0.25">
      <c r="A1607">
        <v>70538</v>
      </c>
      <c r="B1607" t="s">
        <v>23</v>
      </c>
      <c r="C1607">
        <v>13</v>
      </c>
      <c r="D1607">
        <v>39</v>
      </c>
      <c r="E1607" t="s">
        <v>21</v>
      </c>
      <c r="F1607">
        <v>1</v>
      </c>
      <c r="G1607">
        <v>2</v>
      </c>
      <c r="H1607">
        <v>1</v>
      </c>
      <c r="I1607">
        <v>2</v>
      </c>
      <c r="J1607">
        <v>2</v>
      </c>
      <c r="K1607">
        <v>2</v>
      </c>
      <c r="L1607">
        <v>2</v>
      </c>
      <c r="M1607">
        <v>2</v>
      </c>
      <c r="N1607">
        <v>1</v>
      </c>
      <c r="O1607">
        <v>1</v>
      </c>
      <c r="P1607" t="s">
        <v>43</v>
      </c>
      <c r="Q1607">
        <v>4</v>
      </c>
      <c r="R1607" t="s">
        <v>44</v>
      </c>
      <c r="S1607">
        <v>15000</v>
      </c>
      <c r="T1607">
        <v>35000</v>
      </c>
      <c r="U1607">
        <v>35000</v>
      </c>
      <c r="V1607">
        <v>30</v>
      </c>
      <c r="W1607" t="s">
        <v>23</v>
      </c>
    </row>
    <row r="1608" spans="1:23" x14ac:dyDescent="0.25">
      <c r="A1608">
        <v>1410027</v>
      </c>
      <c r="B1608" t="s">
        <v>24</v>
      </c>
      <c r="C1608">
        <v>73</v>
      </c>
      <c r="D1608">
        <v>27</v>
      </c>
      <c r="E1608" t="s">
        <v>21</v>
      </c>
      <c r="F1608">
        <v>1</v>
      </c>
      <c r="G1608">
        <v>1</v>
      </c>
      <c r="H1608">
        <v>2</v>
      </c>
      <c r="I1608">
        <v>2</v>
      </c>
      <c r="J1608">
        <v>2</v>
      </c>
      <c r="K1608">
        <v>2</v>
      </c>
      <c r="L1608">
        <v>2</v>
      </c>
      <c r="M1608">
        <v>2</v>
      </c>
      <c r="N1608">
        <v>1</v>
      </c>
      <c r="O1608">
        <v>30</v>
      </c>
      <c r="P1608" t="s">
        <v>43</v>
      </c>
      <c r="Q1608">
        <v>4</v>
      </c>
      <c r="R1608" t="s">
        <v>46</v>
      </c>
      <c r="S1608">
        <v>35000</v>
      </c>
      <c r="T1608">
        <v>35000</v>
      </c>
      <c r="U1608">
        <v>35000</v>
      </c>
      <c r="V1608">
        <v>53</v>
      </c>
      <c r="W1608" t="s">
        <v>24</v>
      </c>
    </row>
    <row r="1609" spans="1:23" x14ac:dyDescent="0.25">
      <c r="A1609">
        <v>65165</v>
      </c>
      <c r="B1609" t="s">
        <v>23</v>
      </c>
      <c r="C1609">
        <v>156</v>
      </c>
      <c r="D1609">
        <v>30</v>
      </c>
      <c r="E1609" t="s">
        <v>21</v>
      </c>
      <c r="F1609">
        <v>1</v>
      </c>
      <c r="G1609">
        <v>2</v>
      </c>
      <c r="H1609">
        <v>1</v>
      </c>
      <c r="I1609">
        <v>2</v>
      </c>
      <c r="J1609">
        <v>1</v>
      </c>
      <c r="K1609">
        <v>2</v>
      </c>
      <c r="L1609">
        <v>2</v>
      </c>
      <c r="M1609">
        <v>2</v>
      </c>
      <c r="N1609">
        <v>1</v>
      </c>
      <c r="O1609">
        <v>20</v>
      </c>
      <c r="P1609" t="s">
        <v>43</v>
      </c>
      <c r="Q1609">
        <v>4</v>
      </c>
      <c r="R1609" t="s">
        <v>46</v>
      </c>
      <c r="S1609">
        <v>35000</v>
      </c>
      <c r="T1609">
        <v>35000</v>
      </c>
      <c r="U1609">
        <v>35000</v>
      </c>
      <c r="V1609">
        <v>48</v>
      </c>
      <c r="W1609">
        <v>48</v>
      </c>
    </row>
    <row r="1610" spans="1:23" x14ac:dyDescent="0.25">
      <c r="A1610">
        <v>61710</v>
      </c>
      <c r="B1610" t="s">
        <v>23</v>
      </c>
      <c r="C1610">
        <v>190</v>
      </c>
      <c r="D1610">
        <v>63</v>
      </c>
      <c r="E1610" t="s">
        <v>21</v>
      </c>
      <c r="F1610">
        <v>1</v>
      </c>
      <c r="G1610">
        <v>1</v>
      </c>
      <c r="H1610">
        <v>2</v>
      </c>
      <c r="I1610">
        <v>2</v>
      </c>
      <c r="J1610">
        <v>2</v>
      </c>
      <c r="K1610">
        <v>2</v>
      </c>
      <c r="L1610">
        <v>2</v>
      </c>
      <c r="M1610">
        <v>2</v>
      </c>
      <c r="N1610">
        <v>1</v>
      </c>
      <c r="O1610">
        <v>15</v>
      </c>
      <c r="P1610" t="s">
        <v>52</v>
      </c>
      <c r="Q1610">
        <v>3</v>
      </c>
      <c r="R1610" t="s">
        <v>44</v>
      </c>
      <c r="S1610">
        <v>35000</v>
      </c>
      <c r="T1610">
        <v>35000</v>
      </c>
      <c r="U1610">
        <v>35000</v>
      </c>
      <c r="V1610">
        <v>30</v>
      </c>
      <c r="W1610" t="s">
        <v>23</v>
      </c>
    </row>
    <row r="1611" spans="1:23" x14ac:dyDescent="0.25">
      <c r="A1611">
        <v>1254810</v>
      </c>
      <c r="B1611" t="s">
        <v>47</v>
      </c>
      <c r="C1611">
        <v>241</v>
      </c>
      <c r="D1611">
        <v>48</v>
      </c>
      <c r="E1611" t="s">
        <v>21</v>
      </c>
      <c r="F1611">
        <v>1</v>
      </c>
      <c r="G1611">
        <v>1</v>
      </c>
      <c r="H1611">
        <v>2</v>
      </c>
      <c r="I1611">
        <v>2</v>
      </c>
      <c r="J1611">
        <v>2</v>
      </c>
      <c r="K1611">
        <v>2</v>
      </c>
      <c r="L1611">
        <v>2</v>
      </c>
      <c r="M1611">
        <v>2</v>
      </c>
      <c r="N1611">
        <v>1</v>
      </c>
      <c r="O1611">
        <v>10</v>
      </c>
      <c r="P1611" t="s">
        <v>43</v>
      </c>
      <c r="Q1611">
        <v>4</v>
      </c>
      <c r="R1611" t="s">
        <v>46</v>
      </c>
      <c r="S1611">
        <v>35000</v>
      </c>
      <c r="T1611">
        <v>35000</v>
      </c>
      <c r="U1611">
        <v>35000</v>
      </c>
      <c r="V1611">
        <v>49</v>
      </c>
      <c r="W1611" t="s">
        <v>47</v>
      </c>
    </row>
    <row r="1612" spans="1:23" x14ac:dyDescent="0.25">
      <c r="A1612">
        <v>1266205</v>
      </c>
      <c r="B1612" t="s">
        <v>47</v>
      </c>
      <c r="C1612">
        <v>137</v>
      </c>
      <c r="D1612">
        <v>54</v>
      </c>
      <c r="E1612" t="s">
        <v>21</v>
      </c>
      <c r="F1612">
        <v>1</v>
      </c>
      <c r="G1612">
        <v>1</v>
      </c>
      <c r="H1612">
        <v>2</v>
      </c>
      <c r="I1612">
        <v>2</v>
      </c>
      <c r="J1612">
        <v>2</v>
      </c>
      <c r="K1612">
        <v>2</v>
      </c>
      <c r="L1612">
        <v>2</v>
      </c>
      <c r="M1612">
        <v>2</v>
      </c>
      <c r="N1612">
        <v>1</v>
      </c>
      <c r="O1612">
        <v>25</v>
      </c>
      <c r="P1612" t="s">
        <v>43</v>
      </c>
      <c r="Q1612">
        <v>4</v>
      </c>
      <c r="R1612" t="s">
        <v>44</v>
      </c>
      <c r="S1612">
        <v>35000</v>
      </c>
      <c r="T1612">
        <v>35000</v>
      </c>
      <c r="U1612">
        <v>35000</v>
      </c>
      <c r="V1612">
        <v>49</v>
      </c>
      <c r="W1612" t="s">
        <v>47</v>
      </c>
    </row>
    <row r="1613" spans="1:23" x14ac:dyDescent="0.25">
      <c r="A1613">
        <v>1411687</v>
      </c>
      <c r="B1613" t="s">
        <v>24</v>
      </c>
      <c r="C1613">
        <v>79</v>
      </c>
      <c r="D1613">
        <v>34</v>
      </c>
      <c r="E1613" t="s">
        <v>21</v>
      </c>
      <c r="F1613">
        <v>1</v>
      </c>
      <c r="G1613">
        <v>1</v>
      </c>
      <c r="H1613">
        <v>2</v>
      </c>
      <c r="I1613">
        <v>2</v>
      </c>
      <c r="J1613">
        <v>2</v>
      </c>
      <c r="K1613">
        <v>2</v>
      </c>
      <c r="L1613">
        <v>2</v>
      </c>
      <c r="M1613">
        <v>2</v>
      </c>
      <c r="N1613">
        <v>1</v>
      </c>
      <c r="O1613">
        <v>15</v>
      </c>
      <c r="P1613" t="s">
        <v>43</v>
      </c>
      <c r="Q1613">
        <v>2</v>
      </c>
      <c r="R1613" t="s">
        <v>44</v>
      </c>
      <c r="S1613">
        <v>35000</v>
      </c>
      <c r="T1613">
        <v>35000</v>
      </c>
      <c r="U1613">
        <v>35000</v>
      </c>
      <c r="V1613">
        <v>53</v>
      </c>
      <c r="W1613" t="s">
        <v>24</v>
      </c>
    </row>
    <row r="1614" spans="1:23" x14ac:dyDescent="0.25">
      <c r="A1614">
        <v>1390250</v>
      </c>
      <c r="B1614" t="s">
        <v>24</v>
      </c>
      <c r="C1614">
        <v>75</v>
      </c>
      <c r="D1614">
        <v>21</v>
      </c>
      <c r="E1614" t="s">
        <v>21</v>
      </c>
      <c r="F1614">
        <v>1</v>
      </c>
      <c r="G1614">
        <v>1</v>
      </c>
      <c r="H1614">
        <v>2</v>
      </c>
      <c r="I1614">
        <v>2</v>
      </c>
      <c r="J1614">
        <v>2</v>
      </c>
      <c r="K1614">
        <v>2</v>
      </c>
      <c r="L1614">
        <v>2</v>
      </c>
      <c r="M1614">
        <v>2</v>
      </c>
      <c r="N1614">
        <v>1</v>
      </c>
      <c r="O1614">
        <v>30</v>
      </c>
      <c r="P1614" t="s">
        <v>43</v>
      </c>
      <c r="Q1614">
        <v>4</v>
      </c>
      <c r="R1614" t="s">
        <v>44</v>
      </c>
      <c r="S1614">
        <v>35000</v>
      </c>
      <c r="T1614">
        <v>35000</v>
      </c>
      <c r="U1614">
        <v>35000</v>
      </c>
      <c r="V1614">
        <v>53</v>
      </c>
      <c r="W1614" t="s">
        <v>24</v>
      </c>
    </row>
    <row r="1615" spans="1:23" x14ac:dyDescent="0.25">
      <c r="A1615">
        <v>1424353</v>
      </c>
      <c r="B1615" t="s">
        <v>24</v>
      </c>
      <c r="C1615">
        <v>134</v>
      </c>
      <c r="D1615">
        <v>46</v>
      </c>
      <c r="E1615" t="s">
        <v>21</v>
      </c>
      <c r="F1615">
        <v>3</v>
      </c>
      <c r="G1615">
        <v>1</v>
      </c>
      <c r="H1615">
        <v>2</v>
      </c>
      <c r="I1615">
        <v>2</v>
      </c>
      <c r="J1615">
        <v>2</v>
      </c>
      <c r="K1615">
        <v>2</v>
      </c>
      <c r="L1615">
        <v>2</v>
      </c>
      <c r="M1615">
        <v>2</v>
      </c>
      <c r="N1615">
        <v>1</v>
      </c>
      <c r="O1615">
        <v>7</v>
      </c>
      <c r="P1615" t="s">
        <v>51</v>
      </c>
      <c r="Q1615">
        <v>2</v>
      </c>
      <c r="R1615" t="s">
        <v>46</v>
      </c>
      <c r="S1615">
        <v>35000</v>
      </c>
      <c r="T1615">
        <v>35000</v>
      </c>
      <c r="U1615">
        <v>35000</v>
      </c>
      <c r="V1615">
        <v>110</v>
      </c>
      <c r="W1615">
        <v>110</v>
      </c>
    </row>
    <row r="1616" spans="1:23" x14ac:dyDescent="0.25">
      <c r="A1616">
        <v>1390110</v>
      </c>
      <c r="B1616" t="s">
        <v>24</v>
      </c>
      <c r="C1616">
        <v>14</v>
      </c>
      <c r="D1616">
        <v>34</v>
      </c>
      <c r="E1616" t="s">
        <v>21</v>
      </c>
      <c r="F1616">
        <v>1</v>
      </c>
      <c r="G1616">
        <v>1</v>
      </c>
      <c r="H1616">
        <v>2</v>
      </c>
      <c r="I1616">
        <v>2</v>
      </c>
      <c r="J1616">
        <v>2</v>
      </c>
      <c r="K1616">
        <v>2</v>
      </c>
      <c r="L1616">
        <v>2</v>
      </c>
      <c r="M1616">
        <v>2</v>
      </c>
      <c r="N1616">
        <v>1</v>
      </c>
      <c r="O1616">
        <v>5</v>
      </c>
      <c r="P1616" t="s">
        <v>43</v>
      </c>
      <c r="Q1616">
        <v>4</v>
      </c>
      <c r="R1616" t="s">
        <v>46</v>
      </c>
      <c r="S1616">
        <v>35000</v>
      </c>
      <c r="T1616">
        <v>35000</v>
      </c>
      <c r="U1616">
        <v>35000</v>
      </c>
      <c r="V1616">
        <v>53</v>
      </c>
      <c r="W1616" t="s">
        <v>24</v>
      </c>
    </row>
    <row r="1617" spans="1:23" x14ac:dyDescent="0.25">
      <c r="A1617">
        <v>718603</v>
      </c>
      <c r="B1617" t="s">
        <v>32</v>
      </c>
      <c r="C1617">
        <v>60</v>
      </c>
      <c r="D1617">
        <v>73</v>
      </c>
      <c r="E1617" t="s">
        <v>21</v>
      </c>
      <c r="F1617">
        <v>5</v>
      </c>
      <c r="G1617">
        <v>1</v>
      </c>
      <c r="H1617">
        <v>1</v>
      </c>
      <c r="I1617">
        <v>2</v>
      </c>
      <c r="J1617">
        <v>2</v>
      </c>
      <c r="K1617">
        <v>2</v>
      </c>
      <c r="L1617">
        <v>2</v>
      </c>
      <c r="M1617">
        <v>2</v>
      </c>
      <c r="N1617">
        <v>1</v>
      </c>
      <c r="P1617" t="s">
        <v>51</v>
      </c>
      <c r="Q1617">
        <v>4</v>
      </c>
      <c r="R1617" t="s">
        <v>46</v>
      </c>
      <c r="S1617">
        <v>0</v>
      </c>
      <c r="T1617">
        <v>35200</v>
      </c>
      <c r="U1617">
        <v>35200</v>
      </c>
      <c r="V1617">
        <v>138</v>
      </c>
      <c r="W1617">
        <v>138</v>
      </c>
    </row>
    <row r="1618" spans="1:23" x14ac:dyDescent="0.25">
      <c r="A1618">
        <v>705485</v>
      </c>
      <c r="B1618" t="s">
        <v>32</v>
      </c>
      <c r="C1618">
        <v>57</v>
      </c>
      <c r="D1618">
        <v>79</v>
      </c>
      <c r="E1618" t="s">
        <v>21</v>
      </c>
      <c r="F1618">
        <v>1</v>
      </c>
      <c r="G1618">
        <v>2</v>
      </c>
      <c r="H1618">
        <v>2</v>
      </c>
      <c r="I1618">
        <v>1</v>
      </c>
      <c r="J1618">
        <v>2</v>
      </c>
      <c r="K1618">
        <v>2</v>
      </c>
      <c r="L1618">
        <v>2</v>
      </c>
      <c r="M1618">
        <v>2</v>
      </c>
      <c r="N1618">
        <v>1</v>
      </c>
      <c r="P1618" t="s">
        <v>52</v>
      </c>
      <c r="Q1618">
        <v>4</v>
      </c>
      <c r="R1618" t="s">
        <v>46</v>
      </c>
      <c r="S1618">
        <v>0</v>
      </c>
      <c r="T1618">
        <v>35400</v>
      </c>
      <c r="U1618">
        <v>35400</v>
      </c>
      <c r="V1618">
        <v>40</v>
      </c>
      <c r="W1618">
        <v>40</v>
      </c>
    </row>
    <row r="1619" spans="1:23" x14ac:dyDescent="0.25">
      <c r="A1619">
        <v>1380483</v>
      </c>
      <c r="B1619" t="s">
        <v>24</v>
      </c>
      <c r="C1619">
        <v>452</v>
      </c>
      <c r="D1619">
        <v>27</v>
      </c>
      <c r="E1619" t="s">
        <v>21</v>
      </c>
      <c r="F1619">
        <v>5</v>
      </c>
      <c r="G1619">
        <v>2</v>
      </c>
      <c r="H1619">
        <v>2</v>
      </c>
      <c r="I1619">
        <v>2</v>
      </c>
      <c r="J1619">
        <v>2</v>
      </c>
      <c r="K1619">
        <v>2</v>
      </c>
      <c r="L1619">
        <v>2</v>
      </c>
      <c r="M1619">
        <v>2</v>
      </c>
      <c r="N1619">
        <v>2</v>
      </c>
      <c r="O1619">
        <v>3</v>
      </c>
      <c r="P1619" t="s">
        <v>43</v>
      </c>
      <c r="Q1619">
        <v>4</v>
      </c>
      <c r="R1619" t="s">
        <v>44</v>
      </c>
      <c r="S1619">
        <v>35500</v>
      </c>
      <c r="T1619">
        <v>35500</v>
      </c>
      <c r="U1619">
        <v>35500</v>
      </c>
      <c r="V1619">
        <v>303</v>
      </c>
      <c r="W1619">
        <v>303</v>
      </c>
    </row>
    <row r="1620" spans="1:23" x14ac:dyDescent="0.25">
      <c r="A1620">
        <v>695812</v>
      </c>
      <c r="B1620" t="s">
        <v>32</v>
      </c>
      <c r="C1620">
        <v>42</v>
      </c>
      <c r="D1620">
        <v>47</v>
      </c>
      <c r="E1620" t="s">
        <v>21</v>
      </c>
      <c r="F1620">
        <v>1</v>
      </c>
      <c r="G1620">
        <v>1</v>
      </c>
      <c r="H1620">
        <v>2</v>
      </c>
      <c r="I1620">
        <v>2</v>
      </c>
      <c r="J1620">
        <v>2</v>
      </c>
      <c r="K1620">
        <v>2</v>
      </c>
      <c r="L1620">
        <v>2</v>
      </c>
      <c r="M1620">
        <v>2</v>
      </c>
      <c r="N1620">
        <v>1</v>
      </c>
      <c r="O1620">
        <v>3</v>
      </c>
      <c r="P1620" t="s">
        <v>51</v>
      </c>
      <c r="Q1620">
        <v>4</v>
      </c>
      <c r="R1620" t="s">
        <v>46</v>
      </c>
      <c r="S1620">
        <v>35500</v>
      </c>
      <c r="T1620">
        <v>35500</v>
      </c>
      <c r="U1620">
        <v>35500</v>
      </c>
      <c r="V1620">
        <v>41</v>
      </c>
      <c r="W1620" t="s">
        <v>32</v>
      </c>
    </row>
    <row r="1621" spans="1:23" x14ac:dyDescent="0.25">
      <c r="A1621">
        <v>65305</v>
      </c>
      <c r="B1621" t="s">
        <v>23</v>
      </c>
      <c r="C1621">
        <v>14</v>
      </c>
      <c r="D1621">
        <v>58</v>
      </c>
      <c r="E1621" t="s">
        <v>21</v>
      </c>
      <c r="F1621">
        <v>1</v>
      </c>
      <c r="G1621">
        <v>1</v>
      </c>
      <c r="H1621">
        <v>2</v>
      </c>
      <c r="I1621">
        <v>2</v>
      </c>
      <c r="J1621">
        <v>2</v>
      </c>
      <c r="K1621">
        <v>2</v>
      </c>
      <c r="L1621">
        <v>2</v>
      </c>
      <c r="M1621">
        <v>2</v>
      </c>
      <c r="N1621">
        <v>1</v>
      </c>
      <c r="O1621">
        <v>60</v>
      </c>
      <c r="P1621" t="s">
        <v>43</v>
      </c>
      <c r="Q1621">
        <v>4</v>
      </c>
      <c r="R1621" t="s">
        <v>44</v>
      </c>
      <c r="S1621">
        <v>35500</v>
      </c>
      <c r="T1621">
        <v>35500</v>
      </c>
      <c r="U1621">
        <v>35500</v>
      </c>
      <c r="V1621">
        <v>30</v>
      </c>
      <c r="W1621" t="s">
        <v>23</v>
      </c>
    </row>
    <row r="1622" spans="1:23" x14ac:dyDescent="0.25">
      <c r="A1622">
        <v>1398528</v>
      </c>
      <c r="B1622" t="s">
        <v>24</v>
      </c>
      <c r="C1622">
        <v>99</v>
      </c>
      <c r="D1622">
        <v>94</v>
      </c>
      <c r="E1622" t="s">
        <v>21</v>
      </c>
      <c r="F1622">
        <v>1</v>
      </c>
      <c r="G1622">
        <v>2</v>
      </c>
      <c r="H1622">
        <v>2</v>
      </c>
      <c r="I1622">
        <v>1</v>
      </c>
      <c r="J1622">
        <v>2</v>
      </c>
      <c r="K1622">
        <v>1</v>
      </c>
      <c r="L1622">
        <v>2</v>
      </c>
      <c r="M1622">
        <v>2</v>
      </c>
      <c r="N1622">
        <v>1</v>
      </c>
      <c r="P1622" t="s">
        <v>52</v>
      </c>
      <c r="Q1622">
        <v>4</v>
      </c>
      <c r="R1622" t="s">
        <v>46</v>
      </c>
      <c r="S1622">
        <v>0</v>
      </c>
      <c r="T1622">
        <v>35500</v>
      </c>
      <c r="U1622">
        <v>35500</v>
      </c>
      <c r="V1622">
        <v>53</v>
      </c>
      <c r="W1622" t="s">
        <v>24</v>
      </c>
    </row>
    <row r="1623" spans="1:23" x14ac:dyDescent="0.25">
      <c r="A1623">
        <v>1369691</v>
      </c>
      <c r="B1623" t="s">
        <v>24</v>
      </c>
      <c r="C1623">
        <v>218</v>
      </c>
      <c r="D1623">
        <v>67</v>
      </c>
      <c r="E1623" t="s">
        <v>21</v>
      </c>
      <c r="F1623">
        <v>1</v>
      </c>
      <c r="G1623">
        <v>2</v>
      </c>
      <c r="H1623">
        <v>2</v>
      </c>
      <c r="I1623">
        <v>1</v>
      </c>
      <c r="J1623">
        <v>2</v>
      </c>
      <c r="K1623">
        <v>2</v>
      </c>
      <c r="L1623">
        <v>1</v>
      </c>
      <c r="M1623">
        <v>2</v>
      </c>
      <c r="N1623">
        <v>1</v>
      </c>
      <c r="P1623" t="s">
        <v>43</v>
      </c>
      <c r="Q1623">
        <v>2</v>
      </c>
      <c r="R1623" t="s">
        <v>44</v>
      </c>
      <c r="S1623">
        <v>0</v>
      </c>
      <c r="T1623">
        <v>35600</v>
      </c>
      <c r="U1623">
        <v>35600</v>
      </c>
      <c r="V1623">
        <v>50</v>
      </c>
      <c r="W1623">
        <v>50</v>
      </c>
    </row>
    <row r="1624" spans="1:23" x14ac:dyDescent="0.25">
      <c r="A1624">
        <v>710889</v>
      </c>
      <c r="B1624" t="s">
        <v>32</v>
      </c>
      <c r="C1624">
        <v>29</v>
      </c>
      <c r="D1624">
        <v>72</v>
      </c>
      <c r="E1624" t="s">
        <v>21</v>
      </c>
      <c r="F1624">
        <v>1</v>
      </c>
      <c r="G1624">
        <v>1</v>
      </c>
      <c r="H1624">
        <v>2</v>
      </c>
      <c r="I1624">
        <v>1</v>
      </c>
      <c r="J1624">
        <v>2</v>
      </c>
      <c r="K1624">
        <v>2</v>
      </c>
      <c r="L1624">
        <v>2</v>
      </c>
      <c r="M1624">
        <v>2</v>
      </c>
      <c r="N1624">
        <v>1</v>
      </c>
      <c r="O1624">
        <v>20</v>
      </c>
      <c r="P1624" t="s">
        <v>43</v>
      </c>
      <c r="Q1624">
        <v>2</v>
      </c>
      <c r="R1624" t="s">
        <v>44</v>
      </c>
      <c r="S1624">
        <v>11700</v>
      </c>
      <c r="T1624">
        <v>35720</v>
      </c>
      <c r="U1624">
        <v>35720</v>
      </c>
      <c r="V1624">
        <v>41</v>
      </c>
      <c r="W1624" t="s">
        <v>32</v>
      </c>
    </row>
    <row r="1625" spans="1:23" x14ac:dyDescent="0.25">
      <c r="A1625">
        <v>1252242</v>
      </c>
      <c r="B1625" t="s">
        <v>47</v>
      </c>
      <c r="C1625">
        <v>112</v>
      </c>
      <c r="D1625">
        <v>67</v>
      </c>
      <c r="E1625" t="s">
        <v>21</v>
      </c>
      <c r="F1625">
        <v>1</v>
      </c>
      <c r="G1625">
        <v>1</v>
      </c>
      <c r="H1625">
        <v>2</v>
      </c>
      <c r="I1625">
        <v>1</v>
      </c>
      <c r="J1625">
        <v>2</v>
      </c>
      <c r="K1625">
        <v>2</v>
      </c>
      <c r="L1625">
        <v>2</v>
      </c>
      <c r="M1625">
        <v>2</v>
      </c>
      <c r="N1625">
        <v>1</v>
      </c>
      <c r="P1625" t="s">
        <v>43</v>
      </c>
      <c r="Q1625">
        <v>4</v>
      </c>
      <c r="R1625" t="s">
        <v>46</v>
      </c>
      <c r="S1625">
        <v>0</v>
      </c>
      <c r="T1625">
        <v>35990</v>
      </c>
      <c r="U1625">
        <v>35990</v>
      </c>
      <c r="V1625">
        <v>49</v>
      </c>
      <c r="W1625" t="s">
        <v>47</v>
      </c>
    </row>
    <row r="1626" spans="1:23" x14ac:dyDescent="0.25">
      <c r="A1626">
        <v>712631</v>
      </c>
      <c r="B1626" t="s">
        <v>32</v>
      </c>
      <c r="C1626">
        <v>60</v>
      </c>
      <c r="D1626">
        <v>52</v>
      </c>
      <c r="E1626" t="s">
        <v>21</v>
      </c>
      <c r="F1626">
        <v>4</v>
      </c>
      <c r="G1626">
        <v>1</v>
      </c>
      <c r="H1626">
        <v>1</v>
      </c>
      <c r="I1626">
        <v>2</v>
      </c>
      <c r="J1626">
        <v>1</v>
      </c>
      <c r="K1626">
        <v>2</v>
      </c>
      <c r="L1626">
        <v>2</v>
      </c>
      <c r="M1626">
        <v>2</v>
      </c>
      <c r="N1626">
        <v>1</v>
      </c>
      <c r="O1626">
        <v>20</v>
      </c>
      <c r="P1626" t="s">
        <v>43</v>
      </c>
      <c r="Q1626">
        <v>4</v>
      </c>
      <c r="R1626" t="s">
        <v>44</v>
      </c>
      <c r="S1626">
        <v>36000</v>
      </c>
      <c r="T1626">
        <v>36000</v>
      </c>
      <c r="U1626">
        <v>36000</v>
      </c>
      <c r="V1626">
        <v>303</v>
      </c>
      <c r="W1626">
        <v>303</v>
      </c>
    </row>
    <row r="1627" spans="1:23" x14ac:dyDescent="0.25">
      <c r="A1627">
        <v>66346</v>
      </c>
      <c r="B1627" t="s">
        <v>23</v>
      </c>
      <c r="C1627">
        <v>24</v>
      </c>
      <c r="D1627">
        <v>61</v>
      </c>
      <c r="E1627" t="s">
        <v>21</v>
      </c>
      <c r="F1627">
        <v>1</v>
      </c>
      <c r="G1627">
        <v>2</v>
      </c>
      <c r="H1627">
        <v>2</v>
      </c>
      <c r="I1627">
        <v>2</v>
      </c>
      <c r="J1627">
        <v>2</v>
      </c>
      <c r="K1627">
        <v>2</v>
      </c>
      <c r="L1627">
        <v>2</v>
      </c>
      <c r="M1627">
        <v>2</v>
      </c>
      <c r="N1627">
        <v>2</v>
      </c>
      <c r="O1627">
        <v>30</v>
      </c>
      <c r="P1627" t="s">
        <v>50</v>
      </c>
      <c r="Q1627">
        <v>4</v>
      </c>
      <c r="R1627" t="s">
        <v>46</v>
      </c>
      <c r="S1627">
        <v>36000</v>
      </c>
      <c r="T1627">
        <v>36000</v>
      </c>
      <c r="U1627">
        <v>36000</v>
      </c>
      <c r="V1627">
        <v>35</v>
      </c>
      <c r="W1627">
        <v>35</v>
      </c>
    </row>
    <row r="1628" spans="1:23" x14ac:dyDescent="0.25">
      <c r="A1628">
        <v>725522</v>
      </c>
      <c r="B1628" t="s">
        <v>32</v>
      </c>
      <c r="C1628">
        <v>95</v>
      </c>
      <c r="D1628">
        <v>65</v>
      </c>
      <c r="E1628" t="s">
        <v>21</v>
      </c>
      <c r="F1628">
        <v>4</v>
      </c>
      <c r="G1628">
        <v>2</v>
      </c>
      <c r="H1628">
        <v>2</v>
      </c>
      <c r="I1628">
        <v>1</v>
      </c>
      <c r="J1628">
        <v>2</v>
      </c>
      <c r="K1628">
        <v>2</v>
      </c>
      <c r="L1628">
        <v>2</v>
      </c>
      <c r="M1628">
        <v>2</v>
      </c>
      <c r="N1628">
        <v>1</v>
      </c>
      <c r="O1628">
        <v>60</v>
      </c>
      <c r="P1628" t="s">
        <v>43</v>
      </c>
      <c r="Q1628">
        <v>4</v>
      </c>
      <c r="R1628" t="s">
        <v>44</v>
      </c>
      <c r="S1628">
        <v>14000</v>
      </c>
      <c r="T1628">
        <v>36000</v>
      </c>
      <c r="U1628">
        <v>36000</v>
      </c>
      <c r="V1628">
        <v>303</v>
      </c>
      <c r="W1628">
        <v>303</v>
      </c>
    </row>
    <row r="1629" spans="1:23" x14ac:dyDescent="0.25">
      <c r="A1629">
        <v>1273064</v>
      </c>
      <c r="B1629" t="s">
        <v>47</v>
      </c>
      <c r="C1629">
        <v>82</v>
      </c>
      <c r="D1629">
        <v>34</v>
      </c>
      <c r="E1629" t="s">
        <v>21</v>
      </c>
      <c r="F1629">
        <v>1</v>
      </c>
      <c r="G1629">
        <v>1</v>
      </c>
      <c r="H1629">
        <v>2</v>
      </c>
      <c r="I1629">
        <v>2</v>
      </c>
      <c r="J1629">
        <v>2</v>
      </c>
      <c r="K1629">
        <v>2</v>
      </c>
      <c r="L1629">
        <v>2</v>
      </c>
      <c r="M1629">
        <v>2</v>
      </c>
      <c r="N1629">
        <v>1</v>
      </c>
      <c r="O1629">
        <v>5</v>
      </c>
      <c r="P1629" t="s">
        <v>43</v>
      </c>
      <c r="Q1629">
        <v>4</v>
      </c>
      <c r="R1629" t="s">
        <v>44</v>
      </c>
      <c r="S1629">
        <v>36000</v>
      </c>
      <c r="T1629">
        <v>36000</v>
      </c>
      <c r="U1629">
        <v>36000</v>
      </c>
      <c r="V1629">
        <v>49</v>
      </c>
      <c r="W1629" t="s">
        <v>47</v>
      </c>
    </row>
    <row r="1630" spans="1:23" x14ac:dyDescent="0.25">
      <c r="A1630">
        <v>720359</v>
      </c>
      <c r="B1630" t="s">
        <v>32</v>
      </c>
      <c r="C1630">
        <v>66</v>
      </c>
      <c r="D1630">
        <v>66</v>
      </c>
      <c r="E1630" t="s">
        <v>21</v>
      </c>
      <c r="F1630">
        <v>1</v>
      </c>
      <c r="G1630">
        <v>1</v>
      </c>
      <c r="H1630">
        <v>2</v>
      </c>
      <c r="I1630">
        <v>1</v>
      </c>
      <c r="J1630">
        <v>2</v>
      </c>
      <c r="K1630">
        <v>2</v>
      </c>
      <c r="L1630">
        <v>2</v>
      </c>
      <c r="M1630">
        <v>2</v>
      </c>
      <c r="N1630">
        <v>1</v>
      </c>
      <c r="O1630">
        <v>45</v>
      </c>
      <c r="P1630" t="s">
        <v>43</v>
      </c>
      <c r="Q1630">
        <v>2</v>
      </c>
      <c r="R1630" t="s">
        <v>44</v>
      </c>
      <c r="S1630">
        <v>29600</v>
      </c>
      <c r="T1630">
        <v>36000</v>
      </c>
      <c r="U1630">
        <v>36000</v>
      </c>
      <c r="V1630">
        <v>6</v>
      </c>
      <c r="W1630" t="s">
        <v>45</v>
      </c>
    </row>
    <row r="1631" spans="1:23" x14ac:dyDescent="0.25">
      <c r="A1631">
        <v>1421928</v>
      </c>
      <c r="B1631" t="s">
        <v>24</v>
      </c>
      <c r="C1631">
        <v>66</v>
      </c>
      <c r="D1631">
        <v>22</v>
      </c>
      <c r="E1631" t="s">
        <v>21</v>
      </c>
      <c r="F1631">
        <v>1</v>
      </c>
      <c r="G1631">
        <v>2</v>
      </c>
      <c r="H1631">
        <v>2</v>
      </c>
      <c r="I1631">
        <v>2</v>
      </c>
      <c r="J1631">
        <v>2</v>
      </c>
      <c r="K1631">
        <v>1</v>
      </c>
      <c r="L1631">
        <v>2</v>
      </c>
      <c r="M1631">
        <v>2</v>
      </c>
      <c r="N1631">
        <v>1</v>
      </c>
      <c r="O1631">
        <v>25</v>
      </c>
      <c r="P1631" t="s">
        <v>43</v>
      </c>
      <c r="Q1631">
        <v>1</v>
      </c>
      <c r="R1631" t="s">
        <v>44</v>
      </c>
      <c r="S1631">
        <v>36000</v>
      </c>
      <c r="T1631">
        <v>36000</v>
      </c>
      <c r="U1631">
        <v>36000</v>
      </c>
      <c r="V1631">
        <v>32</v>
      </c>
      <c r="W1631">
        <v>32</v>
      </c>
    </row>
    <row r="1632" spans="1:23" x14ac:dyDescent="0.25">
      <c r="A1632">
        <v>1434082</v>
      </c>
      <c r="B1632" t="s">
        <v>24</v>
      </c>
      <c r="C1632">
        <v>69</v>
      </c>
      <c r="D1632">
        <v>55</v>
      </c>
      <c r="E1632" t="s">
        <v>21</v>
      </c>
      <c r="F1632">
        <v>1</v>
      </c>
      <c r="G1632">
        <v>1</v>
      </c>
      <c r="H1632">
        <v>2</v>
      </c>
      <c r="I1632">
        <v>2</v>
      </c>
      <c r="J1632">
        <v>2</v>
      </c>
      <c r="K1632">
        <v>2</v>
      </c>
      <c r="L1632">
        <v>2</v>
      </c>
      <c r="M1632">
        <v>2</v>
      </c>
      <c r="N1632">
        <v>1</v>
      </c>
      <c r="O1632">
        <v>35</v>
      </c>
      <c r="P1632" t="s">
        <v>51</v>
      </c>
      <c r="Q1632">
        <v>4</v>
      </c>
      <c r="R1632" t="s">
        <v>46</v>
      </c>
      <c r="S1632">
        <v>36000</v>
      </c>
      <c r="T1632">
        <v>36000</v>
      </c>
      <c r="U1632">
        <v>36000</v>
      </c>
      <c r="V1632">
        <v>53</v>
      </c>
      <c r="W1632" t="s">
        <v>24</v>
      </c>
    </row>
    <row r="1633" spans="1:23" x14ac:dyDescent="0.25">
      <c r="A1633">
        <v>1276784</v>
      </c>
      <c r="B1633" t="s">
        <v>47</v>
      </c>
      <c r="C1633">
        <v>50</v>
      </c>
      <c r="D1633">
        <v>27</v>
      </c>
      <c r="E1633" t="s">
        <v>21</v>
      </c>
      <c r="F1633">
        <v>1</v>
      </c>
      <c r="G1633">
        <v>1</v>
      </c>
      <c r="H1633">
        <v>2</v>
      </c>
      <c r="I1633">
        <v>2</v>
      </c>
      <c r="J1633">
        <v>2</v>
      </c>
      <c r="K1633">
        <v>2</v>
      </c>
      <c r="L1633">
        <v>2</v>
      </c>
      <c r="M1633">
        <v>2</v>
      </c>
      <c r="N1633">
        <v>1</v>
      </c>
      <c r="O1633">
        <v>20</v>
      </c>
      <c r="P1633" t="s">
        <v>43</v>
      </c>
      <c r="Q1633">
        <v>4</v>
      </c>
      <c r="R1633" t="s">
        <v>44</v>
      </c>
      <c r="S1633">
        <v>36000</v>
      </c>
      <c r="T1633">
        <v>36000</v>
      </c>
      <c r="U1633">
        <v>36000</v>
      </c>
      <c r="V1633">
        <v>49</v>
      </c>
      <c r="W1633" t="s">
        <v>47</v>
      </c>
    </row>
    <row r="1634" spans="1:23" x14ac:dyDescent="0.25">
      <c r="A1634">
        <v>1393413</v>
      </c>
      <c r="B1634" t="s">
        <v>24</v>
      </c>
      <c r="C1634">
        <v>162</v>
      </c>
      <c r="D1634">
        <v>45</v>
      </c>
      <c r="E1634" t="s">
        <v>21</v>
      </c>
      <c r="F1634">
        <v>4</v>
      </c>
      <c r="G1634">
        <v>1</v>
      </c>
      <c r="H1634">
        <v>2</v>
      </c>
      <c r="I1634">
        <v>2</v>
      </c>
      <c r="J1634">
        <v>1</v>
      </c>
      <c r="K1634">
        <v>2</v>
      </c>
      <c r="L1634">
        <v>2</v>
      </c>
      <c r="M1634">
        <v>2</v>
      </c>
      <c r="N1634">
        <v>1</v>
      </c>
      <c r="O1634">
        <v>15</v>
      </c>
      <c r="P1634" t="s">
        <v>43</v>
      </c>
      <c r="Q1634">
        <v>4</v>
      </c>
      <c r="R1634" t="s">
        <v>44</v>
      </c>
      <c r="S1634">
        <v>36000</v>
      </c>
      <c r="T1634">
        <v>36000</v>
      </c>
      <c r="U1634">
        <v>36000</v>
      </c>
      <c r="V1634">
        <v>303</v>
      </c>
      <c r="W1634">
        <v>303</v>
      </c>
    </row>
    <row r="1635" spans="1:23" x14ac:dyDescent="0.25">
      <c r="A1635">
        <v>1276807</v>
      </c>
      <c r="B1635" t="s">
        <v>47</v>
      </c>
      <c r="C1635">
        <v>23</v>
      </c>
      <c r="D1635">
        <v>54</v>
      </c>
      <c r="E1635" t="s">
        <v>21</v>
      </c>
      <c r="F1635">
        <v>1</v>
      </c>
      <c r="G1635">
        <v>1</v>
      </c>
      <c r="H1635">
        <v>1</v>
      </c>
      <c r="I1635">
        <v>2</v>
      </c>
      <c r="J1635">
        <v>2</v>
      </c>
      <c r="K1635">
        <v>2</v>
      </c>
      <c r="L1635">
        <v>2</v>
      </c>
      <c r="M1635">
        <v>2</v>
      </c>
      <c r="N1635">
        <v>1</v>
      </c>
      <c r="O1635">
        <v>5</v>
      </c>
      <c r="P1635" t="s">
        <v>43</v>
      </c>
      <c r="Q1635">
        <v>4</v>
      </c>
      <c r="R1635" t="s">
        <v>46</v>
      </c>
      <c r="S1635">
        <v>36000</v>
      </c>
      <c r="T1635">
        <v>36000</v>
      </c>
      <c r="U1635">
        <v>36000</v>
      </c>
      <c r="V1635">
        <v>49</v>
      </c>
      <c r="W1635" t="s">
        <v>47</v>
      </c>
    </row>
    <row r="1636" spans="1:23" x14ac:dyDescent="0.25">
      <c r="A1636">
        <v>1261239</v>
      </c>
      <c r="B1636" t="s">
        <v>47</v>
      </c>
      <c r="C1636">
        <v>85</v>
      </c>
      <c r="D1636">
        <v>54</v>
      </c>
      <c r="E1636" t="s">
        <v>21</v>
      </c>
      <c r="F1636">
        <v>1</v>
      </c>
      <c r="G1636">
        <v>1</v>
      </c>
      <c r="H1636">
        <v>2</v>
      </c>
      <c r="I1636">
        <v>1</v>
      </c>
      <c r="J1636">
        <v>2</v>
      </c>
      <c r="K1636">
        <v>2</v>
      </c>
      <c r="L1636">
        <v>2</v>
      </c>
      <c r="M1636">
        <v>2</v>
      </c>
      <c r="N1636">
        <v>1</v>
      </c>
      <c r="P1636" t="s">
        <v>43</v>
      </c>
      <c r="Q1636">
        <v>4</v>
      </c>
      <c r="R1636" t="s">
        <v>44</v>
      </c>
      <c r="S1636">
        <v>0</v>
      </c>
      <c r="T1636">
        <v>36000</v>
      </c>
      <c r="U1636">
        <v>36000</v>
      </c>
      <c r="V1636">
        <v>49</v>
      </c>
      <c r="W1636" t="s">
        <v>47</v>
      </c>
    </row>
    <row r="1637" spans="1:23" x14ac:dyDescent="0.25">
      <c r="A1637">
        <v>1426800</v>
      </c>
      <c r="B1637" t="s">
        <v>24</v>
      </c>
      <c r="C1637">
        <v>29</v>
      </c>
      <c r="D1637">
        <v>55</v>
      </c>
      <c r="E1637" t="s">
        <v>21</v>
      </c>
      <c r="F1637">
        <v>1</v>
      </c>
      <c r="G1637">
        <v>1</v>
      </c>
      <c r="H1637">
        <v>2</v>
      </c>
      <c r="I1637">
        <v>2</v>
      </c>
      <c r="J1637">
        <v>2</v>
      </c>
      <c r="K1637">
        <v>2</v>
      </c>
      <c r="L1637">
        <v>2</v>
      </c>
      <c r="M1637">
        <v>2</v>
      </c>
      <c r="N1637">
        <v>1</v>
      </c>
      <c r="O1637">
        <v>20</v>
      </c>
      <c r="P1637" t="s">
        <v>43</v>
      </c>
      <c r="Q1637">
        <v>4</v>
      </c>
      <c r="R1637" t="s">
        <v>46</v>
      </c>
      <c r="S1637">
        <v>36000</v>
      </c>
      <c r="T1637">
        <v>36000</v>
      </c>
      <c r="U1637">
        <v>36000</v>
      </c>
      <c r="V1637">
        <v>48</v>
      </c>
      <c r="W1637">
        <v>48</v>
      </c>
    </row>
    <row r="1638" spans="1:23" x14ac:dyDescent="0.25">
      <c r="A1638">
        <v>1400749</v>
      </c>
      <c r="B1638" t="s">
        <v>24</v>
      </c>
      <c r="C1638">
        <v>56</v>
      </c>
      <c r="D1638">
        <v>32</v>
      </c>
      <c r="E1638" t="s">
        <v>21</v>
      </c>
      <c r="F1638">
        <v>1</v>
      </c>
      <c r="G1638">
        <v>2</v>
      </c>
      <c r="H1638">
        <v>2</v>
      </c>
      <c r="I1638">
        <v>2</v>
      </c>
      <c r="J1638">
        <v>2</v>
      </c>
      <c r="K1638">
        <v>1</v>
      </c>
      <c r="L1638">
        <v>2</v>
      </c>
      <c r="M1638">
        <v>2</v>
      </c>
      <c r="N1638">
        <v>1</v>
      </c>
      <c r="O1638">
        <v>30</v>
      </c>
      <c r="P1638" t="s">
        <v>48</v>
      </c>
      <c r="Q1638">
        <v>1</v>
      </c>
      <c r="R1638" t="s">
        <v>44</v>
      </c>
      <c r="S1638">
        <v>36000</v>
      </c>
      <c r="T1638">
        <v>36000</v>
      </c>
      <c r="U1638">
        <v>36000</v>
      </c>
      <c r="V1638">
        <v>6</v>
      </c>
      <c r="W1638" t="s">
        <v>45</v>
      </c>
    </row>
    <row r="1639" spans="1:23" x14ac:dyDescent="0.25">
      <c r="A1639">
        <v>1402100</v>
      </c>
      <c r="B1639" t="s">
        <v>24</v>
      </c>
      <c r="C1639">
        <v>62</v>
      </c>
      <c r="D1639">
        <v>59</v>
      </c>
      <c r="E1639" t="s">
        <v>21</v>
      </c>
      <c r="F1639">
        <v>1</v>
      </c>
      <c r="G1639">
        <v>1</v>
      </c>
      <c r="H1639">
        <v>2</v>
      </c>
      <c r="I1639">
        <v>2</v>
      </c>
      <c r="J1639">
        <v>2</v>
      </c>
      <c r="K1639">
        <v>2</v>
      </c>
      <c r="L1639">
        <v>2</v>
      </c>
      <c r="M1639">
        <v>2</v>
      </c>
      <c r="N1639">
        <v>1</v>
      </c>
      <c r="O1639">
        <v>10</v>
      </c>
      <c r="P1639" t="s">
        <v>51</v>
      </c>
      <c r="Q1639">
        <v>4</v>
      </c>
      <c r="R1639" t="s">
        <v>46</v>
      </c>
      <c r="S1639">
        <v>36000</v>
      </c>
      <c r="T1639">
        <v>36000</v>
      </c>
      <c r="U1639">
        <v>36000</v>
      </c>
      <c r="V1639">
        <v>53</v>
      </c>
      <c r="W1639" t="s">
        <v>24</v>
      </c>
    </row>
    <row r="1640" spans="1:23" x14ac:dyDescent="0.25">
      <c r="A1640">
        <v>1404637</v>
      </c>
      <c r="B1640" t="s">
        <v>24</v>
      </c>
      <c r="C1640">
        <v>51</v>
      </c>
      <c r="D1640">
        <v>44</v>
      </c>
      <c r="E1640" t="s">
        <v>21</v>
      </c>
      <c r="F1640">
        <v>1</v>
      </c>
      <c r="G1640">
        <v>1</v>
      </c>
      <c r="H1640">
        <v>2</v>
      </c>
      <c r="I1640">
        <v>2</v>
      </c>
      <c r="J1640">
        <v>2</v>
      </c>
      <c r="K1640">
        <v>2</v>
      </c>
      <c r="L1640">
        <v>2</v>
      </c>
      <c r="M1640">
        <v>2</v>
      </c>
      <c r="N1640">
        <v>1</v>
      </c>
      <c r="O1640">
        <v>30</v>
      </c>
      <c r="P1640" t="s">
        <v>43</v>
      </c>
      <c r="Q1640">
        <v>4</v>
      </c>
      <c r="R1640" t="s">
        <v>44</v>
      </c>
      <c r="S1640">
        <v>36000</v>
      </c>
      <c r="T1640">
        <v>36000</v>
      </c>
      <c r="U1640">
        <v>36000</v>
      </c>
      <c r="V1640">
        <v>6</v>
      </c>
      <c r="W1640" t="s">
        <v>45</v>
      </c>
    </row>
    <row r="1641" spans="1:23" x14ac:dyDescent="0.25">
      <c r="A1641">
        <v>1405279</v>
      </c>
      <c r="B1641" t="s">
        <v>24</v>
      </c>
      <c r="C1641">
        <v>114</v>
      </c>
      <c r="D1641">
        <v>55</v>
      </c>
      <c r="E1641" t="s">
        <v>21</v>
      </c>
      <c r="F1641">
        <v>1</v>
      </c>
      <c r="G1641">
        <v>2</v>
      </c>
      <c r="H1641">
        <v>2</v>
      </c>
      <c r="I1641">
        <v>2</v>
      </c>
      <c r="J1641">
        <v>2</v>
      </c>
      <c r="K1641">
        <v>2</v>
      </c>
      <c r="L1641">
        <v>2</v>
      </c>
      <c r="M1641">
        <v>2</v>
      </c>
      <c r="N1641">
        <v>2</v>
      </c>
      <c r="O1641">
        <v>10</v>
      </c>
      <c r="P1641" t="s">
        <v>43</v>
      </c>
      <c r="Q1641">
        <v>4</v>
      </c>
      <c r="R1641" t="s">
        <v>44</v>
      </c>
      <c r="S1641">
        <v>36000</v>
      </c>
      <c r="T1641">
        <v>36090</v>
      </c>
      <c r="U1641">
        <v>36090</v>
      </c>
      <c r="V1641">
        <v>30</v>
      </c>
      <c r="W1641" t="s">
        <v>23</v>
      </c>
    </row>
    <row r="1642" spans="1:23" x14ac:dyDescent="0.25">
      <c r="A1642">
        <v>1275602</v>
      </c>
      <c r="B1642" t="s">
        <v>47</v>
      </c>
      <c r="C1642">
        <v>112</v>
      </c>
      <c r="D1642">
        <v>82</v>
      </c>
      <c r="E1642" t="s">
        <v>21</v>
      </c>
      <c r="F1642">
        <v>1</v>
      </c>
      <c r="G1642">
        <v>2</v>
      </c>
      <c r="H1642">
        <v>2</v>
      </c>
      <c r="I1642">
        <v>1</v>
      </c>
      <c r="J1642">
        <v>2</v>
      </c>
      <c r="K1642">
        <v>2</v>
      </c>
      <c r="L1642">
        <v>2</v>
      </c>
      <c r="M1642">
        <v>2</v>
      </c>
      <c r="N1642">
        <v>1</v>
      </c>
      <c r="P1642" t="s">
        <v>43</v>
      </c>
      <c r="Q1642">
        <v>2</v>
      </c>
      <c r="R1642" t="s">
        <v>44</v>
      </c>
      <c r="S1642">
        <v>0</v>
      </c>
      <c r="T1642">
        <v>36260</v>
      </c>
      <c r="U1642">
        <v>36260</v>
      </c>
      <c r="V1642">
        <v>49</v>
      </c>
      <c r="W1642" t="s">
        <v>47</v>
      </c>
    </row>
    <row r="1643" spans="1:23" x14ac:dyDescent="0.25">
      <c r="A1643">
        <v>1436024</v>
      </c>
      <c r="B1643" t="s">
        <v>24</v>
      </c>
      <c r="C1643">
        <v>123</v>
      </c>
      <c r="D1643">
        <v>45</v>
      </c>
      <c r="E1643" t="s">
        <v>21</v>
      </c>
      <c r="F1643">
        <v>1</v>
      </c>
      <c r="G1643">
        <v>1</v>
      </c>
      <c r="H1643">
        <v>2</v>
      </c>
      <c r="I1643">
        <v>2</v>
      </c>
      <c r="J1643">
        <v>2</v>
      </c>
      <c r="K1643">
        <v>2</v>
      </c>
      <c r="L1643">
        <v>2</v>
      </c>
      <c r="M1643">
        <v>2</v>
      </c>
      <c r="N1643">
        <v>1</v>
      </c>
      <c r="O1643">
        <v>30</v>
      </c>
      <c r="P1643" t="s">
        <v>51</v>
      </c>
      <c r="Q1643">
        <v>4</v>
      </c>
      <c r="R1643" t="s">
        <v>46</v>
      </c>
      <c r="S1643">
        <v>36400</v>
      </c>
      <c r="T1643">
        <v>36400</v>
      </c>
      <c r="U1643">
        <v>36400</v>
      </c>
      <c r="V1643">
        <v>53</v>
      </c>
      <c r="W1643" t="s">
        <v>24</v>
      </c>
    </row>
    <row r="1644" spans="1:23" x14ac:dyDescent="0.25">
      <c r="A1644">
        <v>1406644</v>
      </c>
      <c r="B1644" t="s">
        <v>24</v>
      </c>
      <c r="C1644">
        <v>62</v>
      </c>
      <c r="D1644">
        <v>59</v>
      </c>
      <c r="E1644" t="s">
        <v>21</v>
      </c>
      <c r="F1644">
        <v>4</v>
      </c>
      <c r="G1644">
        <v>2</v>
      </c>
      <c r="H1644">
        <v>2</v>
      </c>
      <c r="I1644">
        <v>2</v>
      </c>
      <c r="J1644">
        <v>2</v>
      </c>
      <c r="K1644">
        <v>1</v>
      </c>
      <c r="L1644">
        <v>2</v>
      </c>
      <c r="M1644">
        <v>2</v>
      </c>
      <c r="N1644">
        <v>1</v>
      </c>
      <c r="O1644">
        <v>15</v>
      </c>
      <c r="P1644" t="s">
        <v>43</v>
      </c>
      <c r="Q1644">
        <v>4</v>
      </c>
      <c r="R1644" t="s">
        <v>46</v>
      </c>
      <c r="S1644">
        <v>36400</v>
      </c>
      <c r="T1644">
        <v>36400</v>
      </c>
      <c r="U1644">
        <v>36400</v>
      </c>
      <c r="V1644">
        <v>233</v>
      </c>
      <c r="W1644">
        <v>233</v>
      </c>
    </row>
    <row r="1645" spans="1:23" x14ac:dyDescent="0.25">
      <c r="A1645">
        <v>1404593</v>
      </c>
      <c r="B1645" t="s">
        <v>24</v>
      </c>
      <c r="C1645">
        <v>157</v>
      </c>
      <c r="D1645">
        <v>32</v>
      </c>
      <c r="E1645" t="s">
        <v>21</v>
      </c>
      <c r="F1645">
        <v>4</v>
      </c>
      <c r="G1645">
        <v>1</v>
      </c>
      <c r="H1645">
        <v>2</v>
      </c>
      <c r="I1645">
        <v>2</v>
      </c>
      <c r="J1645">
        <v>2</v>
      </c>
      <c r="K1645">
        <v>2</v>
      </c>
      <c r="L1645">
        <v>2</v>
      </c>
      <c r="M1645">
        <v>2</v>
      </c>
      <c r="N1645">
        <v>1</v>
      </c>
      <c r="O1645">
        <v>40</v>
      </c>
      <c r="P1645" t="s">
        <v>43</v>
      </c>
      <c r="Q1645">
        <v>4</v>
      </c>
      <c r="R1645" t="s">
        <v>44</v>
      </c>
      <c r="S1645">
        <v>36300</v>
      </c>
      <c r="T1645">
        <v>36400</v>
      </c>
      <c r="U1645">
        <v>36400</v>
      </c>
      <c r="V1645">
        <v>217</v>
      </c>
      <c r="W1645">
        <v>217</v>
      </c>
    </row>
    <row r="1646" spans="1:23" x14ac:dyDescent="0.25">
      <c r="A1646">
        <v>731969</v>
      </c>
      <c r="B1646" t="s">
        <v>32</v>
      </c>
      <c r="C1646">
        <v>28</v>
      </c>
      <c r="D1646">
        <v>25</v>
      </c>
      <c r="E1646" t="s">
        <v>21</v>
      </c>
      <c r="F1646">
        <v>1</v>
      </c>
      <c r="G1646">
        <v>1</v>
      </c>
      <c r="H1646">
        <v>2</v>
      </c>
      <c r="I1646">
        <v>2</v>
      </c>
      <c r="J1646">
        <v>2</v>
      </c>
      <c r="K1646">
        <v>2</v>
      </c>
      <c r="L1646">
        <v>2</v>
      </c>
      <c r="M1646">
        <v>2</v>
      </c>
      <c r="N1646">
        <v>1</v>
      </c>
      <c r="P1646" t="s">
        <v>43</v>
      </c>
      <c r="Q1646">
        <v>4</v>
      </c>
      <c r="R1646" t="s">
        <v>44</v>
      </c>
      <c r="S1646">
        <v>36500</v>
      </c>
      <c r="T1646">
        <v>36500</v>
      </c>
      <c r="U1646">
        <v>36500</v>
      </c>
      <c r="V1646">
        <v>53</v>
      </c>
      <c r="W1646" t="s">
        <v>24</v>
      </c>
    </row>
    <row r="1647" spans="1:23" x14ac:dyDescent="0.25">
      <c r="A1647">
        <v>63802</v>
      </c>
      <c r="B1647" t="s">
        <v>23</v>
      </c>
      <c r="C1647">
        <v>110</v>
      </c>
      <c r="D1647">
        <v>55</v>
      </c>
      <c r="E1647" t="s">
        <v>21</v>
      </c>
      <c r="F1647">
        <v>1</v>
      </c>
      <c r="G1647">
        <v>2</v>
      </c>
      <c r="H1647">
        <v>1</v>
      </c>
      <c r="I1647">
        <v>2</v>
      </c>
      <c r="J1647">
        <v>2</v>
      </c>
      <c r="K1647">
        <v>2</v>
      </c>
      <c r="L1647">
        <v>2</v>
      </c>
      <c r="M1647">
        <v>2</v>
      </c>
      <c r="N1647">
        <v>1</v>
      </c>
      <c r="O1647">
        <v>10</v>
      </c>
      <c r="P1647" t="s">
        <v>43</v>
      </c>
      <c r="Q1647">
        <v>4</v>
      </c>
      <c r="R1647" t="s">
        <v>46</v>
      </c>
      <c r="S1647">
        <v>33000</v>
      </c>
      <c r="T1647">
        <v>36600</v>
      </c>
      <c r="U1647">
        <v>36600</v>
      </c>
      <c r="V1647">
        <v>30</v>
      </c>
      <c r="W1647" t="s">
        <v>23</v>
      </c>
    </row>
    <row r="1648" spans="1:23" x14ac:dyDescent="0.25">
      <c r="A1648">
        <v>712177</v>
      </c>
      <c r="B1648" t="s">
        <v>32</v>
      </c>
      <c r="C1648">
        <v>66</v>
      </c>
      <c r="D1648">
        <v>89</v>
      </c>
      <c r="E1648" t="s">
        <v>21</v>
      </c>
      <c r="F1648">
        <v>1</v>
      </c>
      <c r="G1648">
        <v>1</v>
      </c>
      <c r="H1648">
        <v>1</v>
      </c>
      <c r="I1648">
        <v>1</v>
      </c>
      <c r="J1648">
        <v>2</v>
      </c>
      <c r="K1648">
        <v>2</v>
      </c>
      <c r="L1648">
        <v>2</v>
      </c>
      <c r="M1648">
        <v>2</v>
      </c>
      <c r="N1648">
        <v>1</v>
      </c>
      <c r="P1648" t="s">
        <v>43</v>
      </c>
      <c r="Q1648">
        <v>2</v>
      </c>
      <c r="R1648" t="s">
        <v>44</v>
      </c>
      <c r="S1648">
        <v>0</v>
      </c>
      <c r="T1648">
        <v>36800</v>
      </c>
      <c r="U1648">
        <v>36800</v>
      </c>
      <c r="V1648">
        <v>42</v>
      </c>
      <c r="W1648">
        <v>42</v>
      </c>
    </row>
    <row r="1649" spans="1:23" x14ac:dyDescent="0.25">
      <c r="A1649">
        <v>712266</v>
      </c>
      <c r="B1649" t="s">
        <v>32</v>
      </c>
      <c r="C1649">
        <v>46</v>
      </c>
      <c r="D1649">
        <v>51</v>
      </c>
      <c r="E1649" t="s">
        <v>21</v>
      </c>
      <c r="F1649">
        <v>1</v>
      </c>
      <c r="G1649">
        <v>1</v>
      </c>
      <c r="H1649">
        <v>2</v>
      </c>
      <c r="I1649">
        <v>2</v>
      </c>
      <c r="J1649">
        <v>2</v>
      </c>
      <c r="K1649">
        <v>2</v>
      </c>
      <c r="L1649">
        <v>2</v>
      </c>
      <c r="M1649">
        <v>2</v>
      </c>
      <c r="N1649">
        <v>1</v>
      </c>
      <c r="O1649">
        <v>20</v>
      </c>
      <c r="P1649" t="s">
        <v>43</v>
      </c>
      <c r="Q1649">
        <v>4</v>
      </c>
      <c r="R1649" t="s">
        <v>44</v>
      </c>
      <c r="S1649">
        <v>26600</v>
      </c>
      <c r="T1649">
        <v>36800</v>
      </c>
      <c r="U1649">
        <v>36800</v>
      </c>
      <c r="V1649">
        <v>41</v>
      </c>
      <c r="W1649" t="s">
        <v>32</v>
      </c>
    </row>
    <row r="1650" spans="1:23" x14ac:dyDescent="0.25">
      <c r="A1650">
        <v>723469</v>
      </c>
      <c r="B1650" t="s">
        <v>32</v>
      </c>
      <c r="C1650">
        <v>116</v>
      </c>
      <c r="D1650">
        <v>68</v>
      </c>
      <c r="E1650" t="s">
        <v>21</v>
      </c>
      <c r="F1650">
        <v>5</v>
      </c>
      <c r="G1650">
        <v>1</v>
      </c>
      <c r="H1650">
        <v>2</v>
      </c>
      <c r="I1650">
        <v>1</v>
      </c>
      <c r="J1650">
        <v>2</v>
      </c>
      <c r="K1650">
        <v>2</v>
      </c>
      <c r="L1650">
        <v>2</v>
      </c>
      <c r="M1650">
        <v>2</v>
      </c>
      <c r="N1650">
        <v>1</v>
      </c>
      <c r="P1650" t="s">
        <v>52</v>
      </c>
      <c r="Q1650">
        <v>4</v>
      </c>
      <c r="R1650" t="s">
        <v>46</v>
      </c>
      <c r="S1650">
        <v>0</v>
      </c>
      <c r="T1650">
        <v>37000</v>
      </c>
      <c r="U1650">
        <v>37000</v>
      </c>
      <c r="V1650">
        <v>301</v>
      </c>
      <c r="W1650">
        <v>301</v>
      </c>
    </row>
    <row r="1651" spans="1:23" x14ac:dyDescent="0.25">
      <c r="A1651">
        <v>1411062</v>
      </c>
      <c r="B1651" t="s">
        <v>24</v>
      </c>
      <c r="C1651">
        <v>46</v>
      </c>
      <c r="D1651">
        <v>66</v>
      </c>
      <c r="E1651" t="s">
        <v>21</v>
      </c>
      <c r="F1651">
        <v>4</v>
      </c>
      <c r="G1651">
        <v>1</v>
      </c>
      <c r="H1651">
        <v>1</v>
      </c>
      <c r="I1651">
        <v>1</v>
      </c>
      <c r="J1651">
        <v>2</v>
      </c>
      <c r="K1651">
        <v>2</v>
      </c>
      <c r="L1651">
        <v>2</v>
      </c>
      <c r="M1651">
        <v>2</v>
      </c>
      <c r="N1651">
        <v>1</v>
      </c>
      <c r="O1651">
        <v>2</v>
      </c>
      <c r="P1651" t="s">
        <v>43</v>
      </c>
      <c r="Q1651">
        <v>4</v>
      </c>
      <c r="R1651" t="s">
        <v>46</v>
      </c>
      <c r="S1651">
        <v>19600</v>
      </c>
      <c r="T1651">
        <v>37000</v>
      </c>
      <c r="U1651">
        <v>37000</v>
      </c>
      <c r="V1651">
        <v>233</v>
      </c>
      <c r="W1651">
        <v>233</v>
      </c>
    </row>
    <row r="1652" spans="1:23" x14ac:dyDescent="0.25">
      <c r="A1652">
        <v>70307</v>
      </c>
      <c r="B1652" t="s">
        <v>23</v>
      </c>
      <c r="C1652">
        <v>191</v>
      </c>
      <c r="D1652">
        <v>56</v>
      </c>
      <c r="E1652" t="s">
        <v>21</v>
      </c>
      <c r="F1652">
        <v>1</v>
      </c>
      <c r="G1652">
        <v>1</v>
      </c>
      <c r="H1652">
        <v>1</v>
      </c>
      <c r="I1652">
        <v>2</v>
      </c>
      <c r="J1652">
        <v>2</v>
      </c>
      <c r="K1652">
        <v>2</v>
      </c>
      <c r="L1652">
        <v>2</v>
      </c>
      <c r="M1652">
        <v>2</v>
      </c>
      <c r="N1652">
        <v>1</v>
      </c>
      <c r="O1652">
        <v>3</v>
      </c>
      <c r="P1652" t="s">
        <v>43</v>
      </c>
      <c r="Q1652">
        <v>4</v>
      </c>
      <c r="R1652" t="s">
        <v>46</v>
      </c>
      <c r="S1652">
        <v>37000</v>
      </c>
      <c r="T1652">
        <v>37000</v>
      </c>
      <c r="U1652">
        <v>37000</v>
      </c>
      <c r="V1652">
        <v>30</v>
      </c>
      <c r="W1652" t="s">
        <v>23</v>
      </c>
    </row>
    <row r="1653" spans="1:23" x14ac:dyDescent="0.25">
      <c r="A1653">
        <v>1426833</v>
      </c>
      <c r="B1653" t="s">
        <v>24</v>
      </c>
      <c r="C1653">
        <v>15</v>
      </c>
      <c r="D1653">
        <v>94</v>
      </c>
      <c r="E1653" t="s">
        <v>21</v>
      </c>
      <c r="F1653">
        <v>1</v>
      </c>
      <c r="G1653">
        <v>2</v>
      </c>
      <c r="H1653">
        <v>2</v>
      </c>
      <c r="I1653">
        <v>1</v>
      </c>
      <c r="J1653">
        <v>1</v>
      </c>
      <c r="K1653">
        <v>2</v>
      </c>
      <c r="L1653">
        <v>2</v>
      </c>
      <c r="M1653">
        <v>2</v>
      </c>
      <c r="N1653">
        <v>1</v>
      </c>
      <c r="P1653" t="s">
        <v>52</v>
      </c>
      <c r="Q1653">
        <v>4</v>
      </c>
      <c r="R1653" t="s">
        <v>46</v>
      </c>
      <c r="S1653">
        <v>0</v>
      </c>
      <c r="T1653">
        <v>37000</v>
      </c>
      <c r="U1653">
        <v>37000</v>
      </c>
      <c r="V1653">
        <v>48</v>
      </c>
      <c r="W1653">
        <v>48</v>
      </c>
    </row>
    <row r="1654" spans="1:23" x14ac:dyDescent="0.25">
      <c r="A1654">
        <v>722840</v>
      </c>
      <c r="B1654" t="s">
        <v>32</v>
      </c>
      <c r="C1654">
        <v>127</v>
      </c>
      <c r="D1654">
        <v>70</v>
      </c>
      <c r="E1654" t="s">
        <v>21</v>
      </c>
      <c r="F1654">
        <v>1</v>
      </c>
      <c r="G1654">
        <v>2</v>
      </c>
      <c r="H1654">
        <v>1</v>
      </c>
      <c r="I1654">
        <v>1</v>
      </c>
      <c r="J1654">
        <v>2</v>
      </c>
      <c r="K1654">
        <v>2</v>
      </c>
      <c r="L1654">
        <v>2</v>
      </c>
      <c r="M1654">
        <v>2</v>
      </c>
      <c r="N1654">
        <v>1</v>
      </c>
      <c r="P1654" t="s">
        <v>43</v>
      </c>
      <c r="Q1654">
        <v>2</v>
      </c>
      <c r="R1654" t="s">
        <v>44</v>
      </c>
      <c r="S1654">
        <v>0</v>
      </c>
      <c r="T1654">
        <v>37030</v>
      </c>
      <c r="U1654">
        <v>37030</v>
      </c>
      <c r="V1654">
        <v>41</v>
      </c>
      <c r="W1654" t="s">
        <v>32</v>
      </c>
    </row>
    <row r="1655" spans="1:23" x14ac:dyDescent="0.25">
      <c r="A1655">
        <v>696570</v>
      </c>
      <c r="B1655" t="s">
        <v>32</v>
      </c>
      <c r="C1655">
        <v>114</v>
      </c>
      <c r="D1655">
        <v>80</v>
      </c>
      <c r="E1655" t="s">
        <v>21</v>
      </c>
      <c r="F1655">
        <v>1</v>
      </c>
      <c r="G1655">
        <v>2</v>
      </c>
      <c r="H1655">
        <v>2</v>
      </c>
      <c r="I1655">
        <v>1</v>
      </c>
      <c r="J1655">
        <v>2</v>
      </c>
      <c r="K1655">
        <v>2</v>
      </c>
      <c r="L1655">
        <v>2</v>
      </c>
      <c r="M1655">
        <v>2</v>
      </c>
      <c r="N1655">
        <v>1</v>
      </c>
      <c r="P1655" t="s">
        <v>50</v>
      </c>
      <c r="Q1655">
        <v>4</v>
      </c>
      <c r="R1655" t="s">
        <v>46</v>
      </c>
      <c r="S1655">
        <v>0</v>
      </c>
      <c r="T1655">
        <v>37200</v>
      </c>
      <c r="U1655">
        <v>37200</v>
      </c>
      <c r="V1655">
        <v>41</v>
      </c>
      <c r="W1655" t="s">
        <v>32</v>
      </c>
    </row>
    <row r="1656" spans="1:23" x14ac:dyDescent="0.25">
      <c r="A1656">
        <v>722348</v>
      </c>
      <c r="B1656" t="s">
        <v>32</v>
      </c>
      <c r="C1656">
        <v>60</v>
      </c>
      <c r="D1656">
        <v>48</v>
      </c>
      <c r="E1656" t="s">
        <v>21</v>
      </c>
      <c r="F1656">
        <v>1</v>
      </c>
      <c r="G1656">
        <v>1</v>
      </c>
      <c r="H1656">
        <v>2</v>
      </c>
      <c r="I1656">
        <v>2</v>
      </c>
      <c r="J1656">
        <v>2</v>
      </c>
      <c r="K1656">
        <v>2</v>
      </c>
      <c r="L1656">
        <v>2</v>
      </c>
      <c r="M1656">
        <v>2</v>
      </c>
      <c r="N1656">
        <v>1</v>
      </c>
      <c r="O1656">
        <v>35</v>
      </c>
      <c r="P1656" t="s">
        <v>43</v>
      </c>
      <c r="Q1656">
        <v>4</v>
      </c>
      <c r="R1656" t="s">
        <v>46</v>
      </c>
      <c r="S1656">
        <v>33000</v>
      </c>
      <c r="T1656">
        <v>37400</v>
      </c>
      <c r="U1656">
        <v>37400</v>
      </c>
      <c r="V1656">
        <v>6</v>
      </c>
      <c r="W1656" t="s">
        <v>45</v>
      </c>
    </row>
    <row r="1657" spans="1:23" x14ac:dyDescent="0.25">
      <c r="A1657">
        <v>1413869</v>
      </c>
      <c r="B1657" t="s">
        <v>24</v>
      </c>
      <c r="C1657">
        <v>63</v>
      </c>
      <c r="D1657">
        <v>37</v>
      </c>
      <c r="E1657" t="s">
        <v>21</v>
      </c>
      <c r="F1657">
        <v>1</v>
      </c>
      <c r="G1657">
        <v>1</v>
      </c>
      <c r="H1657">
        <v>2</v>
      </c>
      <c r="I1657">
        <v>2</v>
      </c>
      <c r="J1657">
        <v>2</v>
      </c>
      <c r="K1657">
        <v>2</v>
      </c>
      <c r="L1657">
        <v>2</v>
      </c>
      <c r="M1657">
        <v>2</v>
      </c>
      <c r="N1657">
        <v>1</v>
      </c>
      <c r="O1657">
        <v>30</v>
      </c>
      <c r="P1657" t="s">
        <v>43</v>
      </c>
      <c r="Q1657">
        <v>4</v>
      </c>
      <c r="R1657" t="s">
        <v>44</v>
      </c>
      <c r="S1657">
        <v>37500</v>
      </c>
      <c r="T1657">
        <v>37500</v>
      </c>
      <c r="U1657">
        <v>37500</v>
      </c>
      <c r="V1657">
        <v>17</v>
      </c>
      <c r="W1657">
        <v>17</v>
      </c>
    </row>
    <row r="1658" spans="1:23" x14ac:dyDescent="0.25">
      <c r="A1658">
        <v>709178</v>
      </c>
      <c r="B1658" t="s">
        <v>32</v>
      </c>
      <c r="C1658">
        <v>74</v>
      </c>
      <c r="D1658">
        <v>60</v>
      </c>
      <c r="E1658" t="s">
        <v>21</v>
      </c>
      <c r="F1658">
        <v>1</v>
      </c>
      <c r="G1658">
        <v>2</v>
      </c>
      <c r="H1658">
        <v>1</v>
      </c>
      <c r="I1658">
        <v>2</v>
      </c>
      <c r="J1658">
        <v>2</v>
      </c>
      <c r="K1658">
        <v>2</v>
      </c>
      <c r="L1658">
        <v>2</v>
      </c>
      <c r="M1658">
        <v>2</v>
      </c>
      <c r="N1658">
        <v>1</v>
      </c>
      <c r="O1658">
        <v>10</v>
      </c>
      <c r="P1658" t="s">
        <v>43</v>
      </c>
      <c r="Q1658">
        <v>4</v>
      </c>
      <c r="R1658" t="s">
        <v>44</v>
      </c>
      <c r="S1658">
        <v>12500</v>
      </c>
      <c r="T1658">
        <v>37500</v>
      </c>
      <c r="U1658">
        <v>37500</v>
      </c>
      <c r="V1658">
        <v>41</v>
      </c>
      <c r="W1658" t="s">
        <v>32</v>
      </c>
    </row>
    <row r="1659" spans="1:23" x14ac:dyDescent="0.25">
      <c r="A1659">
        <v>1405264</v>
      </c>
      <c r="B1659" t="s">
        <v>24</v>
      </c>
      <c r="C1659">
        <v>58</v>
      </c>
      <c r="D1659">
        <v>74</v>
      </c>
      <c r="E1659" t="s">
        <v>21</v>
      </c>
      <c r="F1659">
        <v>4</v>
      </c>
      <c r="G1659">
        <v>2</v>
      </c>
      <c r="H1659">
        <v>1</v>
      </c>
      <c r="I1659">
        <v>1</v>
      </c>
      <c r="J1659">
        <v>2</v>
      </c>
      <c r="K1659">
        <v>2</v>
      </c>
      <c r="L1659">
        <v>2</v>
      </c>
      <c r="M1659">
        <v>2</v>
      </c>
      <c r="N1659">
        <v>1</v>
      </c>
      <c r="P1659" t="s">
        <v>43</v>
      </c>
      <c r="Q1659">
        <v>4</v>
      </c>
      <c r="R1659" t="s">
        <v>46</v>
      </c>
      <c r="S1659">
        <v>0</v>
      </c>
      <c r="T1659">
        <v>37700</v>
      </c>
      <c r="U1659">
        <v>37700</v>
      </c>
      <c r="V1659">
        <v>102</v>
      </c>
      <c r="W1659">
        <v>102</v>
      </c>
    </row>
    <row r="1660" spans="1:23" x14ac:dyDescent="0.25">
      <c r="A1660">
        <v>65819</v>
      </c>
      <c r="B1660" t="s">
        <v>23</v>
      </c>
      <c r="C1660">
        <v>23</v>
      </c>
      <c r="D1660">
        <v>87</v>
      </c>
      <c r="E1660" t="s">
        <v>21</v>
      </c>
      <c r="F1660">
        <v>1</v>
      </c>
      <c r="G1660">
        <v>2</v>
      </c>
      <c r="H1660">
        <v>2</v>
      </c>
      <c r="I1660">
        <v>1</v>
      </c>
      <c r="J1660">
        <v>2</v>
      </c>
      <c r="K1660">
        <v>2</v>
      </c>
      <c r="L1660">
        <v>1</v>
      </c>
      <c r="M1660">
        <v>2</v>
      </c>
      <c r="N1660">
        <v>1</v>
      </c>
      <c r="P1660" t="s">
        <v>52</v>
      </c>
      <c r="Q1660">
        <v>2</v>
      </c>
      <c r="R1660" t="s">
        <v>46</v>
      </c>
      <c r="S1660">
        <v>0</v>
      </c>
      <c r="T1660">
        <v>37800</v>
      </c>
      <c r="U1660">
        <v>37800</v>
      </c>
      <c r="V1660">
        <v>30</v>
      </c>
      <c r="W1660" t="s">
        <v>23</v>
      </c>
    </row>
    <row r="1661" spans="1:23" x14ac:dyDescent="0.25">
      <c r="A1661">
        <v>1371219</v>
      </c>
      <c r="B1661" t="s">
        <v>24</v>
      </c>
      <c r="C1661">
        <v>39</v>
      </c>
      <c r="D1661">
        <v>40</v>
      </c>
      <c r="E1661" t="s">
        <v>21</v>
      </c>
      <c r="F1661">
        <v>1</v>
      </c>
      <c r="G1661">
        <v>2</v>
      </c>
      <c r="H1661">
        <v>2</v>
      </c>
      <c r="I1661">
        <v>2</v>
      </c>
      <c r="J1661">
        <v>2</v>
      </c>
      <c r="K1661">
        <v>1</v>
      </c>
      <c r="L1661">
        <v>2</v>
      </c>
      <c r="M1661">
        <v>2</v>
      </c>
      <c r="N1661">
        <v>1</v>
      </c>
      <c r="P1661" t="s">
        <v>43</v>
      </c>
      <c r="Q1661">
        <v>2</v>
      </c>
      <c r="R1661" t="s">
        <v>44</v>
      </c>
      <c r="S1661">
        <v>24000</v>
      </c>
      <c r="T1661">
        <v>38000</v>
      </c>
      <c r="U1661">
        <v>38000</v>
      </c>
      <c r="V1661">
        <v>6</v>
      </c>
      <c r="W1661" t="s">
        <v>45</v>
      </c>
    </row>
    <row r="1662" spans="1:23" x14ac:dyDescent="0.25">
      <c r="A1662">
        <v>1264910</v>
      </c>
      <c r="B1662" t="s">
        <v>47</v>
      </c>
      <c r="C1662">
        <v>68</v>
      </c>
      <c r="D1662">
        <v>56</v>
      </c>
      <c r="E1662" t="s">
        <v>21</v>
      </c>
      <c r="F1662">
        <v>1</v>
      </c>
      <c r="G1662">
        <v>1</v>
      </c>
      <c r="H1662">
        <v>2</v>
      </c>
      <c r="I1662">
        <v>2</v>
      </c>
      <c r="J1662">
        <v>2</v>
      </c>
      <c r="K1662">
        <v>2</v>
      </c>
      <c r="L1662">
        <v>2</v>
      </c>
      <c r="M1662">
        <v>2</v>
      </c>
      <c r="N1662">
        <v>1</v>
      </c>
      <c r="O1662">
        <v>20</v>
      </c>
      <c r="P1662" t="s">
        <v>43</v>
      </c>
      <c r="Q1662">
        <v>4</v>
      </c>
      <c r="R1662" t="s">
        <v>44</v>
      </c>
      <c r="S1662">
        <v>38000</v>
      </c>
      <c r="T1662">
        <v>38000</v>
      </c>
      <c r="U1662">
        <v>38000</v>
      </c>
      <c r="V1662">
        <v>49</v>
      </c>
      <c r="W1662" t="s">
        <v>47</v>
      </c>
    </row>
    <row r="1663" spans="1:23" x14ac:dyDescent="0.25">
      <c r="A1663">
        <v>1428905</v>
      </c>
      <c r="B1663" t="s">
        <v>24</v>
      </c>
      <c r="C1663">
        <v>173</v>
      </c>
      <c r="D1663">
        <v>66</v>
      </c>
      <c r="E1663" t="s">
        <v>21</v>
      </c>
      <c r="F1663">
        <v>1</v>
      </c>
      <c r="G1663">
        <v>2</v>
      </c>
      <c r="H1663">
        <v>1</v>
      </c>
      <c r="I1663">
        <v>1</v>
      </c>
      <c r="J1663">
        <v>2</v>
      </c>
      <c r="K1663">
        <v>2</v>
      </c>
      <c r="L1663">
        <v>2</v>
      </c>
      <c r="M1663">
        <v>2</v>
      </c>
      <c r="N1663">
        <v>1</v>
      </c>
      <c r="P1663" t="s">
        <v>43</v>
      </c>
      <c r="Q1663">
        <v>4</v>
      </c>
      <c r="R1663" t="s">
        <v>44</v>
      </c>
      <c r="S1663">
        <v>0</v>
      </c>
      <c r="T1663">
        <v>38000</v>
      </c>
      <c r="U1663">
        <v>38000</v>
      </c>
      <c r="V1663">
        <v>53</v>
      </c>
      <c r="W1663" t="s">
        <v>24</v>
      </c>
    </row>
    <row r="1664" spans="1:23" x14ac:dyDescent="0.25">
      <c r="A1664">
        <v>1255227</v>
      </c>
      <c r="B1664" t="s">
        <v>47</v>
      </c>
      <c r="C1664">
        <v>72</v>
      </c>
      <c r="D1664">
        <v>54</v>
      </c>
      <c r="E1664" t="s">
        <v>21</v>
      </c>
      <c r="F1664">
        <v>1</v>
      </c>
      <c r="G1664">
        <v>1</v>
      </c>
      <c r="H1664">
        <v>2</v>
      </c>
      <c r="I1664">
        <v>2</v>
      </c>
      <c r="J1664">
        <v>2</v>
      </c>
      <c r="K1664">
        <v>2</v>
      </c>
      <c r="L1664">
        <v>2</v>
      </c>
      <c r="M1664">
        <v>2</v>
      </c>
      <c r="N1664">
        <v>1</v>
      </c>
      <c r="O1664">
        <v>5</v>
      </c>
      <c r="P1664" t="s">
        <v>43</v>
      </c>
      <c r="Q1664">
        <v>4</v>
      </c>
      <c r="R1664" t="s">
        <v>46</v>
      </c>
      <c r="S1664">
        <v>38000</v>
      </c>
      <c r="T1664">
        <v>38000</v>
      </c>
      <c r="U1664">
        <v>38000</v>
      </c>
      <c r="V1664">
        <v>49</v>
      </c>
      <c r="W1664" t="s">
        <v>47</v>
      </c>
    </row>
    <row r="1665" spans="1:23" x14ac:dyDescent="0.25">
      <c r="A1665">
        <v>1267989</v>
      </c>
      <c r="B1665" t="s">
        <v>47</v>
      </c>
      <c r="C1665">
        <v>64</v>
      </c>
      <c r="D1665">
        <v>56</v>
      </c>
      <c r="E1665" t="s">
        <v>21</v>
      </c>
      <c r="F1665">
        <v>1</v>
      </c>
      <c r="G1665">
        <v>1</v>
      </c>
      <c r="H1665">
        <v>2</v>
      </c>
      <c r="I1665">
        <v>2</v>
      </c>
      <c r="J1665">
        <v>2</v>
      </c>
      <c r="K1665">
        <v>2</v>
      </c>
      <c r="L1665">
        <v>2</v>
      </c>
      <c r="M1665">
        <v>2</v>
      </c>
      <c r="N1665">
        <v>1</v>
      </c>
      <c r="O1665">
        <v>20</v>
      </c>
      <c r="P1665" t="s">
        <v>43</v>
      </c>
      <c r="Q1665">
        <v>4</v>
      </c>
      <c r="R1665" t="s">
        <v>44</v>
      </c>
      <c r="S1665">
        <v>38000</v>
      </c>
      <c r="T1665">
        <v>38000</v>
      </c>
      <c r="U1665">
        <v>38000</v>
      </c>
      <c r="V1665">
        <v>35</v>
      </c>
      <c r="W1665">
        <v>35</v>
      </c>
    </row>
    <row r="1666" spans="1:23" x14ac:dyDescent="0.25">
      <c r="A1666">
        <v>1260995</v>
      </c>
      <c r="B1666" t="s">
        <v>47</v>
      </c>
      <c r="C1666">
        <v>33</v>
      </c>
      <c r="D1666">
        <v>61</v>
      </c>
      <c r="E1666" t="s">
        <v>21</v>
      </c>
      <c r="F1666">
        <v>1</v>
      </c>
      <c r="G1666">
        <v>1</v>
      </c>
      <c r="H1666">
        <v>2</v>
      </c>
      <c r="I1666">
        <v>2</v>
      </c>
      <c r="J1666">
        <v>2</v>
      </c>
      <c r="K1666">
        <v>2</v>
      </c>
      <c r="L1666">
        <v>2</v>
      </c>
      <c r="M1666">
        <v>2</v>
      </c>
      <c r="N1666">
        <v>1</v>
      </c>
      <c r="P1666" t="s">
        <v>43</v>
      </c>
      <c r="Q1666">
        <v>3</v>
      </c>
      <c r="R1666" t="s">
        <v>44</v>
      </c>
      <c r="S1666">
        <v>0</v>
      </c>
      <c r="T1666">
        <v>38000</v>
      </c>
      <c r="U1666">
        <v>38000</v>
      </c>
      <c r="V1666">
        <v>49</v>
      </c>
      <c r="W1666" t="s">
        <v>47</v>
      </c>
    </row>
    <row r="1667" spans="1:23" x14ac:dyDescent="0.25">
      <c r="A1667">
        <v>1402296</v>
      </c>
      <c r="B1667" t="s">
        <v>24</v>
      </c>
      <c r="C1667">
        <v>16</v>
      </c>
      <c r="D1667">
        <v>51</v>
      </c>
      <c r="E1667" t="s">
        <v>21</v>
      </c>
      <c r="F1667">
        <v>1</v>
      </c>
      <c r="G1667">
        <v>1</v>
      </c>
      <c r="H1667">
        <v>2</v>
      </c>
      <c r="I1667">
        <v>2</v>
      </c>
      <c r="J1667">
        <v>2</v>
      </c>
      <c r="K1667">
        <v>2</v>
      </c>
      <c r="L1667">
        <v>2</v>
      </c>
      <c r="M1667">
        <v>2</v>
      </c>
      <c r="N1667">
        <v>1</v>
      </c>
      <c r="O1667">
        <v>10</v>
      </c>
      <c r="P1667" t="s">
        <v>43</v>
      </c>
      <c r="Q1667">
        <v>4</v>
      </c>
      <c r="R1667" t="s">
        <v>46</v>
      </c>
      <c r="S1667">
        <v>38000</v>
      </c>
      <c r="T1667">
        <v>38000</v>
      </c>
      <c r="U1667">
        <v>38000</v>
      </c>
      <c r="V1667">
        <v>53</v>
      </c>
      <c r="W1667" t="s">
        <v>24</v>
      </c>
    </row>
    <row r="1668" spans="1:23" x14ac:dyDescent="0.25">
      <c r="A1668">
        <v>1266387</v>
      </c>
      <c r="B1668" t="s">
        <v>47</v>
      </c>
      <c r="C1668">
        <v>124</v>
      </c>
      <c r="D1668">
        <v>57</v>
      </c>
      <c r="E1668" t="s">
        <v>21</v>
      </c>
      <c r="F1668">
        <v>1</v>
      </c>
      <c r="G1668">
        <v>1</v>
      </c>
      <c r="H1668">
        <v>2</v>
      </c>
      <c r="I1668">
        <v>2</v>
      </c>
      <c r="J1668">
        <v>2</v>
      </c>
      <c r="K1668">
        <v>2</v>
      </c>
      <c r="L1668">
        <v>2</v>
      </c>
      <c r="M1668">
        <v>2</v>
      </c>
      <c r="N1668">
        <v>1</v>
      </c>
      <c r="O1668">
        <v>40</v>
      </c>
      <c r="P1668" t="s">
        <v>43</v>
      </c>
      <c r="Q1668">
        <v>4</v>
      </c>
      <c r="R1668" t="s">
        <v>46</v>
      </c>
      <c r="S1668">
        <v>38000</v>
      </c>
      <c r="T1668">
        <v>38000</v>
      </c>
      <c r="U1668">
        <v>38000</v>
      </c>
      <c r="V1668">
        <v>6</v>
      </c>
      <c r="W1668" t="s">
        <v>45</v>
      </c>
    </row>
    <row r="1669" spans="1:23" x14ac:dyDescent="0.25">
      <c r="A1669">
        <v>533785</v>
      </c>
      <c r="B1669" t="s">
        <v>31</v>
      </c>
      <c r="C1669">
        <v>23</v>
      </c>
      <c r="D1669">
        <v>46</v>
      </c>
      <c r="E1669" t="s">
        <v>21</v>
      </c>
      <c r="F1669">
        <v>1</v>
      </c>
      <c r="G1669">
        <v>2</v>
      </c>
      <c r="H1669">
        <v>2</v>
      </c>
      <c r="I1669">
        <v>2</v>
      </c>
      <c r="J1669">
        <v>2</v>
      </c>
      <c r="K1669">
        <v>1</v>
      </c>
      <c r="L1669">
        <v>2</v>
      </c>
      <c r="M1669">
        <v>2</v>
      </c>
      <c r="N1669">
        <v>1</v>
      </c>
      <c r="O1669">
        <v>20</v>
      </c>
      <c r="P1669" t="s">
        <v>43</v>
      </c>
      <c r="Q1669">
        <v>4</v>
      </c>
      <c r="R1669" t="s">
        <v>46</v>
      </c>
      <c r="S1669">
        <v>38000</v>
      </c>
      <c r="T1669">
        <v>38000</v>
      </c>
      <c r="U1669">
        <v>38000</v>
      </c>
      <c r="V1669">
        <v>19</v>
      </c>
      <c r="W1669">
        <v>19</v>
      </c>
    </row>
    <row r="1670" spans="1:23" x14ac:dyDescent="0.25">
      <c r="A1670">
        <v>718753</v>
      </c>
      <c r="B1670" t="s">
        <v>32</v>
      </c>
      <c r="C1670">
        <v>78</v>
      </c>
      <c r="D1670">
        <v>43</v>
      </c>
      <c r="E1670" t="s">
        <v>21</v>
      </c>
      <c r="F1670">
        <v>1</v>
      </c>
      <c r="G1670">
        <v>2</v>
      </c>
      <c r="H1670">
        <v>2</v>
      </c>
      <c r="I1670">
        <v>2</v>
      </c>
      <c r="J1670">
        <v>2</v>
      </c>
      <c r="K1670">
        <v>2</v>
      </c>
      <c r="L1670">
        <v>2</v>
      </c>
      <c r="M1670">
        <v>2</v>
      </c>
      <c r="N1670">
        <v>2</v>
      </c>
      <c r="O1670">
        <v>25</v>
      </c>
      <c r="P1670" t="s">
        <v>50</v>
      </c>
      <c r="Q1670">
        <v>4</v>
      </c>
      <c r="R1670" t="s">
        <v>44</v>
      </c>
      <c r="S1670">
        <v>38000</v>
      </c>
      <c r="T1670">
        <v>38000</v>
      </c>
      <c r="U1670">
        <v>38000</v>
      </c>
      <c r="V1670">
        <v>6</v>
      </c>
      <c r="W1670" t="s">
        <v>45</v>
      </c>
    </row>
    <row r="1671" spans="1:23" x14ac:dyDescent="0.25">
      <c r="A1671">
        <v>1406659</v>
      </c>
      <c r="B1671" t="s">
        <v>24</v>
      </c>
      <c r="C1671">
        <v>54</v>
      </c>
      <c r="D1671">
        <v>49</v>
      </c>
      <c r="E1671" t="s">
        <v>21</v>
      </c>
      <c r="F1671">
        <v>1</v>
      </c>
      <c r="G1671">
        <v>2</v>
      </c>
      <c r="H1671">
        <v>1</v>
      </c>
      <c r="I1671">
        <v>2</v>
      </c>
      <c r="J1671">
        <v>2</v>
      </c>
      <c r="K1671">
        <v>2</v>
      </c>
      <c r="L1671">
        <v>2</v>
      </c>
      <c r="M1671">
        <v>2</v>
      </c>
      <c r="N1671">
        <v>1</v>
      </c>
      <c r="O1671">
        <v>30</v>
      </c>
      <c r="P1671" t="s">
        <v>43</v>
      </c>
      <c r="Q1671">
        <v>4</v>
      </c>
      <c r="R1671" t="s">
        <v>44</v>
      </c>
      <c r="S1671">
        <v>38000</v>
      </c>
      <c r="T1671">
        <v>38000</v>
      </c>
      <c r="U1671">
        <v>38000</v>
      </c>
      <c r="V1671">
        <v>36</v>
      </c>
      <c r="W1671">
        <v>36</v>
      </c>
    </row>
    <row r="1672" spans="1:23" x14ac:dyDescent="0.25">
      <c r="A1672">
        <v>1263830</v>
      </c>
      <c r="B1672" t="s">
        <v>47</v>
      </c>
      <c r="C1672">
        <v>528</v>
      </c>
      <c r="D1672">
        <v>74</v>
      </c>
      <c r="E1672" t="s">
        <v>21</v>
      </c>
      <c r="F1672">
        <v>1</v>
      </c>
      <c r="G1672">
        <v>2</v>
      </c>
      <c r="H1672">
        <v>2</v>
      </c>
      <c r="I1672">
        <v>1</v>
      </c>
      <c r="J1672">
        <v>2</v>
      </c>
      <c r="K1672">
        <v>2</v>
      </c>
      <c r="L1672">
        <v>2</v>
      </c>
      <c r="M1672">
        <v>2</v>
      </c>
      <c r="N1672">
        <v>1</v>
      </c>
      <c r="P1672" t="s">
        <v>52</v>
      </c>
      <c r="Q1672">
        <v>4</v>
      </c>
      <c r="R1672" t="s">
        <v>46</v>
      </c>
      <c r="S1672">
        <v>0</v>
      </c>
      <c r="T1672">
        <v>38000</v>
      </c>
      <c r="U1672">
        <v>38000</v>
      </c>
      <c r="V1672">
        <v>27</v>
      </c>
      <c r="W1672">
        <v>27</v>
      </c>
    </row>
    <row r="1673" spans="1:23" x14ac:dyDescent="0.25">
      <c r="A1673">
        <v>1399705</v>
      </c>
      <c r="B1673" t="s">
        <v>24</v>
      </c>
      <c r="C1673">
        <v>29</v>
      </c>
      <c r="D1673">
        <v>47</v>
      </c>
      <c r="E1673" t="s">
        <v>21</v>
      </c>
      <c r="F1673">
        <v>1</v>
      </c>
      <c r="G1673">
        <v>1</v>
      </c>
      <c r="H1673">
        <v>2</v>
      </c>
      <c r="I1673">
        <v>2</v>
      </c>
      <c r="J1673">
        <v>2</v>
      </c>
      <c r="K1673">
        <v>2</v>
      </c>
      <c r="L1673">
        <v>2</v>
      </c>
      <c r="M1673">
        <v>1</v>
      </c>
      <c r="N1673">
        <v>1</v>
      </c>
      <c r="O1673">
        <v>40</v>
      </c>
      <c r="P1673" t="s">
        <v>43</v>
      </c>
      <c r="Q1673">
        <v>4</v>
      </c>
      <c r="R1673" t="s">
        <v>46</v>
      </c>
      <c r="S1673">
        <v>38000</v>
      </c>
      <c r="T1673">
        <v>38000</v>
      </c>
      <c r="U1673">
        <v>38000</v>
      </c>
      <c r="V1673">
        <v>53</v>
      </c>
      <c r="W1673" t="s">
        <v>24</v>
      </c>
    </row>
    <row r="1674" spans="1:23" x14ac:dyDescent="0.25">
      <c r="A1674">
        <v>1255879</v>
      </c>
      <c r="B1674" t="s">
        <v>47</v>
      </c>
      <c r="C1674">
        <v>78</v>
      </c>
      <c r="D1674">
        <v>73</v>
      </c>
      <c r="E1674" t="s">
        <v>21</v>
      </c>
      <c r="F1674">
        <v>1</v>
      </c>
      <c r="G1674">
        <v>1</v>
      </c>
      <c r="H1674">
        <v>2</v>
      </c>
      <c r="I1674">
        <v>1</v>
      </c>
      <c r="J1674">
        <v>2</v>
      </c>
      <c r="K1674">
        <v>2</v>
      </c>
      <c r="L1674">
        <v>2</v>
      </c>
      <c r="M1674">
        <v>2</v>
      </c>
      <c r="N1674">
        <v>1</v>
      </c>
      <c r="P1674" t="s">
        <v>43</v>
      </c>
      <c r="Q1674">
        <v>4</v>
      </c>
      <c r="R1674" t="s">
        <v>44</v>
      </c>
      <c r="S1674">
        <v>0</v>
      </c>
      <c r="T1674">
        <v>38100</v>
      </c>
      <c r="U1674">
        <v>38100</v>
      </c>
      <c r="V1674">
        <v>55</v>
      </c>
      <c r="W1674">
        <v>55</v>
      </c>
    </row>
    <row r="1675" spans="1:23" x14ac:dyDescent="0.25">
      <c r="A1675">
        <v>1387751</v>
      </c>
      <c r="B1675" t="s">
        <v>24</v>
      </c>
      <c r="C1675">
        <v>100</v>
      </c>
      <c r="D1675">
        <v>81</v>
      </c>
      <c r="E1675" t="s">
        <v>21</v>
      </c>
      <c r="F1675">
        <v>1</v>
      </c>
      <c r="G1675">
        <v>2</v>
      </c>
      <c r="H1675">
        <v>1</v>
      </c>
      <c r="I1675">
        <v>1</v>
      </c>
      <c r="J1675">
        <v>2</v>
      </c>
      <c r="K1675">
        <v>2</v>
      </c>
      <c r="L1675">
        <v>2</v>
      </c>
      <c r="M1675">
        <v>2</v>
      </c>
      <c r="N1675">
        <v>1</v>
      </c>
      <c r="P1675" t="s">
        <v>43</v>
      </c>
      <c r="Q1675">
        <v>3</v>
      </c>
      <c r="R1675" t="s">
        <v>44</v>
      </c>
      <c r="S1675">
        <v>0</v>
      </c>
      <c r="T1675">
        <v>38400</v>
      </c>
      <c r="U1675">
        <v>38400</v>
      </c>
      <c r="V1675">
        <v>6</v>
      </c>
      <c r="W1675" t="s">
        <v>45</v>
      </c>
    </row>
    <row r="1676" spans="1:23" x14ac:dyDescent="0.25">
      <c r="A1676">
        <v>1266466</v>
      </c>
      <c r="B1676" t="s">
        <v>47</v>
      </c>
      <c r="C1676">
        <v>77</v>
      </c>
      <c r="D1676">
        <v>78</v>
      </c>
      <c r="E1676" t="s">
        <v>21</v>
      </c>
      <c r="F1676">
        <v>1</v>
      </c>
      <c r="G1676">
        <v>2</v>
      </c>
      <c r="H1676">
        <v>1</v>
      </c>
      <c r="I1676">
        <v>1</v>
      </c>
      <c r="J1676">
        <v>2</v>
      </c>
      <c r="K1676">
        <v>2</v>
      </c>
      <c r="L1676">
        <v>2</v>
      </c>
      <c r="M1676">
        <v>2</v>
      </c>
      <c r="N1676">
        <v>1</v>
      </c>
      <c r="P1676" t="s">
        <v>43</v>
      </c>
      <c r="Q1676">
        <v>4</v>
      </c>
      <c r="R1676" t="s">
        <v>44</v>
      </c>
      <c r="S1676">
        <v>0</v>
      </c>
      <c r="T1676">
        <v>38660</v>
      </c>
      <c r="U1676">
        <v>38660</v>
      </c>
      <c r="V1676">
        <v>49</v>
      </c>
      <c r="W1676" t="s">
        <v>47</v>
      </c>
    </row>
    <row r="1677" spans="1:23" x14ac:dyDescent="0.25">
      <c r="A1677">
        <v>725941</v>
      </c>
      <c r="B1677" t="s">
        <v>32</v>
      </c>
      <c r="C1677">
        <v>52</v>
      </c>
      <c r="D1677">
        <v>71</v>
      </c>
      <c r="E1677" t="s">
        <v>21</v>
      </c>
      <c r="F1677">
        <v>1</v>
      </c>
      <c r="G1677">
        <v>1</v>
      </c>
      <c r="H1677">
        <v>2</v>
      </c>
      <c r="I1677">
        <v>1</v>
      </c>
      <c r="J1677">
        <v>2</v>
      </c>
      <c r="K1677">
        <v>2</v>
      </c>
      <c r="L1677">
        <v>2</v>
      </c>
      <c r="M1677">
        <v>2</v>
      </c>
      <c r="N1677">
        <v>1</v>
      </c>
      <c r="O1677">
        <v>20</v>
      </c>
      <c r="P1677" t="s">
        <v>43</v>
      </c>
      <c r="Q1677">
        <v>4</v>
      </c>
      <c r="R1677" t="s">
        <v>46</v>
      </c>
      <c r="S1677">
        <v>9000</v>
      </c>
      <c r="T1677">
        <v>38700</v>
      </c>
      <c r="U1677">
        <v>38700</v>
      </c>
      <c r="V1677">
        <v>6</v>
      </c>
      <c r="W1677" t="s">
        <v>45</v>
      </c>
    </row>
    <row r="1678" spans="1:23" x14ac:dyDescent="0.25">
      <c r="A1678">
        <v>71247</v>
      </c>
      <c r="B1678" t="s">
        <v>23</v>
      </c>
      <c r="C1678">
        <v>95</v>
      </c>
      <c r="D1678">
        <v>64</v>
      </c>
      <c r="E1678" t="s">
        <v>21</v>
      </c>
      <c r="F1678">
        <v>1</v>
      </c>
      <c r="G1678">
        <v>1</v>
      </c>
      <c r="H1678">
        <v>2</v>
      </c>
      <c r="I1678">
        <v>2</v>
      </c>
      <c r="J1678">
        <v>2</v>
      </c>
      <c r="K1678">
        <v>2</v>
      </c>
      <c r="L1678">
        <v>2</v>
      </c>
      <c r="M1678">
        <v>2</v>
      </c>
      <c r="N1678">
        <v>1</v>
      </c>
      <c r="O1678">
        <v>5</v>
      </c>
      <c r="P1678" t="s">
        <v>43</v>
      </c>
      <c r="Q1678">
        <v>4</v>
      </c>
      <c r="R1678" t="s">
        <v>46</v>
      </c>
      <c r="S1678">
        <v>26800</v>
      </c>
      <c r="T1678">
        <v>38800</v>
      </c>
      <c r="U1678">
        <v>38800</v>
      </c>
      <c r="V1678">
        <v>53</v>
      </c>
      <c r="W1678" t="s">
        <v>24</v>
      </c>
    </row>
    <row r="1679" spans="1:23" x14ac:dyDescent="0.25">
      <c r="A1679">
        <v>1393971</v>
      </c>
      <c r="B1679" t="s">
        <v>24</v>
      </c>
      <c r="C1679">
        <v>32</v>
      </c>
      <c r="D1679">
        <v>78</v>
      </c>
      <c r="E1679" t="s">
        <v>21</v>
      </c>
      <c r="F1679">
        <v>1</v>
      </c>
      <c r="G1679">
        <v>2</v>
      </c>
      <c r="H1679">
        <v>1</v>
      </c>
      <c r="I1679">
        <v>1</v>
      </c>
      <c r="J1679">
        <v>2</v>
      </c>
      <c r="K1679">
        <v>2</v>
      </c>
      <c r="L1679">
        <v>2</v>
      </c>
      <c r="M1679">
        <v>2</v>
      </c>
      <c r="N1679">
        <v>1</v>
      </c>
      <c r="O1679">
        <v>5</v>
      </c>
      <c r="P1679" t="s">
        <v>52</v>
      </c>
      <c r="Q1679">
        <v>4</v>
      </c>
      <c r="R1679" t="s">
        <v>46</v>
      </c>
      <c r="S1679">
        <v>0</v>
      </c>
      <c r="T1679">
        <v>38960</v>
      </c>
      <c r="U1679">
        <v>38960</v>
      </c>
      <c r="V1679">
        <v>53</v>
      </c>
      <c r="W1679" t="s">
        <v>24</v>
      </c>
    </row>
    <row r="1680" spans="1:23" x14ac:dyDescent="0.25">
      <c r="A1680">
        <v>716923</v>
      </c>
      <c r="B1680" t="s">
        <v>32</v>
      </c>
      <c r="C1680">
        <v>61</v>
      </c>
      <c r="D1680">
        <v>38</v>
      </c>
      <c r="E1680" t="s">
        <v>21</v>
      </c>
      <c r="F1680">
        <v>1</v>
      </c>
      <c r="G1680">
        <v>1</v>
      </c>
      <c r="H1680">
        <v>2</v>
      </c>
      <c r="I1680">
        <v>2</v>
      </c>
      <c r="J1680">
        <v>2</v>
      </c>
      <c r="K1680">
        <v>2</v>
      </c>
      <c r="L1680">
        <v>2</v>
      </c>
      <c r="M1680">
        <v>2</v>
      </c>
      <c r="N1680">
        <v>1</v>
      </c>
      <c r="P1680" t="s">
        <v>43</v>
      </c>
      <c r="Q1680">
        <v>4</v>
      </c>
      <c r="R1680" t="s">
        <v>46</v>
      </c>
      <c r="S1680">
        <v>39000</v>
      </c>
      <c r="T1680">
        <v>39000</v>
      </c>
      <c r="U1680">
        <v>39000</v>
      </c>
      <c r="V1680">
        <v>55</v>
      </c>
      <c r="W1680">
        <v>55</v>
      </c>
    </row>
    <row r="1681" spans="1:23" x14ac:dyDescent="0.25">
      <c r="A1681">
        <v>536136</v>
      </c>
      <c r="B1681" t="s">
        <v>31</v>
      </c>
      <c r="C1681">
        <v>31</v>
      </c>
      <c r="D1681">
        <v>78</v>
      </c>
      <c r="E1681" t="s">
        <v>21</v>
      </c>
      <c r="F1681">
        <v>1</v>
      </c>
      <c r="G1681">
        <v>2</v>
      </c>
      <c r="H1681">
        <v>2</v>
      </c>
      <c r="I1681">
        <v>1</v>
      </c>
      <c r="J1681">
        <v>2</v>
      </c>
      <c r="K1681">
        <v>2</v>
      </c>
      <c r="L1681">
        <v>2</v>
      </c>
      <c r="M1681">
        <v>2</v>
      </c>
      <c r="N1681">
        <v>1</v>
      </c>
      <c r="O1681">
        <v>5</v>
      </c>
      <c r="P1681" t="s">
        <v>43</v>
      </c>
      <c r="Q1681">
        <v>3</v>
      </c>
      <c r="R1681" t="s">
        <v>44</v>
      </c>
      <c r="S1681">
        <v>0</v>
      </c>
      <c r="T1681">
        <v>39000</v>
      </c>
      <c r="U1681">
        <v>39000</v>
      </c>
      <c r="V1681">
        <v>38</v>
      </c>
      <c r="W1681" t="s">
        <v>31</v>
      </c>
    </row>
    <row r="1682" spans="1:23" x14ac:dyDescent="0.25">
      <c r="A1682">
        <v>1429225</v>
      </c>
      <c r="B1682" t="s">
        <v>24</v>
      </c>
      <c r="C1682">
        <v>209</v>
      </c>
      <c r="D1682">
        <v>40</v>
      </c>
      <c r="E1682" t="s">
        <v>21</v>
      </c>
      <c r="F1682">
        <v>1</v>
      </c>
      <c r="G1682">
        <v>1</v>
      </c>
      <c r="H1682">
        <v>2</v>
      </c>
      <c r="I1682">
        <v>2</v>
      </c>
      <c r="J1682">
        <v>2</v>
      </c>
      <c r="K1682">
        <v>2</v>
      </c>
      <c r="L1682">
        <v>2</v>
      </c>
      <c r="M1682">
        <v>2</v>
      </c>
      <c r="N1682">
        <v>1</v>
      </c>
      <c r="O1682">
        <v>30</v>
      </c>
      <c r="P1682" t="s">
        <v>50</v>
      </c>
      <c r="Q1682">
        <v>4</v>
      </c>
      <c r="R1682" t="s">
        <v>46</v>
      </c>
      <c r="S1682">
        <v>39000</v>
      </c>
      <c r="T1682">
        <v>39000</v>
      </c>
      <c r="U1682">
        <v>39000</v>
      </c>
      <c r="V1682">
        <v>25</v>
      </c>
      <c r="W1682">
        <v>25</v>
      </c>
    </row>
    <row r="1683" spans="1:23" x14ac:dyDescent="0.25">
      <c r="A1683">
        <v>1256534</v>
      </c>
      <c r="B1683" t="s">
        <v>47</v>
      </c>
      <c r="C1683">
        <v>80</v>
      </c>
      <c r="D1683">
        <v>73</v>
      </c>
      <c r="E1683" t="s">
        <v>21</v>
      </c>
      <c r="F1683">
        <v>1</v>
      </c>
      <c r="G1683">
        <v>2</v>
      </c>
      <c r="H1683">
        <v>2</v>
      </c>
      <c r="I1683">
        <v>1</v>
      </c>
      <c r="J1683">
        <v>2</v>
      </c>
      <c r="K1683">
        <v>2</v>
      </c>
      <c r="L1683">
        <v>2</v>
      </c>
      <c r="M1683">
        <v>2</v>
      </c>
      <c r="N1683">
        <v>1</v>
      </c>
      <c r="P1683" t="s">
        <v>43</v>
      </c>
      <c r="Q1683">
        <v>3</v>
      </c>
      <c r="R1683" t="s">
        <v>44</v>
      </c>
      <c r="S1683">
        <v>0</v>
      </c>
      <c r="T1683">
        <v>39000</v>
      </c>
      <c r="U1683">
        <v>39000</v>
      </c>
      <c r="V1683">
        <v>49</v>
      </c>
      <c r="W1683" t="s">
        <v>47</v>
      </c>
    </row>
    <row r="1684" spans="1:23" x14ac:dyDescent="0.25">
      <c r="A1684">
        <v>727608</v>
      </c>
      <c r="B1684" t="s">
        <v>32</v>
      </c>
      <c r="C1684">
        <v>74</v>
      </c>
      <c r="D1684">
        <v>41</v>
      </c>
      <c r="E1684" t="s">
        <v>21</v>
      </c>
      <c r="F1684">
        <v>1</v>
      </c>
      <c r="G1684">
        <v>1</v>
      </c>
      <c r="H1684">
        <v>2</v>
      </c>
      <c r="I1684">
        <v>2</v>
      </c>
      <c r="J1684">
        <v>2</v>
      </c>
      <c r="K1684">
        <v>2</v>
      </c>
      <c r="L1684">
        <v>2</v>
      </c>
      <c r="M1684">
        <v>2</v>
      </c>
      <c r="N1684">
        <v>1</v>
      </c>
      <c r="O1684">
        <v>10</v>
      </c>
      <c r="P1684" t="s">
        <v>43</v>
      </c>
      <c r="Q1684">
        <v>4</v>
      </c>
      <c r="R1684" t="s">
        <v>44</v>
      </c>
      <c r="S1684">
        <v>39000</v>
      </c>
      <c r="T1684">
        <v>39000</v>
      </c>
      <c r="U1684">
        <v>39000</v>
      </c>
      <c r="V1684">
        <v>41</v>
      </c>
      <c r="W1684" t="s">
        <v>32</v>
      </c>
    </row>
    <row r="1685" spans="1:23" x14ac:dyDescent="0.25">
      <c r="A1685">
        <v>699505</v>
      </c>
      <c r="B1685" t="s">
        <v>32</v>
      </c>
      <c r="C1685">
        <v>53</v>
      </c>
      <c r="D1685">
        <v>75</v>
      </c>
      <c r="E1685" t="s">
        <v>21</v>
      </c>
      <c r="F1685">
        <v>1</v>
      </c>
      <c r="G1685">
        <v>1</v>
      </c>
      <c r="H1685">
        <v>2</v>
      </c>
      <c r="I1685">
        <v>1</v>
      </c>
      <c r="J1685">
        <v>2</v>
      </c>
      <c r="K1685">
        <v>2</v>
      </c>
      <c r="L1685">
        <v>2</v>
      </c>
      <c r="M1685">
        <v>2</v>
      </c>
      <c r="N1685">
        <v>1</v>
      </c>
      <c r="O1685">
        <v>5</v>
      </c>
      <c r="P1685" t="s">
        <v>43</v>
      </c>
      <c r="Q1685">
        <v>4</v>
      </c>
      <c r="R1685" t="s">
        <v>44</v>
      </c>
      <c r="S1685">
        <v>12000</v>
      </c>
      <c r="T1685">
        <v>39000</v>
      </c>
      <c r="U1685">
        <v>39000</v>
      </c>
      <c r="V1685">
        <v>6</v>
      </c>
      <c r="W1685" t="s">
        <v>45</v>
      </c>
    </row>
    <row r="1686" spans="1:23" x14ac:dyDescent="0.25">
      <c r="A1686">
        <v>1419140</v>
      </c>
      <c r="B1686" t="s">
        <v>24</v>
      </c>
      <c r="C1686">
        <v>116</v>
      </c>
      <c r="D1686">
        <v>59</v>
      </c>
      <c r="E1686" t="s">
        <v>21</v>
      </c>
      <c r="F1686">
        <v>1</v>
      </c>
      <c r="G1686">
        <v>1</v>
      </c>
      <c r="H1686">
        <v>2</v>
      </c>
      <c r="I1686">
        <v>2</v>
      </c>
      <c r="J1686">
        <v>2</v>
      </c>
      <c r="K1686">
        <v>2</v>
      </c>
      <c r="L1686">
        <v>2</v>
      </c>
      <c r="M1686">
        <v>2</v>
      </c>
      <c r="N1686">
        <v>1</v>
      </c>
      <c r="O1686">
        <v>10</v>
      </c>
      <c r="P1686" t="s">
        <v>43</v>
      </c>
      <c r="Q1686">
        <v>4</v>
      </c>
      <c r="R1686" t="s">
        <v>44</v>
      </c>
      <c r="S1686">
        <v>39000</v>
      </c>
      <c r="T1686">
        <v>39000</v>
      </c>
      <c r="U1686">
        <v>39000</v>
      </c>
      <c r="V1686">
        <v>53</v>
      </c>
      <c r="W1686" t="s">
        <v>24</v>
      </c>
    </row>
    <row r="1687" spans="1:23" x14ac:dyDescent="0.25">
      <c r="A1687">
        <v>1370786</v>
      </c>
      <c r="B1687" t="s">
        <v>24</v>
      </c>
      <c r="C1687">
        <v>78</v>
      </c>
      <c r="D1687">
        <v>52</v>
      </c>
      <c r="E1687" t="s">
        <v>21</v>
      </c>
      <c r="F1687">
        <v>1</v>
      </c>
      <c r="G1687">
        <v>1</v>
      </c>
      <c r="H1687">
        <v>2</v>
      </c>
      <c r="I1687">
        <v>2</v>
      </c>
      <c r="J1687">
        <v>2</v>
      </c>
      <c r="K1687">
        <v>2</v>
      </c>
      <c r="L1687">
        <v>2</v>
      </c>
      <c r="M1687">
        <v>2</v>
      </c>
      <c r="N1687">
        <v>1</v>
      </c>
      <c r="O1687">
        <v>50</v>
      </c>
      <c r="P1687" t="s">
        <v>51</v>
      </c>
      <c r="Q1687">
        <v>4</v>
      </c>
      <c r="R1687" t="s">
        <v>46</v>
      </c>
      <c r="S1687">
        <v>35000</v>
      </c>
      <c r="T1687">
        <v>39200</v>
      </c>
      <c r="U1687">
        <v>39200</v>
      </c>
      <c r="V1687">
        <v>6</v>
      </c>
      <c r="W1687" t="s">
        <v>45</v>
      </c>
    </row>
    <row r="1688" spans="1:23" x14ac:dyDescent="0.25">
      <c r="A1688">
        <v>71321</v>
      </c>
      <c r="B1688" t="s">
        <v>23</v>
      </c>
      <c r="C1688">
        <v>36</v>
      </c>
      <c r="D1688">
        <v>82</v>
      </c>
      <c r="E1688" t="s">
        <v>21</v>
      </c>
      <c r="F1688">
        <v>1</v>
      </c>
      <c r="G1688">
        <v>2</v>
      </c>
      <c r="H1688">
        <v>2</v>
      </c>
      <c r="I1688">
        <v>1</v>
      </c>
      <c r="J1688">
        <v>2</v>
      </c>
      <c r="K1688">
        <v>2</v>
      </c>
      <c r="L1688">
        <v>1</v>
      </c>
      <c r="M1688">
        <v>2</v>
      </c>
      <c r="N1688">
        <v>1</v>
      </c>
      <c r="P1688" t="s">
        <v>43</v>
      </c>
      <c r="Q1688">
        <v>2</v>
      </c>
      <c r="R1688" t="s">
        <v>44</v>
      </c>
      <c r="S1688">
        <v>0</v>
      </c>
      <c r="T1688">
        <v>39300</v>
      </c>
      <c r="U1688">
        <v>39300</v>
      </c>
      <c r="V1688">
        <v>46</v>
      </c>
      <c r="W1688">
        <v>46</v>
      </c>
    </row>
    <row r="1689" spans="1:23" x14ac:dyDescent="0.25">
      <c r="A1689">
        <v>718997</v>
      </c>
      <c r="B1689" t="s">
        <v>32</v>
      </c>
      <c r="C1689">
        <v>313</v>
      </c>
      <c r="D1689">
        <v>46</v>
      </c>
      <c r="E1689" t="s">
        <v>21</v>
      </c>
      <c r="F1689">
        <v>1</v>
      </c>
      <c r="G1689">
        <v>1</v>
      </c>
      <c r="H1689">
        <v>2</v>
      </c>
      <c r="I1689">
        <v>2</v>
      </c>
      <c r="J1689">
        <v>2</v>
      </c>
      <c r="K1689">
        <v>2</v>
      </c>
      <c r="L1689">
        <v>2</v>
      </c>
      <c r="M1689">
        <v>2</v>
      </c>
      <c r="N1689">
        <v>1</v>
      </c>
      <c r="O1689">
        <v>20</v>
      </c>
      <c r="P1689" t="s">
        <v>43</v>
      </c>
      <c r="Q1689">
        <v>4</v>
      </c>
      <c r="R1689" t="s">
        <v>44</v>
      </c>
      <c r="S1689">
        <v>31000</v>
      </c>
      <c r="T1689">
        <v>39400</v>
      </c>
      <c r="U1689">
        <v>39400</v>
      </c>
      <c r="V1689">
        <v>16</v>
      </c>
      <c r="W1689">
        <v>16</v>
      </c>
    </row>
    <row r="1690" spans="1:23" x14ac:dyDescent="0.25">
      <c r="A1690">
        <v>1392225</v>
      </c>
      <c r="B1690" t="s">
        <v>24</v>
      </c>
      <c r="C1690">
        <v>29</v>
      </c>
      <c r="D1690">
        <v>62</v>
      </c>
      <c r="E1690" t="s">
        <v>21</v>
      </c>
      <c r="F1690">
        <v>4</v>
      </c>
      <c r="G1690">
        <v>1</v>
      </c>
      <c r="H1690">
        <v>2</v>
      </c>
      <c r="I1690">
        <v>2</v>
      </c>
      <c r="J1690">
        <v>2</v>
      </c>
      <c r="K1690">
        <v>2</v>
      </c>
      <c r="L1690">
        <v>2</v>
      </c>
      <c r="M1690">
        <v>2</v>
      </c>
      <c r="N1690">
        <v>1</v>
      </c>
      <c r="O1690">
        <v>10</v>
      </c>
      <c r="P1690" t="s">
        <v>43</v>
      </c>
      <c r="Q1690">
        <v>4</v>
      </c>
      <c r="R1690" t="s">
        <v>46</v>
      </c>
      <c r="S1690">
        <v>39600</v>
      </c>
      <c r="T1690">
        <v>39600</v>
      </c>
      <c r="U1690">
        <v>39600</v>
      </c>
      <c r="V1690">
        <v>207</v>
      </c>
      <c r="W1690">
        <v>207</v>
      </c>
    </row>
    <row r="1691" spans="1:23" x14ac:dyDescent="0.25">
      <c r="A1691">
        <v>1411061</v>
      </c>
      <c r="B1691" t="s">
        <v>24</v>
      </c>
      <c r="C1691">
        <v>27</v>
      </c>
      <c r="D1691">
        <v>79</v>
      </c>
      <c r="E1691" t="s">
        <v>21</v>
      </c>
      <c r="F1691">
        <v>1</v>
      </c>
      <c r="G1691">
        <v>1</v>
      </c>
      <c r="H1691">
        <v>1</v>
      </c>
      <c r="I1691">
        <v>1</v>
      </c>
      <c r="J1691">
        <v>2</v>
      </c>
      <c r="K1691">
        <v>2</v>
      </c>
      <c r="L1691">
        <v>2</v>
      </c>
      <c r="M1691">
        <v>2</v>
      </c>
      <c r="N1691">
        <v>1</v>
      </c>
      <c r="P1691" t="s">
        <v>43</v>
      </c>
      <c r="Q1691">
        <v>2</v>
      </c>
      <c r="R1691" t="s">
        <v>44</v>
      </c>
      <c r="S1691">
        <v>0</v>
      </c>
      <c r="T1691">
        <v>39600</v>
      </c>
      <c r="U1691">
        <v>39600</v>
      </c>
      <c r="V1691">
        <v>6</v>
      </c>
      <c r="W1691" t="s">
        <v>45</v>
      </c>
    </row>
    <row r="1692" spans="1:23" x14ac:dyDescent="0.25">
      <c r="A1692">
        <v>728878</v>
      </c>
      <c r="B1692" t="s">
        <v>32</v>
      </c>
      <c r="C1692">
        <v>168</v>
      </c>
      <c r="D1692">
        <v>43</v>
      </c>
      <c r="E1692" t="s">
        <v>21</v>
      </c>
      <c r="F1692">
        <v>1</v>
      </c>
      <c r="G1692">
        <v>1</v>
      </c>
      <c r="H1692">
        <v>2</v>
      </c>
      <c r="I1692">
        <v>2</v>
      </c>
      <c r="J1692">
        <v>2</v>
      </c>
      <c r="K1692">
        <v>2</v>
      </c>
      <c r="L1692">
        <v>2</v>
      </c>
      <c r="M1692">
        <v>2</v>
      </c>
      <c r="N1692">
        <v>1</v>
      </c>
      <c r="O1692">
        <v>10</v>
      </c>
      <c r="P1692" t="s">
        <v>43</v>
      </c>
      <c r="Q1692">
        <v>4</v>
      </c>
      <c r="R1692" t="s">
        <v>44</v>
      </c>
      <c r="S1692">
        <v>40000</v>
      </c>
      <c r="T1692">
        <v>40000</v>
      </c>
      <c r="U1692">
        <v>40000</v>
      </c>
      <c r="V1692">
        <v>41</v>
      </c>
      <c r="W1692" t="s">
        <v>32</v>
      </c>
    </row>
    <row r="1693" spans="1:23" x14ac:dyDescent="0.25">
      <c r="A1693">
        <v>1417414</v>
      </c>
      <c r="B1693" t="s">
        <v>24</v>
      </c>
      <c r="C1693">
        <v>90</v>
      </c>
      <c r="D1693">
        <v>53</v>
      </c>
      <c r="E1693" t="s">
        <v>21</v>
      </c>
      <c r="F1693">
        <v>1</v>
      </c>
      <c r="G1693">
        <v>2</v>
      </c>
      <c r="H1693">
        <v>1</v>
      </c>
      <c r="I1693">
        <v>2</v>
      </c>
      <c r="J1693">
        <v>2</v>
      </c>
      <c r="K1693">
        <v>2</v>
      </c>
      <c r="L1693">
        <v>2</v>
      </c>
      <c r="M1693">
        <v>2</v>
      </c>
      <c r="N1693">
        <v>1</v>
      </c>
      <c r="O1693">
        <v>17</v>
      </c>
      <c r="P1693" t="s">
        <v>43</v>
      </c>
      <c r="Q1693">
        <v>4</v>
      </c>
      <c r="R1693" t="s">
        <v>46</v>
      </c>
      <c r="S1693">
        <v>40000</v>
      </c>
      <c r="T1693">
        <v>40000</v>
      </c>
      <c r="U1693">
        <v>40000</v>
      </c>
      <c r="V1693">
        <v>53</v>
      </c>
      <c r="W1693" t="s">
        <v>24</v>
      </c>
    </row>
    <row r="1694" spans="1:23" x14ac:dyDescent="0.25">
      <c r="A1694">
        <v>1258483</v>
      </c>
      <c r="B1694" t="s">
        <v>47</v>
      </c>
      <c r="C1694">
        <v>53</v>
      </c>
      <c r="D1694">
        <v>31</v>
      </c>
      <c r="E1694" t="s">
        <v>21</v>
      </c>
      <c r="F1694">
        <v>1</v>
      </c>
      <c r="G1694">
        <v>1</v>
      </c>
      <c r="H1694">
        <v>2</v>
      </c>
      <c r="I1694">
        <v>2</v>
      </c>
      <c r="J1694">
        <v>2</v>
      </c>
      <c r="K1694">
        <v>2</v>
      </c>
      <c r="L1694">
        <v>2</v>
      </c>
      <c r="M1694">
        <v>2</v>
      </c>
      <c r="N1694">
        <v>1</v>
      </c>
      <c r="O1694">
        <v>30</v>
      </c>
      <c r="P1694" t="s">
        <v>43</v>
      </c>
      <c r="Q1694">
        <v>4</v>
      </c>
      <c r="R1694" t="s">
        <v>46</v>
      </c>
      <c r="S1694">
        <v>40000</v>
      </c>
      <c r="T1694">
        <v>40000</v>
      </c>
      <c r="U1694">
        <v>40000</v>
      </c>
      <c r="V1694">
        <v>49</v>
      </c>
      <c r="W1694" t="s">
        <v>47</v>
      </c>
    </row>
    <row r="1695" spans="1:23" x14ac:dyDescent="0.25">
      <c r="A1695">
        <v>733786</v>
      </c>
      <c r="B1695" t="s">
        <v>32</v>
      </c>
      <c r="C1695">
        <v>65</v>
      </c>
      <c r="D1695">
        <v>25</v>
      </c>
      <c r="E1695" t="s">
        <v>21</v>
      </c>
      <c r="F1695">
        <v>1</v>
      </c>
      <c r="G1695">
        <v>1</v>
      </c>
      <c r="H1695">
        <v>2</v>
      </c>
      <c r="I1695">
        <v>2</v>
      </c>
      <c r="J1695">
        <v>2</v>
      </c>
      <c r="K1695">
        <v>2</v>
      </c>
      <c r="L1695">
        <v>2</v>
      </c>
      <c r="M1695">
        <v>2</v>
      </c>
      <c r="N1695">
        <v>1</v>
      </c>
      <c r="O1695">
        <v>30</v>
      </c>
      <c r="P1695" t="s">
        <v>43</v>
      </c>
      <c r="Q1695">
        <v>4</v>
      </c>
      <c r="R1695" t="s">
        <v>44</v>
      </c>
      <c r="S1695">
        <v>40000</v>
      </c>
      <c r="T1695">
        <v>40000</v>
      </c>
      <c r="U1695">
        <v>40000</v>
      </c>
      <c r="V1695">
        <v>41</v>
      </c>
      <c r="W1695" t="s">
        <v>32</v>
      </c>
    </row>
    <row r="1696" spans="1:23" x14ac:dyDescent="0.25">
      <c r="A1696">
        <v>713885</v>
      </c>
      <c r="B1696" t="s">
        <v>32</v>
      </c>
      <c r="C1696">
        <v>106</v>
      </c>
      <c r="D1696">
        <v>35</v>
      </c>
      <c r="E1696" t="s">
        <v>21</v>
      </c>
      <c r="F1696">
        <v>1</v>
      </c>
      <c r="G1696">
        <v>2</v>
      </c>
      <c r="H1696">
        <v>2</v>
      </c>
      <c r="I1696">
        <v>2</v>
      </c>
      <c r="J1696">
        <v>2</v>
      </c>
      <c r="K1696">
        <v>2</v>
      </c>
      <c r="L1696">
        <v>1</v>
      </c>
      <c r="M1696">
        <v>2</v>
      </c>
      <c r="N1696">
        <v>1</v>
      </c>
      <c r="P1696" t="s">
        <v>43</v>
      </c>
      <c r="Q1696">
        <v>2</v>
      </c>
      <c r="R1696" t="s">
        <v>44</v>
      </c>
      <c r="S1696">
        <v>0</v>
      </c>
      <c r="T1696">
        <v>40000</v>
      </c>
      <c r="U1696">
        <v>40000</v>
      </c>
      <c r="V1696">
        <v>6</v>
      </c>
      <c r="W1696" t="s">
        <v>45</v>
      </c>
    </row>
    <row r="1697" spans="1:23" x14ac:dyDescent="0.25">
      <c r="A1697">
        <v>1435169</v>
      </c>
      <c r="B1697" t="s">
        <v>24</v>
      </c>
      <c r="C1697">
        <v>316</v>
      </c>
      <c r="D1697">
        <v>58</v>
      </c>
      <c r="E1697" t="s">
        <v>21</v>
      </c>
      <c r="F1697">
        <v>1</v>
      </c>
      <c r="G1697">
        <v>1</v>
      </c>
      <c r="H1697">
        <v>2</v>
      </c>
      <c r="I1697">
        <v>2</v>
      </c>
      <c r="J1697">
        <v>2</v>
      </c>
      <c r="K1697">
        <v>2</v>
      </c>
      <c r="L1697">
        <v>2</v>
      </c>
      <c r="M1697">
        <v>2</v>
      </c>
      <c r="N1697">
        <v>1</v>
      </c>
      <c r="O1697">
        <v>20</v>
      </c>
      <c r="P1697" t="s">
        <v>43</v>
      </c>
      <c r="Q1697">
        <v>4</v>
      </c>
      <c r="R1697" t="s">
        <v>46</v>
      </c>
      <c r="S1697">
        <v>40000</v>
      </c>
      <c r="T1697">
        <v>40000</v>
      </c>
      <c r="U1697">
        <v>40000</v>
      </c>
      <c r="V1697">
        <v>17</v>
      </c>
      <c r="W1697">
        <v>17</v>
      </c>
    </row>
    <row r="1698" spans="1:23" x14ac:dyDescent="0.25">
      <c r="A1698">
        <v>538844</v>
      </c>
      <c r="B1698" t="s">
        <v>31</v>
      </c>
      <c r="C1698">
        <v>41</v>
      </c>
      <c r="D1698">
        <v>31</v>
      </c>
      <c r="E1698" t="s">
        <v>21</v>
      </c>
      <c r="F1698">
        <v>1</v>
      </c>
      <c r="G1698">
        <v>2</v>
      </c>
      <c r="H1698">
        <v>2</v>
      </c>
      <c r="I1698">
        <v>2</v>
      </c>
      <c r="J1698">
        <v>2</v>
      </c>
      <c r="K1698">
        <v>2</v>
      </c>
      <c r="L1698">
        <v>2</v>
      </c>
      <c r="M1698">
        <v>2</v>
      </c>
      <c r="N1698">
        <v>2</v>
      </c>
      <c r="O1698">
        <v>20</v>
      </c>
      <c r="P1698" t="s">
        <v>50</v>
      </c>
      <c r="Q1698">
        <v>2</v>
      </c>
      <c r="R1698" t="s">
        <v>44</v>
      </c>
      <c r="S1698">
        <v>40000</v>
      </c>
      <c r="T1698">
        <v>40000</v>
      </c>
      <c r="U1698">
        <v>40000</v>
      </c>
      <c r="V1698">
        <v>38</v>
      </c>
      <c r="W1698" t="s">
        <v>31</v>
      </c>
    </row>
    <row r="1699" spans="1:23" x14ac:dyDescent="0.25">
      <c r="A1699">
        <v>729790</v>
      </c>
      <c r="B1699" t="s">
        <v>32</v>
      </c>
      <c r="C1699">
        <v>214</v>
      </c>
      <c r="D1699">
        <v>32</v>
      </c>
      <c r="E1699" t="s">
        <v>21</v>
      </c>
      <c r="F1699">
        <v>1</v>
      </c>
      <c r="G1699">
        <v>1</v>
      </c>
      <c r="H1699">
        <v>2</v>
      </c>
      <c r="I1699">
        <v>2</v>
      </c>
      <c r="J1699">
        <v>2</v>
      </c>
      <c r="K1699">
        <v>2</v>
      </c>
      <c r="L1699">
        <v>2</v>
      </c>
      <c r="M1699">
        <v>2</v>
      </c>
      <c r="N1699">
        <v>1</v>
      </c>
      <c r="O1699">
        <v>5</v>
      </c>
      <c r="P1699" t="s">
        <v>50</v>
      </c>
      <c r="Q1699">
        <v>4</v>
      </c>
      <c r="R1699" t="s">
        <v>44</v>
      </c>
      <c r="S1699">
        <v>40000</v>
      </c>
      <c r="T1699">
        <v>40000</v>
      </c>
      <c r="U1699">
        <v>40000</v>
      </c>
      <c r="V1699">
        <v>39</v>
      </c>
      <c r="W1699">
        <v>39</v>
      </c>
    </row>
    <row r="1700" spans="1:23" x14ac:dyDescent="0.25">
      <c r="A1700">
        <v>1250347</v>
      </c>
      <c r="B1700" t="s">
        <v>47</v>
      </c>
      <c r="C1700">
        <v>73</v>
      </c>
      <c r="D1700">
        <v>26</v>
      </c>
      <c r="E1700" t="s">
        <v>21</v>
      </c>
      <c r="F1700">
        <v>1</v>
      </c>
      <c r="G1700">
        <v>1</v>
      </c>
      <c r="H1700">
        <v>2</v>
      </c>
      <c r="I1700">
        <v>2</v>
      </c>
      <c r="J1700">
        <v>2</v>
      </c>
      <c r="K1700">
        <v>2</v>
      </c>
      <c r="L1700">
        <v>2</v>
      </c>
      <c r="M1700">
        <v>2</v>
      </c>
      <c r="N1700">
        <v>1</v>
      </c>
      <c r="O1700">
        <v>30</v>
      </c>
      <c r="P1700" t="s">
        <v>43</v>
      </c>
      <c r="Q1700">
        <v>4</v>
      </c>
      <c r="R1700" t="s">
        <v>46</v>
      </c>
      <c r="S1700">
        <v>40000</v>
      </c>
      <c r="T1700">
        <v>40000</v>
      </c>
      <c r="U1700">
        <v>40000</v>
      </c>
      <c r="V1700">
        <v>49</v>
      </c>
      <c r="W1700" t="s">
        <v>47</v>
      </c>
    </row>
    <row r="1701" spans="1:23" x14ac:dyDescent="0.25">
      <c r="A1701">
        <v>1253664</v>
      </c>
      <c r="B1701" t="s">
        <v>47</v>
      </c>
      <c r="C1701">
        <v>63</v>
      </c>
      <c r="D1701">
        <v>48</v>
      </c>
      <c r="E1701" t="s">
        <v>21</v>
      </c>
      <c r="F1701">
        <v>1</v>
      </c>
      <c r="G1701">
        <v>2</v>
      </c>
      <c r="H1701">
        <v>2</v>
      </c>
      <c r="I1701">
        <v>2</v>
      </c>
      <c r="J1701">
        <v>2</v>
      </c>
      <c r="K1701">
        <v>2</v>
      </c>
      <c r="L1701">
        <v>2</v>
      </c>
      <c r="M1701">
        <v>2</v>
      </c>
      <c r="N1701">
        <v>2</v>
      </c>
      <c r="O1701">
        <v>3</v>
      </c>
      <c r="P1701" t="s">
        <v>43</v>
      </c>
      <c r="Q1701">
        <v>4</v>
      </c>
      <c r="R1701" t="s">
        <v>46</v>
      </c>
      <c r="S1701">
        <v>40000</v>
      </c>
      <c r="T1701">
        <v>40000</v>
      </c>
      <c r="U1701">
        <v>40000</v>
      </c>
      <c r="V1701">
        <v>49</v>
      </c>
      <c r="W1701" t="s">
        <v>47</v>
      </c>
    </row>
    <row r="1702" spans="1:23" x14ac:dyDescent="0.25">
      <c r="A1702">
        <v>1265962</v>
      </c>
      <c r="B1702" t="s">
        <v>47</v>
      </c>
      <c r="C1702">
        <v>56</v>
      </c>
      <c r="D1702">
        <v>69</v>
      </c>
      <c r="E1702" t="s">
        <v>21</v>
      </c>
      <c r="F1702">
        <v>1</v>
      </c>
      <c r="G1702">
        <v>2</v>
      </c>
      <c r="H1702">
        <v>2</v>
      </c>
      <c r="I1702">
        <v>1</v>
      </c>
      <c r="J1702">
        <v>2</v>
      </c>
      <c r="K1702">
        <v>2</v>
      </c>
      <c r="L1702">
        <v>2</v>
      </c>
      <c r="M1702">
        <v>2</v>
      </c>
      <c r="N1702">
        <v>1</v>
      </c>
      <c r="O1702">
        <v>7</v>
      </c>
      <c r="P1702" t="s">
        <v>43</v>
      </c>
      <c r="Q1702">
        <v>4</v>
      </c>
      <c r="R1702" t="s">
        <v>44</v>
      </c>
      <c r="S1702">
        <v>0</v>
      </c>
      <c r="T1702">
        <v>40000</v>
      </c>
      <c r="U1702">
        <v>40000</v>
      </c>
      <c r="V1702">
        <v>49</v>
      </c>
      <c r="W1702" t="s">
        <v>47</v>
      </c>
    </row>
    <row r="1703" spans="1:23" x14ac:dyDescent="0.25">
      <c r="A1703">
        <v>724973</v>
      </c>
      <c r="B1703" t="s">
        <v>32</v>
      </c>
      <c r="C1703">
        <v>99</v>
      </c>
      <c r="D1703">
        <v>61</v>
      </c>
      <c r="E1703" t="s">
        <v>21</v>
      </c>
      <c r="F1703">
        <v>1</v>
      </c>
      <c r="G1703">
        <v>2</v>
      </c>
      <c r="H1703">
        <v>2</v>
      </c>
      <c r="I1703">
        <v>1</v>
      </c>
      <c r="J1703">
        <v>2</v>
      </c>
      <c r="K1703">
        <v>2</v>
      </c>
      <c r="L1703">
        <v>2</v>
      </c>
      <c r="M1703">
        <v>2</v>
      </c>
      <c r="N1703">
        <v>1</v>
      </c>
      <c r="O1703">
        <v>80</v>
      </c>
      <c r="P1703" t="s">
        <v>51</v>
      </c>
      <c r="Q1703">
        <v>2</v>
      </c>
      <c r="R1703" t="s">
        <v>44</v>
      </c>
      <c r="S1703">
        <v>40000</v>
      </c>
      <c r="T1703">
        <v>40000</v>
      </c>
      <c r="U1703">
        <v>40000</v>
      </c>
      <c r="V1703">
        <v>41</v>
      </c>
      <c r="W1703" t="s">
        <v>32</v>
      </c>
    </row>
    <row r="1704" spans="1:23" x14ac:dyDescent="0.25">
      <c r="A1704">
        <v>1383400</v>
      </c>
      <c r="B1704" t="s">
        <v>24</v>
      </c>
      <c r="C1704">
        <v>127</v>
      </c>
      <c r="D1704">
        <v>40</v>
      </c>
      <c r="E1704" t="s">
        <v>21</v>
      </c>
      <c r="F1704">
        <v>1</v>
      </c>
      <c r="G1704">
        <v>1</v>
      </c>
      <c r="H1704">
        <v>2</v>
      </c>
      <c r="I1704">
        <v>2</v>
      </c>
      <c r="J1704">
        <v>2</v>
      </c>
      <c r="K1704">
        <v>2</v>
      </c>
      <c r="L1704">
        <v>2</v>
      </c>
      <c r="M1704">
        <v>2</v>
      </c>
      <c r="N1704">
        <v>1</v>
      </c>
      <c r="O1704">
        <v>30</v>
      </c>
      <c r="P1704" t="s">
        <v>50</v>
      </c>
      <c r="Q1704">
        <v>4</v>
      </c>
      <c r="R1704" t="s">
        <v>46</v>
      </c>
      <c r="S1704">
        <v>40000</v>
      </c>
      <c r="T1704">
        <v>40000</v>
      </c>
      <c r="U1704">
        <v>40000</v>
      </c>
      <c r="V1704">
        <v>53</v>
      </c>
      <c r="W1704" t="s">
        <v>24</v>
      </c>
    </row>
    <row r="1705" spans="1:23" x14ac:dyDescent="0.25">
      <c r="A1705">
        <v>536414</v>
      </c>
      <c r="B1705" t="s">
        <v>31</v>
      </c>
      <c r="C1705">
        <v>62</v>
      </c>
      <c r="D1705">
        <v>53</v>
      </c>
      <c r="E1705" t="s">
        <v>21</v>
      </c>
      <c r="F1705">
        <v>1</v>
      </c>
      <c r="G1705">
        <v>1</v>
      </c>
      <c r="H1705">
        <v>2</v>
      </c>
      <c r="I1705">
        <v>2</v>
      </c>
      <c r="J1705">
        <v>2</v>
      </c>
      <c r="K1705">
        <v>2</v>
      </c>
      <c r="L1705">
        <v>2</v>
      </c>
      <c r="M1705">
        <v>2</v>
      </c>
      <c r="N1705">
        <v>1</v>
      </c>
      <c r="O1705">
        <v>75</v>
      </c>
      <c r="P1705" t="s">
        <v>51</v>
      </c>
      <c r="Q1705">
        <v>2</v>
      </c>
      <c r="R1705" t="s">
        <v>44</v>
      </c>
      <c r="S1705">
        <v>40000</v>
      </c>
      <c r="T1705">
        <v>40000</v>
      </c>
      <c r="U1705">
        <v>40000</v>
      </c>
      <c r="V1705">
        <v>42</v>
      </c>
      <c r="W1705">
        <v>42</v>
      </c>
    </row>
    <row r="1706" spans="1:23" x14ac:dyDescent="0.25">
      <c r="A1706">
        <v>1396005</v>
      </c>
      <c r="B1706" t="s">
        <v>24</v>
      </c>
      <c r="C1706">
        <v>160</v>
      </c>
      <c r="D1706">
        <v>27</v>
      </c>
      <c r="E1706" t="s">
        <v>21</v>
      </c>
      <c r="F1706">
        <v>1</v>
      </c>
      <c r="G1706">
        <v>1</v>
      </c>
      <c r="H1706">
        <v>2</v>
      </c>
      <c r="I1706">
        <v>2</v>
      </c>
      <c r="J1706">
        <v>2</v>
      </c>
      <c r="K1706">
        <v>2</v>
      </c>
      <c r="L1706">
        <v>2</v>
      </c>
      <c r="M1706">
        <v>2</v>
      </c>
      <c r="N1706">
        <v>1</v>
      </c>
      <c r="O1706">
        <v>20</v>
      </c>
      <c r="P1706" t="s">
        <v>50</v>
      </c>
      <c r="Q1706">
        <v>4</v>
      </c>
      <c r="R1706" t="s">
        <v>44</v>
      </c>
      <c r="S1706">
        <v>40000</v>
      </c>
      <c r="T1706">
        <v>40000</v>
      </c>
      <c r="U1706">
        <v>40000</v>
      </c>
      <c r="V1706">
        <v>53</v>
      </c>
      <c r="W1706" t="s">
        <v>24</v>
      </c>
    </row>
    <row r="1707" spans="1:23" x14ac:dyDescent="0.25">
      <c r="A1707">
        <v>700335</v>
      </c>
      <c r="B1707" t="s">
        <v>32</v>
      </c>
      <c r="C1707">
        <v>112</v>
      </c>
      <c r="D1707">
        <v>55</v>
      </c>
      <c r="E1707" t="s">
        <v>21</v>
      </c>
      <c r="F1707">
        <v>1</v>
      </c>
      <c r="G1707">
        <v>1</v>
      </c>
      <c r="H1707">
        <v>2</v>
      </c>
      <c r="I1707">
        <v>2</v>
      </c>
      <c r="J1707">
        <v>2</v>
      </c>
      <c r="K1707">
        <v>2</v>
      </c>
      <c r="L1707">
        <v>2</v>
      </c>
      <c r="M1707">
        <v>2</v>
      </c>
      <c r="N1707">
        <v>1</v>
      </c>
      <c r="O1707">
        <v>30</v>
      </c>
      <c r="P1707" t="s">
        <v>43</v>
      </c>
      <c r="Q1707">
        <v>4</v>
      </c>
      <c r="R1707" t="s">
        <v>44</v>
      </c>
      <c r="S1707">
        <v>40000</v>
      </c>
      <c r="T1707">
        <v>40000</v>
      </c>
      <c r="U1707">
        <v>40000</v>
      </c>
      <c r="V1707">
        <v>35</v>
      </c>
      <c r="W1707">
        <v>35</v>
      </c>
    </row>
    <row r="1708" spans="1:23" x14ac:dyDescent="0.25">
      <c r="A1708">
        <v>729620</v>
      </c>
      <c r="B1708" t="s">
        <v>32</v>
      </c>
      <c r="C1708">
        <v>59</v>
      </c>
      <c r="D1708">
        <v>73</v>
      </c>
      <c r="E1708" t="s">
        <v>21</v>
      </c>
      <c r="F1708">
        <v>1</v>
      </c>
      <c r="G1708">
        <v>2</v>
      </c>
      <c r="H1708">
        <v>2</v>
      </c>
      <c r="I1708">
        <v>1</v>
      </c>
      <c r="J1708">
        <v>2</v>
      </c>
      <c r="K1708">
        <v>2</v>
      </c>
      <c r="L1708">
        <v>2</v>
      </c>
      <c r="M1708">
        <v>2</v>
      </c>
      <c r="N1708">
        <v>1</v>
      </c>
      <c r="P1708" t="s">
        <v>43</v>
      </c>
      <c r="Q1708">
        <v>3</v>
      </c>
      <c r="R1708" t="s">
        <v>44</v>
      </c>
      <c r="S1708">
        <v>0</v>
      </c>
      <c r="T1708">
        <v>40000</v>
      </c>
      <c r="U1708">
        <v>40000</v>
      </c>
      <c r="V1708">
        <v>53</v>
      </c>
      <c r="W1708" t="s">
        <v>24</v>
      </c>
    </row>
    <row r="1709" spans="1:23" x14ac:dyDescent="0.25">
      <c r="A1709">
        <v>1250924</v>
      </c>
      <c r="B1709" t="s">
        <v>47</v>
      </c>
      <c r="C1709">
        <v>143</v>
      </c>
      <c r="D1709">
        <v>53</v>
      </c>
      <c r="E1709" t="s">
        <v>21</v>
      </c>
      <c r="F1709">
        <v>1</v>
      </c>
      <c r="G1709">
        <v>1</v>
      </c>
      <c r="H1709">
        <v>2</v>
      </c>
      <c r="I1709">
        <v>2</v>
      </c>
      <c r="J1709">
        <v>2</v>
      </c>
      <c r="K1709">
        <v>2</v>
      </c>
      <c r="L1709">
        <v>2</v>
      </c>
      <c r="M1709">
        <v>2</v>
      </c>
      <c r="N1709">
        <v>1</v>
      </c>
      <c r="P1709" t="s">
        <v>43</v>
      </c>
      <c r="Q1709">
        <v>4</v>
      </c>
      <c r="R1709" t="s">
        <v>44</v>
      </c>
      <c r="S1709">
        <v>40000</v>
      </c>
      <c r="T1709">
        <v>40000</v>
      </c>
      <c r="U1709">
        <v>40000</v>
      </c>
      <c r="V1709">
        <v>49</v>
      </c>
      <c r="W1709" t="s">
        <v>47</v>
      </c>
    </row>
    <row r="1710" spans="1:23" x14ac:dyDescent="0.25">
      <c r="A1710">
        <v>68053</v>
      </c>
      <c r="B1710" t="s">
        <v>23</v>
      </c>
      <c r="C1710">
        <v>31</v>
      </c>
      <c r="D1710">
        <v>29</v>
      </c>
      <c r="E1710" t="s">
        <v>21</v>
      </c>
      <c r="F1710">
        <v>1</v>
      </c>
      <c r="G1710">
        <v>1</v>
      </c>
      <c r="H1710">
        <v>2</v>
      </c>
      <c r="I1710">
        <v>2</v>
      </c>
      <c r="J1710">
        <v>2</v>
      </c>
      <c r="K1710">
        <v>2</v>
      </c>
      <c r="L1710">
        <v>2</v>
      </c>
      <c r="M1710">
        <v>2</v>
      </c>
      <c r="N1710">
        <v>1</v>
      </c>
      <c r="O1710">
        <v>3</v>
      </c>
      <c r="P1710" t="s">
        <v>50</v>
      </c>
      <c r="Q1710">
        <v>4</v>
      </c>
      <c r="R1710" t="s">
        <v>44</v>
      </c>
      <c r="S1710">
        <v>40000</v>
      </c>
      <c r="T1710">
        <v>40000</v>
      </c>
      <c r="U1710">
        <v>40000</v>
      </c>
      <c r="V1710">
        <v>6</v>
      </c>
      <c r="W1710" t="s">
        <v>45</v>
      </c>
    </row>
    <row r="1711" spans="1:23" x14ac:dyDescent="0.25">
      <c r="A1711">
        <v>1389213</v>
      </c>
      <c r="B1711" t="s">
        <v>24</v>
      </c>
      <c r="C1711">
        <v>195</v>
      </c>
      <c r="D1711">
        <v>37</v>
      </c>
      <c r="E1711" t="s">
        <v>21</v>
      </c>
      <c r="F1711">
        <v>1</v>
      </c>
      <c r="G1711">
        <v>1</v>
      </c>
      <c r="H1711">
        <v>2</v>
      </c>
      <c r="I1711">
        <v>2</v>
      </c>
      <c r="J1711">
        <v>2</v>
      </c>
      <c r="K1711">
        <v>2</v>
      </c>
      <c r="L1711">
        <v>2</v>
      </c>
      <c r="M1711">
        <v>2</v>
      </c>
      <c r="N1711">
        <v>1</v>
      </c>
      <c r="O1711">
        <v>20</v>
      </c>
      <c r="P1711" t="s">
        <v>43</v>
      </c>
      <c r="Q1711">
        <v>4</v>
      </c>
      <c r="R1711" t="s">
        <v>46</v>
      </c>
      <c r="S1711">
        <v>40000</v>
      </c>
      <c r="T1711">
        <v>40000</v>
      </c>
      <c r="U1711">
        <v>40000</v>
      </c>
      <c r="V1711">
        <v>53</v>
      </c>
      <c r="W1711" t="s">
        <v>24</v>
      </c>
    </row>
    <row r="1712" spans="1:23" x14ac:dyDescent="0.25">
      <c r="A1712">
        <v>1407720</v>
      </c>
      <c r="B1712" t="s">
        <v>24</v>
      </c>
      <c r="C1712">
        <v>126</v>
      </c>
      <c r="D1712">
        <v>22</v>
      </c>
      <c r="E1712" t="s">
        <v>21</v>
      </c>
      <c r="F1712">
        <v>1</v>
      </c>
      <c r="G1712">
        <v>1</v>
      </c>
      <c r="H1712">
        <v>2</v>
      </c>
      <c r="I1712">
        <v>2</v>
      </c>
      <c r="J1712">
        <v>2</v>
      </c>
      <c r="K1712">
        <v>2</v>
      </c>
      <c r="L1712">
        <v>2</v>
      </c>
      <c r="M1712">
        <v>2</v>
      </c>
      <c r="N1712">
        <v>1</v>
      </c>
      <c r="O1712">
        <v>15</v>
      </c>
      <c r="P1712" t="s">
        <v>50</v>
      </c>
      <c r="Q1712">
        <v>4</v>
      </c>
      <c r="R1712" t="s">
        <v>46</v>
      </c>
      <c r="S1712">
        <v>40000</v>
      </c>
      <c r="T1712">
        <v>40000</v>
      </c>
      <c r="U1712">
        <v>40000</v>
      </c>
      <c r="V1712">
        <v>53</v>
      </c>
      <c r="W1712" t="s">
        <v>24</v>
      </c>
    </row>
    <row r="1713" spans="1:23" x14ac:dyDescent="0.25">
      <c r="A1713">
        <v>1389783</v>
      </c>
      <c r="B1713" t="s">
        <v>24</v>
      </c>
      <c r="C1713">
        <v>13</v>
      </c>
      <c r="D1713">
        <v>59</v>
      </c>
      <c r="E1713" t="s">
        <v>21</v>
      </c>
      <c r="F1713">
        <v>1</v>
      </c>
      <c r="G1713">
        <v>1</v>
      </c>
      <c r="H1713">
        <v>2</v>
      </c>
      <c r="I1713">
        <v>2</v>
      </c>
      <c r="J1713">
        <v>2</v>
      </c>
      <c r="K1713">
        <v>2</v>
      </c>
      <c r="L1713">
        <v>2</v>
      </c>
      <c r="M1713">
        <v>2</v>
      </c>
      <c r="N1713">
        <v>1</v>
      </c>
      <c r="P1713" t="s">
        <v>43</v>
      </c>
      <c r="Q1713">
        <v>4</v>
      </c>
      <c r="R1713" t="s">
        <v>44</v>
      </c>
      <c r="S1713">
        <v>40000</v>
      </c>
      <c r="T1713">
        <v>40000</v>
      </c>
      <c r="U1713">
        <v>40000</v>
      </c>
      <c r="V1713">
        <v>13</v>
      </c>
      <c r="W1713">
        <v>13</v>
      </c>
    </row>
    <row r="1714" spans="1:23" x14ac:dyDescent="0.25">
      <c r="A1714">
        <v>1433879</v>
      </c>
      <c r="B1714" t="s">
        <v>24</v>
      </c>
      <c r="C1714">
        <v>107</v>
      </c>
      <c r="D1714">
        <v>59</v>
      </c>
      <c r="E1714" t="s">
        <v>21</v>
      </c>
      <c r="F1714">
        <v>1</v>
      </c>
      <c r="G1714">
        <v>1</v>
      </c>
      <c r="H1714">
        <v>2</v>
      </c>
      <c r="I1714">
        <v>2</v>
      </c>
      <c r="J1714">
        <v>2</v>
      </c>
      <c r="K1714">
        <v>2</v>
      </c>
      <c r="L1714">
        <v>2</v>
      </c>
      <c r="M1714">
        <v>2</v>
      </c>
      <c r="N1714">
        <v>1</v>
      </c>
      <c r="O1714">
        <v>5</v>
      </c>
      <c r="P1714" t="s">
        <v>43</v>
      </c>
      <c r="Q1714">
        <v>2</v>
      </c>
      <c r="R1714" t="s">
        <v>44</v>
      </c>
      <c r="S1714">
        <v>40000</v>
      </c>
      <c r="T1714">
        <v>40000</v>
      </c>
      <c r="U1714">
        <v>40000</v>
      </c>
      <c r="V1714">
        <v>53</v>
      </c>
      <c r="W1714" t="s">
        <v>24</v>
      </c>
    </row>
    <row r="1715" spans="1:23" x14ac:dyDescent="0.25">
      <c r="A1715">
        <v>1254394</v>
      </c>
      <c r="B1715" t="s">
        <v>47</v>
      </c>
      <c r="C1715">
        <v>50</v>
      </c>
      <c r="D1715">
        <v>62</v>
      </c>
      <c r="E1715" t="s">
        <v>21</v>
      </c>
      <c r="F1715">
        <v>1</v>
      </c>
      <c r="G1715">
        <v>1</v>
      </c>
      <c r="H1715">
        <v>2</v>
      </c>
      <c r="I1715">
        <v>2</v>
      </c>
      <c r="J1715">
        <v>2</v>
      </c>
      <c r="K1715">
        <v>2</v>
      </c>
      <c r="L1715">
        <v>2</v>
      </c>
      <c r="M1715">
        <v>2</v>
      </c>
      <c r="N1715">
        <v>1</v>
      </c>
      <c r="O1715">
        <v>5</v>
      </c>
      <c r="P1715" t="s">
        <v>43</v>
      </c>
      <c r="Q1715">
        <v>4</v>
      </c>
      <c r="R1715" t="s">
        <v>46</v>
      </c>
      <c r="S1715">
        <v>40000</v>
      </c>
      <c r="T1715">
        <v>40000</v>
      </c>
      <c r="U1715">
        <v>40000</v>
      </c>
      <c r="V1715">
        <v>16</v>
      </c>
      <c r="W1715">
        <v>16</v>
      </c>
    </row>
    <row r="1716" spans="1:23" x14ac:dyDescent="0.25">
      <c r="A1716">
        <v>734004</v>
      </c>
      <c r="B1716" t="s">
        <v>32</v>
      </c>
      <c r="C1716">
        <v>58</v>
      </c>
      <c r="D1716">
        <v>30</v>
      </c>
      <c r="E1716" t="s">
        <v>21</v>
      </c>
      <c r="F1716">
        <v>1</v>
      </c>
      <c r="G1716">
        <v>1</v>
      </c>
      <c r="H1716">
        <v>2</v>
      </c>
      <c r="I1716">
        <v>2</v>
      </c>
      <c r="J1716">
        <v>2</v>
      </c>
      <c r="K1716">
        <v>2</v>
      </c>
      <c r="L1716">
        <v>2</v>
      </c>
      <c r="M1716">
        <v>2</v>
      </c>
      <c r="N1716">
        <v>1</v>
      </c>
      <c r="O1716">
        <v>20</v>
      </c>
      <c r="P1716" t="s">
        <v>48</v>
      </c>
      <c r="Q1716">
        <v>4</v>
      </c>
      <c r="R1716" t="s">
        <v>46</v>
      </c>
      <c r="S1716">
        <v>40000</v>
      </c>
      <c r="T1716">
        <v>40000</v>
      </c>
      <c r="U1716">
        <v>40000</v>
      </c>
      <c r="V1716">
        <v>41</v>
      </c>
      <c r="W1716" t="s">
        <v>32</v>
      </c>
    </row>
    <row r="1717" spans="1:23" x14ac:dyDescent="0.25">
      <c r="A1717">
        <v>1432784</v>
      </c>
      <c r="B1717" t="s">
        <v>24</v>
      </c>
      <c r="C1717">
        <v>86</v>
      </c>
      <c r="D1717">
        <v>58</v>
      </c>
      <c r="E1717" t="s">
        <v>21</v>
      </c>
      <c r="F1717">
        <v>1</v>
      </c>
      <c r="G1717">
        <v>2</v>
      </c>
      <c r="H1717">
        <v>2</v>
      </c>
      <c r="I1717">
        <v>2</v>
      </c>
      <c r="J1717">
        <v>2</v>
      </c>
      <c r="K1717">
        <v>2</v>
      </c>
      <c r="L1717">
        <v>2</v>
      </c>
      <c r="M1717">
        <v>2</v>
      </c>
      <c r="N1717">
        <v>2</v>
      </c>
      <c r="P1717" t="s">
        <v>51</v>
      </c>
      <c r="Q1717">
        <v>4</v>
      </c>
      <c r="R1717" t="s">
        <v>44</v>
      </c>
      <c r="S1717">
        <v>0</v>
      </c>
      <c r="T1717">
        <v>40000</v>
      </c>
      <c r="U1717">
        <v>40000</v>
      </c>
      <c r="V1717">
        <v>16</v>
      </c>
      <c r="W1717">
        <v>16</v>
      </c>
    </row>
    <row r="1718" spans="1:23" x14ac:dyDescent="0.25">
      <c r="A1718">
        <v>697738</v>
      </c>
      <c r="B1718" t="s">
        <v>32</v>
      </c>
      <c r="C1718">
        <v>128</v>
      </c>
      <c r="D1718">
        <v>43</v>
      </c>
      <c r="E1718" t="s">
        <v>21</v>
      </c>
      <c r="F1718">
        <v>1</v>
      </c>
      <c r="G1718">
        <v>2</v>
      </c>
      <c r="H1718">
        <v>2</v>
      </c>
      <c r="I1718">
        <v>2</v>
      </c>
      <c r="J1718">
        <v>2</v>
      </c>
      <c r="K1718">
        <v>2</v>
      </c>
      <c r="L1718">
        <v>2</v>
      </c>
      <c r="M1718">
        <v>2</v>
      </c>
      <c r="N1718">
        <v>2</v>
      </c>
      <c r="O1718">
        <v>10</v>
      </c>
      <c r="P1718" t="s">
        <v>43</v>
      </c>
      <c r="Q1718">
        <v>4</v>
      </c>
      <c r="R1718" t="s">
        <v>46</v>
      </c>
      <c r="S1718">
        <v>40000</v>
      </c>
      <c r="T1718">
        <v>40000</v>
      </c>
      <c r="U1718">
        <v>40000</v>
      </c>
      <c r="V1718">
        <v>16</v>
      </c>
      <c r="W1718">
        <v>16</v>
      </c>
    </row>
    <row r="1719" spans="1:23" x14ac:dyDescent="0.25">
      <c r="A1719">
        <v>1435007</v>
      </c>
      <c r="B1719" t="s">
        <v>24</v>
      </c>
      <c r="C1719">
        <v>47</v>
      </c>
      <c r="D1719">
        <v>41</v>
      </c>
      <c r="E1719" t="s">
        <v>21</v>
      </c>
      <c r="F1719">
        <v>4</v>
      </c>
      <c r="G1719">
        <v>1</v>
      </c>
      <c r="H1719">
        <v>2</v>
      </c>
      <c r="I1719">
        <v>2</v>
      </c>
      <c r="J1719">
        <v>2</v>
      </c>
      <c r="K1719">
        <v>1</v>
      </c>
      <c r="L1719">
        <v>2</v>
      </c>
      <c r="M1719">
        <v>2</v>
      </c>
      <c r="N1719">
        <v>1</v>
      </c>
      <c r="O1719">
        <v>30</v>
      </c>
      <c r="P1719" t="s">
        <v>43</v>
      </c>
      <c r="Q1719">
        <v>3</v>
      </c>
      <c r="R1719" t="s">
        <v>46</v>
      </c>
      <c r="S1719">
        <v>40000</v>
      </c>
      <c r="T1719">
        <v>40000</v>
      </c>
      <c r="U1719">
        <v>40000</v>
      </c>
      <c r="V1719">
        <v>523</v>
      </c>
      <c r="W1719">
        <v>523</v>
      </c>
    </row>
    <row r="1720" spans="1:23" x14ac:dyDescent="0.25">
      <c r="A1720">
        <v>1256901</v>
      </c>
      <c r="B1720" t="s">
        <v>47</v>
      </c>
      <c r="C1720">
        <v>38</v>
      </c>
      <c r="D1720">
        <v>29</v>
      </c>
      <c r="E1720" t="s">
        <v>21</v>
      </c>
      <c r="F1720">
        <v>1</v>
      </c>
      <c r="G1720">
        <v>2</v>
      </c>
      <c r="H1720">
        <v>1</v>
      </c>
      <c r="I1720">
        <v>2</v>
      </c>
      <c r="J1720">
        <v>2</v>
      </c>
      <c r="K1720">
        <v>2</v>
      </c>
      <c r="L1720">
        <v>2</v>
      </c>
      <c r="M1720">
        <v>2</v>
      </c>
      <c r="N1720">
        <v>1</v>
      </c>
      <c r="P1720" t="s">
        <v>43</v>
      </c>
      <c r="Q1720">
        <v>4</v>
      </c>
      <c r="R1720" t="s">
        <v>46</v>
      </c>
      <c r="S1720">
        <v>40000</v>
      </c>
      <c r="T1720">
        <v>40000</v>
      </c>
      <c r="U1720">
        <v>40000</v>
      </c>
      <c r="V1720">
        <v>49</v>
      </c>
      <c r="W1720" t="s">
        <v>47</v>
      </c>
    </row>
    <row r="1721" spans="1:23" x14ac:dyDescent="0.25">
      <c r="A1721">
        <v>1375415</v>
      </c>
      <c r="B1721" t="s">
        <v>24</v>
      </c>
      <c r="C1721">
        <v>94</v>
      </c>
      <c r="D1721">
        <v>33</v>
      </c>
      <c r="E1721" t="s">
        <v>21</v>
      </c>
      <c r="F1721">
        <v>3</v>
      </c>
      <c r="G1721">
        <v>1</v>
      </c>
      <c r="H1721">
        <v>2</v>
      </c>
      <c r="I1721">
        <v>2</v>
      </c>
      <c r="J1721">
        <v>2</v>
      </c>
      <c r="K1721">
        <v>2</v>
      </c>
      <c r="L1721">
        <v>2</v>
      </c>
      <c r="M1721">
        <v>2</v>
      </c>
      <c r="N1721">
        <v>1</v>
      </c>
      <c r="O1721">
        <v>40</v>
      </c>
      <c r="P1721" t="s">
        <v>43</v>
      </c>
      <c r="Q1721">
        <v>4</v>
      </c>
      <c r="R1721" t="s">
        <v>46</v>
      </c>
      <c r="S1721">
        <v>40000</v>
      </c>
      <c r="T1721">
        <v>40000</v>
      </c>
      <c r="U1721">
        <v>40000</v>
      </c>
      <c r="V1721">
        <v>110</v>
      </c>
      <c r="W1721">
        <v>110</v>
      </c>
    </row>
    <row r="1722" spans="1:23" x14ac:dyDescent="0.25">
      <c r="A1722">
        <v>1431026</v>
      </c>
      <c r="B1722" t="s">
        <v>24</v>
      </c>
      <c r="C1722">
        <v>51</v>
      </c>
      <c r="D1722">
        <v>37</v>
      </c>
      <c r="E1722" t="s">
        <v>21</v>
      </c>
      <c r="F1722">
        <v>1</v>
      </c>
      <c r="G1722">
        <v>1</v>
      </c>
      <c r="H1722">
        <v>2</v>
      </c>
      <c r="I1722">
        <v>2</v>
      </c>
      <c r="J1722">
        <v>2</v>
      </c>
      <c r="K1722">
        <v>2</v>
      </c>
      <c r="L1722">
        <v>2</v>
      </c>
      <c r="M1722">
        <v>2</v>
      </c>
      <c r="N1722">
        <v>1</v>
      </c>
      <c r="O1722">
        <v>20</v>
      </c>
      <c r="P1722" t="s">
        <v>43</v>
      </c>
      <c r="Q1722">
        <v>4</v>
      </c>
      <c r="R1722" t="s">
        <v>44</v>
      </c>
      <c r="S1722">
        <v>40000</v>
      </c>
      <c r="T1722">
        <v>40000</v>
      </c>
      <c r="U1722">
        <v>40000</v>
      </c>
      <c r="V1722">
        <v>53</v>
      </c>
      <c r="W1722" t="s">
        <v>24</v>
      </c>
    </row>
    <row r="1723" spans="1:23" x14ac:dyDescent="0.25">
      <c r="A1723">
        <v>728074</v>
      </c>
      <c r="B1723" t="s">
        <v>32</v>
      </c>
      <c r="C1723">
        <v>74</v>
      </c>
      <c r="D1723">
        <v>52</v>
      </c>
      <c r="E1723" t="s">
        <v>21</v>
      </c>
      <c r="F1723">
        <v>1</v>
      </c>
      <c r="G1723">
        <v>1</v>
      </c>
      <c r="H1723">
        <v>2</v>
      </c>
      <c r="I1723">
        <v>2</v>
      </c>
      <c r="J1723">
        <v>2</v>
      </c>
      <c r="K1723">
        <v>2</v>
      </c>
      <c r="L1723">
        <v>2</v>
      </c>
      <c r="M1723">
        <v>2</v>
      </c>
      <c r="N1723">
        <v>1</v>
      </c>
      <c r="O1723">
        <v>45</v>
      </c>
      <c r="P1723" t="s">
        <v>43</v>
      </c>
      <c r="Q1723">
        <v>4</v>
      </c>
      <c r="R1723" t="s">
        <v>44</v>
      </c>
      <c r="S1723">
        <v>40000</v>
      </c>
      <c r="T1723">
        <v>40000</v>
      </c>
      <c r="U1723">
        <v>40000</v>
      </c>
      <c r="V1723">
        <v>41</v>
      </c>
      <c r="W1723" t="s">
        <v>32</v>
      </c>
    </row>
    <row r="1724" spans="1:23" x14ac:dyDescent="0.25">
      <c r="A1724">
        <v>1248693</v>
      </c>
      <c r="B1724" t="s">
        <v>47</v>
      </c>
      <c r="C1724">
        <v>178</v>
      </c>
      <c r="D1724">
        <v>31</v>
      </c>
      <c r="E1724" t="s">
        <v>21</v>
      </c>
      <c r="F1724">
        <v>1</v>
      </c>
      <c r="G1724">
        <v>1</v>
      </c>
      <c r="H1724">
        <v>2</v>
      </c>
      <c r="I1724">
        <v>2</v>
      </c>
      <c r="J1724">
        <v>2</v>
      </c>
      <c r="K1724">
        <v>2</v>
      </c>
      <c r="L1724">
        <v>2</v>
      </c>
      <c r="M1724">
        <v>2</v>
      </c>
      <c r="N1724">
        <v>1</v>
      </c>
      <c r="P1724" t="s">
        <v>51</v>
      </c>
      <c r="Q1724">
        <v>4</v>
      </c>
      <c r="R1724" t="s">
        <v>46</v>
      </c>
      <c r="S1724">
        <v>40000</v>
      </c>
      <c r="T1724">
        <v>40000</v>
      </c>
      <c r="U1724">
        <v>40000</v>
      </c>
      <c r="V1724">
        <v>49</v>
      </c>
      <c r="W1724" t="s">
        <v>47</v>
      </c>
    </row>
    <row r="1725" spans="1:23" x14ac:dyDescent="0.25">
      <c r="A1725">
        <v>68560</v>
      </c>
      <c r="B1725" t="s">
        <v>23</v>
      </c>
      <c r="C1725">
        <v>20</v>
      </c>
      <c r="D1725">
        <v>36</v>
      </c>
      <c r="E1725" t="s">
        <v>21</v>
      </c>
      <c r="F1725">
        <v>1</v>
      </c>
      <c r="G1725">
        <v>1</v>
      </c>
      <c r="H1725">
        <v>2</v>
      </c>
      <c r="I1725">
        <v>2</v>
      </c>
      <c r="J1725">
        <v>2</v>
      </c>
      <c r="K1725">
        <v>2</v>
      </c>
      <c r="L1725">
        <v>2</v>
      </c>
      <c r="M1725">
        <v>2</v>
      </c>
      <c r="N1725">
        <v>1</v>
      </c>
      <c r="O1725">
        <v>45</v>
      </c>
      <c r="P1725" t="s">
        <v>51</v>
      </c>
      <c r="Q1725">
        <v>4</v>
      </c>
      <c r="R1725" t="s">
        <v>46</v>
      </c>
      <c r="S1725">
        <v>40000</v>
      </c>
      <c r="T1725">
        <v>40000</v>
      </c>
      <c r="U1725">
        <v>40000</v>
      </c>
      <c r="V1725">
        <v>41</v>
      </c>
      <c r="W1725" t="s">
        <v>32</v>
      </c>
    </row>
    <row r="1726" spans="1:23" x14ac:dyDescent="0.25">
      <c r="A1726">
        <v>1431595</v>
      </c>
      <c r="B1726" t="s">
        <v>24</v>
      </c>
      <c r="C1726">
        <v>61</v>
      </c>
      <c r="D1726">
        <v>52</v>
      </c>
      <c r="E1726" t="s">
        <v>21</v>
      </c>
      <c r="F1726">
        <v>1</v>
      </c>
      <c r="G1726">
        <v>1</v>
      </c>
      <c r="H1726">
        <v>2</v>
      </c>
      <c r="I1726">
        <v>2</v>
      </c>
      <c r="J1726">
        <v>2</v>
      </c>
      <c r="K1726">
        <v>2</v>
      </c>
      <c r="L1726">
        <v>2</v>
      </c>
      <c r="M1726">
        <v>2</v>
      </c>
      <c r="N1726">
        <v>1</v>
      </c>
      <c r="O1726">
        <v>15</v>
      </c>
      <c r="P1726" t="s">
        <v>51</v>
      </c>
      <c r="Q1726">
        <v>4</v>
      </c>
      <c r="R1726" t="s">
        <v>46</v>
      </c>
      <c r="S1726">
        <v>40000</v>
      </c>
      <c r="T1726">
        <v>40000</v>
      </c>
      <c r="U1726">
        <v>40000</v>
      </c>
      <c r="V1726">
        <v>53</v>
      </c>
      <c r="W1726" t="s">
        <v>24</v>
      </c>
    </row>
    <row r="1727" spans="1:23" x14ac:dyDescent="0.25">
      <c r="A1727">
        <v>1389470</v>
      </c>
      <c r="B1727" t="s">
        <v>24</v>
      </c>
      <c r="C1727">
        <v>23</v>
      </c>
      <c r="D1727">
        <v>60</v>
      </c>
      <c r="E1727" t="s">
        <v>21</v>
      </c>
      <c r="F1727">
        <v>1</v>
      </c>
      <c r="G1727">
        <v>1</v>
      </c>
      <c r="H1727">
        <v>2</v>
      </c>
      <c r="I1727">
        <v>2</v>
      </c>
      <c r="J1727">
        <v>2</v>
      </c>
      <c r="K1727">
        <v>2</v>
      </c>
      <c r="L1727">
        <v>2</v>
      </c>
      <c r="M1727">
        <v>2</v>
      </c>
      <c r="N1727">
        <v>1</v>
      </c>
      <c r="O1727">
        <v>45</v>
      </c>
      <c r="P1727" t="s">
        <v>43</v>
      </c>
      <c r="Q1727">
        <v>4</v>
      </c>
      <c r="R1727" t="s">
        <v>46</v>
      </c>
      <c r="S1727">
        <v>40000</v>
      </c>
      <c r="T1727">
        <v>40000</v>
      </c>
      <c r="U1727">
        <v>40000</v>
      </c>
      <c r="V1727">
        <v>53</v>
      </c>
      <c r="W1727" t="s">
        <v>24</v>
      </c>
    </row>
    <row r="1728" spans="1:23" x14ac:dyDescent="0.25">
      <c r="A1728">
        <v>728288</v>
      </c>
      <c r="B1728" t="s">
        <v>32</v>
      </c>
      <c r="C1728">
        <v>21</v>
      </c>
      <c r="D1728">
        <v>38</v>
      </c>
      <c r="E1728" t="s">
        <v>21</v>
      </c>
      <c r="F1728">
        <v>1</v>
      </c>
      <c r="G1728">
        <v>1</v>
      </c>
      <c r="H1728">
        <v>2</v>
      </c>
      <c r="I1728">
        <v>2</v>
      </c>
      <c r="J1728">
        <v>2</v>
      </c>
      <c r="K1728">
        <v>2</v>
      </c>
      <c r="L1728">
        <v>2</v>
      </c>
      <c r="M1728">
        <v>2</v>
      </c>
      <c r="N1728">
        <v>1</v>
      </c>
      <c r="O1728">
        <v>45</v>
      </c>
      <c r="P1728" t="s">
        <v>43</v>
      </c>
      <c r="Q1728">
        <v>4</v>
      </c>
      <c r="R1728" t="s">
        <v>44</v>
      </c>
      <c r="S1728">
        <v>40000</v>
      </c>
      <c r="T1728">
        <v>40000</v>
      </c>
      <c r="U1728">
        <v>40000</v>
      </c>
      <c r="V1728">
        <v>41</v>
      </c>
      <c r="W1728" t="s">
        <v>32</v>
      </c>
    </row>
    <row r="1729" spans="1:23" x14ac:dyDescent="0.25">
      <c r="A1729">
        <v>536635</v>
      </c>
      <c r="B1729" t="s">
        <v>31</v>
      </c>
      <c r="C1729">
        <v>42</v>
      </c>
      <c r="D1729">
        <v>48</v>
      </c>
      <c r="E1729" t="s">
        <v>21</v>
      </c>
      <c r="F1729">
        <v>1</v>
      </c>
      <c r="G1729">
        <v>2</v>
      </c>
      <c r="H1729">
        <v>1</v>
      </c>
      <c r="I1729">
        <v>2</v>
      </c>
      <c r="J1729">
        <v>2</v>
      </c>
      <c r="K1729">
        <v>2</v>
      </c>
      <c r="L1729">
        <v>2</v>
      </c>
      <c r="M1729">
        <v>2</v>
      </c>
      <c r="N1729">
        <v>1</v>
      </c>
      <c r="O1729">
        <v>15</v>
      </c>
      <c r="P1729" t="s">
        <v>51</v>
      </c>
      <c r="Q1729">
        <v>4</v>
      </c>
      <c r="R1729" t="s">
        <v>46</v>
      </c>
      <c r="S1729">
        <v>40000</v>
      </c>
      <c r="T1729">
        <v>40000</v>
      </c>
      <c r="U1729">
        <v>40000</v>
      </c>
      <c r="V1729">
        <v>38</v>
      </c>
      <c r="W1729" t="s">
        <v>31</v>
      </c>
    </row>
    <row r="1730" spans="1:23" x14ac:dyDescent="0.25">
      <c r="A1730">
        <v>1415241</v>
      </c>
      <c r="B1730" t="s">
        <v>24</v>
      </c>
      <c r="C1730">
        <v>132</v>
      </c>
      <c r="D1730">
        <v>56</v>
      </c>
      <c r="E1730" t="s">
        <v>21</v>
      </c>
      <c r="F1730">
        <v>1</v>
      </c>
      <c r="G1730">
        <v>1</v>
      </c>
      <c r="H1730">
        <v>2</v>
      </c>
      <c r="I1730">
        <v>2</v>
      </c>
      <c r="J1730">
        <v>2</v>
      </c>
      <c r="K1730">
        <v>2</v>
      </c>
      <c r="L1730">
        <v>2</v>
      </c>
      <c r="M1730">
        <v>2</v>
      </c>
      <c r="N1730">
        <v>1</v>
      </c>
      <c r="O1730">
        <v>140</v>
      </c>
      <c r="P1730" t="s">
        <v>51</v>
      </c>
      <c r="Q1730">
        <v>4</v>
      </c>
      <c r="R1730" t="s">
        <v>44</v>
      </c>
      <c r="S1730">
        <v>40000</v>
      </c>
      <c r="T1730">
        <v>40070</v>
      </c>
      <c r="U1730">
        <v>40070</v>
      </c>
      <c r="V1730">
        <v>53</v>
      </c>
      <c r="W1730" t="s">
        <v>24</v>
      </c>
    </row>
    <row r="1731" spans="1:23" x14ac:dyDescent="0.25">
      <c r="A1731">
        <v>1368923</v>
      </c>
      <c r="B1731" t="s">
        <v>24</v>
      </c>
      <c r="C1731">
        <v>48</v>
      </c>
      <c r="D1731">
        <v>61</v>
      </c>
      <c r="E1731" t="s">
        <v>21</v>
      </c>
      <c r="F1731">
        <v>1</v>
      </c>
      <c r="G1731">
        <v>1</v>
      </c>
      <c r="H1731">
        <v>2</v>
      </c>
      <c r="I1731">
        <v>2</v>
      </c>
      <c r="J1731">
        <v>2</v>
      </c>
      <c r="K1731">
        <v>2</v>
      </c>
      <c r="L1731">
        <v>2</v>
      </c>
      <c r="M1731">
        <v>2</v>
      </c>
      <c r="N1731">
        <v>1</v>
      </c>
      <c r="O1731">
        <v>15</v>
      </c>
      <c r="P1731" t="s">
        <v>43</v>
      </c>
      <c r="Q1731">
        <v>4</v>
      </c>
      <c r="R1731" t="s">
        <v>44</v>
      </c>
      <c r="S1731">
        <v>40000</v>
      </c>
      <c r="T1731">
        <v>40080</v>
      </c>
      <c r="U1731">
        <v>40080</v>
      </c>
      <c r="V1731">
        <v>53</v>
      </c>
      <c r="W1731" t="s">
        <v>24</v>
      </c>
    </row>
    <row r="1732" spans="1:23" x14ac:dyDescent="0.25">
      <c r="A1732">
        <v>1386497</v>
      </c>
      <c r="B1732" t="s">
        <v>24</v>
      </c>
      <c r="C1732">
        <v>83</v>
      </c>
      <c r="D1732">
        <v>41</v>
      </c>
      <c r="E1732" t="s">
        <v>21</v>
      </c>
      <c r="F1732">
        <v>1</v>
      </c>
      <c r="G1732">
        <v>1</v>
      </c>
      <c r="H1732">
        <v>2</v>
      </c>
      <c r="I1732">
        <v>2</v>
      </c>
      <c r="J1732">
        <v>2</v>
      </c>
      <c r="K1732">
        <v>2</v>
      </c>
      <c r="L1732">
        <v>2</v>
      </c>
      <c r="M1732">
        <v>2</v>
      </c>
      <c r="N1732">
        <v>1</v>
      </c>
      <c r="O1732">
        <v>15</v>
      </c>
      <c r="P1732" t="s">
        <v>51</v>
      </c>
      <c r="Q1732">
        <v>4</v>
      </c>
      <c r="R1732" t="s">
        <v>44</v>
      </c>
      <c r="S1732">
        <v>40100</v>
      </c>
      <c r="T1732">
        <v>40100</v>
      </c>
      <c r="U1732">
        <v>40100</v>
      </c>
      <c r="V1732">
        <v>6</v>
      </c>
      <c r="W1732" t="s">
        <v>45</v>
      </c>
    </row>
    <row r="1733" spans="1:23" x14ac:dyDescent="0.25">
      <c r="A1733">
        <v>1368785</v>
      </c>
      <c r="B1733" t="s">
        <v>24</v>
      </c>
      <c r="C1733">
        <v>139</v>
      </c>
      <c r="D1733">
        <v>38</v>
      </c>
      <c r="E1733" t="s">
        <v>21</v>
      </c>
      <c r="F1733">
        <v>1</v>
      </c>
      <c r="G1733">
        <v>1</v>
      </c>
      <c r="H1733">
        <v>2</v>
      </c>
      <c r="I1733">
        <v>2</v>
      </c>
      <c r="J1733">
        <v>2</v>
      </c>
      <c r="K1733">
        <v>2</v>
      </c>
      <c r="L1733">
        <v>2</v>
      </c>
      <c r="M1733">
        <v>2</v>
      </c>
      <c r="N1733">
        <v>1</v>
      </c>
      <c r="O1733">
        <v>20</v>
      </c>
      <c r="P1733" t="s">
        <v>50</v>
      </c>
      <c r="Q1733">
        <v>4</v>
      </c>
      <c r="R1733" t="s">
        <v>44</v>
      </c>
      <c r="S1733">
        <v>40400</v>
      </c>
      <c r="T1733">
        <v>40400</v>
      </c>
      <c r="U1733">
        <v>40400</v>
      </c>
      <c r="V1733">
        <v>53</v>
      </c>
      <c r="W1733" t="s">
        <v>24</v>
      </c>
    </row>
    <row r="1734" spans="1:23" x14ac:dyDescent="0.25">
      <c r="A1734">
        <v>69744</v>
      </c>
      <c r="B1734" t="s">
        <v>23</v>
      </c>
      <c r="C1734">
        <v>84</v>
      </c>
      <c r="D1734">
        <v>55</v>
      </c>
      <c r="E1734" t="s">
        <v>21</v>
      </c>
      <c r="F1734">
        <v>1</v>
      </c>
      <c r="G1734">
        <v>1</v>
      </c>
      <c r="H1734">
        <v>2</v>
      </c>
      <c r="I1734">
        <v>2</v>
      </c>
      <c r="J1734">
        <v>2</v>
      </c>
      <c r="K1734">
        <v>2</v>
      </c>
      <c r="L1734">
        <v>2</v>
      </c>
      <c r="M1734">
        <v>2</v>
      </c>
      <c r="N1734">
        <v>1</v>
      </c>
      <c r="O1734">
        <v>10</v>
      </c>
      <c r="P1734" t="s">
        <v>43</v>
      </c>
      <c r="Q1734">
        <v>4</v>
      </c>
      <c r="R1734" t="s">
        <v>44</v>
      </c>
      <c r="S1734">
        <v>32200</v>
      </c>
      <c r="T1734">
        <v>40600</v>
      </c>
      <c r="U1734">
        <v>40600</v>
      </c>
      <c r="V1734">
        <v>30</v>
      </c>
      <c r="W1734" t="s">
        <v>23</v>
      </c>
    </row>
    <row r="1735" spans="1:23" x14ac:dyDescent="0.25">
      <c r="A1735">
        <v>1394988</v>
      </c>
      <c r="B1735" t="s">
        <v>24</v>
      </c>
      <c r="C1735">
        <v>86</v>
      </c>
      <c r="D1735">
        <v>49</v>
      </c>
      <c r="E1735" t="s">
        <v>21</v>
      </c>
      <c r="F1735">
        <v>1</v>
      </c>
      <c r="G1735">
        <v>1</v>
      </c>
      <c r="H1735">
        <v>2</v>
      </c>
      <c r="I1735">
        <v>2</v>
      </c>
      <c r="J1735">
        <v>2</v>
      </c>
      <c r="K1735">
        <v>2</v>
      </c>
      <c r="L1735">
        <v>2</v>
      </c>
      <c r="M1735">
        <v>2</v>
      </c>
      <c r="N1735">
        <v>1</v>
      </c>
      <c r="O1735">
        <v>18</v>
      </c>
      <c r="P1735" t="s">
        <v>51</v>
      </c>
      <c r="Q1735">
        <v>4</v>
      </c>
      <c r="R1735" t="s">
        <v>46</v>
      </c>
      <c r="S1735">
        <v>32900</v>
      </c>
      <c r="T1735">
        <v>40700</v>
      </c>
      <c r="U1735">
        <v>40700</v>
      </c>
      <c r="V1735">
        <v>6</v>
      </c>
      <c r="W1735" t="s">
        <v>45</v>
      </c>
    </row>
    <row r="1736" spans="1:23" x14ac:dyDescent="0.25">
      <c r="A1736">
        <v>728275</v>
      </c>
      <c r="B1736" t="s">
        <v>32</v>
      </c>
      <c r="C1736">
        <v>74</v>
      </c>
      <c r="D1736">
        <v>63</v>
      </c>
      <c r="E1736" t="s">
        <v>21</v>
      </c>
      <c r="F1736">
        <v>1</v>
      </c>
      <c r="G1736">
        <v>1</v>
      </c>
      <c r="H1736">
        <v>2</v>
      </c>
      <c r="I1736">
        <v>2</v>
      </c>
      <c r="J1736">
        <v>2</v>
      </c>
      <c r="K1736">
        <v>2</v>
      </c>
      <c r="L1736">
        <v>2</v>
      </c>
      <c r="M1736">
        <v>2</v>
      </c>
      <c r="N1736">
        <v>1</v>
      </c>
      <c r="P1736" t="s">
        <v>43</v>
      </c>
      <c r="Q1736">
        <v>2</v>
      </c>
      <c r="R1736" t="s">
        <v>44</v>
      </c>
      <c r="S1736">
        <v>0</v>
      </c>
      <c r="T1736">
        <v>40730</v>
      </c>
      <c r="U1736">
        <v>40730</v>
      </c>
      <c r="V1736">
        <v>41</v>
      </c>
      <c r="W1736" t="s">
        <v>32</v>
      </c>
    </row>
    <row r="1737" spans="1:23" x14ac:dyDescent="0.25">
      <c r="A1737">
        <v>1382308</v>
      </c>
      <c r="B1737" t="s">
        <v>24</v>
      </c>
      <c r="C1737">
        <v>63</v>
      </c>
      <c r="D1737">
        <v>67</v>
      </c>
      <c r="E1737" t="s">
        <v>21</v>
      </c>
      <c r="F1737">
        <v>1</v>
      </c>
      <c r="G1737">
        <v>1</v>
      </c>
      <c r="H1737">
        <v>1</v>
      </c>
      <c r="I1737">
        <v>1</v>
      </c>
      <c r="J1737">
        <v>2</v>
      </c>
      <c r="K1737">
        <v>2</v>
      </c>
      <c r="L1737">
        <v>1</v>
      </c>
      <c r="M1737">
        <v>2</v>
      </c>
      <c r="N1737">
        <v>1</v>
      </c>
      <c r="P1737" t="s">
        <v>43</v>
      </c>
      <c r="Q1737">
        <v>2</v>
      </c>
      <c r="R1737" t="s">
        <v>44</v>
      </c>
      <c r="S1737">
        <v>4500</v>
      </c>
      <c r="T1737">
        <v>41000</v>
      </c>
      <c r="U1737">
        <v>41000</v>
      </c>
      <c r="V1737">
        <v>53</v>
      </c>
      <c r="W1737" t="s">
        <v>24</v>
      </c>
    </row>
    <row r="1738" spans="1:23" x14ac:dyDescent="0.25">
      <c r="A1738">
        <v>1385098</v>
      </c>
      <c r="B1738" t="s">
        <v>24</v>
      </c>
      <c r="C1738">
        <v>106</v>
      </c>
      <c r="D1738">
        <v>59</v>
      </c>
      <c r="E1738" t="s">
        <v>21</v>
      </c>
      <c r="F1738">
        <v>1</v>
      </c>
      <c r="G1738">
        <v>1</v>
      </c>
      <c r="H1738">
        <v>2</v>
      </c>
      <c r="I1738">
        <v>2</v>
      </c>
      <c r="J1738">
        <v>2</v>
      </c>
      <c r="K1738">
        <v>2</v>
      </c>
      <c r="L1738">
        <v>2</v>
      </c>
      <c r="M1738">
        <v>2</v>
      </c>
      <c r="N1738">
        <v>1</v>
      </c>
      <c r="O1738">
        <v>15</v>
      </c>
      <c r="P1738" t="s">
        <v>43</v>
      </c>
      <c r="Q1738">
        <v>4</v>
      </c>
      <c r="R1738" t="s">
        <v>46</v>
      </c>
      <c r="S1738">
        <v>41000</v>
      </c>
      <c r="T1738">
        <v>41000</v>
      </c>
      <c r="U1738">
        <v>41000</v>
      </c>
      <c r="V1738">
        <v>56</v>
      </c>
      <c r="W1738">
        <v>56</v>
      </c>
    </row>
    <row r="1739" spans="1:23" x14ac:dyDescent="0.25">
      <c r="A1739">
        <v>1380978</v>
      </c>
      <c r="B1739" t="s">
        <v>24</v>
      </c>
      <c r="C1739">
        <v>67</v>
      </c>
      <c r="D1739">
        <v>68</v>
      </c>
      <c r="E1739" t="s">
        <v>21</v>
      </c>
      <c r="F1739">
        <v>1</v>
      </c>
      <c r="G1739">
        <v>1</v>
      </c>
      <c r="H1739">
        <v>2</v>
      </c>
      <c r="I1739">
        <v>1</v>
      </c>
      <c r="J1739">
        <v>1</v>
      </c>
      <c r="K1739">
        <v>2</v>
      </c>
      <c r="L1739">
        <v>2</v>
      </c>
      <c r="M1739">
        <v>2</v>
      </c>
      <c r="N1739">
        <v>1</v>
      </c>
      <c r="P1739" t="s">
        <v>51</v>
      </c>
      <c r="Q1739">
        <v>4</v>
      </c>
      <c r="R1739" t="s">
        <v>46</v>
      </c>
      <c r="S1739">
        <v>0</v>
      </c>
      <c r="T1739">
        <v>41000</v>
      </c>
      <c r="U1739">
        <v>41000</v>
      </c>
      <c r="V1739">
        <v>39</v>
      </c>
      <c r="W1739">
        <v>39</v>
      </c>
    </row>
    <row r="1740" spans="1:23" x14ac:dyDescent="0.25">
      <c r="A1740">
        <v>1263900</v>
      </c>
      <c r="B1740" t="s">
        <v>47</v>
      </c>
      <c r="C1740">
        <v>111</v>
      </c>
      <c r="D1740">
        <v>42</v>
      </c>
      <c r="E1740" t="s">
        <v>21</v>
      </c>
      <c r="F1740">
        <v>1</v>
      </c>
      <c r="G1740">
        <v>2</v>
      </c>
      <c r="H1740">
        <v>2</v>
      </c>
      <c r="I1740">
        <v>2</v>
      </c>
      <c r="J1740">
        <v>2</v>
      </c>
      <c r="K1740">
        <v>2</v>
      </c>
      <c r="L1740">
        <v>2</v>
      </c>
      <c r="M1740">
        <v>2</v>
      </c>
      <c r="N1740">
        <v>2</v>
      </c>
      <c r="O1740">
        <v>7</v>
      </c>
      <c r="P1740" t="s">
        <v>51</v>
      </c>
      <c r="Q1740">
        <v>4</v>
      </c>
      <c r="R1740" t="s">
        <v>46</v>
      </c>
      <c r="S1740">
        <v>35000</v>
      </c>
      <c r="T1740">
        <v>41000</v>
      </c>
      <c r="U1740">
        <v>41000</v>
      </c>
      <c r="V1740">
        <v>49</v>
      </c>
      <c r="W1740" t="s">
        <v>47</v>
      </c>
    </row>
    <row r="1741" spans="1:23" x14ac:dyDescent="0.25">
      <c r="A1741">
        <v>1423354</v>
      </c>
      <c r="B1741" t="s">
        <v>24</v>
      </c>
      <c r="C1741">
        <v>23</v>
      </c>
      <c r="D1741">
        <v>26</v>
      </c>
      <c r="E1741" t="s">
        <v>21</v>
      </c>
      <c r="F1741">
        <v>1</v>
      </c>
      <c r="G1741">
        <v>1</v>
      </c>
      <c r="H1741">
        <v>2</v>
      </c>
      <c r="I1741">
        <v>2</v>
      </c>
      <c r="J1741">
        <v>1</v>
      </c>
      <c r="K1741">
        <v>2</v>
      </c>
      <c r="L1741">
        <v>2</v>
      </c>
      <c r="M1741">
        <v>2</v>
      </c>
      <c r="N1741">
        <v>1</v>
      </c>
      <c r="O1741">
        <v>2</v>
      </c>
      <c r="P1741" t="s">
        <v>43</v>
      </c>
      <c r="Q1741">
        <v>4</v>
      </c>
      <c r="R1741" t="s">
        <v>46</v>
      </c>
      <c r="S1741">
        <v>32000</v>
      </c>
      <c r="T1741">
        <v>41000</v>
      </c>
      <c r="U1741">
        <v>41000</v>
      </c>
      <c r="V1741">
        <v>53</v>
      </c>
      <c r="W1741" t="s">
        <v>24</v>
      </c>
    </row>
    <row r="1742" spans="1:23" x14ac:dyDescent="0.25">
      <c r="A1742">
        <v>1377644</v>
      </c>
      <c r="B1742" t="s">
        <v>24</v>
      </c>
      <c r="C1742">
        <v>16</v>
      </c>
      <c r="D1742">
        <v>61</v>
      </c>
      <c r="E1742" t="s">
        <v>21</v>
      </c>
      <c r="F1742">
        <v>1</v>
      </c>
      <c r="G1742">
        <v>1</v>
      </c>
      <c r="H1742">
        <v>2</v>
      </c>
      <c r="I1742">
        <v>2</v>
      </c>
      <c r="J1742">
        <v>2</v>
      </c>
      <c r="K1742">
        <v>2</v>
      </c>
      <c r="L1742">
        <v>2</v>
      </c>
      <c r="M1742">
        <v>2</v>
      </c>
      <c r="N1742">
        <v>1</v>
      </c>
      <c r="O1742">
        <v>7</v>
      </c>
      <c r="P1742" t="s">
        <v>43</v>
      </c>
      <c r="Q1742">
        <v>4</v>
      </c>
      <c r="R1742" t="s">
        <v>46</v>
      </c>
      <c r="S1742">
        <v>41500</v>
      </c>
      <c r="T1742">
        <v>41520</v>
      </c>
      <c r="U1742">
        <v>41520</v>
      </c>
      <c r="V1742">
        <v>54</v>
      </c>
      <c r="W1742">
        <v>54</v>
      </c>
    </row>
    <row r="1743" spans="1:23" x14ac:dyDescent="0.25">
      <c r="A1743">
        <v>1368946</v>
      </c>
      <c r="B1743" t="s">
        <v>24</v>
      </c>
      <c r="C1743">
        <v>42</v>
      </c>
      <c r="D1743">
        <v>75</v>
      </c>
      <c r="E1743" t="s">
        <v>21</v>
      </c>
      <c r="F1743">
        <v>1</v>
      </c>
      <c r="G1743">
        <v>2</v>
      </c>
      <c r="H1743">
        <v>1</v>
      </c>
      <c r="I1743">
        <v>1</v>
      </c>
      <c r="J1743">
        <v>2</v>
      </c>
      <c r="K1743">
        <v>2</v>
      </c>
      <c r="L1743">
        <v>2</v>
      </c>
      <c r="M1743">
        <v>2</v>
      </c>
      <c r="N1743">
        <v>1</v>
      </c>
      <c r="P1743" t="s">
        <v>51</v>
      </c>
      <c r="Q1743">
        <v>3</v>
      </c>
      <c r="R1743" t="s">
        <v>44</v>
      </c>
      <c r="S1743">
        <v>2000</v>
      </c>
      <c r="T1743">
        <v>41600</v>
      </c>
      <c r="U1743">
        <v>41600</v>
      </c>
      <c r="V1743">
        <v>53</v>
      </c>
      <c r="W1743" t="s">
        <v>24</v>
      </c>
    </row>
    <row r="1744" spans="1:23" x14ac:dyDescent="0.25">
      <c r="A1744">
        <v>63028</v>
      </c>
      <c r="B1744" t="s">
        <v>23</v>
      </c>
      <c r="C1744">
        <v>38</v>
      </c>
      <c r="D1744">
        <v>64</v>
      </c>
      <c r="E1744" t="s">
        <v>21</v>
      </c>
      <c r="F1744">
        <v>1</v>
      </c>
      <c r="G1744">
        <v>1</v>
      </c>
      <c r="H1744">
        <v>2</v>
      </c>
      <c r="I1744">
        <v>2</v>
      </c>
      <c r="J1744">
        <v>2</v>
      </c>
      <c r="K1744">
        <v>2</v>
      </c>
      <c r="L1744">
        <v>2</v>
      </c>
      <c r="M1744">
        <v>2</v>
      </c>
      <c r="N1744">
        <v>1</v>
      </c>
      <c r="P1744" t="s">
        <v>43</v>
      </c>
      <c r="Q1744">
        <v>4</v>
      </c>
      <c r="R1744" t="s">
        <v>44</v>
      </c>
      <c r="S1744">
        <v>0</v>
      </c>
      <c r="T1744">
        <v>41900</v>
      </c>
      <c r="U1744">
        <v>41900</v>
      </c>
      <c r="V1744">
        <v>30</v>
      </c>
      <c r="W1744" t="s">
        <v>23</v>
      </c>
    </row>
    <row r="1745" spans="1:23" x14ac:dyDescent="0.25">
      <c r="A1745">
        <v>730753</v>
      </c>
      <c r="B1745" t="s">
        <v>32</v>
      </c>
      <c r="C1745">
        <v>89</v>
      </c>
      <c r="D1745">
        <v>56</v>
      </c>
      <c r="E1745" t="s">
        <v>21</v>
      </c>
      <c r="F1745">
        <v>5</v>
      </c>
      <c r="G1745">
        <v>1</v>
      </c>
      <c r="H1745">
        <v>2</v>
      </c>
      <c r="I1745">
        <v>2</v>
      </c>
      <c r="J1745">
        <v>2</v>
      </c>
      <c r="K1745">
        <v>2</v>
      </c>
      <c r="L1745">
        <v>2</v>
      </c>
      <c r="M1745">
        <v>2</v>
      </c>
      <c r="N1745">
        <v>1</v>
      </c>
      <c r="O1745">
        <v>15</v>
      </c>
      <c r="P1745" t="s">
        <v>43</v>
      </c>
      <c r="Q1745">
        <v>4</v>
      </c>
      <c r="R1745" t="s">
        <v>46</v>
      </c>
      <c r="S1745">
        <v>41700</v>
      </c>
      <c r="T1745">
        <v>41900</v>
      </c>
      <c r="U1745">
        <v>41900</v>
      </c>
      <c r="V1745">
        <v>139</v>
      </c>
      <c r="W1745">
        <v>139</v>
      </c>
    </row>
    <row r="1746" spans="1:23" x14ac:dyDescent="0.25">
      <c r="A1746">
        <v>712005</v>
      </c>
      <c r="B1746" t="s">
        <v>32</v>
      </c>
      <c r="C1746">
        <v>144</v>
      </c>
      <c r="D1746">
        <v>53</v>
      </c>
      <c r="E1746" t="s">
        <v>21</v>
      </c>
      <c r="F1746">
        <v>1</v>
      </c>
      <c r="G1746">
        <v>1</v>
      </c>
      <c r="H1746">
        <v>2</v>
      </c>
      <c r="I1746">
        <v>2</v>
      </c>
      <c r="J1746">
        <v>2</v>
      </c>
      <c r="K1746">
        <v>2</v>
      </c>
      <c r="L1746">
        <v>2</v>
      </c>
      <c r="M1746">
        <v>2</v>
      </c>
      <c r="N1746">
        <v>1</v>
      </c>
      <c r="O1746">
        <v>20</v>
      </c>
      <c r="P1746" t="s">
        <v>43</v>
      </c>
      <c r="Q1746">
        <v>4</v>
      </c>
      <c r="R1746" t="s">
        <v>44</v>
      </c>
      <c r="S1746">
        <v>42000</v>
      </c>
      <c r="T1746">
        <v>42000</v>
      </c>
      <c r="U1746">
        <v>42000</v>
      </c>
      <c r="V1746">
        <v>6</v>
      </c>
      <c r="W1746" t="s">
        <v>45</v>
      </c>
    </row>
    <row r="1747" spans="1:23" x14ac:dyDescent="0.25">
      <c r="A1747">
        <v>1387336</v>
      </c>
      <c r="B1747" t="s">
        <v>24</v>
      </c>
      <c r="C1747">
        <v>25</v>
      </c>
      <c r="D1747">
        <v>60</v>
      </c>
      <c r="E1747" t="s">
        <v>21</v>
      </c>
      <c r="F1747">
        <v>1</v>
      </c>
      <c r="G1747">
        <v>2</v>
      </c>
      <c r="H1747">
        <v>2</v>
      </c>
      <c r="I1747">
        <v>1</v>
      </c>
      <c r="J1747">
        <v>2</v>
      </c>
      <c r="K1747">
        <v>2</v>
      </c>
      <c r="L1747">
        <v>2</v>
      </c>
      <c r="M1747">
        <v>2</v>
      </c>
      <c r="N1747">
        <v>1</v>
      </c>
      <c r="P1747" t="s">
        <v>52</v>
      </c>
      <c r="Q1747">
        <v>4</v>
      </c>
      <c r="R1747" t="s">
        <v>46</v>
      </c>
      <c r="S1747">
        <v>0</v>
      </c>
      <c r="T1747">
        <v>42000</v>
      </c>
      <c r="U1747">
        <v>42000</v>
      </c>
      <c r="V1747">
        <v>41</v>
      </c>
      <c r="W1747" t="s">
        <v>32</v>
      </c>
    </row>
    <row r="1748" spans="1:23" x14ac:dyDescent="0.25">
      <c r="A1748">
        <v>1424950</v>
      </c>
      <c r="B1748" t="s">
        <v>24</v>
      </c>
      <c r="C1748">
        <v>101</v>
      </c>
      <c r="D1748">
        <v>45</v>
      </c>
      <c r="E1748" t="s">
        <v>21</v>
      </c>
      <c r="F1748">
        <v>1</v>
      </c>
      <c r="G1748">
        <v>1</v>
      </c>
      <c r="H1748">
        <v>2</v>
      </c>
      <c r="I1748">
        <v>2</v>
      </c>
      <c r="J1748">
        <v>2</v>
      </c>
      <c r="K1748">
        <v>2</v>
      </c>
      <c r="L1748">
        <v>2</v>
      </c>
      <c r="M1748">
        <v>2</v>
      </c>
      <c r="N1748">
        <v>1</v>
      </c>
      <c r="O1748">
        <v>140</v>
      </c>
      <c r="P1748" t="s">
        <v>51</v>
      </c>
      <c r="Q1748">
        <v>4</v>
      </c>
      <c r="R1748" t="s">
        <v>44</v>
      </c>
      <c r="S1748">
        <v>42000</v>
      </c>
      <c r="T1748">
        <v>42000</v>
      </c>
      <c r="U1748">
        <v>42000</v>
      </c>
      <c r="V1748">
        <v>4</v>
      </c>
      <c r="W1748">
        <v>4</v>
      </c>
    </row>
    <row r="1749" spans="1:23" x14ac:dyDescent="0.25">
      <c r="A1749">
        <v>733163</v>
      </c>
      <c r="B1749" t="s">
        <v>32</v>
      </c>
      <c r="C1749">
        <v>64</v>
      </c>
      <c r="D1749">
        <v>56</v>
      </c>
      <c r="E1749" t="s">
        <v>21</v>
      </c>
      <c r="F1749">
        <v>1</v>
      </c>
      <c r="G1749">
        <v>1</v>
      </c>
      <c r="H1749">
        <v>2</v>
      </c>
      <c r="I1749">
        <v>2</v>
      </c>
      <c r="J1749">
        <v>2</v>
      </c>
      <c r="K1749">
        <v>2</v>
      </c>
      <c r="L1749">
        <v>2</v>
      </c>
      <c r="M1749">
        <v>2</v>
      </c>
      <c r="N1749">
        <v>1</v>
      </c>
      <c r="O1749">
        <v>26</v>
      </c>
      <c r="P1749" t="s">
        <v>43</v>
      </c>
      <c r="Q1749">
        <v>4</v>
      </c>
      <c r="R1749" t="s">
        <v>46</v>
      </c>
      <c r="S1749">
        <v>42000</v>
      </c>
      <c r="T1749">
        <v>42000</v>
      </c>
      <c r="U1749">
        <v>42000</v>
      </c>
      <c r="V1749">
        <v>19</v>
      </c>
      <c r="W1749">
        <v>19</v>
      </c>
    </row>
    <row r="1750" spans="1:23" x14ac:dyDescent="0.25">
      <c r="A1750">
        <v>66229</v>
      </c>
      <c r="B1750" t="s">
        <v>23</v>
      </c>
      <c r="C1750">
        <v>200</v>
      </c>
      <c r="D1750">
        <v>42</v>
      </c>
      <c r="E1750" t="s">
        <v>21</v>
      </c>
      <c r="F1750">
        <v>1</v>
      </c>
      <c r="G1750">
        <v>1</v>
      </c>
      <c r="H1750">
        <v>2</v>
      </c>
      <c r="I1750">
        <v>2</v>
      </c>
      <c r="J1750">
        <v>2</v>
      </c>
      <c r="K1750">
        <v>2</v>
      </c>
      <c r="L1750">
        <v>2</v>
      </c>
      <c r="M1750">
        <v>2</v>
      </c>
      <c r="N1750">
        <v>1</v>
      </c>
      <c r="O1750">
        <v>7</v>
      </c>
      <c r="P1750" t="s">
        <v>50</v>
      </c>
      <c r="Q1750">
        <v>4</v>
      </c>
      <c r="R1750" t="s">
        <v>44</v>
      </c>
      <c r="S1750">
        <v>42000</v>
      </c>
      <c r="T1750">
        <v>42000</v>
      </c>
      <c r="U1750">
        <v>42000</v>
      </c>
      <c r="V1750">
        <v>6</v>
      </c>
      <c r="W1750" t="s">
        <v>45</v>
      </c>
    </row>
    <row r="1751" spans="1:23" x14ac:dyDescent="0.25">
      <c r="A1751">
        <v>1258820</v>
      </c>
      <c r="B1751" t="s">
        <v>47</v>
      </c>
      <c r="C1751">
        <v>30</v>
      </c>
      <c r="D1751">
        <v>46</v>
      </c>
      <c r="E1751" t="s">
        <v>21</v>
      </c>
      <c r="F1751">
        <v>1</v>
      </c>
      <c r="G1751">
        <v>1</v>
      </c>
      <c r="H1751">
        <v>2</v>
      </c>
      <c r="I1751">
        <v>2</v>
      </c>
      <c r="J1751">
        <v>2</v>
      </c>
      <c r="K1751">
        <v>2</v>
      </c>
      <c r="L1751">
        <v>2</v>
      </c>
      <c r="M1751">
        <v>2</v>
      </c>
      <c r="N1751">
        <v>1</v>
      </c>
      <c r="O1751">
        <v>2</v>
      </c>
      <c r="P1751" t="s">
        <v>43</v>
      </c>
      <c r="Q1751">
        <v>4</v>
      </c>
      <c r="R1751" t="s">
        <v>46</v>
      </c>
      <c r="S1751">
        <v>42000</v>
      </c>
      <c r="T1751">
        <v>42000</v>
      </c>
      <c r="U1751">
        <v>42000</v>
      </c>
      <c r="V1751">
        <v>49</v>
      </c>
      <c r="W1751" t="s">
        <v>47</v>
      </c>
    </row>
    <row r="1752" spans="1:23" x14ac:dyDescent="0.25">
      <c r="A1752">
        <v>711360</v>
      </c>
      <c r="B1752" t="s">
        <v>32</v>
      </c>
      <c r="C1752">
        <v>74</v>
      </c>
      <c r="D1752">
        <v>34</v>
      </c>
      <c r="E1752" t="s">
        <v>21</v>
      </c>
      <c r="F1752">
        <v>1</v>
      </c>
      <c r="G1752">
        <v>1</v>
      </c>
      <c r="H1752">
        <v>2</v>
      </c>
      <c r="I1752">
        <v>2</v>
      </c>
      <c r="J1752">
        <v>2</v>
      </c>
      <c r="K1752">
        <v>2</v>
      </c>
      <c r="L1752">
        <v>2</v>
      </c>
      <c r="M1752">
        <v>2</v>
      </c>
      <c r="N1752">
        <v>1</v>
      </c>
      <c r="O1752">
        <v>20</v>
      </c>
      <c r="P1752" t="s">
        <v>43</v>
      </c>
      <c r="Q1752">
        <v>4</v>
      </c>
      <c r="R1752" t="s">
        <v>44</v>
      </c>
      <c r="S1752">
        <v>42000</v>
      </c>
      <c r="T1752">
        <v>42000</v>
      </c>
      <c r="U1752">
        <v>42000</v>
      </c>
      <c r="V1752">
        <v>41</v>
      </c>
      <c r="W1752" t="s">
        <v>32</v>
      </c>
    </row>
    <row r="1753" spans="1:23" x14ac:dyDescent="0.25">
      <c r="A1753">
        <v>700842</v>
      </c>
      <c r="B1753" t="s">
        <v>32</v>
      </c>
      <c r="C1753">
        <v>18</v>
      </c>
      <c r="D1753">
        <v>54</v>
      </c>
      <c r="E1753" t="s">
        <v>21</v>
      </c>
      <c r="F1753">
        <v>1</v>
      </c>
      <c r="G1753">
        <v>1</v>
      </c>
      <c r="H1753">
        <v>2</v>
      </c>
      <c r="I1753">
        <v>2</v>
      </c>
      <c r="J1753">
        <v>2</v>
      </c>
      <c r="K1753">
        <v>2</v>
      </c>
      <c r="L1753">
        <v>2</v>
      </c>
      <c r="M1753">
        <v>2</v>
      </c>
      <c r="N1753">
        <v>1</v>
      </c>
      <c r="O1753">
        <v>2</v>
      </c>
      <c r="P1753" t="s">
        <v>43</v>
      </c>
      <c r="Q1753">
        <v>4</v>
      </c>
      <c r="R1753" t="s">
        <v>46</v>
      </c>
      <c r="S1753">
        <v>42000</v>
      </c>
      <c r="T1753">
        <v>42000</v>
      </c>
      <c r="U1753">
        <v>42000</v>
      </c>
      <c r="V1753">
        <v>6</v>
      </c>
      <c r="W1753" t="s">
        <v>45</v>
      </c>
    </row>
    <row r="1754" spans="1:23" x14ac:dyDescent="0.25">
      <c r="A1754">
        <v>1271485</v>
      </c>
      <c r="B1754" t="s">
        <v>47</v>
      </c>
      <c r="C1754">
        <v>131</v>
      </c>
      <c r="D1754">
        <v>34</v>
      </c>
      <c r="E1754" t="s">
        <v>21</v>
      </c>
      <c r="F1754">
        <v>1</v>
      </c>
      <c r="G1754">
        <v>1</v>
      </c>
      <c r="H1754">
        <v>2</v>
      </c>
      <c r="I1754">
        <v>2</v>
      </c>
      <c r="J1754">
        <v>2</v>
      </c>
      <c r="K1754">
        <v>2</v>
      </c>
      <c r="L1754">
        <v>2</v>
      </c>
      <c r="M1754">
        <v>2</v>
      </c>
      <c r="N1754">
        <v>1</v>
      </c>
      <c r="O1754">
        <v>15</v>
      </c>
      <c r="P1754" t="s">
        <v>43</v>
      </c>
      <c r="Q1754">
        <v>4</v>
      </c>
      <c r="R1754" t="s">
        <v>44</v>
      </c>
      <c r="S1754">
        <v>42000</v>
      </c>
      <c r="T1754">
        <v>42000</v>
      </c>
      <c r="U1754">
        <v>42000</v>
      </c>
      <c r="V1754">
        <v>49</v>
      </c>
      <c r="W1754" t="s">
        <v>47</v>
      </c>
    </row>
    <row r="1755" spans="1:23" x14ac:dyDescent="0.25">
      <c r="A1755">
        <v>727880</v>
      </c>
      <c r="B1755" t="s">
        <v>32</v>
      </c>
      <c r="C1755">
        <v>79</v>
      </c>
      <c r="D1755">
        <v>54</v>
      </c>
      <c r="E1755" t="s">
        <v>21</v>
      </c>
      <c r="F1755">
        <v>1</v>
      </c>
      <c r="G1755">
        <v>1</v>
      </c>
      <c r="H1755">
        <v>2</v>
      </c>
      <c r="I1755">
        <v>2</v>
      </c>
      <c r="J1755">
        <v>2</v>
      </c>
      <c r="K1755">
        <v>2</v>
      </c>
      <c r="L1755">
        <v>2</v>
      </c>
      <c r="M1755">
        <v>2</v>
      </c>
      <c r="N1755">
        <v>1</v>
      </c>
      <c r="O1755">
        <v>15</v>
      </c>
      <c r="P1755" t="s">
        <v>51</v>
      </c>
      <c r="Q1755">
        <v>4</v>
      </c>
      <c r="R1755" t="s">
        <v>46</v>
      </c>
      <c r="S1755">
        <v>42000</v>
      </c>
      <c r="T1755">
        <v>42000</v>
      </c>
      <c r="U1755">
        <v>42000</v>
      </c>
      <c r="V1755">
        <v>20</v>
      </c>
      <c r="W1755">
        <v>20</v>
      </c>
    </row>
    <row r="1756" spans="1:23" x14ac:dyDescent="0.25">
      <c r="A1756">
        <v>1252909</v>
      </c>
      <c r="B1756" t="s">
        <v>47</v>
      </c>
      <c r="C1756">
        <v>59</v>
      </c>
      <c r="D1756">
        <v>62</v>
      </c>
      <c r="E1756" t="s">
        <v>21</v>
      </c>
      <c r="F1756">
        <v>1</v>
      </c>
      <c r="G1756">
        <v>1</v>
      </c>
      <c r="H1756">
        <v>2</v>
      </c>
      <c r="I1756">
        <v>2</v>
      </c>
      <c r="J1756">
        <v>2</v>
      </c>
      <c r="K1756">
        <v>1</v>
      </c>
      <c r="L1756">
        <v>2</v>
      </c>
      <c r="M1756">
        <v>2</v>
      </c>
      <c r="N1756">
        <v>1</v>
      </c>
      <c r="P1756" t="s">
        <v>43</v>
      </c>
      <c r="Q1756">
        <v>2</v>
      </c>
      <c r="R1756" t="s">
        <v>44</v>
      </c>
      <c r="S1756">
        <v>0</v>
      </c>
      <c r="T1756">
        <v>42000</v>
      </c>
      <c r="U1756">
        <v>42000</v>
      </c>
      <c r="V1756">
        <v>49</v>
      </c>
      <c r="W1756" t="s">
        <v>47</v>
      </c>
    </row>
    <row r="1757" spans="1:23" x14ac:dyDescent="0.25">
      <c r="A1757">
        <v>1249932</v>
      </c>
      <c r="B1757" t="s">
        <v>47</v>
      </c>
      <c r="C1757">
        <v>90</v>
      </c>
      <c r="D1757">
        <v>46</v>
      </c>
      <c r="E1757" t="s">
        <v>21</v>
      </c>
      <c r="F1757">
        <v>1</v>
      </c>
      <c r="G1757">
        <v>1</v>
      </c>
      <c r="H1757">
        <v>2</v>
      </c>
      <c r="I1757">
        <v>2</v>
      </c>
      <c r="J1757">
        <v>2</v>
      </c>
      <c r="K1757">
        <v>2</v>
      </c>
      <c r="L1757">
        <v>2</v>
      </c>
      <c r="M1757">
        <v>2</v>
      </c>
      <c r="N1757">
        <v>1</v>
      </c>
      <c r="O1757">
        <v>12</v>
      </c>
      <c r="P1757" t="s">
        <v>43</v>
      </c>
      <c r="Q1757">
        <v>4</v>
      </c>
      <c r="R1757" t="s">
        <v>46</v>
      </c>
      <c r="S1757">
        <v>42000</v>
      </c>
      <c r="T1757">
        <v>42000</v>
      </c>
      <c r="U1757">
        <v>42000</v>
      </c>
      <c r="V1757">
        <v>49</v>
      </c>
      <c r="W1757" t="s">
        <v>47</v>
      </c>
    </row>
    <row r="1758" spans="1:23" x14ac:dyDescent="0.25">
      <c r="A1758">
        <v>71811</v>
      </c>
      <c r="B1758" t="s">
        <v>23</v>
      </c>
      <c r="C1758">
        <v>14</v>
      </c>
      <c r="D1758">
        <v>53</v>
      </c>
      <c r="E1758" t="s">
        <v>21</v>
      </c>
      <c r="F1758">
        <v>1</v>
      </c>
      <c r="G1758">
        <v>1</v>
      </c>
      <c r="H1758">
        <v>2</v>
      </c>
      <c r="I1758">
        <v>2</v>
      </c>
      <c r="J1758">
        <v>2</v>
      </c>
      <c r="K1758">
        <v>2</v>
      </c>
      <c r="L1758">
        <v>2</v>
      </c>
      <c r="M1758">
        <v>2</v>
      </c>
      <c r="N1758">
        <v>1</v>
      </c>
      <c r="O1758">
        <v>5</v>
      </c>
      <c r="P1758" t="s">
        <v>51</v>
      </c>
      <c r="Q1758">
        <v>4</v>
      </c>
      <c r="R1758" t="s">
        <v>46</v>
      </c>
      <c r="S1758">
        <v>42000</v>
      </c>
      <c r="T1758">
        <v>42000</v>
      </c>
      <c r="U1758">
        <v>42000</v>
      </c>
      <c r="V1758">
        <v>30</v>
      </c>
      <c r="W1758" t="s">
        <v>23</v>
      </c>
    </row>
    <row r="1759" spans="1:23" x14ac:dyDescent="0.25">
      <c r="A1759">
        <v>728159</v>
      </c>
      <c r="B1759" t="s">
        <v>32</v>
      </c>
      <c r="C1759">
        <v>147</v>
      </c>
      <c r="D1759">
        <v>46</v>
      </c>
      <c r="E1759" t="s">
        <v>21</v>
      </c>
      <c r="F1759">
        <v>1</v>
      </c>
      <c r="G1759">
        <v>1</v>
      </c>
      <c r="H1759">
        <v>2</v>
      </c>
      <c r="I1759">
        <v>2</v>
      </c>
      <c r="J1759">
        <v>2</v>
      </c>
      <c r="K1759">
        <v>2</v>
      </c>
      <c r="L1759">
        <v>2</v>
      </c>
      <c r="M1759">
        <v>2</v>
      </c>
      <c r="N1759">
        <v>1</v>
      </c>
      <c r="O1759">
        <v>20</v>
      </c>
      <c r="P1759" t="s">
        <v>51</v>
      </c>
      <c r="Q1759">
        <v>4</v>
      </c>
      <c r="R1759" t="s">
        <v>46</v>
      </c>
      <c r="S1759">
        <v>32000</v>
      </c>
      <c r="T1759">
        <v>42000</v>
      </c>
      <c r="U1759">
        <v>42000</v>
      </c>
      <c r="V1759">
        <v>41</v>
      </c>
      <c r="W1759" t="s">
        <v>32</v>
      </c>
    </row>
    <row r="1760" spans="1:23" x14ac:dyDescent="0.25">
      <c r="A1760">
        <v>538430</v>
      </c>
      <c r="B1760" t="s">
        <v>31</v>
      </c>
      <c r="C1760">
        <v>39</v>
      </c>
      <c r="D1760">
        <v>35</v>
      </c>
      <c r="E1760" t="s">
        <v>21</v>
      </c>
      <c r="F1760">
        <v>1</v>
      </c>
      <c r="G1760">
        <v>1</v>
      </c>
      <c r="H1760">
        <v>1</v>
      </c>
      <c r="I1760">
        <v>2</v>
      </c>
      <c r="J1760">
        <v>2</v>
      </c>
      <c r="K1760">
        <v>2</v>
      </c>
      <c r="L1760">
        <v>2</v>
      </c>
      <c r="M1760">
        <v>2</v>
      </c>
      <c r="N1760">
        <v>1</v>
      </c>
      <c r="O1760">
        <v>1</v>
      </c>
      <c r="P1760" t="s">
        <v>43</v>
      </c>
      <c r="Q1760">
        <v>4</v>
      </c>
      <c r="R1760" t="s">
        <v>46</v>
      </c>
      <c r="S1760">
        <v>42000</v>
      </c>
      <c r="T1760">
        <v>42000</v>
      </c>
      <c r="U1760">
        <v>42000</v>
      </c>
      <c r="V1760">
        <v>38</v>
      </c>
      <c r="W1760" t="s">
        <v>31</v>
      </c>
    </row>
    <row r="1761" spans="1:23" x14ac:dyDescent="0.25">
      <c r="A1761">
        <v>1372231</v>
      </c>
      <c r="B1761" t="s">
        <v>24</v>
      </c>
      <c r="C1761">
        <v>96</v>
      </c>
      <c r="D1761">
        <v>57</v>
      </c>
      <c r="E1761" t="s">
        <v>21</v>
      </c>
      <c r="F1761">
        <v>1</v>
      </c>
      <c r="G1761">
        <v>1</v>
      </c>
      <c r="H1761">
        <v>2</v>
      </c>
      <c r="I1761">
        <v>2</v>
      </c>
      <c r="J1761">
        <v>2</v>
      </c>
      <c r="K1761">
        <v>2</v>
      </c>
      <c r="L1761">
        <v>2</v>
      </c>
      <c r="M1761">
        <v>2</v>
      </c>
      <c r="N1761">
        <v>1</v>
      </c>
      <c r="O1761">
        <v>75</v>
      </c>
      <c r="P1761" t="s">
        <v>50</v>
      </c>
      <c r="Q1761">
        <v>4</v>
      </c>
      <c r="R1761" t="s">
        <v>44</v>
      </c>
      <c r="S1761">
        <v>42000</v>
      </c>
      <c r="T1761">
        <v>42000</v>
      </c>
      <c r="U1761">
        <v>42000</v>
      </c>
      <c r="V1761">
        <v>34</v>
      </c>
      <c r="W1761">
        <v>34</v>
      </c>
    </row>
    <row r="1762" spans="1:23" x14ac:dyDescent="0.25">
      <c r="A1762">
        <v>718345</v>
      </c>
      <c r="B1762" t="s">
        <v>32</v>
      </c>
      <c r="C1762">
        <v>80</v>
      </c>
      <c r="D1762">
        <v>59</v>
      </c>
      <c r="E1762" t="s">
        <v>21</v>
      </c>
      <c r="F1762">
        <v>1</v>
      </c>
      <c r="G1762">
        <v>2</v>
      </c>
      <c r="H1762">
        <v>2</v>
      </c>
      <c r="I1762">
        <v>2</v>
      </c>
      <c r="J1762">
        <v>2</v>
      </c>
      <c r="K1762">
        <v>2</v>
      </c>
      <c r="L1762">
        <v>2</v>
      </c>
      <c r="M1762">
        <v>2</v>
      </c>
      <c r="N1762">
        <v>2</v>
      </c>
      <c r="O1762">
        <v>45</v>
      </c>
      <c r="P1762" t="s">
        <v>43</v>
      </c>
      <c r="Q1762">
        <v>2</v>
      </c>
      <c r="R1762" t="s">
        <v>46</v>
      </c>
      <c r="S1762">
        <v>42300</v>
      </c>
      <c r="T1762">
        <v>42300</v>
      </c>
      <c r="U1762">
        <v>42300</v>
      </c>
      <c r="V1762">
        <v>41</v>
      </c>
      <c r="W1762" t="s">
        <v>32</v>
      </c>
    </row>
    <row r="1763" spans="1:23" x14ac:dyDescent="0.25">
      <c r="A1763">
        <v>1253707</v>
      </c>
      <c r="B1763" t="s">
        <v>47</v>
      </c>
      <c r="C1763">
        <v>79</v>
      </c>
      <c r="D1763">
        <v>29</v>
      </c>
      <c r="E1763" t="s">
        <v>21</v>
      </c>
      <c r="F1763">
        <v>1</v>
      </c>
      <c r="G1763">
        <v>1</v>
      </c>
      <c r="H1763">
        <v>2</v>
      </c>
      <c r="I1763">
        <v>2</v>
      </c>
      <c r="J1763">
        <v>2</v>
      </c>
      <c r="K1763">
        <v>2</v>
      </c>
      <c r="L1763">
        <v>2</v>
      </c>
      <c r="M1763">
        <v>2</v>
      </c>
      <c r="N1763">
        <v>1</v>
      </c>
      <c r="O1763">
        <v>30</v>
      </c>
      <c r="P1763" t="s">
        <v>43</v>
      </c>
      <c r="Q1763">
        <v>4</v>
      </c>
      <c r="R1763" t="s">
        <v>44</v>
      </c>
      <c r="S1763">
        <v>30000</v>
      </c>
      <c r="T1763">
        <v>42400</v>
      </c>
      <c r="U1763">
        <v>42400</v>
      </c>
      <c r="V1763">
        <v>49</v>
      </c>
      <c r="W1763" t="s">
        <v>47</v>
      </c>
    </row>
    <row r="1764" spans="1:23" x14ac:dyDescent="0.25">
      <c r="A1764">
        <v>1419514</v>
      </c>
      <c r="B1764" t="s">
        <v>24</v>
      </c>
      <c r="C1764">
        <v>128</v>
      </c>
      <c r="D1764">
        <v>37</v>
      </c>
      <c r="E1764" t="s">
        <v>21</v>
      </c>
      <c r="F1764">
        <v>1</v>
      </c>
      <c r="G1764">
        <v>1</v>
      </c>
      <c r="H1764">
        <v>2</v>
      </c>
      <c r="I1764">
        <v>2</v>
      </c>
      <c r="J1764">
        <v>2</v>
      </c>
      <c r="K1764">
        <v>2</v>
      </c>
      <c r="L1764">
        <v>2</v>
      </c>
      <c r="M1764">
        <v>2</v>
      </c>
      <c r="N1764">
        <v>1</v>
      </c>
      <c r="O1764">
        <v>15</v>
      </c>
      <c r="P1764" t="s">
        <v>50</v>
      </c>
      <c r="Q1764">
        <v>4</v>
      </c>
      <c r="R1764" t="s">
        <v>46</v>
      </c>
      <c r="S1764">
        <v>40000</v>
      </c>
      <c r="T1764">
        <v>42400</v>
      </c>
      <c r="U1764">
        <v>42400</v>
      </c>
      <c r="V1764">
        <v>53</v>
      </c>
      <c r="W1764" t="s">
        <v>24</v>
      </c>
    </row>
    <row r="1765" spans="1:23" x14ac:dyDescent="0.25">
      <c r="A1765">
        <v>715397</v>
      </c>
      <c r="B1765" t="s">
        <v>32</v>
      </c>
      <c r="C1765">
        <v>294</v>
      </c>
      <c r="D1765">
        <v>33</v>
      </c>
      <c r="E1765" t="s">
        <v>21</v>
      </c>
      <c r="F1765">
        <v>1</v>
      </c>
      <c r="G1765">
        <v>2</v>
      </c>
      <c r="H1765">
        <v>2</v>
      </c>
      <c r="I1765">
        <v>2</v>
      </c>
      <c r="J1765">
        <v>2</v>
      </c>
      <c r="K1765">
        <v>2</v>
      </c>
      <c r="L1765">
        <v>2</v>
      </c>
      <c r="M1765">
        <v>2</v>
      </c>
      <c r="N1765">
        <v>2</v>
      </c>
      <c r="O1765">
        <v>30</v>
      </c>
      <c r="P1765" t="s">
        <v>50</v>
      </c>
      <c r="Q1765">
        <v>4</v>
      </c>
      <c r="R1765" t="s">
        <v>44</v>
      </c>
      <c r="S1765">
        <v>42500</v>
      </c>
      <c r="T1765">
        <v>42500</v>
      </c>
      <c r="U1765">
        <v>42500</v>
      </c>
      <c r="V1765">
        <v>6</v>
      </c>
      <c r="W1765" t="s">
        <v>45</v>
      </c>
    </row>
    <row r="1766" spans="1:23" x14ac:dyDescent="0.25">
      <c r="A1766">
        <v>716684</v>
      </c>
      <c r="B1766" t="s">
        <v>32</v>
      </c>
      <c r="C1766">
        <v>69</v>
      </c>
      <c r="D1766">
        <v>39</v>
      </c>
      <c r="E1766" t="s">
        <v>21</v>
      </c>
      <c r="F1766">
        <v>1</v>
      </c>
      <c r="G1766">
        <v>1</v>
      </c>
      <c r="H1766">
        <v>2</v>
      </c>
      <c r="I1766">
        <v>2</v>
      </c>
      <c r="J1766">
        <v>2</v>
      </c>
      <c r="K1766">
        <v>2</v>
      </c>
      <c r="L1766">
        <v>2</v>
      </c>
      <c r="M1766">
        <v>2</v>
      </c>
      <c r="N1766">
        <v>1</v>
      </c>
      <c r="O1766">
        <v>30</v>
      </c>
      <c r="P1766" t="s">
        <v>50</v>
      </c>
      <c r="Q1766">
        <v>4</v>
      </c>
      <c r="R1766" t="s">
        <v>46</v>
      </c>
      <c r="S1766">
        <v>42500</v>
      </c>
      <c r="T1766">
        <v>42500</v>
      </c>
      <c r="U1766">
        <v>42500</v>
      </c>
      <c r="V1766">
        <v>41</v>
      </c>
      <c r="W1766" t="s">
        <v>32</v>
      </c>
    </row>
    <row r="1767" spans="1:23" x14ac:dyDescent="0.25">
      <c r="A1767">
        <v>708674</v>
      </c>
      <c r="B1767" t="s">
        <v>32</v>
      </c>
      <c r="C1767">
        <v>40</v>
      </c>
      <c r="D1767">
        <v>69</v>
      </c>
      <c r="E1767" t="s">
        <v>21</v>
      </c>
      <c r="F1767">
        <v>1</v>
      </c>
      <c r="G1767">
        <v>2</v>
      </c>
      <c r="H1767">
        <v>1</v>
      </c>
      <c r="I1767">
        <v>1</v>
      </c>
      <c r="J1767">
        <v>2</v>
      </c>
      <c r="K1767">
        <v>2</v>
      </c>
      <c r="L1767">
        <v>2</v>
      </c>
      <c r="M1767">
        <v>2</v>
      </c>
      <c r="N1767">
        <v>1</v>
      </c>
      <c r="O1767">
        <v>12</v>
      </c>
      <c r="P1767" t="s">
        <v>43</v>
      </c>
      <c r="Q1767">
        <v>4</v>
      </c>
      <c r="R1767" t="s">
        <v>44</v>
      </c>
      <c r="S1767">
        <v>2500</v>
      </c>
      <c r="T1767">
        <v>42500</v>
      </c>
      <c r="U1767">
        <v>42500</v>
      </c>
      <c r="V1767">
        <v>53</v>
      </c>
      <c r="W1767" t="s">
        <v>24</v>
      </c>
    </row>
    <row r="1768" spans="1:23" x14ac:dyDescent="0.25">
      <c r="A1768">
        <v>1431170</v>
      </c>
      <c r="B1768" t="s">
        <v>24</v>
      </c>
      <c r="C1768">
        <v>136</v>
      </c>
      <c r="D1768">
        <v>77</v>
      </c>
      <c r="E1768" t="s">
        <v>21</v>
      </c>
      <c r="F1768">
        <v>1</v>
      </c>
      <c r="G1768">
        <v>2</v>
      </c>
      <c r="H1768">
        <v>2</v>
      </c>
      <c r="I1768">
        <v>1</v>
      </c>
      <c r="J1768">
        <v>2</v>
      </c>
      <c r="K1768">
        <v>2</v>
      </c>
      <c r="L1768">
        <v>2</v>
      </c>
      <c r="M1768">
        <v>2</v>
      </c>
      <c r="N1768">
        <v>1</v>
      </c>
      <c r="P1768" t="s">
        <v>43</v>
      </c>
      <c r="Q1768">
        <v>4</v>
      </c>
      <c r="R1768" t="s">
        <v>44</v>
      </c>
      <c r="S1768">
        <v>0</v>
      </c>
      <c r="T1768">
        <v>42500</v>
      </c>
      <c r="U1768">
        <v>42500</v>
      </c>
      <c r="V1768">
        <v>53</v>
      </c>
      <c r="W1768" t="s">
        <v>24</v>
      </c>
    </row>
    <row r="1769" spans="1:23" x14ac:dyDescent="0.25">
      <c r="A1769">
        <v>1390907</v>
      </c>
      <c r="B1769" t="s">
        <v>24</v>
      </c>
      <c r="C1769">
        <v>108</v>
      </c>
      <c r="D1769">
        <v>70</v>
      </c>
      <c r="E1769" t="s">
        <v>21</v>
      </c>
      <c r="F1769">
        <v>1</v>
      </c>
      <c r="G1769">
        <v>2</v>
      </c>
      <c r="H1769">
        <v>1</v>
      </c>
      <c r="I1769">
        <v>1</v>
      </c>
      <c r="J1769">
        <v>2</v>
      </c>
      <c r="K1769">
        <v>2</v>
      </c>
      <c r="L1769">
        <v>2</v>
      </c>
      <c r="M1769">
        <v>2</v>
      </c>
      <c r="N1769">
        <v>1</v>
      </c>
      <c r="P1769" t="s">
        <v>51</v>
      </c>
      <c r="Q1769">
        <v>4</v>
      </c>
      <c r="R1769" t="s">
        <v>44</v>
      </c>
      <c r="S1769">
        <v>0</v>
      </c>
      <c r="T1769">
        <v>42500</v>
      </c>
      <c r="U1769">
        <v>42500</v>
      </c>
      <c r="V1769">
        <v>29</v>
      </c>
      <c r="W1769">
        <v>29</v>
      </c>
    </row>
    <row r="1770" spans="1:23" x14ac:dyDescent="0.25">
      <c r="A1770">
        <v>1391159</v>
      </c>
      <c r="B1770" t="s">
        <v>24</v>
      </c>
      <c r="C1770">
        <v>24</v>
      </c>
      <c r="D1770">
        <v>63</v>
      </c>
      <c r="E1770" t="s">
        <v>21</v>
      </c>
      <c r="F1770">
        <v>1</v>
      </c>
      <c r="G1770">
        <v>2</v>
      </c>
      <c r="H1770">
        <v>2</v>
      </c>
      <c r="I1770">
        <v>2</v>
      </c>
      <c r="J1770">
        <v>2</v>
      </c>
      <c r="K1770">
        <v>1</v>
      </c>
      <c r="L1770">
        <v>2</v>
      </c>
      <c r="M1770">
        <v>2</v>
      </c>
      <c r="N1770">
        <v>1</v>
      </c>
      <c r="P1770" t="s">
        <v>43</v>
      </c>
      <c r="Q1770">
        <v>2</v>
      </c>
      <c r="R1770" t="s">
        <v>46</v>
      </c>
      <c r="S1770">
        <v>0</v>
      </c>
      <c r="T1770">
        <v>42700</v>
      </c>
      <c r="U1770">
        <v>42700</v>
      </c>
      <c r="V1770">
        <v>30</v>
      </c>
      <c r="W1770" t="s">
        <v>23</v>
      </c>
    </row>
    <row r="1771" spans="1:23" x14ac:dyDescent="0.25">
      <c r="A1771">
        <v>1403989</v>
      </c>
      <c r="B1771" t="s">
        <v>24</v>
      </c>
      <c r="C1771">
        <v>67</v>
      </c>
      <c r="D1771">
        <v>82</v>
      </c>
      <c r="E1771" t="s">
        <v>21</v>
      </c>
      <c r="F1771">
        <v>1</v>
      </c>
      <c r="G1771">
        <v>1</v>
      </c>
      <c r="H1771">
        <v>2</v>
      </c>
      <c r="I1771">
        <v>1</v>
      </c>
      <c r="J1771">
        <v>2</v>
      </c>
      <c r="K1771">
        <v>1</v>
      </c>
      <c r="L1771">
        <v>2</v>
      </c>
      <c r="M1771">
        <v>2</v>
      </c>
      <c r="N1771">
        <v>1</v>
      </c>
      <c r="P1771" t="s">
        <v>51</v>
      </c>
      <c r="Q1771">
        <v>2</v>
      </c>
      <c r="R1771" t="s">
        <v>44</v>
      </c>
      <c r="S1771">
        <v>0</v>
      </c>
      <c r="T1771">
        <v>42900</v>
      </c>
      <c r="U1771">
        <v>42900</v>
      </c>
      <c r="V1771">
        <v>16</v>
      </c>
      <c r="W1771">
        <v>16</v>
      </c>
    </row>
    <row r="1772" spans="1:23" x14ac:dyDescent="0.25">
      <c r="A1772">
        <v>702431</v>
      </c>
      <c r="B1772" t="s">
        <v>32</v>
      </c>
      <c r="C1772">
        <v>76</v>
      </c>
      <c r="D1772">
        <v>35</v>
      </c>
      <c r="E1772" t="s">
        <v>21</v>
      </c>
      <c r="F1772">
        <v>1</v>
      </c>
      <c r="G1772">
        <v>1</v>
      </c>
      <c r="H1772">
        <v>2</v>
      </c>
      <c r="I1772">
        <v>2</v>
      </c>
      <c r="J1772">
        <v>2</v>
      </c>
      <c r="K1772">
        <v>2</v>
      </c>
      <c r="L1772">
        <v>2</v>
      </c>
      <c r="M1772">
        <v>2</v>
      </c>
      <c r="N1772">
        <v>1</v>
      </c>
      <c r="O1772">
        <v>20</v>
      </c>
      <c r="P1772" t="s">
        <v>43</v>
      </c>
      <c r="Q1772">
        <v>4</v>
      </c>
      <c r="R1772" t="s">
        <v>44</v>
      </c>
      <c r="S1772">
        <v>43000</v>
      </c>
      <c r="T1772">
        <v>43000</v>
      </c>
      <c r="U1772">
        <v>43000</v>
      </c>
      <c r="V1772">
        <v>6</v>
      </c>
      <c r="W1772" t="s">
        <v>45</v>
      </c>
    </row>
    <row r="1773" spans="1:23" x14ac:dyDescent="0.25">
      <c r="A1773">
        <v>67825</v>
      </c>
      <c r="B1773" t="s">
        <v>23</v>
      </c>
      <c r="C1773">
        <v>103</v>
      </c>
      <c r="D1773">
        <v>58</v>
      </c>
      <c r="E1773" t="s">
        <v>21</v>
      </c>
      <c r="F1773">
        <v>1</v>
      </c>
      <c r="G1773">
        <v>1</v>
      </c>
      <c r="H1773">
        <v>2</v>
      </c>
      <c r="I1773">
        <v>2</v>
      </c>
      <c r="J1773">
        <v>2</v>
      </c>
      <c r="K1773">
        <v>2</v>
      </c>
      <c r="L1773">
        <v>2</v>
      </c>
      <c r="M1773">
        <v>2</v>
      </c>
      <c r="N1773">
        <v>1</v>
      </c>
      <c r="O1773">
        <v>15</v>
      </c>
      <c r="P1773" t="s">
        <v>43</v>
      </c>
      <c r="Q1773">
        <v>4</v>
      </c>
      <c r="R1773" t="s">
        <v>44</v>
      </c>
      <c r="S1773">
        <v>43000</v>
      </c>
      <c r="T1773">
        <v>43000</v>
      </c>
      <c r="U1773">
        <v>43000</v>
      </c>
      <c r="V1773">
        <v>36</v>
      </c>
      <c r="W1773">
        <v>36</v>
      </c>
    </row>
    <row r="1774" spans="1:23" x14ac:dyDescent="0.25">
      <c r="A1774">
        <v>1375473</v>
      </c>
      <c r="B1774" t="s">
        <v>24</v>
      </c>
      <c r="C1774">
        <v>49</v>
      </c>
      <c r="D1774">
        <v>54</v>
      </c>
      <c r="E1774" t="s">
        <v>21</v>
      </c>
      <c r="F1774">
        <v>1</v>
      </c>
      <c r="G1774">
        <v>2</v>
      </c>
      <c r="H1774">
        <v>2</v>
      </c>
      <c r="I1774">
        <v>2</v>
      </c>
      <c r="J1774">
        <v>2</v>
      </c>
      <c r="K1774">
        <v>2</v>
      </c>
      <c r="L1774">
        <v>2</v>
      </c>
      <c r="M1774">
        <v>2</v>
      </c>
      <c r="N1774">
        <v>2</v>
      </c>
      <c r="O1774">
        <v>15</v>
      </c>
      <c r="P1774" t="s">
        <v>43</v>
      </c>
      <c r="Q1774">
        <v>4</v>
      </c>
      <c r="R1774" t="s">
        <v>44</v>
      </c>
      <c r="S1774">
        <v>0</v>
      </c>
      <c r="T1774">
        <v>43000</v>
      </c>
      <c r="U1774">
        <v>43000</v>
      </c>
      <c r="V1774">
        <v>53</v>
      </c>
      <c r="W1774" t="s">
        <v>24</v>
      </c>
    </row>
    <row r="1775" spans="1:23" x14ac:dyDescent="0.25">
      <c r="A1775">
        <v>1376429</v>
      </c>
      <c r="B1775" t="s">
        <v>24</v>
      </c>
      <c r="C1775">
        <v>36</v>
      </c>
      <c r="D1775">
        <v>67</v>
      </c>
      <c r="E1775" t="s">
        <v>21</v>
      </c>
      <c r="F1775">
        <v>1</v>
      </c>
      <c r="G1775">
        <v>2</v>
      </c>
      <c r="H1775">
        <v>1</v>
      </c>
      <c r="I1775">
        <v>1</v>
      </c>
      <c r="J1775">
        <v>2</v>
      </c>
      <c r="K1775">
        <v>2</v>
      </c>
      <c r="L1775">
        <v>2</v>
      </c>
      <c r="M1775">
        <v>2</v>
      </c>
      <c r="N1775">
        <v>1</v>
      </c>
      <c r="O1775">
        <v>15</v>
      </c>
      <c r="P1775" t="s">
        <v>51</v>
      </c>
      <c r="Q1775">
        <v>4</v>
      </c>
      <c r="R1775" t="s">
        <v>46</v>
      </c>
      <c r="S1775">
        <v>23000</v>
      </c>
      <c r="T1775">
        <v>43000</v>
      </c>
      <c r="U1775">
        <v>43000</v>
      </c>
      <c r="V1775">
        <v>46</v>
      </c>
      <c r="W1775">
        <v>46</v>
      </c>
    </row>
    <row r="1776" spans="1:23" x14ac:dyDescent="0.25">
      <c r="A1776">
        <v>696658</v>
      </c>
      <c r="B1776" t="s">
        <v>32</v>
      </c>
      <c r="C1776">
        <v>99</v>
      </c>
      <c r="D1776">
        <v>42</v>
      </c>
      <c r="E1776" t="s">
        <v>21</v>
      </c>
      <c r="F1776">
        <v>1</v>
      </c>
      <c r="G1776">
        <v>1</v>
      </c>
      <c r="H1776">
        <v>2</v>
      </c>
      <c r="I1776">
        <v>2</v>
      </c>
      <c r="J1776">
        <v>2</v>
      </c>
      <c r="K1776">
        <v>2</v>
      </c>
      <c r="L1776">
        <v>2</v>
      </c>
      <c r="M1776">
        <v>2</v>
      </c>
      <c r="N1776">
        <v>1</v>
      </c>
      <c r="O1776">
        <v>15</v>
      </c>
      <c r="P1776" t="s">
        <v>43</v>
      </c>
      <c r="Q1776">
        <v>4</v>
      </c>
      <c r="R1776" t="s">
        <v>44</v>
      </c>
      <c r="S1776">
        <v>43000</v>
      </c>
      <c r="T1776">
        <v>43000</v>
      </c>
      <c r="U1776">
        <v>43000</v>
      </c>
      <c r="V1776">
        <v>12</v>
      </c>
      <c r="W1776">
        <v>12</v>
      </c>
    </row>
    <row r="1777" spans="1:23" x14ac:dyDescent="0.25">
      <c r="A1777">
        <v>1267421</v>
      </c>
      <c r="B1777" t="s">
        <v>47</v>
      </c>
      <c r="C1777">
        <v>44</v>
      </c>
      <c r="D1777">
        <v>35</v>
      </c>
      <c r="E1777" t="s">
        <v>21</v>
      </c>
      <c r="F1777">
        <v>1</v>
      </c>
      <c r="G1777">
        <v>2</v>
      </c>
      <c r="H1777">
        <v>2</v>
      </c>
      <c r="I1777">
        <v>2</v>
      </c>
      <c r="J1777">
        <v>2</v>
      </c>
      <c r="K1777">
        <v>2</v>
      </c>
      <c r="L1777">
        <v>2</v>
      </c>
      <c r="M1777">
        <v>2</v>
      </c>
      <c r="N1777">
        <v>2</v>
      </c>
      <c r="O1777">
        <v>30</v>
      </c>
      <c r="P1777" t="s">
        <v>43</v>
      </c>
      <c r="Q1777">
        <v>4</v>
      </c>
      <c r="R1777" t="s">
        <v>44</v>
      </c>
      <c r="S1777">
        <v>43000</v>
      </c>
      <c r="T1777">
        <v>43000</v>
      </c>
      <c r="U1777">
        <v>43000</v>
      </c>
      <c r="V1777">
        <v>49</v>
      </c>
      <c r="W1777" t="s">
        <v>47</v>
      </c>
    </row>
    <row r="1778" spans="1:23" x14ac:dyDescent="0.25">
      <c r="A1778">
        <v>1401194</v>
      </c>
      <c r="B1778" t="s">
        <v>24</v>
      </c>
      <c r="C1778">
        <v>74</v>
      </c>
      <c r="D1778">
        <v>30</v>
      </c>
      <c r="E1778" t="s">
        <v>21</v>
      </c>
      <c r="F1778">
        <v>1</v>
      </c>
      <c r="G1778">
        <v>1</v>
      </c>
      <c r="H1778">
        <v>2</v>
      </c>
      <c r="I1778">
        <v>2</v>
      </c>
      <c r="J1778">
        <v>2</v>
      </c>
      <c r="K1778">
        <v>2</v>
      </c>
      <c r="L1778">
        <v>2</v>
      </c>
      <c r="M1778">
        <v>2</v>
      </c>
      <c r="N1778">
        <v>1</v>
      </c>
      <c r="O1778">
        <v>60</v>
      </c>
      <c r="P1778" t="s">
        <v>43</v>
      </c>
      <c r="Q1778">
        <v>4</v>
      </c>
      <c r="R1778" t="s">
        <v>44</v>
      </c>
      <c r="S1778">
        <v>43000</v>
      </c>
      <c r="T1778">
        <v>43000</v>
      </c>
      <c r="U1778">
        <v>43000</v>
      </c>
      <c r="V1778">
        <v>53</v>
      </c>
      <c r="W1778" t="s">
        <v>24</v>
      </c>
    </row>
    <row r="1779" spans="1:23" x14ac:dyDescent="0.25">
      <c r="A1779">
        <v>1422292</v>
      </c>
      <c r="B1779" t="s">
        <v>24</v>
      </c>
      <c r="C1779">
        <v>97</v>
      </c>
      <c r="D1779">
        <v>68</v>
      </c>
      <c r="E1779" t="s">
        <v>21</v>
      </c>
      <c r="F1779">
        <v>1</v>
      </c>
      <c r="G1779">
        <v>2</v>
      </c>
      <c r="H1779">
        <v>1</v>
      </c>
      <c r="I1779">
        <v>1</v>
      </c>
      <c r="J1779">
        <v>2</v>
      </c>
      <c r="K1779">
        <v>2</v>
      </c>
      <c r="L1779">
        <v>2</v>
      </c>
      <c r="M1779">
        <v>2</v>
      </c>
      <c r="N1779">
        <v>1</v>
      </c>
      <c r="P1779" t="s">
        <v>51</v>
      </c>
      <c r="Q1779">
        <v>4</v>
      </c>
      <c r="R1779" t="s">
        <v>46</v>
      </c>
      <c r="S1779">
        <v>0</v>
      </c>
      <c r="T1779">
        <v>43200</v>
      </c>
      <c r="U1779">
        <v>43200</v>
      </c>
      <c r="V1779">
        <v>13</v>
      </c>
      <c r="W1779">
        <v>13</v>
      </c>
    </row>
    <row r="1780" spans="1:23" x14ac:dyDescent="0.25">
      <c r="A1780">
        <v>1401284</v>
      </c>
      <c r="B1780" t="s">
        <v>24</v>
      </c>
      <c r="C1780">
        <v>116</v>
      </c>
      <c r="D1780">
        <v>65</v>
      </c>
      <c r="E1780" t="s">
        <v>21</v>
      </c>
      <c r="F1780">
        <v>1</v>
      </c>
      <c r="G1780">
        <v>2</v>
      </c>
      <c r="H1780">
        <v>1</v>
      </c>
      <c r="I1780">
        <v>1</v>
      </c>
      <c r="J1780">
        <v>2</v>
      </c>
      <c r="K1780">
        <v>2</v>
      </c>
      <c r="L1780">
        <v>2</v>
      </c>
      <c r="M1780">
        <v>2</v>
      </c>
      <c r="N1780">
        <v>1</v>
      </c>
      <c r="P1780" t="s">
        <v>43</v>
      </c>
      <c r="Q1780">
        <v>2</v>
      </c>
      <c r="R1780" t="s">
        <v>44</v>
      </c>
      <c r="S1780">
        <v>0</v>
      </c>
      <c r="T1780">
        <v>43200</v>
      </c>
      <c r="U1780">
        <v>43200</v>
      </c>
      <c r="V1780">
        <v>53</v>
      </c>
      <c r="W1780" t="s">
        <v>24</v>
      </c>
    </row>
    <row r="1781" spans="1:23" x14ac:dyDescent="0.25">
      <c r="A1781">
        <v>1403660</v>
      </c>
      <c r="B1781" t="s">
        <v>24</v>
      </c>
      <c r="C1781">
        <v>178</v>
      </c>
      <c r="D1781">
        <v>26</v>
      </c>
      <c r="E1781" t="s">
        <v>21</v>
      </c>
      <c r="F1781">
        <v>1</v>
      </c>
      <c r="G1781">
        <v>1</v>
      </c>
      <c r="H1781">
        <v>2</v>
      </c>
      <c r="I1781">
        <v>2</v>
      </c>
      <c r="J1781">
        <v>2</v>
      </c>
      <c r="K1781">
        <v>1</v>
      </c>
      <c r="L1781">
        <v>2</v>
      </c>
      <c r="M1781">
        <v>2</v>
      </c>
      <c r="N1781">
        <v>1</v>
      </c>
      <c r="O1781">
        <v>15</v>
      </c>
      <c r="P1781" t="s">
        <v>43</v>
      </c>
      <c r="Q1781">
        <v>1</v>
      </c>
      <c r="R1781" t="s">
        <v>44</v>
      </c>
      <c r="S1781">
        <v>43200</v>
      </c>
      <c r="T1781">
        <v>43200</v>
      </c>
      <c r="U1781">
        <v>43200</v>
      </c>
      <c r="V1781">
        <v>51</v>
      </c>
      <c r="W1781">
        <v>51</v>
      </c>
    </row>
    <row r="1782" spans="1:23" x14ac:dyDescent="0.25">
      <c r="A1782">
        <v>1413901</v>
      </c>
      <c r="B1782" t="s">
        <v>24</v>
      </c>
      <c r="C1782">
        <v>61</v>
      </c>
      <c r="D1782">
        <v>46</v>
      </c>
      <c r="E1782" t="s">
        <v>21</v>
      </c>
      <c r="F1782">
        <v>1</v>
      </c>
      <c r="G1782">
        <v>1</v>
      </c>
      <c r="H1782">
        <v>2</v>
      </c>
      <c r="I1782">
        <v>2</v>
      </c>
      <c r="J1782">
        <v>2</v>
      </c>
      <c r="K1782">
        <v>2</v>
      </c>
      <c r="L1782">
        <v>1</v>
      </c>
      <c r="M1782">
        <v>2</v>
      </c>
      <c r="N1782">
        <v>1</v>
      </c>
      <c r="P1782" t="s">
        <v>43</v>
      </c>
      <c r="Q1782">
        <v>2</v>
      </c>
      <c r="R1782" t="s">
        <v>44</v>
      </c>
      <c r="S1782">
        <v>0</v>
      </c>
      <c r="T1782">
        <v>43200</v>
      </c>
      <c r="U1782">
        <v>43200</v>
      </c>
      <c r="V1782">
        <v>2</v>
      </c>
      <c r="W1782">
        <v>2</v>
      </c>
    </row>
    <row r="1783" spans="1:23" x14ac:dyDescent="0.25">
      <c r="A1783">
        <v>1388656</v>
      </c>
      <c r="B1783" t="s">
        <v>24</v>
      </c>
      <c r="C1783">
        <v>12</v>
      </c>
      <c r="D1783">
        <v>71</v>
      </c>
      <c r="E1783" t="s">
        <v>21</v>
      </c>
      <c r="F1783">
        <v>1</v>
      </c>
      <c r="G1783">
        <v>1</v>
      </c>
      <c r="H1783">
        <v>1</v>
      </c>
      <c r="I1783">
        <v>1</v>
      </c>
      <c r="J1783">
        <v>2</v>
      </c>
      <c r="K1783">
        <v>2</v>
      </c>
      <c r="L1783">
        <v>2</v>
      </c>
      <c r="M1783">
        <v>2</v>
      </c>
      <c r="N1783">
        <v>1</v>
      </c>
      <c r="O1783">
        <v>75</v>
      </c>
      <c r="P1783" t="s">
        <v>51</v>
      </c>
      <c r="Q1783">
        <v>4</v>
      </c>
      <c r="R1783" t="s">
        <v>46</v>
      </c>
      <c r="S1783">
        <v>7600</v>
      </c>
      <c r="T1783">
        <v>43300</v>
      </c>
      <c r="U1783">
        <v>43300</v>
      </c>
      <c r="V1783">
        <v>36</v>
      </c>
      <c r="W1783">
        <v>36</v>
      </c>
    </row>
    <row r="1784" spans="1:23" x14ac:dyDescent="0.25">
      <c r="A1784">
        <v>1385665</v>
      </c>
      <c r="B1784" t="s">
        <v>24</v>
      </c>
      <c r="C1784">
        <v>184</v>
      </c>
      <c r="D1784">
        <v>52</v>
      </c>
      <c r="E1784" t="s">
        <v>21</v>
      </c>
      <c r="F1784">
        <v>1</v>
      </c>
      <c r="G1784">
        <v>2</v>
      </c>
      <c r="H1784">
        <v>2</v>
      </c>
      <c r="I1784">
        <v>1</v>
      </c>
      <c r="J1784">
        <v>1</v>
      </c>
      <c r="K1784">
        <v>1</v>
      </c>
      <c r="L1784">
        <v>1</v>
      </c>
      <c r="M1784">
        <v>2</v>
      </c>
      <c r="N1784">
        <v>1</v>
      </c>
      <c r="P1784" t="s">
        <v>43</v>
      </c>
      <c r="Q1784">
        <v>2</v>
      </c>
      <c r="R1784" t="s">
        <v>44</v>
      </c>
      <c r="S1784">
        <v>0</v>
      </c>
      <c r="T1784">
        <v>43320</v>
      </c>
      <c r="U1784">
        <v>43320</v>
      </c>
      <c r="V1784">
        <v>47</v>
      </c>
      <c r="W1784">
        <v>47</v>
      </c>
    </row>
    <row r="1785" spans="1:23" x14ac:dyDescent="0.25">
      <c r="A1785">
        <v>705869</v>
      </c>
      <c r="B1785" t="s">
        <v>32</v>
      </c>
      <c r="C1785">
        <v>112</v>
      </c>
      <c r="D1785">
        <v>51</v>
      </c>
      <c r="E1785" t="s">
        <v>21</v>
      </c>
      <c r="F1785">
        <v>1</v>
      </c>
      <c r="G1785">
        <v>1</v>
      </c>
      <c r="H1785">
        <v>2</v>
      </c>
      <c r="I1785">
        <v>2</v>
      </c>
      <c r="J1785">
        <v>2</v>
      </c>
      <c r="K1785">
        <v>2</v>
      </c>
      <c r="L1785">
        <v>2</v>
      </c>
      <c r="M1785">
        <v>2</v>
      </c>
      <c r="N1785">
        <v>1</v>
      </c>
      <c r="O1785">
        <v>5</v>
      </c>
      <c r="P1785" t="s">
        <v>51</v>
      </c>
      <c r="Q1785">
        <v>4</v>
      </c>
      <c r="R1785" t="s">
        <v>46</v>
      </c>
      <c r="S1785">
        <v>35000</v>
      </c>
      <c r="T1785">
        <v>43400</v>
      </c>
      <c r="U1785">
        <v>43400</v>
      </c>
      <c r="V1785">
        <v>29</v>
      </c>
      <c r="W1785">
        <v>29</v>
      </c>
    </row>
    <row r="1786" spans="1:23" x14ac:dyDescent="0.25">
      <c r="A1786">
        <v>724356</v>
      </c>
      <c r="B1786" t="s">
        <v>32</v>
      </c>
      <c r="C1786">
        <v>163</v>
      </c>
      <c r="D1786">
        <v>64</v>
      </c>
      <c r="E1786" t="s">
        <v>21</v>
      </c>
      <c r="F1786">
        <v>1</v>
      </c>
      <c r="G1786">
        <v>1</v>
      </c>
      <c r="H1786">
        <v>2</v>
      </c>
      <c r="I1786">
        <v>2</v>
      </c>
      <c r="J1786">
        <v>2</v>
      </c>
      <c r="K1786">
        <v>1</v>
      </c>
      <c r="L1786">
        <v>1</v>
      </c>
      <c r="M1786">
        <v>2</v>
      </c>
      <c r="N1786">
        <v>1</v>
      </c>
      <c r="P1786" t="s">
        <v>51</v>
      </c>
      <c r="Q1786">
        <v>3</v>
      </c>
      <c r="R1786" t="s">
        <v>46</v>
      </c>
      <c r="S1786">
        <v>0</v>
      </c>
      <c r="T1786">
        <v>43400</v>
      </c>
      <c r="U1786">
        <v>43400</v>
      </c>
      <c r="V1786">
        <v>22</v>
      </c>
      <c r="W1786">
        <v>22</v>
      </c>
    </row>
    <row r="1787" spans="1:23" x14ac:dyDescent="0.25">
      <c r="A1787">
        <v>1375944</v>
      </c>
      <c r="B1787" t="s">
        <v>24</v>
      </c>
      <c r="C1787">
        <v>68</v>
      </c>
      <c r="D1787">
        <v>69</v>
      </c>
      <c r="E1787" t="s">
        <v>21</v>
      </c>
      <c r="F1787">
        <v>1</v>
      </c>
      <c r="G1787">
        <v>1</v>
      </c>
      <c r="H1787">
        <v>1</v>
      </c>
      <c r="I1787">
        <v>1</v>
      </c>
      <c r="J1787">
        <v>2</v>
      </c>
      <c r="K1787">
        <v>2</v>
      </c>
      <c r="L1787">
        <v>2</v>
      </c>
      <c r="M1787">
        <v>2</v>
      </c>
      <c r="N1787">
        <v>1</v>
      </c>
      <c r="P1787" t="s">
        <v>43</v>
      </c>
      <c r="Q1787">
        <v>4</v>
      </c>
      <c r="R1787" t="s">
        <v>44</v>
      </c>
      <c r="S1787">
        <v>0</v>
      </c>
      <c r="T1787">
        <v>43500</v>
      </c>
      <c r="U1787">
        <v>43500</v>
      </c>
      <c r="V1787">
        <v>49</v>
      </c>
      <c r="W1787" t="s">
        <v>47</v>
      </c>
    </row>
    <row r="1788" spans="1:23" x14ac:dyDescent="0.25">
      <c r="A1788">
        <v>1405617</v>
      </c>
      <c r="B1788" t="s">
        <v>24</v>
      </c>
      <c r="C1788">
        <v>222</v>
      </c>
      <c r="D1788">
        <v>50</v>
      </c>
      <c r="E1788" t="s">
        <v>21</v>
      </c>
      <c r="F1788">
        <v>1</v>
      </c>
      <c r="G1788">
        <v>1</v>
      </c>
      <c r="H1788">
        <v>2</v>
      </c>
      <c r="I1788">
        <v>2</v>
      </c>
      <c r="J1788">
        <v>2</v>
      </c>
      <c r="K1788">
        <v>2</v>
      </c>
      <c r="L1788">
        <v>2</v>
      </c>
      <c r="M1788">
        <v>2</v>
      </c>
      <c r="N1788">
        <v>1</v>
      </c>
      <c r="O1788">
        <v>30</v>
      </c>
      <c r="P1788" t="s">
        <v>50</v>
      </c>
      <c r="Q1788">
        <v>4</v>
      </c>
      <c r="R1788" t="s">
        <v>46</v>
      </c>
      <c r="S1788">
        <v>35000</v>
      </c>
      <c r="T1788">
        <v>43500</v>
      </c>
      <c r="U1788">
        <v>43500</v>
      </c>
      <c r="V1788">
        <v>53</v>
      </c>
      <c r="W1788" t="s">
        <v>24</v>
      </c>
    </row>
    <row r="1789" spans="1:23" x14ac:dyDescent="0.25">
      <c r="A1789">
        <v>1404245</v>
      </c>
      <c r="B1789" t="s">
        <v>24</v>
      </c>
      <c r="C1789">
        <v>71</v>
      </c>
      <c r="D1789">
        <v>40</v>
      </c>
      <c r="E1789" t="s">
        <v>21</v>
      </c>
      <c r="F1789">
        <v>5</v>
      </c>
      <c r="G1789">
        <v>1</v>
      </c>
      <c r="H1789">
        <v>2</v>
      </c>
      <c r="I1789">
        <v>2</v>
      </c>
      <c r="J1789">
        <v>2</v>
      </c>
      <c r="K1789">
        <v>2</v>
      </c>
      <c r="L1789">
        <v>2</v>
      </c>
      <c r="M1789">
        <v>2</v>
      </c>
      <c r="N1789">
        <v>1</v>
      </c>
      <c r="O1789">
        <v>10</v>
      </c>
      <c r="P1789" t="s">
        <v>43</v>
      </c>
      <c r="Q1789">
        <v>4</v>
      </c>
      <c r="R1789" t="s">
        <v>46</v>
      </c>
      <c r="S1789">
        <v>35500</v>
      </c>
      <c r="T1789">
        <v>43500</v>
      </c>
      <c r="U1789">
        <v>43500</v>
      </c>
      <c r="V1789">
        <v>217</v>
      </c>
      <c r="W1789">
        <v>217</v>
      </c>
    </row>
    <row r="1790" spans="1:23" x14ac:dyDescent="0.25">
      <c r="A1790">
        <v>63415</v>
      </c>
      <c r="B1790" t="s">
        <v>23</v>
      </c>
      <c r="C1790">
        <v>146</v>
      </c>
      <c r="D1790">
        <v>63</v>
      </c>
      <c r="E1790" t="s">
        <v>21</v>
      </c>
      <c r="F1790">
        <v>1</v>
      </c>
      <c r="G1790">
        <v>1</v>
      </c>
      <c r="H1790">
        <v>2</v>
      </c>
      <c r="I1790">
        <v>2</v>
      </c>
      <c r="J1790">
        <v>2</v>
      </c>
      <c r="K1790">
        <v>2</v>
      </c>
      <c r="L1790">
        <v>2</v>
      </c>
      <c r="M1790">
        <v>2</v>
      </c>
      <c r="N1790">
        <v>1</v>
      </c>
      <c r="O1790">
        <v>6</v>
      </c>
      <c r="P1790" t="s">
        <v>52</v>
      </c>
      <c r="Q1790">
        <v>2</v>
      </c>
      <c r="R1790" t="s">
        <v>46</v>
      </c>
      <c r="S1790">
        <v>23000</v>
      </c>
      <c r="T1790">
        <v>43530</v>
      </c>
      <c r="U1790">
        <v>43530</v>
      </c>
      <c r="V1790">
        <v>36</v>
      </c>
      <c r="W1790">
        <v>36</v>
      </c>
    </row>
    <row r="1791" spans="1:23" x14ac:dyDescent="0.25">
      <c r="A1791">
        <v>1419791</v>
      </c>
      <c r="B1791" t="s">
        <v>24</v>
      </c>
      <c r="C1791">
        <v>17</v>
      </c>
      <c r="D1791">
        <v>74</v>
      </c>
      <c r="E1791" t="s">
        <v>21</v>
      </c>
      <c r="F1791">
        <v>1</v>
      </c>
      <c r="G1791">
        <v>1</v>
      </c>
      <c r="H1791">
        <v>2</v>
      </c>
      <c r="I1791">
        <v>1</v>
      </c>
      <c r="J1791">
        <v>2</v>
      </c>
      <c r="K1791">
        <v>2</v>
      </c>
      <c r="L1791">
        <v>2</v>
      </c>
      <c r="M1791">
        <v>2</v>
      </c>
      <c r="N1791">
        <v>1</v>
      </c>
      <c r="P1791" t="s">
        <v>43</v>
      </c>
      <c r="Q1791">
        <v>4</v>
      </c>
      <c r="R1791" t="s">
        <v>44</v>
      </c>
      <c r="S1791">
        <v>0</v>
      </c>
      <c r="T1791">
        <v>43600</v>
      </c>
      <c r="U1791">
        <v>43600</v>
      </c>
      <c r="V1791">
        <v>53</v>
      </c>
      <c r="W1791" t="s">
        <v>24</v>
      </c>
    </row>
    <row r="1792" spans="1:23" x14ac:dyDescent="0.25">
      <c r="A1792">
        <v>70120</v>
      </c>
      <c r="B1792" t="s">
        <v>23</v>
      </c>
      <c r="C1792">
        <v>15</v>
      </c>
      <c r="D1792">
        <v>66</v>
      </c>
      <c r="E1792" t="s">
        <v>21</v>
      </c>
      <c r="F1792">
        <v>1</v>
      </c>
      <c r="G1792">
        <v>1</v>
      </c>
      <c r="H1792">
        <v>1</v>
      </c>
      <c r="I1792">
        <v>1</v>
      </c>
      <c r="J1792">
        <v>2</v>
      </c>
      <c r="K1792">
        <v>2</v>
      </c>
      <c r="L1792">
        <v>2</v>
      </c>
      <c r="M1792">
        <v>2</v>
      </c>
      <c r="N1792">
        <v>1</v>
      </c>
      <c r="P1792" t="s">
        <v>43</v>
      </c>
      <c r="Q1792">
        <v>4</v>
      </c>
      <c r="R1792" t="s">
        <v>44</v>
      </c>
      <c r="S1792">
        <v>0</v>
      </c>
      <c r="T1792">
        <v>43700</v>
      </c>
      <c r="U1792">
        <v>43700</v>
      </c>
      <c r="V1792">
        <v>38</v>
      </c>
      <c r="W1792" t="s">
        <v>31</v>
      </c>
    </row>
    <row r="1793" spans="1:23" x14ac:dyDescent="0.25">
      <c r="A1793">
        <v>540071</v>
      </c>
      <c r="B1793" t="s">
        <v>31</v>
      </c>
      <c r="C1793">
        <v>28</v>
      </c>
      <c r="D1793">
        <v>55</v>
      </c>
      <c r="E1793" t="s">
        <v>21</v>
      </c>
      <c r="F1793">
        <v>1</v>
      </c>
      <c r="G1793">
        <v>1</v>
      </c>
      <c r="H1793">
        <v>2</v>
      </c>
      <c r="I1793">
        <v>2</v>
      </c>
      <c r="J1793">
        <v>2</v>
      </c>
      <c r="K1793">
        <v>2</v>
      </c>
      <c r="L1793">
        <v>2</v>
      </c>
      <c r="M1793">
        <v>2</v>
      </c>
      <c r="N1793">
        <v>1</v>
      </c>
      <c r="O1793">
        <v>5</v>
      </c>
      <c r="P1793" t="s">
        <v>43</v>
      </c>
      <c r="Q1793">
        <v>4</v>
      </c>
      <c r="R1793" t="s">
        <v>46</v>
      </c>
      <c r="S1793">
        <v>36200</v>
      </c>
      <c r="T1793">
        <v>43710</v>
      </c>
      <c r="U1793">
        <v>43710</v>
      </c>
      <c r="V1793">
        <v>46</v>
      </c>
      <c r="W1793">
        <v>46</v>
      </c>
    </row>
    <row r="1794" spans="1:23" x14ac:dyDescent="0.25">
      <c r="A1794">
        <v>1386609</v>
      </c>
      <c r="B1794" t="s">
        <v>24</v>
      </c>
      <c r="C1794">
        <v>66</v>
      </c>
      <c r="D1794">
        <v>63</v>
      </c>
      <c r="E1794" t="s">
        <v>21</v>
      </c>
      <c r="F1794">
        <v>1</v>
      </c>
      <c r="G1794">
        <v>1</v>
      </c>
      <c r="H1794">
        <v>2</v>
      </c>
      <c r="I1794">
        <v>2</v>
      </c>
      <c r="J1794">
        <v>2</v>
      </c>
      <c r="K1794">
        <v>2</v>
      </c>
      <c r="L1794">
        <v>2</v>
      </c>
      <c r="M1794">
        <v>2</v>
      </c>
      <c r="N1794">
        <v>1</v>
      </c>
      <c r="O1794">
        <v>30</v>
      </c>
      <c r="P1794" t="s">
        <v>43</v>
      </c>
      <c r="Q1794">
        <v>4</v>
      </c>
      <c r="R1794" t="s">
        <v>46</v>
      </c>
      <c r="S1794">
        <v>44000</v>
      </c>
      <c r="T1794">
        <v>44000</v>
      </c>
      <c r="U1794">
        <v>44000</v>
      </c>
      <c r="V1794">
        <v>53</v>
      </c>
      <c r="W1794" t="s">
        <v>24</v>
      </c>
    </row>
    <row r="1795" spans="1:23" x14ac:dyDescent="0.25">
      <c r="A1795">
        <v>1378575</v>
      </c>
      <c r="B1795" t="s">
        <v>24</v>
      </c>
      <c r="C1795">
        <v>102</v>
      </c>
      <c r="D1795">
        <v>35</v>
      </c>
      <c r="E1795" t="s">
        <v>21</v>
      </c>
      <c r="F1795">
        <v>1</v>
      </c>
      <c r="G1795">
        <v>1</v>
      </c>
      <c r="H1795">
        <v>2</v>
      </c>
      <c r="I1795">
        <v>2</v>
      </c>
      <c r="J1795">
        <v>2</v>
      </c>
      <c r="K1795">
        <v>2</v>
      </c>
      <c r="L1795">
        <v>2</v>
      </c>
      <c r="M1795">
        <v>2</v>
      </c>
      <c r="N1795">
        <v>1</v>
      </c>
      <c r="O1795">
        <v>20</v>
      </c>
      <c r="P1795" t="s">
        <v>43</v>
      </c>
      <c r="Q1795">
        <v>4</v>
      </c>
      <c r="R1795" t="s">
        <v>46</v>
      </c>
      <c r="S1795">
        <v>44000</v>
      </c>
      <c r="T1795">
        <v>44000</v>
      </c>
      <c r="U1795">
        <v>44000</v>
      </c>
      <c r="V1795">
        <v>53</v>
      </c>
      <c r="W1795" t="s">
        <v>24</v>
      </c>
    </row>
    <row r="1796" spans="1:23" x14ac:dyDescent="0.25">
      <c r="A1796">
        <v>1377413</v>
      </c>
      <c r="B1796" t="s">
        <v>24</v>
      </c>
      <c r="C1796">
        <v>57</v>
      </c>
      <c r="D1796">
        <v>45</v>
      </c>
      <c r="E1796" t="s">
        <v>21</v>
      </c>
      <c r="F1796">
        <v>1</v>
      </c>
      <c r="G1796">
        <v>1</v>
      </c>
      <c r="H1796">
        <v>2</v>
      </c>
      <c r="I1796">
        <v>2</v>
      </c>
      <c r="J1796">
        <v>2</v>
      </c>
      <c r="K1796">
        <v>2</v>
      </c>
      <c r="L1796">
        <v>2</v>
      </c>
      <c r="M1796">
        <v>2</v>
      </c>
      <c r="N1796">
        <v>1</v>
      </c>
      <c r="O1796">
        <v>35</v>
      </c>
      <c r="P1796" t="s">
        <v>43</v>
      </c>
      <c r="Q1796">
        <v>4</v>
      </c>
      <c r="R1796" t="s">
        <v>46</v>
      </c>
      <c r="S1796">
        <v>44000</v>
      </c>
      <c r="T1796">
        <v>44000</v>
      </c>
      <c r="U1796">
        <v>44000</v>
      </c>
      <c r="V1796">
        <v>25</v>
      </c>
      <c r="W1796">
        <v>25</v>
      </c>
    </row>
    <row r="1797" spans="1:23" x14ac:dyDescent="0.25">
      <c r="A1797">
        <v>716079</v>
      </c>
      <c r="B1797" t="s">
        <v>32</v>
      </c>
      <c r="C1797">
        <v>219</v>
      </c>
      <c r="D1797">
        <v>42</v>
      </c>
      <c r="E1797" t="s">
        <v>21</v>
      </c>
      <c r="F1797">
        <v>1</v>
      </c>
      <c r="G1797">
        <v>1</v>
      </c>
      <c r="H1797">
        <v>1</v>
      </c>
      <c r="I1797">
        <v>2</v>
      </c>
      <c r="J1797">
        <v>2</v>
      </c>
      <c r="K1797">
        <v>2</v>
      </c>
      <c r="L1797">
        <v>2</v>
      </c>
      <c r="M1797">
        <v>2</v>
      </c>
      <c r="N1797">
        <v>1</v>
      </c>
      <c r="O1797">
        <v>25</v>
      </c>
      <c r="P1797" t="s">
        <v>43</v>
      </c>
      <c r="Q1797">
        <v>4</v>
      </c>
      <c r="R1797" t="s">
        <v>46</v>
      </c>
      <c r="S1797">
        <v>44000</v>
      </c>
      <c r="T1797">
        <v>44000</v>
      </c>
      <c r="U1797">
        <v>44000</v>
      </c>
      <c r="V1797">
        <v>41</v>
      </c>
      <c r="W1797" t="s">
        <v>32</v>
      </c>
    </row>
    <row r="1798" spans="1:23" x14ac:dyDescent="0.25">
      <c r="A1798">
        <v>1421369</v>
      </c>
      <c r="B1798" t="s">
        <v>24</v>
      </c>
      <c r="C1798">
        <v>499</v>
      </c>
      <c r="D1798">
        <v>29</v>
      </c>
      <c r="E1798" t="s">
        <v>21</v>
      </c>
      <c r="F1798">
        <v>1</v>
      </c>
      <c r="G1798">
        <v>1</v>
      </c>
      <c r="H1798">
        <v>2</v>
      </c>
      <c r="I1798">
        <v>2</v>
      </c>
      <c r="J1798">
        <v>2</v>
      </c>
      <c r="K1798">
        <v>1</v>
      </c>
      <c r="L1798">
        <v>2</v>
      </c>
      <c r="M1798">
        <v>2</v>
      </c>
      <c r="N1798">
        <v>1</v>
      </c>
      <c r="O1798">
        <v>65</v>
      </c>
      <c r="P1798" t="s">
        <v>43</v>
      </c>
      <c r="Q1798">
        <v>2</v>
      </c>
      <c r="R1798" t="s">
        <v>46</v>
      </c>
      <c r="S1798">
        <v>44000</v>
      </c>
      <c r="T1798">
        <v>44000</v>
      </c>
      <c r="U1798">
        <v>44000</v>
      </c>
      <c r="V1798">
        <v>48</v>
      </c>
      <c r="W1798">
        <v>48</v>
      </c>
    </row>
    <row r="1799" spans="1:23" x14ac:dyDescent="0.25">
      <c r="A1799">
        <v>710260</v>
      </c>
      <c r="B1799" t="s">
        <v>32</v>
      </c>
      <c r="C1799">
        <v>124</v>
      </c>
      <c r="D1799">
        <v>84</v>
      </c>
      <c r="E1799" t="s">
        <v>21</v>
      </c>
      <c r="F1799">
        <v>1</v>
      </c>
      <c r="G1799">
        <v>1</v>
      </c>
      <c r="H1799">
        <v>1</v>
      </c>
      <c r="I1799">
        <v>1</v>
      </c>
      <c r="J1799">
        <v>2</v>
      </c>
      <c r="K1799">
        <v>2</v>
      </c>
      <c r="L1799">
        <v>2</v>
      </c>
      <c r="M1799">
        <v>2</v>
      </c>
      <c r="N1799">
        <v>1</v>
      </c>
      <c r="P1799" t="s">
        <v>52</v>
      </c>
      <c r="Q1799">
        <v>4</v>
      </c>
      <c r="R1799" t="s">
        <v>46</v>
      </c>
      <c r="S1799">
        <v>0</v>
      </c>
      <c r="T1799">
        <v>44100</v>
      </c>
      <c r="U1799">
        <v>44100</v>
      </c>
      <c r="V1799">
        <v>53</v>
      </c>
      <c r="W1799" t="s">
        <v>24</v>
      </c>
    </row>
    <row r="1800" spans="1:23" x14ac:dyDescent="0.25">
      <c r="A1800">
        <v>718739</v>
      </c>
      <c r="B1800" t="s">
        <v>32</v>
      </c>
      <c r="C1800">
        <v>400</v>
      </c>
      <c r="D1800">
        <v>56</v>
      </c>
      <c r="E1800" t="s">
        <v>21</v>
      </c>
      <c r="F1800">
        <v>1</v>
      </c>
      <c r="G1800">
        <v>1</v>
      </c>
      <c r="H1800">
        <v>2</v>
      </c>
      <c r="I1800">
        <v>1</v>
      </c>
      <c r="J1800">
        <v>2</v>
      </c>
      <c r="K1800">
        <v>1</v>
      </c>
      <c r="L1800">
        <v>1</v>
      </c>
      <c r="M1800">
        <v>2</v>
      </c>
      <c r="N1800">
        <v>1</v>
      </c>
      <c r="P1800" t="s">
        <v>51</v>
      </c>
      <c r="Q1800">
        <v>2</v>
      </c>
      <c r="R1800" t="s">
        <v>44</v>
      </c>
      <c r="S1800">
        <v>0</v>
      </c>
      <c r="T1800">
        <v>44130</v>
      </c>
      <c r="U1800">
        <v>44130</v>
      </c>
      <c r="V1800">
        <v>39</v>
      </c>
      <c r="W1800">
        <v>39</v>
      </c>
    </row>
    <row r="1801" spans="1:23" x14ac:dyDescent="0.25">
      <c r="A1801">
        <v>710520</v>
      </c>
      <c r="B1801" t="s">
        <v>32</v>
      </c>
      <c r="C1801">
        <v>108</v>
      </c>
      <c r="D1801">
        <v>69</v>
      </c>
      <c r="E1801" t="s">
        <v>21</v>
      </c>
      <c r="F1801">
        <v>1</v>
      </c>
      <c r="G1801">
        <v>2</v>
      </c>
      <c r="H1801">
        <v>1</v>
      </c>
      <c r="I1801">
        <v>1</v>
      </c>
      <c r="J1801">
        <v>2</v>
      </c>
      <c r="K1801">
        <v>2</v>
      </c>
      <c r="L1801">
        <v>2</v>
      </c>
      <c r="M1801">
        <v>2</v>
      </c>
      <c r="N1801">
        <v>1</v>
      </c>
      <c r="P1801" t="s">
        <v>43</v>
      </c>
      <c r="Q1801">
        <v>3</v>
      </c>
      <c r="R1801" t="s">
        <v>44</v>
      </c>
      <c r="S1801">
        <v>0</v>
      </c>
      <c r="T1801">
        <v>44200</v>
      </c>
      <c r="U1801">
        <v>44200</v>
      </c>
      <c r="V1801">
        <v>41</v>
      </c>
      <c r="W1801" t="s">
        <v>32</v>
      </c>
    </row>
    <row r="1802" spans="1:23" x14ac:dyDescent="0.25">
      <c r="A1802">
        <v>1381816</v>
      </c>
      <c r="B1802" t="s">
        <v>24</v>
      </c>
      <c r="C1802">
        <v>101</v>
      </c>
      <c r="D1802">
        <v>31</v>
      </c>
      <c r="E1802" t="s">
        <v>21</v>
      </c>
      <c r="F1802">
        <v>1</v>
      </c>
      <c r="G1802">
        <v>1</v>
      </c>
      <c r="H1802">
        <v>2</v>
      </c>
      <c r="I1802">
        <v>2</v>
      </c>
      <c r="J1802">
        <v>2</v>
      </c>
      <c r="K1802">
        <v>2</v>
      </c>
      <c r="L1802">
        <v>2</v>
      </c>
      <c r="M1802">
        <v>2</v>
      </c>
      <c r="N1802">
        <v>1</v>
      </c>
      <c r="O1802">
        <v>140</v>
      </c>
      <c r="P1802" t="s">
        <v>43</v>
      </c>
      <c r="Q1802">
        <v>2</v>
      </c>
      <c r="R1802" t="s">
        <v>44</v>
      </c>
      <c r="S1802">
        <v>43100</v>
      </c>
      <c r="T1802">
        <v>44200</v>
      </c>
      <c r="U1802">
        <v>44200</v>
      </c>
      <c r="V1802">
        <v>53</v>
      </c>
      <c r="W1802" t="s">
        <v>24</v>
      </c>
    </row>
    <row r="1803" spans="1:23" x14ac:dyDescent="0.25">
      <c r="A1803">
        <v>733527</v>
      </c>
      <c r="B1803" t="s">
        <v>32</v>
      </c>
      <c r="C1803">
        <v>9</v>
      </c>
      <c r="D1803">
        <v>57</v>
      </c>
      <c r="E1803" t="s">
        <v>21</v>
      </c>
      <c r="F1803">
        <v>1</v>
      </c>
      <c r="G1803">
        <v>1</v>
      </c>
      <c r="H1803">
        <v>2</v>
      </c>
      <c r="I1803">
        <v>2</v>
      </c>
      <c r="J1803">
        <v>2</v>
      </c>
      <c r="K1803">
        <v>2</v>
      </c>
      <c r="L1803">
        <v>2</v>
      </c>
      <c r="M1803">
        <v>2</v>
      </c>
      <c r="N1803">
        <v>1</v>
      </c>
      <c r="O1803">
        <v>12</v>
      </c>
      <c r="P1803" t="s">
        <v>51</v>
      </c>
      <c r="Q1803">
        <v>4</v>
      </c>
      <c r="R1803" t="s">
        <v>46</v>
      </c>
      <c r="S1803">
        <v>44000</v>
      </c>
      <c r="T1803">
        <v>44300</v>
      </c>
      <c r="U1803">
        <v>44300</v>
      </c>
      <c r="V1803">
        <v>41</v>
      </c>
      <c r="W1803" t="s">
        <v>32</v>
      </c>
    </row>
    <row r="1804" spans="1:23" x14ac:dyDescent="0.25">
      <c r="A1804">
        <v>1275560</v>
      </c>
      <c r="B1804" t="s">
        <v>47</v>
      </c>
      <c r="C1804">
        <v>56</v>
      </c>
      <c r="D1804">
        <v>83</v>
      </c>
      <c r="E1804" t="s">
        <v>21</v>
      </c>
      <c r="F1804">
        <v>1</v>
      </c>
      <c r="G1804">
        <v>2</v>
      </c>
      <c r="H1804">
        <v>2</v>
      </c>
      <c r="I1804">
        <v>1</v>
      </c>
      <c r="J1804">
        <v>2</v>
      </c>
      <c r="K1804">
        <v>1</v>
      </c>
      <c r="L1804">
        <v>1</v>
      </c>
      <c r="M1804">
        <v>2</v>
      </c>
      <c r="N1804">
        <v>1</v>
      </c>
      <c r="P1804" t="s">
        <v>43</v>
      </c>
      <c r="Q1804">
        <v>2</v>
      </c>
      <c r="R1804" t="s">
        <v>46</v>
      </c>
      <c r="S1804">
        <v>0</v>
      </c>
      <c r="T1804">
        <v>44400</v>
      </c>
      <c r="U1804">
        <v>44400</v>
      </c>
      <c r="V1804">
        <v>48</v>
      </c>
      <c r="W1804">
        <v>48</v>
      </c>
    </row>
    <row r="1805" spans="1:23" x14ac:dyDescent="0.25">
      <c r="A1805">
        <v>1383582</v>
      </c>
      <c r="B1805" t="s">
        <v>24</v>
      </c>
      <c r="C1805">
        <v>124</v>
      </c>
      <c r="D1805">
        <v>83</v>
      </c>
      <c r="E1805" t="s">
        <v>21</v>
      </c>
      <c r="F1805">
        <v>1</v>
      </c>
      <c r="G1805">
        <v>2</v>
      </c>
      <c r="H1805">
        <v>2</v>
      </c>
      <c r="I1805">
        <v>1</v>
      </c>
      <c r="J1805">
        <v>2</v>
      </c>
      <c r="K1805">
        <v>2</v>
      </c>
      <c r="L1805">
        <v>2</v>
      </c>
      <c r="M1805">
        <v>2</v>
      </c>
      <c r="N1805">
        <v>1</v>
      </c>
      <c r="P1805" t="s">
        <v>43</v>
      </c>
      <c r="Q1805">
        <v>2</v>
      </c>
      <c r="R1805" t="s">
        <v>44</v>
      </c>
      <c r="S1805">
        <v>0</v>
      </c>
      <c r="T1805">
        <v>44520</v>
      </c>
      <c r="U1805">
        <v>44520</v>
      </c>
      <c r="V1805">
        <v>29</v>
      </c>
      <c r="W1805">
        <v>29</v>
      </c>
    </row>
    <row r="1806" spans="1:23" x14ac:dyDescent="0.25">
      <c r="A1806">
        <v>1417618</v>
      </c>
      <c r="B1806" t="s">
        <v>24</v>
      </c>
      <c r="C1806">
        <v>154</v>
      </c>
      <c r="D1806">
        <v>72</v>
      </c>
      <c r="E1806" t="s">
        <v>21</v>
      </c>
      <c r="F1806">
        <v>1</v>
      </c>
      <c r="G1806">
        <v>1</v>
      </c>
      <c r="H1806">
        <v>2</v>
      </c>
      <c r="I1806">
        <v>1</v>
      </c>
      <c r="J1806">
        <v>2</v>
      </c>
      <c r="K1806">
        <v>2</v>
      </c>
      <c r="L1806">
        <v>2</v>
      </c>
      <c r="M1806">
        <v>2</v>
      </c>
      <c r="N1806">
        <v>1</v>
      </c>
      <c r="P1806" t="s">
        <v>43</v>
      </c>
      <c r="Q1806">
        <v>4</v>
      </c>
      <c r="R1806" t="s">
        <v>44</v>
      </c>
      <c r="S1806">
        <v>0</v>
      </c>
      <c r="T1806">
        <v>44600</v>
      </c>
      <c r="U1806">
        <v>44600</v>
      </c>
      <c r="V1806">
        <v>53</v>
      </c>
      <c r="W1806" t="s">
        <v>24</v>
      </c>
    </row>
    <row r="1807" spans="1:23" x14ac:dyDescent="0.25">
      <c r="A1807">
        <v>1396913</v>
      </c>
      <c r="B1807" t="s">
        <v>24</v>
      </c>
      <c r="C1807">
        <v>75</v>
      </c>
      <c r="D1807">
        <v>59</v>
      </c>
      <c r="E1807" t="s">
        <v>21</v>
      </c>
      <c r="F1807">
        <v>1</v>
      </c>
      <c r="G1807">
        <v>1</v>
      </c>
      <c r="H1807">
        <v>2</v>
      </c>
      <c r="I1807">
        <v>2</v>
      </c>
      <c r="J1807">
        <v>2</v>
      </c>
      <c r="K1807">
        <v>2</v>
      </c>
      <c r="L1807">
        <v>2</v>
      </c>
      <c r="M1807">
        <v>2</v>
      </c>
      <c r="N1807">
        <v>1</v>
      </c>
      <c r="O1807">
        <v>15</v>
      </c>
      <c r="P1807" t="s">
        <v>43</v>
      </c>
      <c r="Q1807">
        <v>2</v>
      </c>
      <c r="R1807" t="s">
        <v>44</v>
      </c>
      <c r="S1807">
        <v>44600</v>
      </c>
      <c r="T1807">
        <v>44600</v>
      </c>
      <c r="U1807">
        <v>44600</v>
      </c>
      <c r="V1807">
        <v>53</v>
      </c>
      <c r="W1807" t="s">
        <v>24</v>
      </c>
    </row>
    <row r="1808" spans="1:23" x14ac:dyDescent="0.25">
      <c r="A1808">
        <v>1368864</v>
      </c>
      <c r="B1808" t="s">
        <v>24</v>
      </c>
      <c r="C1808">
        <v>136</v>
      </c>
      <c r="D1808">
        <v>79</v>
      </c>
      <c r="E1808" t="s">
        <v>21</v>
      </c>
      <c r="F1808">
        <v>1</v>
      </c>
      <c r="G1808">
        <v>2</v>
      </c>
      <c r="H1808">
        <v>2</v>
      </c>
      <c r="I1808">
        <v>1</v>
      </c>
      <c r="J1808">
        <v>2</v>
      </c>
      <c r="K1808">
        <v>2</v>
      </c>
      <c r="L1808">
        <v>2</v>
      </c>
      <c r="M1808">
        <v>2</v>
      </c>
      <c r="N1808">
        <v>1</v>
      </c>
      <c r="P1808" t="s">
        <v>51</v>
      </c>
      <c r="Q1808">
        <v>4</v>
      </c>
      <c r="R1808" t="s">
        <v>46</v>
      </c>
      <c r="S1808">
        <v>0</v>
      </c>
      <c r="T1808">
        <v>44700</v>
      </c>
      <c r="U1808">
        <v>44700</v>
      </c>
      <c r="V1808">
        <v>25</v>
      </c>
      <c r="W1808">
        <v>25</v>
      </c>
    </row>
    <row r="1809" spans="1:23" x14ac:dyDescent="0.25">
      <c r="A1809">
        <v>1272453</v>
      </c>
      <c r="B1809" t="s">
        <v>47</v>
      </c>
      <c r="C1809">
        <v>242</v>
      </c>
      <c r="D1809">
        <v>37</v>
      </c>
      <c r="E1809" t="s">
        <v>21</v>
      </c>
      <c r="F1809">
        <v>1</v>
      </c>
      <c r="G1809">
        <v>1</v>
      </c>
      <c r="H1809">
        <v>2</v>
      </c>
      <c r="I1809">
        <v>2</v>
      </c>
      <c r="J1809">
        <v>2</v>
      </c>
      <c r="K1809">
        <v>2</v>
      </c>
      <c r="L1809">
        <v>2</v>
      </c>
      <c r="M1809">
        <v>2</v>
      </c>
      <c r="N1809">
        <v>1</v>
      </c>
      <c r="O1809">
        <v>15</v>
      </c>
      <c r="P1809" t="s">
        <v>51</v>
      </c>
      <c r="Q1809">
        <v>4</v>
      </c>
      <c r="R1809" t="s">
        <v>46</v>
      </c>
      <c r="S1809">
        <v>40000</v>
      </c>
      <c r="T1809">
        <v>44800</v>
      </c>
      <c r="U1809">
        <v>44800</v>
      </c>
      <c r="V1809">
        <v>49</v>
      </c>
      <c r="W1809" t="s">
        <v>47</v>
      </c>
    </row>
    <row r="1810" spans="1:23" x14ac:dyDescent="0.25">
      <c r="A1810">
        <v>1380871</v>
      </c>
      <c r="B1810" t="s">
        <v>24</v>
      </c>
      <c r="C1810">
        <v>83</v>
      </c>
      <c r="D1810">
        <v>48</v>
      </c>
      <c r="E1810" t="s">
        <v>21</v>
      </c>
      <c r="F1810">
        <v>1</v>
      </c>
      <c r="G1810">
        <v>1</v>
      </c>
      <c r="H1810">
        <v>2</v>
      </c>
      <c r="I1810">
        <v>2</v>
      </c>
      <c r="J1810">
        <v>2</v>
      </c>
      <c r="K1810">
        <v>2</v>
      </c>
      <c r="L1810">
        <v>2</v>
      </c>
      <c r="M1810">
        <v>2</v>
      </c>
      <c r="N1810">
        <v>1</v>
      </c>
      <c r="P1810" t="s">
        <v>51</v>
      </c>
      <c r="Q1810">
        <v>4</v>
      </c>
      <c r="R1810" t="s">
        <v>44</v>
      </c>
      <c r="S1810">
        <v>45000</v>
      </c>
      <c r="T1810">
        <v>45000</v>
      </c>
      <c r="U1810">
        <v>45000</v>
      </c>
      <c r="V1810">
        <v>6</v>
      </c>
      <c r="W1810" t="s">
        <v>45</v>
      </c>
    </row>
    <row r="1811" spans="1:23" x14ac:dyDescent="0.25">
      <c r="A1811">
        <v>1265041</v>
      </c>
      <c r="B1811" t="s">
        <v>47</v>
      </c>
      <c r="C1811">
        <v>104</v>
      </c>
      <c r="D1811">
        <v>65</v>
      </c>
      <c r="E1811" t="s">
        <v>21</v>
      </c>
      <c r="F1811">
        <v>1</v>
      </c>
      <c r="G1811">
        <v>1</v>
      </c>
      <c r="H1811">
        <v>2</v>
      </c>
      <c r="I1811">
        <v>2</v>
      </c>
      <c r="J1811">
        <v>2</v>
      </c>
      <c r="K1811">
        <v>2</v>
      </c>
      <c r="L1811">
        <v>2</v>
      </c>
      <c r="M1811">
        <v>2</v>
      </c>
      <c r="N1811">
        <v>1</v>
      </c>
      <c r="O1811">
        <v>8</v>
      </c>
      <c r="P1811" t="s">
        <v>43</v>
      </c>
      <c r="Q1811">
        <v>4</v>
      </c>
      <c r="R1811" t="s">
        <v>44</v>
      </c>
      <c r="S1811">
        <v>45000</v>
      </c>
      <c r="T1811">
        <v>45000</v>
      </c>
      <c r="U1811">
        <v>45000</v>
      </c>
      <c r="V1811">
        <v>49</v>
      </c>
      <c r="W1811" t="s">
        <v>47</v>
      </c>
    </row>
    <row r="1812" spans="1:23" x14ac:dyDescent="0.25">
      <c r="A1812">
        <v>733271</v>
      </c>
      <c r="B1812" t="s">
        <v>32</v>
      </c>
      <c r="C1812">
        <v>11</v>
      </c>
      <c r="D1812">
        <v>31</v>
      </c>
      <c r="E1812" t="s">
        <v>21</v>
      </c>
      <c r="F1812">
        <v>1</v>
      </c>
      <c r="G1812">
        <v>1</v>
      </c>
      <c r="H1812">
        <v>2</v>
      </c>
      <c r="I1812">
        <v>2</v>
      </c>
      <c r="J1812">
        <v>2</v>
      </c>
      <c r="K1812">
        <v>2</v>
      </c>
      <c r="L1812">
        <v>2</v>
      </c>
      <c r="M1812">
        <v>2</v>
      </c>
      <c r="N1812">
        <v>1</v>
      </c>
      <c r="O1812">
        <v>5</v>
      </c>
      <c r="P1812" t="s">
        <v>50</v>
      </c>
      <c r="Q1812">
        <v>4</v>
      </c>
      <c r="R1812" t="s">
        <v>44</v>
      </c>
      <c r="S1812">
        <v>45000</v>
      </c>
      <c r="T1812">
        <v>45000</v>
      </c>
      <c r="U1812">
        <v>45000</v>
      </c>
      <c r="V1812">
        <v>53</v>
      </c>
      <c r="W1812" t="s">
        <v>24</v>
      </c>
    </row>
    <row r="1813" spans="1:23" x14ac:dyDescent="0.25">
      <c r="A1813">
        <v>696706</v>
      </c>
      <c r="B1813" t="s">
        <v>32</v>
      </c>
      <c r="C1813">
        <v>7</v>
      </c>
      <c r="D1813">
        <v>47</v>
      </c>
      <c r="E1813" t="s">
        <v>21</v>
      </c>
      <c r="F1813">
        <v>1</v>
      </c>
      <c r="G1813">
        <v>2</v>
      </c>
      <c r="H1813">
        <v>2</v>
      </c>
      <c r="I1813">
        <v>2</v>
      </c>
      <c r="J1813">
        <v>2</v>
      </c>
      <c r="K1813">
        <v>2</v>
      </c>
      <c r="L1813">
        <v>2</v>
      </c>
      <c r="M1813">
        <v>2</v>
      </c>
      <c r="N1813">
        <v>2</v>
      </c>
      <c r="O1813">
        <v>30</v>
      </c>
      <c r="P1813" t="s">
        <v>43</v>
      </c>
      <c r="Q1813">
        <v>4</v>
      </c>
      <c r="R1813" t="s">
        <v>44</v>
      </c>
      <c r="S1813">
        <v>45000</v>
      </c>
      <c r="T1813">
        <v>45000</v>
      </c>
      <c r="U1813">
        <v>45000</v>
      </c>
      <c r="V1813">
        <v>40</v>
      </c>
      <c r="W1813">
        <v>40</v>
      </c>
    </row>
    <row r="1814" spans="1:23" x14ac:dyDescent="0.25">
      <c r="A1814">
        <v>1416285</v>
      </c>
      <c r="B1814" t="s">
        <v>24</v>
      </c>
      <c r="C1814">
        <v>100</v>
      </c>
      <c r="D1814">
        <v>33</v>
      </c>
      <c r="E1814" t="s">
        <v>21</v>
      </c>
      <c r="F1814">
        <v>1</v>
      </c>
      <c r="G1814">
        <v>1</v>
      </c>
      <c r="H1814">
        <v>2</v>
      </c>
      <c r="I1814">
        <v>2</v>
      </c>
      <c r="J1814">
        <v>2</v>
      </c>
      <c r="K1814">
        <v>2</v>
      </c>
      <c r="L1814">
        <v>2</v>
      </c>
      <c r="M1814">
        <v>2</v>
      </c>
      <c r="N1814">
        <v>1</v>
      </c>
      <c r="O1814">
        <v>30</v>
      </c>
      <c r="P1814" t="s">
        <v>43</v>
      </c>
      <c r="Q1814">
        <v>4</v>
      </c>
      <c r="R1814" t="s">
        <v>46</v>
      </c>
      <c r="S1814">
        <v>45000</v>
      </c>
      <c r="T1814">
        <v>45000</v>
      </c>
      <c r="U1814">
        <v>45000</v>
      </c>
      <c r="V1814">
        <v>53</v>
      </c>
      <c r="W1814" t="s">
        <v>24</v>
      </c>
    </row>
    <row r="1815" spans="1:23" x14ac:dyDescent="0.25">
      <c r="A1815">
        <v>1396558</v>
      </c>
      <c r="B1815" t="s">
        <v>24</v>
      </c>
      <c r="C1815">
        <v>128</v>
      </c>
      <c r="D1815">
        <v>25</v>
      </c>
      <c r="E1815" t="s">
        <v>21</v>
      </c>
      <c r="F1815">
        <v>1</v>
      </c>
      <c r="G1815">
        <v>1</v>
      </c>
      <c r="H1815">
        <v>2</v>
      </c>
      <c r="I1815">
        <v>2</v>
      </c>
      <c r="J1815">
        <v>2</v>
      </c>
      <c r="K1815">
        <v>2</v>
      </c>
      <c r="L1815">
        <v>2</v>
      </c>
      <c r="M1815">
        <v>2</v>
      </c>
      <c r="N1815">
        <v>1</v>
      </c>
      <c r="O1815">
        <v>30</v>
      </c>
      <c r="P1815" t="s">
        <v>43</v>
      </c>
      <c r="Q1815">
        <v>4</v>
      </c>
      <c r="R1815" t="s">
        <v>44</v>
      </c>
      <c r="S1815">
        <v>10000</v>
      </c>
      <c r="T1815">
        <v>45000</v>
      </c>
      <c r="U1815">
        <v>45000</v>
      </c>
      <c r="V1815">
        <v>8</v>
      </c>
      <c r="W1815">
        <v>8</v>
      </c>
    </row>
    <row r="1816" spans="1:23" x14ac:dyDescent="0.25">
      <c r="A1816">
        <v>1406488</v>
      </c>
      <c r="B1816" t="s">
        <v>24</v>
      </c>
      <c r="C1816">
        <v>166</v>
      </c>
      <c r="D1816">
        <v>45</v>
      </c>
      <c r="E1816" t="s">
        <v>21</v>
      </c>
      <c r="F1816">
        <v>1</v>
      </c>
      <c r="G1816">
        <v>1</v>
      </c>
      <c r="H1816">
        <v>2</v>
      </c>
      <c r="I1816">
        <v>2</v>
      </c>
      <c r="J1816">
        <v>2</v>
      </c>
      <c r="K1816">
        <v>2</v>
      </c>
      <c r="L1816">
        <v>2</v>
      </c>
      <c r="M1816">
        <v>2</v>
      </c>
      <c r="N1816">
        <v>1</v>
      </c>
      <c r="O1816">
        <v>20</v>
      </c>
      <c r="P1816" t="s">
        <v>43</v>
      </c>
      <c r="Q1816">
        <v>4</v>
      </c>
      <c r="R1816" t="s">
        <v>44</v>
      </c>
      <c r="S1816">
        <v>45000</v>
      </c>
      <c r="T1816">
        <v>45000</v>
      </c>
      <c r="U1816">
        <v>45000</v>
      </c>
      <c r="V1816">
        <v>16</v>
      </c>
      <c r="W1816">
        <v>16</v>
      </c>
    </row>
    <row r="1817" spans="1:23" x14ac:dyDescent="0.25">
      <c r="A1817">
        <v>1261622</v>
      </c>
      <c r="B1817" t="s">
        <v>47</v>
      </c>
      <c r="C1817">
        <v>86</v>
      </c>
      <c r="D1817">
        <v>27</v>
      </c>
      <c r="E1817" t="s">
        <v>21</v>
      </c>
      <c r="F1817">
        <v>1</v>
      </c>
      <c r="G1817">
        <v>1</v>
      </c>
      <c r="H1817">
        <v>2</v>
      </c>
      <c r="I1817">
        <v>2</v>
      </c>
      <c r="J1817">
        <v>2</v>
      </c>
      <c r="K1817">
        <v>2</v>
      </c>
      <c r="L1817">
        <v>2</v>
      </c>
      <c r="M1817">
        <v>2</v>
      </c>
      <c r="N1817">
        <v>1</v>
      </c>
      <c r="O1817">
        <v>15</v>
      </c>
      <c r="P1817" t="s">
        <v>50</v>
      </c>
      <c r="Q1817">
        <v>4</v>
      </c>
      <c r="R1817" t="s">
        <v>44</v>
      </c>
      <c r="S1817">
        <v>45000</v>
      </c>
      <c r="T1817">
        <v>45000</v>
      </c>
      <c r="U1817">
        <v>45000</v>
      </c>
      <c r="V1817">
        <v>49</v>
      </c>
      <c r="W1817" t="s">
        <v>47</v>
      </c>
    </row>
    <row r="1818" spans="1:23" x14ac:dyDescent="0.25">
      <c r="A1818">
        <v>68491</v>
      </c>
      <c r="B1818" t="s">
        <v>23</v>
      </c>
      <c r="C1818">
        <v>98</v>
      </c>
      <c r="D1818">
        <v>62</v>
      </c>
      <c r="E1818" t="s">
        <v>21</v>
      </c>
      <c r="F1818">
        <v>1</v>
      </c>
      <c r="G1818">
        <v>2</v>
      </c>
      <c r="H1818">
        <v>2</v>
      </c>
      <c r="I1818">
        <v>1</v>
      </c>
      <c r="J1818">
        <v>2</v>
      </c>
      <c r="K1818">
        <v>2</v>
      </c>
      <c r="L1818">
        <v>2</v>
      </c>
      <c r="M1818">
        <v>2</v>
      </c>
      <c r="N1818">
        <v>1</v>
      </c>
      <c r="O1818">
        <v>75</v>
      </c>
      <c r="P1818" t="s">
        <v>51</v>
      </c>
      <c r="Q1818">
        <v>4</v>
      </c>
      <c r="R1818" t="s">
        <v>44</v>
      </c>
      <c r="S1818">
        <v>36000</v>
      </c>
      <c r="T1818">
        <v>45000</v>
      </c>
      <c r="U1818">
        <v>45000</v>
      </c>
      <c r="V1818">
        <v>47</v>
      </c>
      <c r="W1818">
        <v>47</v>
      </c>
    </row>
    <row r="1819" spans="1:23" x14ac:dyDescent="0.25">
      <c r="A1819">
        <v>1370387</v>
      </c>
      <c r="B1819" t="s">
        <v>24</v>
      </c>
      <c r="C1819">
        <v>51</v>
      </c>
      <c r="D1819">
        <v>60</v>
      </c>
      <c r="E1819" t="s">
        <v>21</v>
      </c>
      <c r="F1819">
        <v>1</v>
      </c>
      <c r="G1819">
        <v>1</v>
      </c>
      <c r="H1819">
        <v>2</v>
      </c>
      <c r="I1819">
        <v>2</v>
      </c>
      <c r="J1819">
        <v>2</v>
      </c>
      <c r="K1819">
        <v>2</v>
      </c>
      <c r="L1819">
        <v>2</v>
      </c>
      <c r="M1819">
        <v>2</v>
      </c>
      <c r="N1819">
        <v>1</v>
      </c>
      <c r="P1819" t="s">
        <v>43</v>
      </c>
      <c r="Q1819">
        <v>4</v>
      </c>
      <c r="R1819" t="s">
        <v>44</v>
      </c>
      <c r="S1819">
        <v>0</v>
      </c>
      <c r="T1819">
        <v>45000</v>
      </c>
      <c r="U1819">
        <v>45000</v>
      </c>
      <c r="V1819">
        <v>53</v>
      </c>
      <c r="W1819" t="s">
        <v>24</v>
      </c>
    </row>
    <row r="1820" spans="1:23" x14ac:dyDescent="0.25">
      <c r="A1820">
        <v>722701</v>
      </c>
      <c r="B1820" t="s">
        <v>32</v>
      </c>
      <c r="C1820">
        <v>85</v>
      </c>
      <c r="D1820">
        <v>59</v>
      </c>
      <c r="E1820" t="s">
        <v>21</v>
      </c>
      <c r="F1820">
        <v>1</v>
      </c>
      <c r="G1820">
        <v>1</v>
      </c>
      <c r="H1820">
        <v>2</v>
      </c>
      <c r="I1820">
        <v>2</v>
      </c>
      <c r="J1820">
        <v>2</v>
      </c>
      <c r="K1820">
        <v>2</v>
      </c>
      <c r="L1820">
        <v>2</v>
      </c>
      <c r="M1820">
        <v>2</v>
      </c>
      <c r="N1820">
        <v>1</v>
      </c>
      <c r="O1820">
        <v>15</v>
      </c>
      <c r="P1820" t="s">
        <v>43</v>
      </c>
      <c r="Q1820">
        <v>4</v>
      </c>
      <c r="R1820" t="s">
        <v>46</v>
      </c>
      <c r="S1820">
        <v>0</v>
      </c>
      <c r="T1820">
        <v>45000</v>
      </c>
      <c r="U1820">
        <v>45000</v>
      </c>
      <c r="V1820">
        <v>26</v>
      </c>
      <c r="W1820">
        <v>26</v>
      </c>
    </row>
    <row r="1821" spans="1:23" x14ac:dyDescent="0.25">
      <c r="A1821">
        <v>1265413</v>
      </c>
      <c r="B1821" t="s">
        <v>47</v>
      </c>
      <c r="C1821">
        <v>55</v>
      </c>
      <c r="D1821">
        <v>32</v>
      </c>
      <c r="E1821" t="s">
        <v>21</v>
      </c>
      <c r="F1821">
        <v>1</v>
      </c>
      <c r="G1821">
        <v>1</v>
      </c>
      <c r="H1821">
        <v>2</v>
      </c>
      <c r="I1821">
        <v>2</v>
      </c>
      <c r="J1821">
        <v>2</v>
      </c>
      <c r="K1821">
        <v>2</v>
      </c>
      <c r="L1821">
        <v>2</v>
      </c>
      <c r="M1821">
        <v>2</v>
      </c>
      <c r="N1821">
        <v>1</v>
      </c>
      <c r="O1821">
        <v>5</v>
      </c>
      <c r="P1821" t="s">
        <v>43</v>
      </c>
      <c r="Q1821">
        <v>4</v>
      </c>
      <c r="R1821" t="s">
        <v>44</v>
      </c>
      <c r="S1821">
        <v>45000</v>
      </c>
      <c r="T1821">
        <v>45000</v>
      </c>
      <c r="U1821">
        <v>45000</v>
      </c>
      <c r="V1821">
        <v>16</v>
      </c>
      <c r="W1821">
        <v>16</v>
      </c>
    </row>
    <row r="1822" spans="1:23" x14ac:dyDescent="0.25">
      <c r="A1822">
        <v>1367673</v>
      </c>
      <c r="B1822" t="s">
        <v>24</v>
      </c>
      <c r="C1822">
        <v>67</v>
      </c>
      <c r="D1822">
        <v>33</v>
      </c>
      <c r="E1822" t="s">
        <v>21</v>
      </c>
      <c r="F1822">
        <v>1</v>
      </c>
      <c r="G1822">
        <v>1</v>
      </c>
      <c r="H1822">
        <v>2</v>
      </c>
      <c r="I1822">
        <v>2</v>
      </c>
      <c r="J1822">
        <v>2</v>
      </c>
      <c r="K1822">
        <v>2</v>
      </c>
      <c r="L1822">
        <v>2</v>
      </c>
      <c r="M1822">
        <v>2</v>
      </c>
      <c r="N1822">
        <v>1</v>
      </c>
      <c r="O1822">
        <v>10</v>
      </c>
      <c r="P1822" t="s">
        <v>43</v>
      </c>
      <c r="Q1822">
        <v>4</v>
      </c>
      <c r="R1822" t="s">
        <v>46</v>
      </c>
      <c r="S1822">
        <v>45000</v>
      </c>
      <c r="T1822">
        <v>45000</v>
      </c>
      <c r="U1822">
        <v>45000</v>
      </c>
      <c r="V1822">
        <v>41</v>
      </c>
      <c r="W1822" t="s">
        <v>32</v>
      </c>
    </row>
    <row r="1823" spans="1:23" x14ac:dyDescent="0.25">
      <c r="A1823">
        <v>1383947</v>
      </c>
      <c r="B1823" t="s">
        <v>24</v>
      </c>
      <c r="C1823">
        <v>68</v>
      </c>
      <c r="D1823">
        <v>57</v>
      </c>
      <c r="E1823" t="s">
        <v>21</v>
      </c>
      <c r="F1823">
        <v>1</v>
      </c>
      <c r="G1823">
        <v>1</v>
      </c>
      <c r="H1823">
        <v>2</v>
      </c>
      <c r="I1823">
        <v>2</v>
      </c>
      <c r="J1823">
        <v>2</v>
      </c>
      <c r="K1823">
        <v>2</v>
      </c>
      <c r="L1823">
        <v>2</v>
      </c>
      <c r="M1823">
        <v>2</v>
      </c>
      <c r="N1823">
        <v>1</v>
      </c>
      <c r="O1823">
        <v>60</v>
      </c>
      <c r="P1823" t="s">
        <v>50</v>
      </c>
      <c r="Q1823">
        <v>4</v>
      </c>
      <c r="R1823" t="s">
        <v>46</v>
      </c>
      <c r="S1823">
        <v>45000</v>
      </c>
      <c r="T1823">
        <v>45000</v>
      </c>
      <c r="U1823">
        <v>45000</v>
      </c>
      <c r="V1823">
        <v>53</v>
      </c>
      <c r="W1823" t="s">
        <v>24</v>
      </c>
    </row>
    <row r="1824" spans="1:23" x14ac:dyDescent="0.25">
      <c r="A1824">
        <v>733976</v>
      </c>
      <c r="B1824" t="s">
        <v>32</v>
      </c>
      <c r="C1824">
        <v>83</v>
      </c>
      <c r="D1824">
        <v>51</v>
      </c>
      <c r="E1824" t="s">
        <v>21</v>
      </c>
      <c r="F1824">
        <v>1</v>
      </c>
      <c r="G1824">
        <v>1</v>
      </c>
      <c r="H1824">
        <v>2</v>
      </c>
      <c r="I1824">
        <v>2</v>
      </c>
      <c r="J1824">
        <v>2</v>
      </c>
      <c r="K1824">
        <v>2</v>
      </c>
      <c r="L1824">
        <v>2</v>
      </c>
      <c r="M1824">
        <v>2</v>
      </c>
      <c r="N1824">
        <v>1</v>
      </c>
      <c r="O1824">
        <v>45</v>
      </c>
      <c r="P1824" t="s">
        <v>43</v>
      </c>
      <c r="Q1824">
        <v>4</v>
      </c>
      <c r="R1824" t="s">
        <v>44</v>
      </c>
      <c r="S1824">
        <v>45000</v>
      </c>
      <c r="T1824">
        <v>45000</v>
      </c>
      <c r="U1824">
        <v>45000</v>
      </c>
      <c r="V1824">
        <v>6</v>
      </c>
      <c r="W1824" t="s">
        <v>45</v>
      </c>
    </row>
    <row r="1825" spans="1:23" x14ac:dyDescent="0.25">
      <c r="A1825">
        <v>1424176</v>
      </c>
      <c r="B1825" t="s">
        <v>24</v>
      </c>
      <c r="C1825">
        <v>25</v>
      </c>
      <c r="D1825">
        <v>64</v>
      </c>
      <c r="E1825" t="s">
        <v>21</v>
      </c>
      <c r="F1825">
        <v>1</v>
      </c>
      <c r="G1825">
        <v>2</v>
      </c>
      <c r="H1825">
        <v>1</v>
      </c>
      <c r="I1825">
        <v>2</v>
      </c>
      <c r="J1825">
        <v>2</v>
      </c>
      <c r="K1825">
        <v>2</v>
      </c>
      <c r="L1825">
        <v>2</v>
      </c>
      <c r="M1825">
        <v>2</v>
      </c>
      <c r="N1825">
        <v>1</v>
      </c>
      <c r="O1825">
        <v>13</v>
      </c>
      <c r="P1825" t="s">
        <v>43</v>
      </c>
      <c r="Q1825">
        <v>2</v>
      </c>
      <c r="R1825" t="s">
        <v>44</v>
      </c>
      <c r="S1825">
        <v>45000</v>
      </c>
      <c r="T1825">
        <v>45000</v>
      </c>
      <c r="U1825">
        <v>45000</v>
      </c>
      <c r="V1825">
        <v>38</v>
      </c>
      <c r="W1825" t="s">
        <v>31</v>
      </c>
    </row>
    <row r="1826" spans="1:23" x14ac:dyDescent="0.25">
      <c r="A1826">
        <v>1412872</v>
      </c>
      <c r="B1826" t="s">
        <v>24</v>
      </c>
      <c r="C1826">
        <v>132</v>
      </c>
      <c r="D1826">
        <v>44</v>
      </c>
      <c r="E1826" t="s">
        <v>21</v>
      </c>
      <c r="F1826">
        <v>1</v>
      </c>
      <c r="G1826">
        <v>1</v>
      </c>
      <c r="H1826">
        <v>2</v>
      </c>
      <c r="I1826">
        <v>2</v>
      </c>
      <c r="J1826">
        <v>2</v>
      </c>
      <c r="K1826">
        <v>2</v>
      </c>
      <c r="L1826">
        <v>2</v>
      </c>
      <c r="M1826">
        <v>2</v>
      </c>
      <c r="N1826">
        <v>1</v>
      </c>
      <c r="O1826">
        <v>20</v>
      </c>
      <c r="P1826" t="s">
        <v>43</v>
      </c>
      <c r="Q1826">
        <v>2</v>
      </c>
      <c r="R1826" t="s">
        <v>44</v>
      </c>
      <c r="S1826">
        <v>45000</v>
      </c>
      <c r="T1826">
        <v>45000</v>
      </c>
      <c r="U1826">
        <v>45000</v>
      </c>
      <c r="V1826">
        <v>53</v>
      </c>
      <c r="W1826" t="s">
        <v>24</v>
      </c>
    </row>
    <row r="1827" spans="1:23" x14ac:dyDescent="0.25">
      <c r="A1827">
        <v>1390900</v>
      </c>
      <c r="B1827" t="s">
        <v>24</v>
      </c>
      <c r="C1827">
        <v>111</v>
      </c>
      <c r="D1827">
        <v>57</v>
      </c>
      <c r="E1827" t="s">
        <v>21</v>
      </c>
      <c r="F1827">
        <v>1</v>
      </c>
      <c r="G1827">
        <v>1</v>
      </c>
      <c r="H1827">
        <v>2</v>
      </c>
      <c r="I1827">
        <v>2</v>
      </c>
      <c r="J1827">
        <v>2</v>
      </c>
      <c r="K1827">
        <v>2</v>
      </c>
      <c r="L1827">
        <v>2</v>
      </c>
      <c r="M1827">
        <v>2</v>
      </c>
      <c r="N1827">
        <v>1</v>
      </c>
      <c r="O1827">
        <v>20</v>
      </c>
      <c r="P1827" t="s">
        <v>43</v>
      </c>
      <c r="Q1827">
        <v>4</v>
      </c>
      <c r="R1827" t="s">
        <v>46</v>
      </c>
      <c r="S1827">
        <v>45000</v>
      </c>
      <c r="T1827">
        <v>45000</v>
      </c>
      <c r="U1827">
        <v>45000</v>
      </c>
      <c r="V1827">
        <v>53</v>
      </c>
      <c r="W1827" t="s">
        <v>24</v>
      </c>
    </row>
    <row r="1828" spans="1:23" x14ac:dyDescent="0.25">
      <c r="A1828">
        <v>1383600</v>
      </c>
      <c r="B1828" t="s">
        <v>24</v>
      </c>
      <c r="C1828">
        <v>82</v>
      </c>
      <c r="D1828">
        <v>53</v>
      </c>
      <c r="E1828" t="s">
        <v>21</v>
      </c>
      <c r="F1828">
        <v>1</v>
      </c>
      <c r="G1828">
        <v>1</v>
      </c>
      <c r="H1828">
        <v>2</v>
      </c>
      <c r="I1828">
        <v>2</v>
      </c>
      <c r="J1828">
        <v>2</v>
      </c>
      <c r="K1828">
        <v>2</v>
      </c>
      <c r="L1828">
        <v>2</v>
      </c>
      <c r="M1828">
        <v>2</v>
      </c>
      <c r="N1828">
        <v>1</v>
      </c>
      <c r="O1828">
        <v>60</v>
      </c>
      <c r="P1828" t="s">
        <v>43</v>
      </c>
      <c r="Q1828">
        <v>4</v>
      </c>
      <c r="R1828" t="s">
        <v>44</v>
      </c>
      <c r="S1828">
        <v>45000</v>
      </c>
      <c r="T1828">
        <v>45000</v>
      </c>
      <c r="U1828">
        <v>45000</v>
      </c>
      <c r="V1828">
        <v>6</v>
      </c>
      <c r="W1828" t="s">
        <v>45</v>
      </c>
    </row>
    <row r="1829" spans="1:23" x14ac:dyDescent="0.25">
      <c r="A1829">
        <v>1369742</v>
      </c>
      <c r="B1829" t="s">
        <v>24</v>
      </c>
      <c r="C1829">
        <v>80</v>
      </c>
      <c r="D1829">
        <v>39</v>
      </c>
      <c r="E1829" t="s">
        <v>21</v>
      </c>
      <c r="F1829">
        <v>4</v>
      </c>
      <c r="G1829">
        <v>1</v>
      </c>
      <c r="H1829">
        <v>2</v>
      </c>
      <c r="I1829">
        <v>2</v>
      </c>
      <c r="J1829">
        <v>2</v>
      </c>
      <c r="K1829">
        <v>2</v>
      </c>
      <c r="L1829">
        <v>2</v>
      </c>
      <c r="M1829">
        <v>2</v>
      </c>
      <c r="N1829">
        <v>1</v>
      </c>
      <c r="O1829">
        <v>140</v>
      </c>
      <c r="P1829" t="s">
        <v>43</v>
      </c>
      <c r="Q1829">
        <v>4</v>
      </c>
      <c r="R1829" t="s">
        <v>44</v>
      </c>
      <c r="S1829">
        <v>45000</v>
      </c>
      <c r="T1829">
        <v>45000</v>
      </c>
      <c r="U1829">
        <v>45000</v>
      </c>
      <c r="V1829">
        <v>207</v>
      </c>
      <c r="W1829">
        <v>207</v>
      </c>
    </row>
    <row r="1830" spans="1:23" x14ac:dyDescent="0.25">
      <c r="A1830">
        <v>1268301</v>
      </c>
      <c r="B1830" t="s">
        <v>47</v>
      </c>
      <c r="C1830">
        <v>77</v>
      </c>
      <c r="D1830">
        <v>55</v>
      </c>
      <c r="E1830" t="s">
        <v>21</v>
      </c>
      <c r="F1830">
        <v>1</v>
      </c>
      <c r="G1830">
        <v>1</v>
      </c>
      <c r="H1830">
        <v>2</v>
      </c>
      <c r="I1830">
        <v>2</v>
      </c>
      <c r="J1830">
        <v>2</v>
      </c>
      <c r="K1830">
        <v>2</v>
      </c>
      <c r="L1830">
        <v>2</v>
      </c>
      <c r="M1830">
        <v>2</v>
      </c>
      <c r="N1830">
        <v>1</v>
      </c>
      <c r="O1830">
        <v>15</v>
      </c>
      <c r="P1830" t="s">
        <v>43</v>
      </c>
      <c r="Q1830">
        <v>4</v>
      </c>
      <c r="R1830" t="s">
        <v>44</v>
      </c>
      <c r="S1830">
        <v>45000</v>
      </c>
      <c r="T1830">
        <v>45000</v>
      </c>
      <c r="U1830">
        <v>45000</v>
      </c>
      <c r="V1830">
        <v>49</v>
      </c>
      <c r="W1830" t="s">
        <v>47</v>
      </c>
    </row>
    <row r="1831" spans="1:23" x14ac:dyDescent="0.25">
      <c r="A1831">
        <v>1434614</v>
      </c>
      <c r="B1831" t="s">
        <v>24</v>
      </c>
      <c r="C1831">
        <v>51</v>
      </c>
      <c r="D1831">
        <v>50</v>
      </c>
      <c r="E1831" t="s">
        <v>21</v>
      </c>
      <c r="F1831">
        <v>1</v>
      </c>
      <c r="G1831">
        <v>2</v>
      </c>
      <c r="H1831">
        <v>2</v>
      </c>
      <c r="I1831">
        <v>2</v>
      </c>
      <c r="J1831">
        <v>2</v>
      </c>
      <c r="K1831">
        <v>1</v>
      </c>
      <c r="L1831">
        <v>2</v>
      </c>
      <c r="M1831">
        <v>2</v>
      </c>
      <c r="N1831">
        <v>1</v>
      </c>
      <c r="P1831" t="s">
        <v>43</v>
      </c>
      <c r="Q1831">
        <v>2</v>
      </c>
      <c r="R1831" t="s">
        <v>46</v>
      </c>
      <c r="S1831">
        <v>45000</v>
      </c>
      <c r="T1831">
        <v>45000</v>
      </c>
      <c r="U1831">
        <v>45000</v>
      </c>
      <c r="V1831">
        <v>12</v>
      </c>
      <c r="W1831">
        <v>12</v>
      </c>
    </row>
    <row r="1832" spans="1:23" x14ac:dyDescent="0.25">
      <c r="A1832">
        <v>1395152</v>
      </c>
      <c r="B1832" t="s">
        <v>24</v>
      </c>
      <c r="C1832">
        <v>138</v>
      </c>
      <c r="D1832">
        <v>63</v>
      </c>
      <c r="E1832" t="s">
        <v>21</v>
      </c>
      <c r="F1832">
        <v>1</v>
      </c>
      <c r="G1832">
        <v>1</v>
      </c>
      <c r="H1832">
        <v>1</v>
      </c>
      <c r="I1832">
        <v>1</v>
      </c>
      <c r="J1832">
        <v>2</v>
      </c>
      <c r="K1832">
        <v>2</v>
      </c>
      <c r="L1832">
        <v>2</v>
      </c>
      <c r="M1832">
        <v>2</v>
      </c>
      <c r="N1832">
        <v>1</v>
      </c>
      <c r="O1832">
        <v>20</v>
      </c>
      <c r="P1832" t="s">
        <v>43</v>
      </c>
      <c r="Q1832">
        <v>4</v>
      </c>
      <c r="R1832" t="s">
        <v>44</v>
      </c>
      <c r="S1832">
        <v>45000</v>
      </c>
      <c r="T1832">
        <v>45000</v>
      </c>
      <c r="U1832">
        <v>45000</v>
      </c>
      <c r="V1832">
        <v>53</v>
      </c>
      <c r="W1832" t="s">
        <v>24</v>
      </c>
    </row>
    <row r="1833" spans="1:23" x14ac:dyDescent="0.25">
      <c r="A1833">
        <v>533246</v>
      </c>
      <c r="B1833" t="s">
        <v>31</v>
      </c>
      <c r="C1833">
        <v>144</v>
      </c>
      <c r="D1833">
        <v>43</v>
      </c>
      <c r="E1833" t="s">
        <v>21</v>
      </c>
      <c r="F1833">
        <v>1</v>
      </c>
      <c r="G1833">
        <v>1</v>
      </c>
      <c r="H1833">
        <v>2</v>
      </c>
      <c r="I1833">
        <v>2</v>
      </c>
      <c r="J1833">
        <v>2</v>
      </c>
      <c r="K1833">
        <v>2</v>
      </c>
      <c r="L1833">
        <v>2</v>
      </c>
      <c r="M1833">
        <v>2</v>
      </c>
      <c r="N1833">
        <v>1</v>
      </c>
      <c r="O1833">
        <v>20</v>
      </c>
      <c r="P1833" t="s">
        <v>51</v>
      </c>
      <c r="Q1833">
        <v>4</v>
      </c>
      <c r="R1833" t="s">
        <v>44</v>
      </c>
      <c r="S1833">
        <v>45000</v>
      </c>
      <c r="T1833">
        <v>45000</v>
      </c>
      <c r="U1833">
        <v>45000</v>
      </c>
      <c r="V1833">
        <v>38</v>
      </c>
      <c r="W1833" t="s">
        <v>31</v>
      </c>
    </row>
    <row r="1834" spans="1:23" x14ac:dyDescent="0.25">
      <c r="A1834">
        <v>1392305</v>
      </c>
      <c r="B1834" t="s">
        <v>24</v>
      </c>
      <c r="C1834">
        <v>14</v>
      </c>
      <c r="D1834">
        <v>66</v>
      </c>
      <c r="E1834" t="s">
        <v>21</v>
      </c>
      <c r="F1834">
        <v>1</v>
      </c>
      <c r="G1834">
        <v>1</v>
      </c>
      <c r="H1834">
        <v>1</v>
      </c>
      <c r="I1834">
        <v>1</v>
      </c>
      <c r="J1834">
        <v>2</v>
      </c>
      <c r="K1834">
        <v>2</v>
      </c>
      <c r="L1834">
        <v>2</v>
      </c>
      <c r="M1834">
        <v>2</v>
      </c>
      <c r="N1834">
        <v>1</v>
      </c>
      <c r="P1834" t="s">
        <v>43</v>
      </c>
      <c r="Q1834">
        <v>2</v>
      </c>
      <c r="R1834" t="s">
        <v>44</v>
      </c>
      <c r="S1834">
        <v>0</v>
      </c>
      <c r="T1834">
        <v>45000</v>
      </c>
      <c r="U1834">
        <v>45000</v>
      </c>
      <c r="V1834">
        <v>53</v>
      </c>
      <c r="W1834" t="s">
        <v>24</v>
      </c>
    </row>
    <row r="1835" spans="1:23" x14ac:dyDescent="0.25">
      <c r="A1835">
        <v>539553</v>
      </c>
      <c r="B1835" t="s">
        <v>31</v>
      </c>
      <c r="C1835">
        <v>87</v>
      </c>
      <c r="D1835">
        <v>47</v>
      </c>
      <c r="E1835" t="s">
        <v>21</v>
      </c>
      <c r="F1835">
        <v>1</v>
      </c>
      <c r="G1835">
        <v>1</v>
      </c>
      <c r="H1835">
        <v>2</v>
      </c>
      <c r="I1835">
        <v>2</v>
      </c>
      <c r="J1835">
        <v>2</v>
      </c>
      <c r="K1835">
        <v>2</v>
      </c>
      <c r="L1835">
        <v>2</v>
      </c>
      <c r="M1835">
        <v>2</v>
      </c>
      <c r="N1835">
        <v>1</v>
      </c>
      <c r="O1835">
        <v>5</v>
      </c>
      <c r="P1835" t="s">
        <v>43</v>
      </c>
      <c r="Q1835">
        <v>4</v>
      </c>
      <c r="R1835" t="s">
        <v>46</v>
      </c>
      <c r="S1835">
        <v>45000</v>
      </c>
      <c r="T1835">
        <v>45000</v>
      </c>
      <c r="U1835">
        <v>45000</v>
      </c>
      <c r="V1835">
        <v>38</v>
      </c>
      <c r="W1835" t="s">
        <v>31</v>
      </c>
    </row>
    <row r="1836" spans="1:23" x14ac:dyDescent="0.25">
      <c r="A1836">
        <v>1379049</v>
      </c>
      <c r="B1836" t="s">
        <v>24</v>
      </c>
      <c r="C1836">
        <v>244</v>
      </c>
      <c r="D1836">
        <v>40</v>
      </c>
      <c r="E1836" t="s">
        <v>21</v>
      </c>
      <c r="F1836">
        <v>1</v>
      </c>
      <c r="G1836">
        <v>1</v>
      </c>
      <c r="H1836">
        <v>2</v>
      </c>
      <c r="I1836">
        <v>2</v>
      </c>
      <c r="J1836">
        <v>2</v>
      </c>
      <c r="K1836">
        <v>2</v>
      </c>
      <c r="L1836">
        <v>2</v>
      </c>
      <c r="M1836">
        <v>2</v>
      </c>
      <c r="N1836">
        <v>1</v>
      </c>
      <c r="O1836">
        <v>15</v>
      </c>
      <c r="P1836" t="s">
        <v>52</v>
      </c>
      <c r="Q1836">
        <v>4</v>
      </c>
      <c r="R1836" t="s">
        <v>44</v>
      </c>
      <c r="S1836">
        <v>45000</v>
      </c>
      <c r="T1836">
        <v>45000</v>
      </c>
      <c r="U1836">
        <v>45000</v>
      </c>
      <c r="V1836">
        <v>53</v>
      </c>
      <c r="W1836" t="s">
        <v>24</v>
      </c>
    </row>
    <row r="1837" spans="1:23" x14ac:dyDescent="0.25">
      <c r="A1837">
        <v>1275944</v>
      </c>
      <c r="B1837" t="s">
        <v>47</v>
      </c>
      <c r="C1837">
        <v>38</v>
      </c>
      <c r="D1837">
        <v>51</v>
      </c>
      <c r="E1837" t="s">
        <v>21</v>
      </c>
      <c r="F1837">
        <v>1</v>
      </c>
      <c r="G1837">
        <v>1</v>
      </c>
      <c r="H1837">
        <v>1</v>
      </c>
      <c r="I1837">
        <v>2</v>
      </c>
      <c r="J1837">
        <v>2</v>
      </c>
      <c r="K1837">
        <v>2</v>
      </c>
      <c r="L1837">
        <v>2</v>
      </c>
      <c r="M1837">
        <v>2</v>
      </c>
      <c r="N1837">
        <v>1</v>
      </c>
      <c r="O1837">
        <v>20</v>
      </c>
      <c r="P1837" t="s">
        <v>43</v>
      </c>
      <c r="Q1837">
        <v>4</v>
      </c>
      <c r="R1837" t="s">
        <v>46</v>
      </c>
      <c r="S1837">
        <v>45000</v>
      </c>
      <c r="T1837">
        <v>45000</v>
      </c>
      <c r="U1837">
        <v>45000</v>
      </c>
      <c r="V1837">
        <v>49</v>
      </c>
      <c r="W1837" t="s">
        <v>47</v>
      </c>
    </row>
    <row r="1838" spans="1:23" x14ac:dyDescent="0.25">
      <c r="A1838">
        <v>1433106</v>
      </c>
      <c r="B1838" t="s">
        <v>24</v>
      </c>
      <c r="C1838">
        <v>82</v>
      </c>
      <c r="D1838">
        <v>61</v>
      </c>
      <c r="E1838" t="s">
        <v>21</v>
      </c>
      <c r="F1838">
        <v>1</v>
      </c>
      <c r="G1838">
        <v>2</v>
      </c>
      <c r="H1838">
        <v>2</v>
      </c>
      <c r="I1838">
        <v>2</v>
      </c>
      <c r="J1838">
        <v>2</v>
      </c>
      <c r="K1838">
        <v>2</v>
      </c>
      <c r="L1838">
        <v>2</v>
      </c>
      <c r="M1838">
        <v>2</v>
      </c>
      <c r="N1838">
        <v>2</v>
      </c>
      <c r="O1838">
        <v>45</v>
      </c>
      <c r="P1838" t="s">
        <v>52</v>
      </c>
      <c r="Q1838">
        <v>2</v>
      </c>
      <c r="R1838" t="s">
        <v>44</v>
      </c>
      <c r="S1838">
        <v>45000</v>
      </c>
      <c r="T1838">
        <v>45000</v>
      </c>
      <c r="U1838">
        <v>45000</v>
      </c>
      <c r="V1838">
        <v>6</v>
      </c>
      <c r="W1838" t="s">
        <v>45</v>
      </c>
    </row>
    <row r="1839" spans="1:23" x14ac:dyDescent="0.25">
      <c r="A1839">
        <v>1387895</v>
      </c>
      <c r="B1839" t="s">
        <v>24</v>
      </c>
      <c r="C1839">
        <v>25</v>
      </c>
      <c r="D1839">
        <v>59</v>
      </c>
      <c r="E1839" t="s">
        <v>21</v>
      </c>
      <c r="F1839">
        <v>1</v>
      </c>
      <c r="G1839">
        <v>2</v>
      </c>
      <c r="H1839">
        <v>2</v>
      </c>
      <c r="I1839">
        <v>2</v>
      </c>
      <c r="J1839">
        <v>2</v>
      </c>
      <c r="K1839">
        <v>2</v>
      </c>
      <c r="L1839">
        <v>2</v>
      </c>
      <c r="M1839">
        <v>1</v>
      </c>
      <c r="N1839">
        <v>2</v>
      </c>
      <c r="O1839">
        <v>25</v>
      </c>
      <c r="P1839" t="s">
        <v>43</v>
      </c>
      <c r="Q1839">
        <v>4</v>
      </c>
      <c r="R1839" t="s">
        <v>46</v>
      </c>
      <c r="S1839">
        <v>45000</v>
      </c>
      <c r="T1839">
        <v>45000</v>
      </c>
      <c r="U1839">
        <v>45000</v>
      </c>
      <c r="V1839">
        <v>53</v>
      </c>
      <c r="W1839" t="s">
        <v>24</v>
      </c>
    </row>
    <row r="1840" spans="1:23" x14ac:dyDescent="0.25">
      <c r="A1840">
        <v>1266445</v>
      </c>
      <c r="B1840" t="s">
        <v>47</v>
      </c>
      <c r="C1840">
        <v>64</v>
      </c>
      <c r="D1840">
        <v>26</v>
      </c>
      <c r="E1840" t="s">
        <v>21</v>
      </c>
      <c r="F1840">
        <v>1</v>
      </c>
      <c r="G1840">
        <v>1</v>
      </c>
      <c r="H1840">
        <v>2</v>
      </c>
      <c r="I1840">
        <v>2</v>
      </c>
      <c r="J1840">
        <v>2</v>
      </c>
      <c r="K1840">
        <v>2</v>
      </c>
      <c r="L1840">
        <v>2</v>
      </c>
      <c r="M1840">
        <v>2</v>
      </c>
      <c r="N1840">
        <v>1</v>
      </c>
      <c r="O1840">
        <v>15</v>
      </c>
      <c r="P1840" t="s">
        <v>43</v>
      </c>
      <c r="Q1840">
        <v>4</v>
      </c>
      <c r="R1840" t="s">
        <v>44</v>
      </c>
      <c r="S1840">
        <v>45000</v>
      </c>
      <c r="T1840">
        <v>45100</v>
      </c>
      <c r="U1840">
        <v>45100</v>
      </c>
      <c r="V1840">
        <v>49</v>
      </c>
      <c r="W1840" t="s">
        <v>47</v>
      </c>
    </row>
    <row r="1841" spans="1:23" x14ac:dyDescent="0.25">
      <c r="A1841">
        <v>1261446</v>
      </c>
      <c r="B1841" t="s">
        <v>47</v>
      </c>
      <c r="C1841">
        <v>128</v>
      </c>
      <c r="D1841">
        <v>35</v>
      </c>
      <c r="E1841" t="s">
        <v>21</v>
      </c>
      <c r="F1841">
        <v>1</v>
      </c>
      <c r="G1841">
        <v>2</v>
      </c>
      <c r="H1841">
        <v>2</v>
      </c>
      <c r="I1841">
        <v>2</v>
      </c>
      <c r="J1841">
        <v>2</v>
      </c>
      <c r="K1841">
        <v>2</v>
      </c>
      <c r="L1841">
        <v>2</v>
      </c>
      <c r="M1841">
        <v>2</v>
      </c>
      <c r="N1841">
        <v>2</v>
      </c>
      <c r="O1841">
        <v>10</v>
      </c>
      <c r="P1841" t="s">
        <v>43</v>
      </c>
      <c r="Q1841">
        <v>4</v>
      </c>
      <c r="R1841" t="s">
        <v>46</v>
      </c>
      <c r="S1841">
        <v>45200</v>
      </c>
      <c r="T1841">
        <v>45201</v>
      </c>
      <c r="U1841">
        <v>45201</v>
      </c>
      <c r="V1841">
        <v>49</v>
      </c>
      <c r="W1841" t="s">
        <v>47</v>
      </c>
    </row>
    <row r="1842" spans="1:23" x14ac:dyDescent="0.25">
      <c r="A1842">
        <v>707487</v>
      </c>
      <c r="B1842" t="s">
        <v>32</v>
      </c>
      <c r="C1842">
        <v>179</v>
      </c>
      <c r="D1842">
        <v>27</v>
      </c>
      <c r="E1842" t="s">
        <v>21</v>
      </c>
      <c r="F1842">
        <v>1</v>
      </c>
      <c r="G1842">
        <v>1</v>
      </c>
      <c r="H1842">
        <v>2</v>
      </c>
      <c r="I1842">
        <v>2</v>
      </c>
      <c r="J1842">
        <v>2</v>
      </c>
      <c r="K1842">
        <v>2</v>
      </c>
      <c r="L1842">
        <v>2</v>
      </c>
      <c r="M1842">
        <v>2</v>
      </c>
      <c r="N1842">
        <v>1</v>
      </c>
      <c r="P1842" t="s">
        <v>50</v>
      </c>
      <c r="Q1842">
        <v>4</v>
      </c>
      <c r="R1842" t="s">
        <v>46</v>
      </c>
      <c r="S1842">
        <v>45500</v>
      </c>
      <c r="T1842">
        <v>45500</v>
      </c>
      <c r="U1842">
        <v>45500</v>
      </c>
      <c r="V1842">
        <v>49</v>
      </c>
      <c r="W1842" t="s">
        <v>47</v>
      </c>
    </row>
    <row r="1843" spans="1:23" x14ac:dyDescent="0.25">
      <c r="A1843">
        <v>1391385</v>
      </c>
      <c r="B1843" t="s">
        <v>24</v>
      </c>
      <c r="C1843">
        <v>65</v>
      </c>
      <c r="D1843">
        <v>40</v>
      </c>
      <c r="E1843" t="s">
        <v>21</v>
      </c>
      <c r="F1843">
        <v>4</v>
      </c>
      <c r="G1843">
        <v>1</v>
      </c>
      <c r="H1843">
        <v>2</v>
      </c>
      <c r="I1843">
        <v>2</v>
      </c>
      <c r="J1843">
        <v>2</v>
      </c>
      <c r="K1843">
        <v>2</v>
      </c>
      <c r="L1843">
        <v>2</v>
      </c>
      <c r="M1843">
        <v>2</v>
      </c>
      <c r="N1843">
        <v>1</v>
      </c>
      <c r="O1843">
        <v>13</v>
      </c>
      <c r="P1843" t="s">
        <v>43</v>
      </c>
      <c r="Q1843">
        <v>4</v>
      </c>
      <c r="R1843" t="s">
        <v>44</v>
      </c>
      <c r="S1843">
        <v>45600</v>
      </c>
      <c r="T1843">
        <v>45600</v>
      </c>
      <c r="U1843">
        <v>45600</v>
      </c>
      <c r="V1843">
        <v>233</v>
      </c>
      <c r="W1843">
        <v>233</v>
      </c>
    </row>
    <row r="1844" spans="1:23" x14ac:dyDescent="0.25">
      <c r="A1844">
        <v>1405403</v>
      </c>
      <c r="B1844" t="s">
        <v>24</v>
      </c>
      <c r="C1844">
        <v>60</v>
      </c>
      <c r="D1844">
        <v>46</v>
      </c>
      <c r="E1844" t="s">
        <v>21</v>
      </c>
      <c r="F1844">
        <v>1</v>
      </c>
      <c r="G1844">
        <v>1</v>
      </c>
      <c r="H1844">
        <v>2</v>
      </c>
      <c r="I1844">
        <v>2</v>
      </c>
      <c r="J1844">
        <v>2</v>
      </c>
      <c r="K1844">
        <v>2</v>
      </c>
      <c r="L1844">
        <v>2</v>
      </c>
      <c r="M1844">
        <v>2</v>
      </c>
      <c r="N1844">
        <v>1</v>
      </c>
      <c r="O1844">
        <v>20</v>
      </c>
      <c r="P1844" t="s">
        <v>43</v>
      </c>
      <c r="Q1844">
        <v>4</v>
      </c>
      <c r="R1844" t="s">
        <v>46</v>
      </c>
      <c r="S1844">
        <v>45000</v>
      </c>
      <c r="T1844">
        <v>45600</v>
      </c>
      <c r="U1844">
        <v>45600</v>
      </c>
      <c r="V1844">
        <v>4</v>
      </c>
      <c r="W1844">
        <v>4</v>
      </c>
    </row>
    <row r="1845" spans="1:23" x14ac:dyDescent="0.25">
      <c r="A1845">
        <v>1367091</v>
      </c>
      <c r="B1845" t="s">
        <v>24</v>
      </c>
      <c r="C1845">
        <v>65</v>
      </c>
      <c r="D1845">
        <v>59</v>
      </c>
      <c r="E1845" t="s">
        <v>21</v>
      </c>
      <c r="F1845">
        <v>1</v>
      </c>
      <c r="G1845">
        <v>1</v>
      </c>
      <c r="H1845">
        <v>2</v>
      </c>
      <c r="I1845">
        <v>2</v>
      </c>
      <c r="J1845">
        <v>2</v>
      </c>
      <c r="K1845">
        <v>2</v>
      </c>
      <c r="L1845">
        <v>2</v>
      </c>
      <c r="M1845">
        <v>2</v>
      </c>
      <c r="N1845">
        <v>1</v>
      </c>
      <c r="O1845">
        <v>12</v>
      </c>
      <c r="P1845" t="s">
        <v>43</v>
      </c>
      <c r="Q1845">
        <v>4</v>
      </c>
      <c r="R1845" t="s">
        <v>46</v>
      </c>
      <c r="S1845">
        <v>45700</v>
      </c>
      <c r="T1845">
        <v>45700</v>
      </c>
      <c r="U1845">
        <v>45700</v>
      </c>
      <c r="V1845">
        <v>53</v>
      </c>
      <c r="W1845" t="s">
        <v>24</v>
      </c>
    </row>
    <row r="1846" spans="1:23" x14ac:dyDescent="0.25">
      <c r="A1846">
        <v>533210</v>
      </c>
      <c r="B1846" t="s">
        <v>31</v>
      </c>
      <c r="C1846">
        <v>35</v>
      </c>
      <c r="D1846">
        <v>59</v>
      </c>
      <c r="E1846" t="s">
        <v>21</v>
      </c>
      <c r="F1846">
        <v>1</v>
      </c>
      <c r="G1846">
        <v>1</v>
      </c>
      <c r="H1846">
        <v>2</v>
      </c>
      <c r="I1846">
        <v>2</v>
      </c>
      <c r="J1846">
        <v>2</v>
      </c>
      <c r="K1846">
        <v>2</v>
      </c>
      <c r="L1846">
        <v>2</v>
      </c>
      <c r="M1846">
        <v>2</v>
      </c>
      <c r="N1846">
        <v>1</v>
      </c>
      <c r="O1846">
        <v>10</v>
      </c>
      <c r="P1846" t="s">
        <v>43</v>
      </c>
      <c r="Q1846">
        <v>4</v>
      </c>
      <c r="R1846" t="s">
        <v>46</v>
      </c>
      <c r="S1846">
        <v>45800</v>
      </c>
      <c r="T1846">
        <v>45800</v>
      </c>
      <c r="U1846">
        <v>45800</v>
      </c>
      <c r="V1846">
        <v>38</v>
      </c>
      <c r="W1846" t="s">
        <v>31</v>
      </c>
    </row>
    <row r="1847" spans="1:23" x14ac:dyDescent="0.25">
      <c r="A1847">
        <v>536993</v>
      </c>
      <c r="B1847" t="s">
        <v>31</v>
      </c>
      <c r="C1847">
        <v>20</v>
      </c>
      <c r="D1847">
        <v>56</v>
      </c>
      <c r="E1847" t="s">
        <v>21</v>
      </c>
      <c r="F1847">
        <v>1</v>
      </c>
      <c r="G1847">
        <v>1</v>
      </c>
      <c r="H1847">
        <v>2</v>
      </c>
      <c r="I1847">
        <v>2</v>
      </c>
      <c r="J1847">
        <v>2</v>
      </c>
      <c r="K1847">
        <v>2</v>
      </c>
      <c r="L1847">
        <v>2</v>
      </c>
      <c r="M1847">
        <v>2</v>
      </c>
      <c r="N1847">
        <v>1</v>
      </c>
      <c r="O1847">
        <v>2</v>
      </c>
      <c r="P1847" t="s">
        <v>43</v>
      </c>
      <c r="Q1847">
        <v>4</v>
      </c>
      <c r="R1847" t="s">
        <v>44</v>
      </c>
      <c r="S1847">
        <v>45000</v>
      </c>
      <c r="T1847">
        <v>45900</v>
      </c>
      <c r="U1847">
        <v>45900</v>
      </c>
      <c r="V1847">
        <v>38</v>
      </c>
      <c r="W1847" t="s">
        <v>31</v>
      </c>
    </row>
    <row r="1848" spans="1:23" x14ac:dyDescent="0.25">
      <c r="A1848">
        <v>539675</v>
      </c>
      <c r="B1848" t="s">
        <v>31</v>
      </c>
      <c r="C1848">
        <v>209</v>
      </c>
      <c r="D1848">
        <v>43</v>
      </c>
      <c r="E1848" t="s">
        <v>21</v>
      </c>
      <c r="F1848">
        <v>1</v>
      </c>
      <c r="G1848">
        <v>1</v>
      </c>
      <c r="H1848">
        <v>2</v>
      </c>
      <c r="I1848">
        <v>2</v>
      </c>
      <c r="J1848">
        <v>2</v>
      </c>
      <c r="K1848">
        <v>2</v>
      </c>
      <c r="L1848">
        <v>2</v>
      </c>
      <c r="M1848">
        <v>2</v>
      </c>
      <c r="N1848">
        <v>1</v>
      </c>
      <c r="O1848">
        <v>12</v>
      </c>
      <c r="P1848" t="s">
        <v>50</v>
      </c>
      <c r="Q1848">
        <v>4</v>
      </c>
      <c r="R1848" t="s">
        <v>44</v>
      </c>
      <c r="S1848">
        <v>46000</v>
      </c>
      <c r="T1848">
        <v>46000</v>
      </c>
      <c r="U1848">
        <v>46000</v>
      </c>
      <c r="V1848">
        <v>38</v>
      </c>
      <c r="W1848" t="s">
        <v>31</v>
      </c>
    </row>
    <row r="1849" spans="1:23" x14ac:dyDescent="0.25">
      <c r="A1849">
        <v>721510</v>
      </c>
      <c r="B1849" t="s">
        <v>32</v>
      </c>
      <c r="C1849">
        <v>135</v>
      </c>
      <c r="D1849">
        <v>23</v>
      </c>
      <c r="E1849" t="s">
        <v>21</v>
      </c>
      <c r="F1849">
        <v>1</v>
      </c>
      <c r="G1849">
        <v>1</v>
      </c>
      <c r="H1849">
        <v>1</v>
      </c>
      <c r="I1849">
        <v>2</v>
      </c>
      <c r="J1849">
        <v>2</v>
      </c>
      <c r="K1849">
        <v>2</v>
      </c>
      <c r="L1849">
        <v>2</v>
      </c>
      <c r="M1849">
        <v>2</v>
      </c>
      <c r="N1849">
        <v>1</v>
      </c>
      <c r="O1849">
        <v>10</v>
      </c>
      <c r="P1849" t="s">
        <v>50</v>
      </c>
      <c r="Q1849">
        <v>4</v>
      </c>
      <c r="R1849" t="s">
        <v>46</v>
      </c>
      <c r="S1849">
        <v>25000</v>
      </c>
      <c r="T1849">
        <v>46000</v>
      </c>
      <c r="U1849">
        <v>46000</v>
      </c>
      <c r="V1849">
        <v>41</v>
      </c>
      <c r="W1849" t="s">
        <v>32</v>
      </c>
    </row>
    <row r="1850" spans="1:23" x14ac:dyDescent="0.25">
      <c r="A1850">
        <v>717174</v>
      </c>
      <c r="B1850" t="s">
        <v>32</v>
      </c>
      <c r="C1850">
        <v>100</v>
      </c>
      <c r="D1850">
        <v>52</v>
      </c>
      <c r="E1850" t="s">
        <v>21</v>
      </c>
      <c r="F1850">
        <v>1</v>
      </c>
      <c r="G1850">
        <v>1</v>
      </c>
      <c r="H1850">
        <v>2</v>
      </c>
      <c r="I1850">
        <v>2</v>
      </c>
      <c r="J1850">
        <v>2</v>
      </c>
      <c r="K1850">
        <v>2</v>
      </c>
      <c r="L1850">
        <v>2</v>
      </c>
      <c r="M1850">
        <v>2</v>
      </c>
      <c r="N1850">
        <v>1</v>
      </c>
      <c r="O1850">
        <v>10</v>
      </c>
      <c r="P1850" t="s">
        <v>43</v>
      </c>
      <c r="Q1850">
        <v>4</v>
      </c>
      <c r="R1850" t="s">
        <v>44</v>
      </c>
      <c r="S1850">
        <v>46000</v>
      </c>
      <c r="T1850">
        <v>46000</v>
      </c>
      <c r="U1850">
        <v>46000</v>
      </c>
      <c r="V1850">
        <v>6</v>
      </c>
      <c r="W1850" t="s">
        <v>45</v>
      </c>
    </row>
    <row r="1851" spans="1:23" x14ac:dyDescent="0.25">
      <c r="A1851">
        <v>718510</v>
      </c>
      <c r="B1851" t="s">
        <v>32</v>
      </c>
      <c r="C1851">
        <v>38</v>
      </c>
      <c r="D1851">
        <v>53</v>
      </c>
      <c r="E1851" t="s">
        <v>21</v>
      </c>
      <c r="F1851">
        <v>1</v>
      </c>
      <c r="G1851">
        <v>1</v>
      </c>
      <c r="H1851">
        <v>2</v>
      </c>
      <c r="I1851">
        <v>2</v>
      </c>
      <c r="J1851">
        <v>2</v>
      </c>
      <c r="K1851">
        <v>2</v>
      </c>
      <c r="L1851">
        <v>2</v>
      </c>
      <c r="M1851">
        <v>2</v>
      </c>
      <c r="N1851">
        <v>1</v>
      </c>
      <c r="O1851">
        <v>20</v>
      </c>
      <c r="P1851" t="s">
        <v>43</v>
      </c>
      <c r="Q1851">
        <v>4</v>
      </c>
      <c r="R1851" t="s">
        <v>44</v>
      </c>
      <c r="S1851">
        <v>46000</v>
      </c>
      <c r="T1851">
        <v>46010</v>
      </c>
      <c r="U1851">
        <v>46010</v>
      </c>
      <c r="V1851">
        <v>41</v>
      </c>
      <c r="W1851" t="s">
        <v>32</v>
      </c>
    </row>
    <row r="1852" spans="1:23" x14ac:dyDescent="0.25">
      <c r="A1852">
        <v>1404848</v>
      </c>
      <c r="B1852" t="s">
        <v>24</v>
      </c>
      <c r="C1852">
        <v>105</v>
      </c>
      <c r="D1852">
        <v>66</v>
      </c>
      <c r="E1852" t="s">
        <v>21</v>
      </c>
      <c r="F1852">
        <v>4</v>
      </c>
      <c r="G1852">
        <v>2</v>
      </c>
      <c r="H1852">
        <v>2</v>
      </c>
      <c r="I1852">
        <v>1</v>
      </c>
      <c r="J1852">
        <v>2</v>
      </c>
      <c r="K1852">
        <v>2</v>
      </c>
      <c r="L1852">
        <v>2</v>
      </c>
      <c r="M1852">
        <v>2</v>
      </c>
      <c r="N1852">
        <v>1</v>
      </c>
      <c r="O1852">
        <v>45</v>
      </c>
      <c r="P1852" t="s">
        <v>43</v>
      </c>
      <c r="Q1852">
        <v>4</v>
      </c>
      <c r="R1852" t="s">
        <v>46</v>
      </c>
      <c r="S1852">
        <v>0</v>
      </c>
      <c r="T1852">
        <v>46100</v>
      </c>
      <c r="U1852">
        <v>46100</v>
      </c>
      <c r="V1852">
        <v>140</v>
      </c>
      <c r="W1852">
        <v>140</v>
      </c>
    </row>
    <row r="1853" spans="1:23" x14ac:dyDescent="0.25">
      <c r="A1853">
        <v>1417157</v>
      </c>
      <c r="B1853" t="s">
        <v>24</v>
      </c>
      <c r="C1853">
        <v>104</v>
      </c>
      <c r="D1853">
        <v>58</v>
      </c>
      <c r="E1853" t="s">
        <v>21</v>
      </c>
      <c r="F1853">
        <v>1</v>
      </c>
      <c r="G1853">
        <v>1</v>
      </c>
      <c r="H1853">
        <v>2</v>
      </c>
      <c r="I1853">
        <v>2</v>
      </c>
      <c r="J1853">
        <v>2</v>
      </c>
      <c r="K1853">
        <v>2</v>
      </c>
      <c r="L1853">
        <v>2</v>
      </c>
      <c r="M1853">
        <v>2</v>
      </c>
      <c r="N1853">
        <v>1</v>
      </c>
      <c r="P1853" t="s">
        <v>43</v>
      </c>
      <c r="Q1853">
        <v>4</v>
      </c>
      <c r="R1853" t="s">
        <v>46</v>
      </c>
      <c r="S1853">
        <v>200</v>
      </c>
      <c r="T1853">
        <v>46200</v>
      </c>
      <c r="U1853">
        <v>46200</v>
      </c>
      <c r="V1853">
        <v>53</v>
      </c>
      <c r="W1853" t="s">
        <v>24</v>
      </c>
    </row>
    <row r="1854" spans="1:23" x14ac:dyDescent="0.25">
      <c r="A1854">
        <v>700026</v>
      </c>
      <c r="B1854" t="s">
        <v>32</v>
      </c>
      <c r="C1854">
        <v>109</v>
      </c>
      <c r="D1854">
        <v>84</v>
      </c>
      <c r="E1854" t="s">
        <v>21</v>
      </c>
      <c r="F1854">
        <v>1</v>
      </c>
      <c r="G1854">
        <v>1</v>
      </c>
      <c r="H1854">
        <v>2</v>
      </c>
      <c r="I1854">
        <v>1</v>
      </c>
      <c r="J1854">
        <v>2</v>
      </c>
      <c r="K1854">
        <v>2</v>
      </c>
      <c r="L1854">
        <v>2</v>
      </c>
      <c r="M1854">
        <v>2</v>
      </c>
      <c r="N1854">
        <v>1</v>
      </c>
      <c r="P1854" t="s">
        <v>43</v>
      </c>
      <c r="Q1854">
        <v>4</v>
      </c>
      <c r="R1854" t="s">
        <v>44</v>
      </c>
      <c r="S1854">
        <v>0</v>
      </c>
      <c r="T1854">
        <v>46300</v>
      </c>
      <c r="U1854">
        <v>46300</v>
      </c>
      <c r="V1854">
        <v>8</v>
      </c>
      <c r="W1854">
        <v>8</v>
      </c>
    </row>
    <row r="1855" spans="1:23" x14ac:dyDescent="0.25">
      <c r="A1855">
        <v>1402591</v>
      </c>
      <c r="B1855" t="s">
        <v>24</v>
      </c>
      <c r="C1855">
        <v>12</v>
      </c>
      <c r="D1855">
        <v>36</v>
      </c>
      <c r="E1855" t="s">
        <v>21</v>
      </c>
      <c r="F1855">
        <v>4</v>
      </c>
      <c r="G1855">
        <v>1</v>
      </c>
      <c r="H1855">
        <v>2</v>
      </c>
      <c r="I1855">
        <v>2</v>
      </c>
      <c r="J1855">
        <v>2</v>
      </c>
      <c r="K1855">
        <v>2</v>
      </c>
      <c r="L1855">
        <v>2</v>
      </c>
      <c r="M1855">
        <v>2</v>
      </c>
      <c r="N1855">
        <v>1</v>
      </c>
      <c r="O1855">
        <v>2</v>
      </c>
      <c r="P1855" t="s">
        <v>43</v>
      </c>
      <c r="Q1855">
        <v>4</v>
      </c>
      <c r="R1855" t="s">
        <v>44</v>
      </c>
      <c r="S1855">
        <v>43000</v>
      </c>
      <c r="T1855">
        <v>46300</v>
      </c>
      <c r="U1855">
        <v>46300</v>
      </c>
      <c r="V1855">
        <v>303</v>
      </c>
      <c r="W1855">
        <v>303</v>
      </c>
    </row>
    <row r="1856" spans="1:23" x14ac:dyDescent="0.25">
      <c r="A1856">
        <v>1262485</v>
      </c>
      <c r="B1856" t="s">
        <v>47</v>
      </c>
      <c r="C1856">
        <v>121</v>
      </c>
      <c r="D1856">
        <v>34</v>
      </c>
      <c r="E1856" t="s">
        <v>21</v>
      </c>
      <c r="F1856">
        <v>1</v>
      </c>
      <c r="G1856">
        <v>1</v>
      </c>
      <c r="H1856">
        <v>2</v>
      </c>
      <c r="I1856">
        <v>2</v>
      </c>
      <c r="J1856">
        <v>2</v>
      </c>
      <c r="K1856">
        <v>2</v>
      </c>
      <c r="L1856">
        <v>2</v>
      </c>
      <c r="M1856">
        <v>2</v>
      </c>
      <c r="N1856">
        <v>1</v>
      </c>
      <c r="O1856">
        <v>35</v>
      </c>
      <c r="P1856" t="s">
        <v>43</v>
      </c>
      <c r="Q1856">
        <v>4</v>
      </c>
      <c r="R1856" t="s">
        <v>44</v>
      </c>
      <c r="S1856">
        <v>46400</v>
      </c>
      <c r="T1856">
        <v>46400</v>
      </c>
      <c r="U1856">
        <v>46400</v>
      </c>
      <c r="V1856">
        <v>49</v>
      </c>
      <c r="W1856" t="s">
        <v>47</v>
      </c>
    </row>
    <row r="1857" spans="1:23" x14ac:dyDescent="0.25">
      <c r="A1857">
        <v>1387954</v>
      </c>
      <c r="B1857" t="s">
        <v>24</v>
      </c>
      <c r="C1857">
        <v>240</v>
      </c>
      <c r="D1857">
        <v>36</v>
      </c>
      <c r="E1857" t="s">
        <v>21</v>
      </c>
      <c r="F1857">
        <v>1</v>
      </c>
      <c r="G1857">
        <v>1</v>
      </c>
      <c r="H1857">
        <v>2</v>
      </c>
      <c r="I1857">
        <v>2</v>
      </c>
      <c r="J1857">
        <v>2</v>
      </c>
      <c r="K1857">
        <v>2</v>
      </c>
      <c r="L1857">
        <v>2</v>
      </c>
      <c r="M1857">
        <v>2</v>
      </c>
      <c r="N1857">
        <v>1</v>
      </c>
      <c r="O1857">
        <v>6</v>
      </c>
      <c r="P1857" t="s">
        <v>43</v>
      </c>
      <c r="Q1857">
        <v>4</v>
      </c>
      <c r="R1857" t="s">
        <v>46</v>
      </c>
      <c r="S1857">
        <v>46500</v>
      </c>
      <c r="T1857">
        <v>46500</v>
      </c>
      <c r="U1857">
        <v>46500</v>
      </c>
      <c r="V1857">
        <v>53</v>
      </c>
      <c r="W1857" t="s">
        <v>24</v>
      </c>
    </row>
    <row r="1858" spans="1:23" x14ac:dyDescent="0.25">
      <c r="A1858">
        <v>1257157</v>
      </c>
      <c r="B1858" t="s">
        <v>47</v>
      </c>
      <c r="C1858">
        <v>171</v>
      </c>
      <c r="D1858">
        <v>53</v>
      </c>
      <c r="E1858" t="s">
        <v>21</v>
      </c>
      <c r="F1858">
        <v>4</v>
      </c>
      <c r="G1858">
        <v>1</v>
      </c>
      <c r="H1858">
        <v>2</v>
      </c>
      <c r="I1858">
        <v>2</v>
      </c>
      <c r="J1858">
        <v>2</v>
      </c>
      <c r="K1858">
        <v>2</v>
      </c>
      <c r="L1858">
        <v>2</v>
      </c>
      <c r="M1858">
        <v>2</v>
      </c>
      <c r="N1858">
        <v>1</v>
      </c>
      <c r="O1858">
        <v>20</v>
      </c>
      <c r="P1858" t="s">
        <v>43</v>
      </c>
      <c r="Q1858">
        <v>4</v>
      </c>
      <c r="R1858" t="s">
        <v>44</v>
      </c>
      <c r="S1858">
        <v>46900</v>
      </c>
      <c r="T1858">
        <v>46900</v>
      </c>
      <c r="U1858">
        <v>46900</v>
      </c>
      <c r="V1858">
        <v>233</v>
      </c>
      <c r="W1858">
        <v>233</v>
      </c>
    </row>
    <row r="1859" spans="1:23" x14ac:dyDescent="0.25">
      <c r="A1859">
        <v>1428793</v>
      </c>
      <c r="B1859" t="s">
        <v>24</v>
      </c>
      <c r="C1859">
        <v>205</v>
      </c>
      <c r="D1859">
        <v>41</v>
      </c>
      <c r="E1859" t="s">
        <v>21</v>
      </c>
      <c r="F1859">
        <v>1</v>
      </c>
      <c r="G1859">
        <v>2</v>
      </c>
      <c r="H1859">
        <v>2</v>
      </c>
      <c r="I1859">
        <v>2</v>
      </c>
      <c r="J1859">
        <v>2</v>
      </c>
      <c r="K1859">
        <v>1</v>
      </c>
      <c r="L1859">
        <v>2</v>
      </c>
      <c r="M1859">
        <v>2</v>
      </c>
      <c r="N1859">
        <v>1</v>
      </c>
      <c r="P1859" t="s">
        <v>43</v>
      </c>
      <c r="Q1859">
        <v>1</v>
      </c>
      <c r="R1859" t="s">
        <v>44</v>
      </c>
      <c r="S1859">
        <v>47000</v>
      </c>
      <c r="T1859">
        <v>47000</v>
      </c>
      <c r="U1859">
        <v>47000</v>
      </c>
      <c r="V1859">
        <v>29</v>
      </c>
      <c r="W1859">
        <v>29</v>
      </c>
    </row>
    <row r="1860" spans="1:23" x14ac:dyDescent="0.25">
      <c r="A1860">
        <v>64134</v>
      </c>
      <c r="B1860" t="s">
        <v>23</v>
      </c>
      <c r="C1860">
        <v>166</v>
      </c>
      <c r="D1860">
        <v>32</v>
      </c>
      <c r="E1860" t="s">
        <v>21</v>
      </c>
      <c r="F1860">
        <v>1</v>
      </c>
      <c r="G1860">
        <v>1</v>
      </c>
      <c r="H1860">
        <v>2</v>
      </c>
      <c r="I1860">
        <v>2</v>
      </c>
      <c r="J1860">
        <v>2</v>
      </c>
      <c r="K1860">
        <v>2</v>
      </c>
      <c r="L1860">
        <v>2</v>
      </c>
      <c r="M1860">
        <v>2</v>
      </c>
      <c r="N1860">
        <v>1</v>
      </c>
      <c r="O1860">
        <v>15</v>
      </c>
      <c r="P1860" t="s">
        <v>43</v>
      </c>
      <c r="Q1860">
        <v>4</v>
      </c>
      <c r="R1860" t="s">
        <v>44</v>
      </c>
      <c r="S1860">
        <v>34900</v>
      </c>
      <c r="T1860">
        <v>47000</v>
      </c>
      <c r="U1860">
        <v>47000</v>
      </c>
      <c r="V1860">
        <v>26</v>
      </c>
      <c r="W1860">
        <v>26</v>
      </c>
    </row>
    <row r="1861" spans="1:23" x14ac:dyDescent="0.25">
      <c r="A1861">
        <v>1387831</v>
      </c>
      <c r="B1861" t="s">
        <v>24</v>
      </c>
      <c r="C1861">
        <v>111</v>
      </c>
      <c r="D1861">
        <v>50</v>
      </c>
      <c r="E1861" t="s">
        <v>21</v>
      </c>
      <c r="F1861">
        <v>1</v>
      </c>
      <c r="G1861">
        <v>1</v>
      </c>
      <c r="H1861">
        <v>2</v>
      </c>
      <c r="I1861">
        <v>2</v>
      </c>
      <c r="J1861">
        <v>2</v>
      </c>
      <c r="K1861">
        <v>2</v>
      </c>
      <c r="L1861">
        <v>2</v>
      </c>
      <c r="M1861">
        <v>2</v>
      </c>
      <c r="N1861">
        <v>1</v>
      </c>
      <c r="O1861">
        <v>60</v>
      </c>
      <c r="P1861" t="s">
        <v>51</v>
      </c>
      <c r="Q1861">
        <v>4</v>
      </c>
      <c r="R1861" t="s">
        <v>46</v>
      </c>
      <c r="S1861">
        <v>47000</v>
      </c>
      <c r="T1861">
        <v>47000</v>
      </c>
      <c r="U1861">
        <v>47000</v>
      </c>
      <c r="V1861">
        <v>53</v>
      </c>
      <c r="W1861" t="s">
        <v>24</v>
      </c>
    </row>
    <row r="1862" spans="1:23" x14ac:dyDescent="0.25">
      <c r="A1862">
        <v>534843</v>
      </c>
      <c r="B1862" t="s">
        <v>31</v>
      </c>
      <c r="C1862">
        <v>40</v>
      </c>
      <c r="D1862">
        <v>65</v>
      </c>
      <c r="E1862" t="s">
        <v>21</v>
      </c>
      <c r="F1862">
        <v>1</v>
      </c>
      <c r="G1862">
        <v>2</v>
      </c>
      <c r="H1862">
        <v>1</v>
      </c>
      <c r="I1862">
        <v>1</v>
      </c>
      <c r="J1862">
        <v>2</v>
      </c>
      <c r="K1862">
        <v>2</v>
      </c>
      <c r="L1862">
        <v>2</v>
      </c>
      <c r="M1862">
        <v>2</v>
      </c>
      <c r="N1862">
        <v>1</v>
      </c>
      <c r="O1862">
        <v>5</v>
      </c>
      <c r="P1862" t="s">
        <v>43</v>
      </c>
      <c r="Q1862">
        <v>4</v>
      </c>
      <c r="R1862" t="s">
        <v>46</v>
      </c>
      <c r="S1862">
        <v>12000</v>
      </c>
      <c r="T1862">
        <v>47000</v>
      </c>
      <c r="U1862">
        <v>47000</v>
      </c>
      <c r="V1862">
        <v>31</v>
      </c>
      <c r="W1862">
        <v>31</v>
      </c>
    </row>
    <row r="1863" spans="1:23" x14ac:dyDescent="0.25">
      <c r="A1863">
        <v>1255805</v>
      </c>
      <c r="B1863" t="s">
        <v>47</v>
      </c>
      <c r="C1863">
        <v>61</v>
      </c>
      <c r="D1863">
        <v>28</v>
      </c>
      <c r="E1863" t="s">
        <v>21</v>
      </c>
      <c r="F1863">
        <v>1</v>
      </c>
      <c r="G1863">
        <v>1</v>
      </c>
      <c r="H1863">
        <v>2</v>
      </c>
      <c r="I1863">
        <v>2</v>
      </c>
      <c r="J1863">
        <v>2</v>
      </c>
      <c r="K1863">
        <v>2</v>
      </c>
      <c r="L1863">
        <v>2</v>
      </c>
      <c r="M1863">
        <v>2</v>
      </c>
      <c r="N1863">
        <v>1</v>
      </c>
      <c r="O1863">
        <v>30</v>
      </c>
      <c r="P1863" t="s">
        <v>43</v>
      </c>
      <c r="Q1863">
        <v>4</v>
      </c>
      <c r="R1863" t="s">
        <v>46</v>
      </c>
      <c r="S1863">
        <v>47000</v>
      </c>
      <c r="T1863">
        <v>47000</v>
      </c>
      <c r="U1863">
        <v>47000</v>
      </c>
      <c r="V1863">
        <v>48</v>
      </c>
      <c r="W1863">
        <v>48</v>
      </c>
    </row>
    <row r="1864" spans="1:23" x14ac:dyDescent="0.25">
      <c r="A1864">
        <v>723699</v>
      </c>
      <c r="B1864" t="s">
        <v>32</v>
      </c>
      <c r="C1864">
        <v>63</v>
      </c>
      <c r="D1864">
        <v>38</v>
      </c>
      <c r="E1864" t="s">
        <v>21</v>
      </c>
      <c r="F1864">
        <v>1</v>
      </c>
      <c r="G1864">
        <v>1</v>
      </c>
      <c r="H1864">
        <v>2</v>
      </c>
      <c r="I1864">
        <v>2</v>
      </c>
      <c r="J1864">
        <v>2</v>
      </c>
      <c r="K1864">
        <v>2</v>
      </c>
      <c r="L1864">
        <v>2</v>
      </c>
      <c r="M1864">
        <v>2</v>
      </c>
      <c r="N1864">
        <v>1</v>
      </c>
      <c r="O1864">
        <v>5</v>
      </c>
      <c r="P1864" t="s">
        <v>50</v>
      </c>
      <c r="Q1864">
        <v>4</v>
      </c>
      <c r="R1864" t="s">
        <v>44</v>
      </c>
      <c r="S1864">
        <v>47000</v>
      </c>
      <c r="T1864">
        <v>47000</v>
      </c>
      <c r="U1864">
        <v>47000</v>
      </c>
      <c r="V1864">
        <v>6</v>
      </c>
      <c r="W1864" t="s">
        <v>45</v>
      </c>
    </row>
    <row r="1865" spans="1:23" x14ac:dyDescent="0.25">
      <c r="A1865">
        <v>1413991</v>
      </c>
      <c r="B1865" t="s">
        <v>24</v>
      </c>
      <c r="C1865">
        <v>57</v>
      </c>
      <c r="D1865">
        <v>39</v>
      </c>
      <c r="E1865" t="s">
        <v>21</v>
      </c>
      <c r="F1865">
        <v>1</v>
      </c>
      <c r="G1865">
        <v>2</v>
      </c>
      <c r="H1865">
        <v>2</v>
      </c>
      <c r="I1865">
        <v>2</v>
      </c>
      <c r="J1865">
        <v>2</v>
      </c>
      <c r="K1865">
        <v>2</v>
      </c>
      <c r="L1865">
        <v>2</v>
      </c>
      <c r="M1865">
        <v>2</v>
      </c>
      <c r="N1865">
        <v>2</v>
      </c>
      <c r="P1865" t="s">
        <v>43</v>
      </c>
      <c r="Q1865">
        <v>2</v>
      </c>
      <c r="R1865" t="s">
        <v>44</v>
      </c>
      <c r="S1865">
        <v>47000</v>
      </c>
      <c r="T1865">
        <v>47000</v>
      </c>
      <c r="U1865">
        <v>47000</v>
      </c>
      <c r="V1865">
        <v>17</v>
      </c>
      <c r="W1865">
        <v>17</v>
      </c>
    </row>
    <row r="1866" spans="1:23" x14ac:dyDescent="0.25">
      <c r="A1866">
        <v>1415824</v>
      </c>
      <c r="B1866" t="s">
        <v>24</v>
      </c>
      <c r="C1866">
        <v>145</v>
      </c>
      <c r="D1866">
        <v>50</v>
      </c>
      <c r="E1866" t="s">
        <v>21</v>
      </c>
      <c r="F1866">
        <v>1</v>
      </c>
      <c r="G1866">
        <v>1</v>
      </c>
      <c r="H1866">
        <v>2</v>
      </c>
      <c r="I1866">
        <v>2</v>
      </c>
      <c r="J1866">
        <v>2</v>
      </c>
      <c r="K1866">
        <v>2</v>
      </c>
      <c r="L1866">
        <v>2</v>
      </c>
      <c r="M1866">
        <v>2</v>
      </c>
      <c r="N1866">
        <v>1</v>
      </c>
      <c r="O1866">
        <v>35</v>
      </c>
      <c r="P1866" t="s">
        <v>51</v>
      </c>
      <c r="Q1866">
        <v>4</v>
      </c>
      <c r="R1866" t="s">
        <v>46</v>
      </c>
      <c r="S1866">
        <v>40000</v>
      </c>
      <c r="T1866">
        <v>47000</v>
      </c>
      <c r="U1866">
        <v>47000</v>
      </c>
      <c r="V1866">
        <v>53</v>
      </c>
      <c r="W1866" t="s">
        <v>24</v>
      </c>
    </row>
    <row r="1867" spans="1:23" x14ac:dyDescent="0.25">
      <c r="A1867">
        <v>715880</v>
      </c>
      <c r="B1867" t="s">
        <v>32</v>
      </c>
      <c r="C1867">
        <v>16</v>
      </c>
      <c r="D1867">
        <v>66</v>
      </c>
      <c r="E1867" t="s">
        <v>21</v>
      </c>
      <c r="F1867">
        <v>1</v>
      </c>
      <c r="G1867">
        <v>2</v>
      </c>
      <c r="H1867">
        <v>1</v>
      </c>
      <c r="I1867">
        <v>1</v>
      </c>
      <c r="J1867">
        <v>2</v>
      </c>
      <c r="K1867">
        <v>2</v>
      </c>
      <c r="L1867">
        <v>2</v>
      </c>
      <c r="M1867">
        <v>2</v>
      </c>
      <c r="N1867">
        <v>1</v>
      </c>
      <c r="P1867" t="s">
        <v>43</v>
      </c>
      <c r="Q1867">
        <v>2</v>
      </c>
      <c r="R1867" t="s">
        <v>46</v>
      </c>
      <c r="S1867">
        <v>0</v>
      </c>
      <c r="T1867">
        <v>47400</v>
      </c>
      <c r="U1867">
        <v>47400</v>
      </c>
      <c r="V1867">
        <v>2</v>
      </c>
      <c r="W1867">
        <v>2</v>
      </c>
    </row>
    <row r="1868" spans="1:23" x14ac:dyDescent="0.25">
      <c r="A1868">
        <v>65474</v>
      </c>
      <c r="B1868" t="s">
        <v>23</v>
      </c>
      <c r="C1868">
        <v>128</v>
      </c>
      <c r="D1868">
        <v>49</v>
      </c>
      <c r="E1868" t="s">
        <v>21</v>
      </c>
      <c r="F1868">
        <v>1</v>
      </c>
      <c r="G1868">
        <v>1</v>
      </c>
      <c r="H1868">
        <v>2</v>
      </c>
      <c r="I1868">
        <v>1</v>
      </c>
      <c r="J1868">
        <v>2</v>
      </c>
      <c r="K1868">
        <v>2</v>
      </c>
      <c r="L1868">
        <v>2</v>
      </c>
      <c r="M1868">
        <v>2</v>
      </c>
      <c r="N1868">
        <v>1</v>
      </c>
      <c r="P1868" t="s">
        <v>43</v>
      </c>
      <c r="Q1868">
        <v>4</v>
      </c>
      <c r="R1868" t="s">
        <v>46</v>
      </c>
      <c r="S1868">
        <v>0</v>
      </c>
      <c r="T1868">
        <v>47400</v>
      </c>
      <c r="U1868">
        <v>47400</v>
      </c>
      <c r="V1868">
        <v>6</v>
      </c>
      <c r="W1868" t="s">
        <v>45</v>
      </c>
    </row>
    <row r="1869" spans="1:23" x14ac:dyDescent="0.25">
      <c r="A1869">
        <v>1254012</v>
      </c>
      <c r="B1869" t="s">
        <v>47</v>
      </c>
      <c r="C1869">
        <v>124</v>
      </c>
      <c r="D1869">
        <v>26</v>
      </c>
      <c r="E1869" t="s">
        <v>21</v>
      </c>
      <c r="F1869">
        <v>1</v>
      </c>
      <c r="G1869">
        <v>1</v>
      </c>
      <c r="H1869">
        <v>2</v>
      </c>
      <c r="I1869">
        <v>2</v>
      </c>
      <c r="J1869">
        <v>2</v>
      </c>
      <c r="K1869">
        <v>2</v>
      </c>
      <c r="L1869">
        <v>2</v>
      </c>
      <c r="M1869">
        <v>2</v>
      </c>
      <c r="N1869">
        <v>1</v>
      </c>
      <c r="O1869">
        <v>30</v>
      </c>
      <c r="P1869" t="s">
        <v>43</v>
      </c>
      <c r="Q1869">
        <v>4</v>
      </c>
      <c r="R1869" t="s">
        <v>44</v>
      </c>
      <c r="S1869">
        <v>48000</v>
      </c>
      <c r="T1869">
        <v>48000</v>
      </c>
      <c r="U1869">
        <v>48000</v>
      </c>
      <c r="V1869">
        <v>49</v>
      </c>
      <c r="W1869" t="s">
        <v>47</v>
      </c>
    </row>
    <row r="1870" spans="1:23" x14ac:dyDescent="0.25">
      <c r="A1870">
        <v>1409311</v>
      </c>
      <c r="B1870" t="s">
        <v>24</v>
      </c>
      <c r="C1870">
        <v>83</v>
      </c>
      <c r="D1870">
        <v>88</v>
      </c>
      <c r="E1870" t="s">
        <v>21</v>
      </c>
      <c r="F1870">
        <v>1</v>
      </c>
      <c r="G1870">
        <v>2</v>
      </c>
      <c r="H1870">
        <v>2</v>
      </c>
      <c r="I1870">
        <v>1</v>
      </c>
      <c r="J1870">
        <v>2</v>
      </c>
      <c r="K1870">
        <v>2</v>
      </c>
      <c r="L1870">
        <v>1</v>
      </c>
      <c r="M1870">
        <v>2</v>
      </c>
      <c r="N1870">
        <v>1</v>
      </c>
      <c r="P1870" t="s">
        <v>43</v>
      </c>
      <c r="Q1870">
        <v>2</v>
      </c>
      <c r="R1870" t="s">
        <v>44</v>
      </c>
      <c r="S1870">
        <v>0</v>
      </c>
      <c r="T1870">
        <v>48000</v>
      </c>
      <c r="U1870">
        <v>48000</v>
      </c>
      <c r="V1870">
        <v>53</v>
      </c>
      <c r="W1870" t="s">
        <v>24</v>
      </c>
    </row>
    <row r="1871" spans="1:23" x14ac:dyDescent="0.25">
      <c r="A1871">
        <v>1428719</v>
      </c>
      <c r="B1871" t="s">
        <v>24</v>
      </c>
      <c r="C1871">
        <v>93</v>
      </c>
      <c r="D1871">
        <v>64</v>
      </c>
      <c r="E1871" t="s">
        <v>21</v>
      </c>
      <c r="F1871">
        <v>1</v>
      </c>
      <c r="G1871">
        <v>1</v>
      </c>
      <c r="H1871">
        <v>2</v>
      </c>
      <c r="I1871">
        <v>2</v>
      </c>
      <c r="J1871">
        <v>2</v>
      </c>
      <c r="K1871">
        <v>2</v>
      </c>
      <c r="L1871">
        <v>2</v>
      </c>
      <c r="M1871">
        <v>2</v>
      </c>
      <c r="N1871">
        <v>1</v>
      </c>
      <c r="O1871">
        <v>20</v>
      </c>
      <c r="P1871" t="s">
        <v>43</v>
      </c>
      <c r="Q1871">
        <v>4</v>
      </c>
      <c r="R1871" t="s">
        <v>44</v>
      </c>
      <c r="S1871">
        <v>48000</v>
      </c>
      <c r="T1871">
        <v>48000</v>
      </c>
      <c r="U1871">
        <v>48000</v>
      </c>
      <c r="V1871">
        <v>53</v>
      </c>
      <c r="W1871" t="s">
        <v>24</v>
      </c>
    </row>
    <row r="1872" spans="1:23" x14ac:dyDescent="0.25">
      <c r="A1872">
        <v>1264359</v>
      </c>
      <c r="B1872" t="s">
        <v>47</v>
      </c>
      <c r="C1872">
        <v>116</v>
      </c>
      <c r="D1872">
        <v>50</v>
      </c>
      <c r="E1872" t="s">
        <v>21</v>
      </c>
      <c r="F1872">
        <v>4</v>
      </c>
      <c r="G1872">
        <v>1</v>
      </c>
      <c r="H1872">
        <v>2</v>
      </c>
      <c r="I1872">
        <v>2</v>
      </c>
      <c r="J1872">
        <v>2</v>
      </c>
      <c r="K1872">
        <v>2</v>
      </c>
      <c r="L1872">
        <v>2</v>
      </c>
      <c r="M1872">
        <v>2</v>
      </c>
      <c r="N1872">
        <v>1</v>
      </c>
      <c r="O1872">
        <v>20</v>
      </c>
      <c r="P1872" t="s">
        <v>43</v>
      </c>
      <c r="Q1872">
        <v>4</v>
      </c>
      <c r="R1872" t="s">
        <v>44</v>
      </c>
      <c r="S1872">
        <v>48000</v>
      </c>
      <c r="T1872">
        <v>48000</v>
      </c>
      <c r="U1872">
        <v>48000</v>
      </c>
      <c r="V1872">
        <v>523</v>
      </c>
      <c r="W1872">
        <v>523</v>
      </c>
    </row>
    <row r="1873" spans="1:23" x14ac:dyDescent="0.25">
      <c r="A1873">
        <v>1434700</v>
      </c>
      <c r="B1873" t="s">
        <v>24</v>
      </c>
      <c r="C1873">
        <v>239</v>
      </c>
      <c r="D1873">
        <v>59</v>
      </c>
      <c r="E1873" t="s">
        <v>21</v>
      </c>
      <c r="F1873">
        <v>1</v>
      </c>
      <c r="G1873">
        <v>1</v>
      </c>
      <c r="H1873">
        <v>2</v>
      </c>
      <c r="I1873">
        <v>2</v>
      </c>
      <c r="J1873">
        <v>2</v>
      </c>
      <c r="K1873">
        <v>2</v>
      </c>
      <c r="L1873">
        <v>2</v>
      </c>
      <c r="M1873">
        <v>2</v>
      </c>
      <c r="N1873">
        <v>1</v>
      </c>
      <c r="O1873">
        <v>30</v>
      </c>
      <c r="P1873" t="s">
        <v>43</v>
      </c>
      <c r="Q1873">
        <v>4</v>
      </c>
      <c r="R1873" t="s">
        <v>44</v>
      </c>
      <c r="S1873">
        <v>0</v>
      </c>
      <c r="T1873">
        <v>48000</v>
      </c>
      <c r="U1873">
        <v>48000</v>
      </c>
      <c r="V1873">
        <v>53</v>
      </c>
      <c r="W1873" t="s">
        <v>24</v>
      </c>
    </row>
    <row r="1874" spans="1:23" x14ac:dyDescent="0.25">
      <c r="A1874">
        <v>1408982</v>
      </c>
      <c r="B1874" t="s">
        <v>24</v>
      </c>
      <c r="C1874">
        <v>135</v>
      </c>
      <c r="D1874">
        <v>45</v>
      </c>
      <c r="E1874" t="s">
        <v>21</v>
      </c>
      <c r="F1874">
        <v>1</v>
      </c>
      <c r="G1874">
        <v>1</v>
      </c>
      <c r="H1874">
        <v>2</v>
      </c>
      <c r="I1874">
        <v>2</v>
      </c>
      <c r="J1874">
        <v>2</v>
      </c>
      <c r="K1874">
        <v>2</v>
      </c>
      <c r="L1874">
        <v>2</v>
      </c>
      <c r="M1874">
        <v>2</v>
      </c>
      <c r="N1874">
        <v>1</v>
      </c>
      <c r="O1874">
        <v>12</v>
      </c>
      <c r="P1874" t="s">
        <v>43</v>
      </c>
      <c r="Q1874">
        <v>4</v>
      </c>
      <c r="R1874" t="s">
        <v>46</v>
      </c>
      <c r="S1874">
        <v>48000</v>
      </c>
      <c r="T1874">
        <v>48000</v>
      </c>
      <c r="U1874">
        <v>48000</v>
      </c>
      <c r="V1874">
        <v>53</v>
      </c>
      <c r="W1874" t="s">
        <v>24</v>
      </c>
    </row>
    <row r="1875" spans="1:23" x14ac:dyDescent="0.25">
      <c r="A1875">
        <v>1371802</v>
      </c>
      <c r="B1875" t="s">
        <v>24</v>
      </c>
      <c r="C1875">
        <v>42</v>
      </c>
      <c r="D1875">
        <v>44</v>
      </c>
      <c r="E1875" t="s">
        <v>21</v>
      </c>
      <c r="F1875">
        <v>1</v>
      </c>
      <c r="G1875">
        <v>2</v>
      </c>
      <c r="H1875">
        <v>2</v>
      </c>
      <c r="I1875">
        <v>2</v>
      </c>
      <c r="J1875">
        <v>2</v>
      </c>
      <c r="K1875">
        <v>2</v>
      </c>
      <c r="L1875">
        <v>2</v>
      </c>
      <c r="M1875">
        <v>2</v>
      </c>
      <c r="N1875">
        <v>2</v>
      </c>
      <c r="O1875">
        <v>45</v>
      </c>
      <c r="P1875" t="s">
        <v>43</v>
      </c>
      <c r="Q1875">
        <v>4</v>
      </c>
      <c r="R1875" t="s">
        <v>44</v>
      </c>
      <c r="S1875">
        <v>48000</v>
      </c>
      <c r="T1875">
        <v>48000</v>
      </c>
      <c r="U1875">
        <v>48000</v>
      </c>
      <c r="V1875">
        <v>53</v>
      </c>
      <c r="W1875" t="s">
        <v>24</v>
      </c>
    </row>
    <row r="1876" spans="1:23" x14ac:dyDescent="0.25">
      <c r="A1876">
        <v>727338</v>
      </c>
      <c r="B1876" t="s">
        <v>32</v>
      </c>
      <c r="C1876">
        <v>323</v>
      </c>
      <c r="D1876">
        <v>45</v>
      </c>
      <c r="E1876" t="s">
        <v>21</v>
      </c>
      <c r="F1876">
        <v>1</v>
      </c>
      <c r="G1876">
        <v>2</v>
      </c>
      <c r="H1876">
        <v>2</v>
      </c>
      <c r="I1876">
        <v>2</v>
      </c>
      <c r="J1876">
        <v>1</v>
      </c>
      <c r="K1876">
        <v>2</v>
      </c>
      <c r="L1876">
        <v>2</v>
      </c>
      <c r="M1876">
        <v>2</v>
      </c>
      <c r="N1876">
        <v>1</v>
      </c>
      <c r="O1876">
        <v>25</v>
      </c>
      <c r="P1876" t="s">
        <v>48</v>
      </c>
      <c r="Q1876">
        <v>4</v>
      </c>
      <c r="R1876" t="s">
        <v>46</v>
      </c>
      <c r="S1876">
        <v>48000</v>
      </c>
      <c r="T1876">
        <v>48000</v>
      </c>
      <c r="U1876">
        <v>48000</v>
      </c>
      <c r="V1876">
        <v>6</v>
      </c>
      <c r="W1876" t="s">
        <v>45</v>
      </c>
    </row>
    <row r="1877" spans="1:23" x14ac:dyDescent="0.25">
      <c r="A1877">
        <v>1432095</v>
      </c>
      <c r="B1877" t="s">
        <v>24</v>
      </c>
      <c r="C1877">
        <v>26</v>
      </c>
      <c r="D1877">
        <v>63</v>
      </c>
      <c r="E1877" t="s">
        <v>21</v>
      </c>
      <c r="F1877">
        <v>1</v>
      </c>
      <c r="G1877">
        <v>1</v>
      </c>
      <c r="H1877">
        <v>2</v>
      </c>
      <c r="I1877">
        <v>2</v>
      </c>
      <c r="J1877">
        <v>2</v>
      </c>
      <c r="K1877">
        <v>2</v>
      </c>
      <c r="L1877">
        <v>2</v>
      </c>
      <c r="M1877">
        <v>2</v>
      </c>
      <c r="N1877">
        <v>1</v>
      </c>
      <c r="O1877">
        <v>15</v>
      </c>
      <c r="P1877" t="s">
        <v>43</v>
      </c>
      <c r="Q1877">
        <v>4</v>
      </c>
      <c r="R1877" t="s">
        <v>44</v>
      </c>
      <c r="S1877">
        <v>48000</v>
      </c>
      <c r="T1877">
        <v>48000</v>
      </c>
      <c r="U1877">
        <v>48000</v>
      </c>
      <c r="V1877">
        <v>53</v>
      </c>
      <c r="W1877" t="s">
        <v>24</v>
      </c>
    </row>
    <row r="1878" spans="1:23" x14ac:dyDescent="0.25">
      <c r="A1878">
        <v>1258686</v>
      </c>
      <c r="B1878" t="s">
        <v>47</v>
      </c>
      <c r="C1878">
        <v>68</v>
      </c>
      <c r="D1878">
        <v>46</v>
      </c>
      <c r="E1878" t="s">
        <v>21</v>
      </c>
      <c r="F1878">
        <v>1</v>
      </c>
      <c r="G1878">
        <v>1</v>
      </c>
      <c r="H1878">
        <v>2</v>
      </c>
      <c r="I1878">
        <v>2</v>
      </c>
      <c r="J1878">
        <v>2</v>
      </c>
      <c r="K1878">
        <v>2</v>
      </c>
      <c r="L1878">
        <v>2</v>
      </c>
      <c r="M1878">
        <v>2</v>
      </c>
      <c r="N1878">
        <v>1</v>
      </c>
      <c r="O1878">
        <v>20</v>
      </c>
      <c r="P1878" t="s">
        <v>50</v>
      </c>
      <c r="Q1878">
        <v>4</v>
      </c>
      <c r="R1878" t="s">
        <v>46</v>
      </c>
      <c r="S1878">
        <v>48000</v>
      </c>
      <c r="T1878">
        <v>48000</v>
      </c>
      <c r="U1878">
        <v>48000</v>
      </c>
      <c r="V1878">
        <v>42</v>
      </c>
      <c r="W1878">
        <v>42</v>
      </c>
    </row>
    <row r="1879" spans="1:23" x14ac:dyDescent="0.25">
      <c r="A1879">
        <v>1405015</v>
      </c>
      <c r="B1879" t="s">
        <v>24</v>
      </c>
      <c r="C1879">
        <v>108</v>
      </c>
      <c r="D1879">
        <v>67</v>
      </c>
      <c r="E1879" t="s">
        <v>21</v>
      </c>
      <c r="F1879">
        <v>1</v>
      </c>
      <c r="G1879">
        <v>2</v>
      </c>
      <c r="H1879">
        <v>2</v>
      </c>
      <c r="I1879">
        <v>1</v>
      </c>
      <c r="J1879">
        <v>2</v>
      </c>
      <c r="K1879">
        <v>1</v>
      </c>
      <c r="L1879">
        <v>1</v>
      </c>
      <c r="M1879">
        <v>2</v>
      </c>
      <c r="N1879">
        <v>1</v>
      </c>
      <c r="P1879" t="s">
        <v>43</v>
      </c>
      <c r="Q1879">
        <v>2</v>
      </c>
      <c r="R1879" t="s">
        <v>44</v>
      </c>
      <c r="S1879">
        <v>0</v>
      </c>
      <c r="T1879">
        <v>48000</v>
      </c>
      <c r="U1879">
        <v>48000</v>
      </c>
      <c r="V1879">
        <v>42</v>
      </c>
      <c r="W1879">
        <v>42</v>
      </c>
    </row>
    <row r="1880" spans="1:23" x14ac:dyDescent="0.25">
      <c r="A1880">
        <v>1403091</v>
      </c>
      <c r="B1880" t="s">
        <v>24</v>
      </c>
      <c r="C1880">
        <v>53</v>
      </c>
      <c r="D1880">
        <v>46</v>
      </c>
      <c r="E1880" t="s">
        <v>21</v>
      </c>
      <c r="F1880">
        <v>4</v>
      </c>
      <c r="G1880">
        <v>1</v>
      </c>
      <c r="H1880">
        <v>2</v>
      </c>
      <c r="I1880">
        <v>2</v>
      </c>
      <c r="J1880">
        <v>2</v>
      </c>
      <c r="K1880">
        <v>2</v>
      </c>
      <c r="L1880">
        <v>2</v>
      </c>
      <c r="M1880">
        <v>2</v>
      </c>
      <c r="N1880">
        <v>1</v>
      </c>
      <c r="O1880">
        <v>5</v>
      </c>
      <c r="P1880" t="s">
        <v>43</v>
      </c>
      <c r="Q1880">
        <v>4</v>
      </c>
      <c r="R1880" t="s">
        <v>44</v>
      </c>
      <c r="S1880">
        <v>48000</v>
      </c>
      <c r="T1880">
        <v>48000</v>
      </c>
      <c r="U1880">
        <v>48000</v>
      </c>
      <c r="V1880">
        <v>303</v>
      </c>
      <c r="W1880">
        <v>303</v>
      </c>
    </row>
    <row r="1881" spans="1:23" x14ac:dyDescent="0.25">
      <c r="A1881">
        <v>1432285</v>
      </c>
      <c r="B1881" t="s">
        <v>24</v>
      </c>
      <c r="C1881">
        <v>102</v>
      </c>
      <c r="D1881">
        <v>49</v>
      </c>
      <c r="E1881" t="s">
        <v>21</v>
      </c>
      <c r="F1881">
        <v>1</v>
      </c>
      <c r="G1881">
        <v>1</v>
      </c>
      <c r="H1881">
        <v>2</v>
      </c>
      <c r="I1881">
        <v>2</v>
      </c>
      <c r="J1881">
        <v>2</v>
      </c>
      <c r="K1881">
        <v>2</v>
      </c>
      <c r="L1881">
        <v>2</v>
      </c>
      <c r="M1881">
        <v>2</v>
      </c>
      <c r="N1881">
        <v>1</v>
      </c>
      <c r="O1881">
        <v>45</v>
      </c>
      <c r="P1881" t="s">
        <v>51</v>
      </c>
      <c r="Q1881">
        <v>4</v>
      </c>
      <c r="R1881" t="s">
        <v>46</v>
      </c>
      <c r="S1881">
        <v>48000</v>
      </c>
      <c r="T1881">
        <v>48000</v>
      </c>
      <c r="U1881">
        <v>48000</v>
      </c>
      <c r="V1881">
        <v>53</v>
      </c>
      <c r="W1881" t="s">
        <v>24</v>
      </c>
    </row>
    <row r="1882" spans="1:23" x14ac:dyDescent="0.25">
      <c r="A1882">
        <v>1382193</v>
      </c>
      <c r="B1882" t="s">
        <v>24</v>
      </c>
      <c r="C1882">
        <v>84</v>
      </c>
      <c r="D1882">
        <v>26</v>
      </c>
      <c r="E1882" t="s">
        <v>21</v>
      </c>
      <c r="F1882">
        <v>1</v>
      </c>
      <c r="G1882">
        <v>2</v>
      </c>
      <c r="H1882">
        <v>2</v>
      </c>
      <c r="I1882">
        <v>2</v>
      </c>
      <c r="J1882">
        <v>2</v>
      </c>
      <c r="K1882">
        <v>2</v>
      </c>
      <c r="L1882">
        <v>2</v>
      </c>
      <c r="M1882">
        <v>2</v>
      </c>
      <c r="N1882">
        <v>2</v>
      </c>
      <c r="O1882">
        <v>30</v>
      </c>
      <c r="P1882" t="s">
        <v>50</v>
      </c>
      <c r="Q1882">
        <v>4</v>
      </c>
      <c r="R1882" t="s">
        <v>44</v>
      </c>
      <c r="S1882">
        <v>48000</v>
      </c>
      <c r="T1882">
        <v>48000</v>
      </c>
      <c r="U1882">
        <v>48000</v>
      </c>
      <c r="V1882">
        <v>21</v>
      </c>
      <c r="W1882">
        <v>21</v>
      </c>
    </row>
    <row r="1883" spans="1:23" x14ac:dyDescent="0.25">
      <c r="A1883">
        <v>726215</v>
      </c>
      <c r="B1883" t="s">
        <v>32</v>
      </c>
      <c r="C1883">
        <v>348</v>
      </c>
      <c r="D1883">
        <v>55</v>
      </c>
      <c r="E1883" t="s">
        <v>21</v>
      </c>
      <c r="F1883">
        <v>1</v>
      </c>
      <c r="G1883">
        <v>1</v>
      </c>
      <c r="H1883">
        <v>2</v>
      </c>
      <c r="I1883">
        <v>2</v>
      </c>
      <c r="J1883">
        <v>2</v>
      </c>
      <c r="K1883">
        <v>2</v>
      </c>
      <c r="L1883">
        <v>2</v>
      </c>
      <c r="M1883">
        <v>2</v>
      </c>
      <c r="N1883">
        <v>1</v>
      </c>
      <c r="O1883">
        <v>10</v>
      </c>
      <c r="P1883" t="s">
        <v>51</v>
      </c>
      <c r="Q1883">
        <v>4</v>
      </c>
      <c r="R1883" t="s">
        <v>44</v>
      </c>
      <c r="S1883">
        <v>48000</v>
      </c>
      <c r="T1883">
        <v>48000</v>
      </c>
      <c r="U1883">
        <v>48000</v>
      </c>
      <c r="V1883">
        <v>41</v>
      </c>
      <c r="W1883" t="s">
        <v>32</v>
      </c>
    </row>
    <row r="1884" spans="1:23" x14ac:dyDescent="0.25">
      <c r="A1884">
        <v>1260681</v>
      </c>
      <c r="B1884" t="s">
        <v>47</v>
      </c>
      <c r="C1884">
        <v>26</v>
      </c>
      <c r="D1884">
        <v>52</v>
      </c>
      <c r="E1884" t="s">
        <v>21</v>
      </c>
      <c r="F1884">
        <v>1</v>
      </c>
      <c r="G1884">
        <v>1</v>
      </c>
      <c r="H1884">
        <v>2</v>
      </c>
      <c r="I1884">
        <v>2</v>
      </c>
      <c r="J1884">
        <v>2</v>
      </c>
      <c r="K1884">
        <v>2</v>
      </c>
      <c r="L1884">
        <v>2</v>
      </c>
      <c r="M1884">
        <v>2</v>
      </c>
      <c r="N1884">
        <v>1</v>
      </c>
      <c r="O1884">
        <v>30</v>
      </c>
      <c r="P1884" t="s">
        <v>43</v>
      </c>
      <c r="Q1884">
        <v>2</v>
      </c>
      <c r="R1884" t="s">
        <v>44</v>
      </c>
      <c r="S1884">
        <v>40000</v>
      </c>
      <c r="T1884">
        <v>48100</v>
      </c>
      <c r="U1884">
        <v>48100</v>
      </c>
      <c r="V1884">
        <v>49</v>
      </c>
      <c r="W1884" t="s">
        <v>47</v>
      </c>
    </row>
    <row r="1885" spans="1:23" x14ac:dyDescent="0.25">
      <c r="A1885">
        <v>1386804</v>
      </c>
      <c r="B1885" t="s">
        <v>24</v>
      </c>
      <c r="C1885">
        <v>67</v>
      </c>
      <c r="D1885">
        <v>48</v>
      </c>
      <c r="E1885" t="s">
        <v>21</v>
      </c>
      <c r="F1885">
        <v>1</v>
      </c>
      <c r="G1885">
        <v>2</v>
      </c>
      <c r="H1885">
        <v>1</v>
      </c>
      <c r="I1885">
        <v>2</v>
      </c>
      <c r="J1885">
        <v>2</v>
      </c>
      <c r="K1885">
        <v>2</v>
      </c>
      <c r="L1885">
        <v>2</v>
      </c>
      <c r="M1885">
        <v>2</v>
      </c>
      <c r="N1885">
        <v>1</v>
      </c>
      <c r="O1885">
        <v>30</v>
      </c>
      <c r="P1885" t="s">
        <v>43</v>
      </c>
      <c r="Q1885">
        <v>4</v>
      </c>
      <c r="R1885" t="s">
        <v>44</v>
      </c>
      <c r="S1885">
        <v>39500</v>
      </c>
      <c r="T1885">
        <v>48300</v>
      </c>
      <c r="U1885">
        <v>48300</v>
      </c>
      <c r="V1885">
        <v>53</v>
      </c>
      <c r="W1885" t="s">
        <v>24</v>
      </c>
    </row>
    <row r="1886" spans="1:23" x14ac:dyDescent="0.25">
      <c r="A1886">
        <v>708715</v>
      </c>
      <c r="B1886" t="s">
        <v>32</v>
      </c>
      <c r="C1886">
        <v>71</v>
      </c>
      <c r="D1886">
        <v>75</v>
      </c>
      <c r="E1886" t="s">
        <v>21</v>
      </c>
      <c r="F1886">
        <v>1</v>
      </c>
      <c r="G1886">
        <v>1</v>
      </c>
      <c r="H1886">
        <v>2</v>
      </c>
      <c r="I1886">
        <v>1</v>
      </c>
      <c r="J1886">
        <v>2</v>
      </c>
      <c r="K1886">
        <v>1</v>
      </c>
      <c r="L1886">
        <v>2</v>
      </c>
      <c r="M1886">
        <v>2</v>
      </c>
      <c r="N1886">
        <v>1</v>
      </c>
      <c r="P1886" t="s">
        <v>43</v>
      </c>
      <c r="Q1886">
        <v>3</v>
      </c>
      <c r="R1886" t="s">
        <v>44</v>
      </c>
      <c r="S1886">
        <v>0</v>
      </c>
      <c r="T1886">
        <v>48510</v>
      </c>
      <c r="U1886">
        <v>48510</v>
      </c>
      <c r="V1886">
        <v>27</v>
      </c>
      <c r="W1886">
        <v>27</v>
      </c>
    </row>
    <row r="1887" spans="1:23" x14ac:dyDescent="0.25">
      <c r="A1887">
        <v>1409283</v>
      </c>
      <c r="B1887" t="s">
        <v>24</v>
      </c>
      <c r="C1887">
        <v>120</v>
      </c>
      <c r="D1887">
        <v>83</v>
      </c>
      <c r="E1887" t="s">
        <v>21</v>
      </c>
      <c r="F1887">
        <v>1</v>
      </c>
      <c r="G1887">
        <v>1</v>
      </c>
      <c r="H1887">
        <v>2</v>
      </c>
      <c r="I1887">
        <v>1</v>
      </c>
      <c r="J1887">
        <v>2</v>
      </c>
      <c r="K1887">
        <v>2</v>
      </c>
      <c r="L1887">
        <v>2</v>
      </c>
      <c r="M1887">
        <v>2</v>
      </c>
      <c r="N1887">
        <v>1</v>
      </c>
      <c r="P1887" t="s">
        <v>43</v>
      </c>
      <c r="Q1887">
        <v>4</v>
      </c>
      <c r="R1887" t="s">
        <v>46</v>
      </c>
      <c r="S1887">
        <v>0</v>
      </c>
      <c r="T1887">
        <v>48600</v>
      </c>
      <c r="U1887">
        <v>48600</v>
      </c>
      <c r="V1887">
        <v>30</v>
      </c>
      <c r="W1887" t="s">
        <v>23</v>
      </c>
    </row>
    <row r="1888" spans="1:23" x14ac:dyDescent="0.25">
      <c r="A1888">
        <v>1251499</v>
      </c>
      <c r="B1888" t="s">
        <v>47</v>
      </c>
      <c r="C1888">
        <v>72</v>
      </c>
      <c r="D1888">
        <v>32</v>
      </c>
      <c r="E1888" t="s">
        <v>21</v>
      </c>
      <c r="F1888">
        <v>1</v>
      </c>
      <c r="G1888">
        <v>1</v>
      </c>
      <c r="H1888">
        <v>2</v>
      </c>
      <c r="I1888">
        <v>2</v>
      </c>
      <c r="J1888">
        <v>2</v>
      </c>
      <c r="K1888">
        <v>2</v>
      </c>
      <c r="L1888">
        <v>2</v>
      </c>
      <c r="M1888">
        <v>2</v>
      </c>
      <c r="N1888">
        <v>1</v>
      </c>
      <c r="O1888">
        <v>10</v>
      </c>
      <c r="P1888" t="s">
        <v>43</v>
      </c>
      <c r="Q1888">
        <v>4</v>
      </c>
      <c r="R1888" t="s">
        <v>46</v>
      </c>
      <c r="S1888">
        <v>48600</v>
      </c>
      <c r="T1888">
        <v>48600</v>
      </c>
      <c r="U1888">
        <v>48600</v>
      </c>
      <c r="V1888">
        <v>49</v>
      </c>
      <c r="W1888" t="s">
        <v>47</v>
      </c>
    </row>
    <row r="1889" spans="1:23" x14ac:dyDescent="0.25">
      <c r="A1889">
        <v>702601</v>
      </c>
      <c r="B1889" t="s">
        <v>32</v>
      </c>
      <c r="C1889">
        <v>95</v>
      </c>
      <c r="D1889">
        <v>77</v>
      </c>
      <c r="E1889" t="s">
        <v>21</v>
      </c>
      <c r="F1889">
        <v>1</v>
      </c>
      <c r="G1889">
        <v>1</v>
      </c>
      <c r="H1889">
        <v>1</v>
      </c>
      <c r="I1889">
        <v>1</v>
      </c>
      <c r="J1889">
        <v>2</v>
      </c>
      <c r="K1889">
        <v>1</v>
      </c>
      <c r="L1889">
        <v>2</v>
      </c>
      <c r="M1889">
        <v>2</v>
      </c>
      <c r="N1889">
        <v>1</v>
      </c>
      <c r="P1889" t="s">
        <v>43</v>
      </c>
      <c r="Q1889">
        <v>2</v>
      </c>
      <c r="R1889" t="s">
        <v>44</v>
      </c>
      <c r="S1889">
        <v>0</v>
      </c>
      <c r="T1889">
        <v>48920</v>
      </c>
      <c r="U1889">
        <v>48920</v>
      </c>
      <c r="V1889">
        <v>53</v>
      </c>
      <c r="W1889" t="s">
        <v>24</v>
      </c>
    </row>
    <row r="1890" spans="1:23" x14ac:dyDescent="0.25">
      <c r="A1890">
        <v>695835</v>
      </c>
      <c r="B1890" t="s">
        <v>32</v>
      </c>
      <c r="C1890">
        <v>62</v>
      </c>
      <c r="D1890">
        <v>59</v>
      </c>
      <c r="E1890" t="s">
        <v>21</v>
      </c>
      <c r="F1890">
        <v>1</v>
      </c>
      <c r="G1890">
        <v>1</v>
      </c>
      <c r="H1890">
        <v>2</v>
      </c>
      <c r="I1890">
        <v>2</v>
      </c>
      <c r="J1890">
        <v>2</v>
      </c>
      <c r="K1890">
        <v>2</v>
      </c>
      <c r="L1890">
        <v>2</v>
      </c>
      <c r="M1890">
        <v>2</v>
      </c>
      <c r="N1890">
        <v>1</v>
      </c>
      <c r="O1890">
        <v>30</v>
      </c>
      <c r="P1890" t="s">
        <v>43</v>
      </c>
      <c r="Q1890">
        <v>2</v>
      </c>
      <c r="R1890" t="s">
        <v>44</v>
      </c>
      <c r="S1890">
        <v>49000</v>
      </c>
      <c r="T1890">
        <v>49000</v>
      </c>
      <c r="U1890">
        <v>49000</v>
      </c>
      <c r="V1890">
        <v>41</v>
      </c>
      <c r="W1890" t="s">
        <v>32</v>
      </c>
    </row>
    <row r="1891" spans="1:23" x14ac:dyDescent="0.25">
      <c r="A1891">
        <v>539372</v>
      </c>
      <c r="B1891" t="s">
        <v>31</v>
      </c>
      <c r="C1891">
        <v>205</v>
      </c>
      <c r="D1891">
        <v>45</v>
      </c>
      <c r="E1891" t="s">
        <v>21</v>
      </c>
      <c r="F1891">
        <v>1</v>
      </c>
      <c r="G1891">
        <v>2</v>
      </c>
      <c r="H1891">
        <v>2</v>
      </c>
      <c r="I1891">
        <v>2</v>
      </c>
      <c r="J1891">
        <v>2</v>
      </c>
      <c r="K1891">
        <v>2</v>
      </c>
      <c r="L1891">
        <v>2</v>
      </c>
      <c r="M1891">
        <v>2</v>
      </c>
      <c r="N1891">
        <v>2</v>
      </c>
      <c r="O1891">
        <v>10</v>
      </c>
      <c r="P1891" t="s">
        <v>50</v>
      </c>
      <c r="Q1891">
        <v>4</v>
      </c>
      <c r="R1891" t="s">
        <v>44</v>
      </c>
      <c r="S1891">
        <v>49000</v>
      </c>
      <c r="T1891">
        <v>49000</v>
      </c>
      <c r="U1891">
        <v>49000</v>
      </c>
      <c r="V1891">
        <v>38</v>
      </c>
      <c r="W1891" t="s">
        <v>31</v>
      </c>
    </row>
    <row r="1892" spans="1:23" x14ac:dyDescent="0.25">
      <c r="A1892">
        <v>1432223</v>
      </c>
      <c r="B1892" t="s">
        <v>24</v>
      </c>
      <c r="C1892">
        <v>60</v>
      </c>
      <c r="D1892">
        <v>42</v>
      </c>
      <c r="E1892" t="s">
        <v>21</v>
      </c>
      <c r="F1892">
        <v>4</v>
      </c>
      <c r="G1892">
        <v>1</v>
      </c>
      <c r="H1892">
        <v>2</v>
      </c>
      <c r="I1892">
        <v>2</v>
      </c>
      <c r="J1892">
        <v>2</v>
      </c>
      <c r="K1892">
        <v>2</v>
      </c>
      <c r="L1892">
        <v>2</v>
      </c>
      <c r="M1892">
        <v>2</v>
      </c>
      <c r="N1892">
        <v>1</v>
      </c>
      <c r="O1892">
        <v>15</v>
      </c>
      <c r="P1892" t="s">
        <v>43</v>
      </c>
      <c r="Q1892">
        <v>4</v>
      </c>
      <c r="R1892" t="s">
        <v>44</v>
      </c>
      <c r="S1892">
        <v>49000</v>
      </c>
      <c r="T1892">
        <v>49000</v>
      </c>
      <c r="U1892">
        <v>49000</v>
      </c>
      <c r="V1892">
        <v>150</v>
      </c>
      <c r="W1892">
        <v>150</v>
      </c>
    </row>
    <row r="1893" spans="1:23" x14ac:dyDescent="0.25">
      <c r="A1893">
        <v>1395694</v>
      </c>
      <c r="B1893" t="s">
        <v>24</v>
      </c>
      <c r="C1893">
        <v>122</v>
      </c>
      <c r="D1893">
        <v>70</v>
      </c>
      <c r="E1893" t="s">
        <v>21</v>
      </c>
      <c r="F1893">
        <v>1</v>
      </c>
      <c r="G1893">
        <v>2</v>
      </c>
      <c r="H1893">
        <v>2</v>
      </c>
      <c r="I1893">
        <v>1</v>
      </c>
      <c r="J1893">
        <v>2</v>
      </c>
      <c r="K1893">
        <v>2</v>
      </c>
      <c r="L1893">
        <v>2</v>
      </c>
      <c r="M1893">
        <v>1</v>
      </c>
      <c r="N1893">
        <v>1</v>
      </c>
      <c r="P1893" t="s">
        <v>52</v>
      </c>
      <c r="Q1893">
        <v>4</v>
      </c>
      <c r="R1893" t="s">
        <v>46</v>
      </c>
      <c r="S1893">
        <v>0</v>
      </c>
      <c r="T1893">
        <v>49000</v>
      </c>
      <c r="U1893">
        <v>49000</v>
      </c>
      <c r="V1893">
        <v>53</v>
      </c>
      <c r="W1893" t="s">
        <v>24</v>
      </c>
    </row>
    <row r="1894" spans="1:23" x14ac:dyDescent="0.25">
      <c r="A1894">
        <v>701983</v>
      </c>
      <c r="B1894" t="s">
        <v>32</v>
      </c>
      <c r="C1894">
        <v>80</v>
      </c>
      <c r="D1894">
        <v>44</v>
      </c>
      <c r="E1894" t="s">
        <v>21</v>
      </c>
      <c r="F1894">
        <v>3</v>
      </c>
      <c r="G1894">
        <v>1</v>
      </c>
      <c r="H1894">
        <v>2</v>
      </c>
      <c r="I1894">
        <v>2</v>
      </c>
      <c r="J1894">
        <v>2</v>
      </c>
      <c r="K1894">
        <v>2</v>
      </c>
      <c r="L1894">
        <v>2</v>
      </c>
      <c r="M1894">
        <v>2</v>
      </c>
      <c r="N1894">
        <v>1</v>
      </c>
      <c r="O1894">
        <v>15</v>
      </c>
      <c r="P1894" t="s">
        <v>43</v>
      </c>
      <c r="Q1894">
        <v>4</v>
      </c>
      <c r="R1894" t="s">
        <v>44</v>
      </c>
      <c r="S1894">
        <v>45000</v>
      </c>
      <c r="T1894">
        <v>49040</v>
      </c>
      <c r="U1894">
        <v>49040</v>
      </c>
      <c r="V1894">
        <v>110</v>
      </c>
      <c r="W1894">
        <v>110</v>
      </c>
    </row>
    <row r="1895" spans="1:23" x14ac:dyDescent="0.25">
      <c r="A1895">
        <v>1430649</v>
      </c>
      <c r="B1895" t="s">
        <v>24</v>
      </c>
      <c r="C1895">
        <v>137</v>
      </c>
      <c r="D1895">
        <v>29</v>
      </c>
      <c r="E1895" t="s">
        <v>21</v>
      </c>
      <c r="F1895">
        <v>1</v>
      </c>
      <c r="G1895">
        <v>1</v>
      </c>
      <c r="H1895">
        <v>2</v>
      </c>
      <c r="I1895">
        <v>2</v>
      </c>
      <c r="J1895">
        <v>2</v>
      </c>
      <c r="K1895">
        <v>2</v>
      </c>
      <c r="L1895">
        <v>2</v>
      </c>
      <c r="M1895">
        <v>2</v>
      </c>
      <c r="N1895">
        <v>1</v>
      </c>
      <c r="O1895">
        <v>10</v>
      </c>
      <c r="P1895" t="s">
        <v>43</v>
      </c>
      <c r="Q1895">
        <v>4</v>
      </c>
      <c r="R1895" t="s">
        <v>44</v>
      </c>
      <c r="S1895">
        <v>49100</v>
      </c>
      <c r="T1895">
        <v>49100</v>
      </c>
      <c r="U1895">
        <v>49100</v>
      </c>
      <c r="V1895">
        <v>53</v>
      </c>
      <c r="W1895" t="s">
        <v>24</v>
      </c>
    </row>
    <row r="1896" spans="1:23" x14ac:dyDescent="0.25">
      <c r="A1896">
        <v>1433310</v>
      </c>
      <c r="B1896" t="s">
        <v>24</v>
      </c>
      <c r="C1896">
        <v>61</v>
      </c>
      <c r="D1896">
        <v>62</v>
      </c>
      <c r="E1896" t="s">
        <v>21</v>
      </c>
      <c r="F1896">
        <v>1</v>
      </c>
      <c r="G1896">
        <v>2</v>
      </c>
      <c r="H1896">
        <v>2</v>
      </c>
      <c r="I1896">
        <v>1</v>
      </c>
      <c r="J1896">
        <v>2</v>
      </c>
      <c r="K1896">
        <v>2</v>
      </c>
      <c r="L1896">
        <v>1</v>
      </c>
      <c r="M1896">
        <v>2</v>
      </c>
      <c r="N1896">
        <v>1</v>
      </c>
      <c r="P1896" t="s">
        <v>43</v>
      </c>
      <c r="Q1896">
        <v>2</v>
      </c>
      <c r="R1896" t="s">
        <v>44</v>
      </c>
      <c r="S1896">
        <v>0</v>
      </c>
      <c r="T1896">
        <v>49200</v>
      </c>
      <c r="U1896">
        <v>49200</v>
      </c>
      <c r="V1896">
        <v>48</v>
      </c>
      <c r="W1896">
        <v>48</v>
      </c>
    </row>
    <row r="1897" spans="1:23" x14ac:dyDescent="0.25">
      <c r="A1897">
        <v>729712</v>
      </c>
      <c r="B1897" t="s">
        <v>32</v>
      </c>
      <c r="C1897">
        <v>67</v>
      </c>
      <c r="D1897">
        <v>49</v>
      </c>
      <c r="E1897" t="s">
        <v>21</v>
      </c>
      <c r="F1897">
        <v>1</v>
      </c>
      <c r="G1897">
        <v>2</v>
      </c>
      <c r="H1897">
        <v>2</v>
      </c>
      <c r="I1897">
        <v>1</v>
      </c>
      <c r="J1897">
        <v>1</v>
      </c>
      <c r="K1897">
        <v>2</v>
      </c>
      <c r="L1897">
        <v>1</v>
      </c>
      <c r="M1897">
        <v>2</v>
      </c>
      <c r="N1897">
        <v>1</v>
      </c>
      <c r="P1897" t="s">
        <v>51</v>
      </c>
      <c r="Q1897">
        <v>2</v>
      </c>
      <c r="R1897" t="s">
        <v>46</v>
      </c>
      <c r="S1897">
        <v>0</v>
      </c>
      <c r="T1897">
        <v>49600</v>
      </c>
      <c r="U1897">
        <v>49600</v>
      </c>
      <c r="V1897">
        <v>53</v>
      </c>
      <c r="W1897" t="s">
        <v>24</v>
      </c>
    </row>
    <row r="1898" spans="1:23" x14ac:dyDescent="0.25">
      <c r="A1898">
        <v>1401655</v>
      </c>
      <c r="B1898" t="s">
        <v>24</v>
      </c>
      <c r="C1898">
        <v>46</v>
      </c>
      <c r="D1898">
        <v>76</v>
      </c>
      <c r="E1898" t="s">
        <v>21</v>
      </c>
      <c r="F1898">
        <v>1</v>
      </c>
      <c r="G1898">
        <v>2</v>
      </c>
      <c r="H1898">
        <v>1</v>
      </c>
      <c r="I1898">
        <v>1</v>
      </c>
      <c r="J1898">
        <v>2</v>
      </c>
      <c r="K1898">
        <v>2</v>
      </c>
      <c r="L1898">
        <v>2</v>
      </c>
      <c r="M1898">
        <v>2</v>
      </c>
      <c r="N1898">
        <v>1</v>
      </c>
      <c r="P1898" t="s">
        <v>52</v>
      </c>
      <c r="Q1898">
        <v>4</v>
      </c>
      <c r="R1898" t="s">
        <v>46</v>
      </c>
      <c r="S1898">
        <v>0</v>
      </c>
      <c r="T1898">
        <v>49900</v>
      </c>
      <c r="U1898">
        <v>49900</v>
      </c>
      <c r="V1898">
        <v>6</v>
      </c>
      <c r="W1898" t="s">
        <v>45</v>
      </c>
    </row>
    <row r="1899" spans="1:23" x14ac:dyDescent="0.25">
      <c r="A1899">
        <v>706894</v>
      </c>
      <c r="B1899" t="s">
        <v>32</v>
      </c>
      <c r="C1899">
        <v>69</v>
      </c>
      <c r="D1899">
        <v>58</v>
      </c>
      <c r="E1899" t="s">
        <v>21</v>
      </c>
      <c r="F1899">
        <v>1</v>
      </c>
      <c r="G1899">
        <v>1</v>
      </c>
      <c r="H1899">
        <v>2</v>
      </c>
      <c r="I1899">
        <v>2</v>
      </c>
      <c r="J1899">
        <v>2</v>
      </c>
      <c r="K1899">
        <v>2</v>
      </c>
      <c r="L1899">
        <v>2</v>
      </c>
      <c r="M1899">
        <v>2</v>
      </c>
      <c r="N1899">
        <v>1</v>
      </c>
      <c r="O1899">
        <v>20</v>
      </c>
      <c r="P1899" t="s">
        <v>43</v>
      </c>
      <c r="Q1899">
        <v>4</v>
      </c>
      <c r="R1899" t="s">
        <v>46</v>
      </c>
      <c r="S1899">
        <v>56000</v>
      </c>
      <c r="T1899">
        <v>49950</v>
      </c>
      <c r="U1899">
        <v>49950</v>
      </c>
      <c r="V1899">
        <v>41</v>
      </c>
      <c r="W1899" t="s">
        <v>32</v>
      </c>
    </row>
    <row r="1900" spans="1:23" x14ac:dyDescent="0.25">
      <c r="A1900">
        <v>711800</v>
      </c>
      <c r="B1900" t="s">
        <v>32</v>
      </c>
      <c r="C1900">
        <v>69</v>
      </c>
      <c r="D1900">
        <v>66</v>
      </c>
      <c r="E1900" t="s">
        <v>21</v>
      </c>
      <c r="F1900">
        <v>1</v>
      </c>
      <c r="G1900">
        <v>2</v>
      </c>
      <c r="H1900">
        <v>1</v>
      </c>
      <c r="I1900">
        <v>1</v>
      </c>
      <c r="J1900">
        <v>2</v>
      </c>
      <c r="K1900">
        <v>2</v>
      </c>
      <c r="L1900">
        <v>2</v>
      </c>
      <c r="M1900">
        <v>2</v>
      </c>
      <c r="N1900">
        <v>1</v>
      </c>
      <c r="P1900" t="s">
        <v>43</v>
      </c>
      <c r="Q1900">
        <v>4</v>
      </c>
      <c r="R1900" t="s">
        <v>46</v>
      </c>
      <c r="S1900">
        <v>0</v>
      </c>
      <c r="T1900">
        <v>49990</v>
      </c>
      <c r="U1900">
        <v>49990</v>
      </c>
      <c r="V1900">
        <v>41</v>
      </c>
      <c r="W1900" t="s">
        <v>32</v>
      </c>
    </row>
    <row r="1901" spans="1:23" x14ac:dyDescent="0.25">
      <c r="A1901">
        <v>1420879</v>
      </c>
      <c r="B1901" t="s">
        <v>24</v>
      </c>
      <c r="C1901">
        <v>67</v>
      </c>
      <c r="D1901">
        <v>48</v>
      </c>
      <c r="E1901" t="s">
        <v>21</v>
      </c>
      <c r="F1901">
        <v>4</v>
      </c>
      <c r="G1901">
        <v>2</v>
      </c>
      <c r="H1901">
        <v>2</v>
      </c>
      <c r="I1901">
        <v>2</v>
      </c>
      <c r="J1901">
        <v>2</v>
      </c>
      <c r="K1901">
        <v>2</v>
      </c>
      <c r="L1901">
        <v>2</v>
      </c>
      <c r="M1901">
        <v>2</v>
      </c>
      <c r="N1901">
        <v>2</v>
      </c>
      <c r="O1901">
        <v>60</v>
      </c>
      <c r="P1901" t="s">
        <v>43</v>
      </c>
      <c r="Q1901">
        <v>4</v>
      </c>
      <c r="R1901" t="s">
        <v>44</v>
      </c>
      <c r="S1901">
        <v>50000</v>
      </c>
      <c r="T1901">
        <v>50000</v>
      </c>
      <c r="U1901">
        <v>50000</v>
      </c>
      <c r="V1901">
        <v>164</v>
      </c>
      <c r="W1901">
        <v>164</v>
      </c>
    </row>
    <row r="1902" spans="1:23" x14ac:dyDescent="0.25">
      <c r="A1902">
        <v>1251778</v>
      </c>
      <c r="B1902" t="s">
        <v>47</v>
      </c>
      <c r="C1902">
        <v>33</v>
      </c>
      <c r="D1902">
        <v>36</v>
      </c>
      <c r="E1902" t="s">
        <v>21</v>
      </c>
      <c r="F1902">
        <v>1</v>
      </c>
      <c r="G1902">
        <v>1</v>
      </c>
      <c r="H1902">
        <v>2</v>
      </c>
      <c r="I1902">
        <v>2</v>
      </c>
      <c r="J1902">
        <v>2</v>
      </c>
      <c r="K1902">
        <v>2</v>
      </c>
      <c r="L1902">
        <v>2</v>
      </c>
      <c r="M1902">
        <v>2</v>
      </c>
      <c r="N1902">
        <v>1</v>
      </c>
      <c r="O1902">
        <v>20</v>
      </c>
      <c r="P1902" t="s">
        <v>43</v>
      </c>
      <c r="Q1902">
        <v>4</v>
      </c>
      <c r="R1902" t="s">
        <v>44</v>
      </c>
      <c r="S1902">
        <v>50000</v>
      </c>
      <c r="T1902">
        <v>50000</v>
      </c>
      <c r="U1902">
        <v>50000</v>
      </c>
      <c r="V1902">
        <v>49</v>
      </c>
      <c r="W1902" t="s">
        <v>47</v>
      </c>
    </row>
    <row r="1903" spans="1:23" x14ac:dyDescent="0.25">
      <c r="A1903">
        <v>1249442</v>
      </c>
      <c r="B1903" t="s">
        <v>47</v>
      </c>
      <c r="C1903">
        <v>85</v>
      </c>
      <c r="D1903">
        <v>59</v>
      </c>
      <c r="E1903" t="s">
        <v>21</v>
      </c>
      <c r="F1903">
        <v>1</v>
      </c>
      <c r="G1903">
        <v>1</v>
      </c>
      <c r="H1903">
        <v>2</v>
      </c>
      <c r="I1903">
        <v>2</v>
      </c>
      <c r="J1903">
        <v>2</v>
      </c>
      <c r="K1903">
        <v>2</v>
      </c>
      <c r="L1903">
        <v>2</v>
      </c>
      <c r="M1903">
        <v>2</v>
      </c>
      <c r="N1903">
        <v>1</v>
      </c>
      <c r="O1903">
        <v>30</v>
      </c>
      <c r="P1903" t="s">
        <v>43</v>
      </c>
      <c r="Q1903">
        <v>4</v>
      </c>
      <c r="R1903" t="s">
        <v>46</v>
      </c>
      <c r="S1903">
        <v>50000</v>
      </c>
      <c r="T1903">
        <v>50000</v>
      </c>
      <c r="U1903">
        <v>50000</v>
      </c>
      <c r="V1903">
        <v>6</v>
      </c>
      <c r="W1903" t="s">
        <v>45</v>
      </c>
    </row>
    <row r="1904" spans="1:23" x14ac:dyDescent="0.25">
      <c r="A1904">
        <v>1430011</v>
      </c>
      <c r="B1904" t="s">
        <v>24</v>
      </c>
      <c r="C1904">
        <v>49</v>
      </c>
      <c r="D1904">
        <v>60</v>
      </c>
      <c r="E1904" t="s">
        <v>21</v>
      </c>
      <c r="F1904">
        <v>1</v>
      </c>
      <c r="G1904">
        <v>1</v>
      </c>
      <c r="H1904">
        <v>2</v>
      </c>
      <c r="I1904">
        <v>2</v>
      </c>
      <c r="J1904">
        <v>2</v>
      </c>
      <c r="K1904">
        <v>2</v>
      </c>
      <c r="L1904">
        <v>2</v>
      </c>
      <c r="M1904">
        <v>2</v>
      </c>
      <c r="N1904">
        <v>1</v>
      </c>
      <c r="O1904">
        <v>30</v>
      </c>
      <c r="P1904" t="s">
        <v>51</v>
      </c>
      <c r="Q1904">
        <v>4</v>
      </c>
      <c r="R1904" t="s">
        <v>44</v>
      </c>
      <c r="S1904">
        <v>50000</v>
      </c>
      <c r="T1904">
        <v>50000</v>
      </c>
      <c r="U1904">
        <v>50000</v>
      </c>
      <c r="V1904">
        <v>41</v>
      </c>
      <c r="W1904" t="s">
        <v>32</v>
      </c>
    </row>
    <row r="1905" spans="1:23" x14ac:dyDescent="0.25">
      <c r="A1905">
        <v>1394858</v>
      </c>
      <c r="B1905" t="s">
        <v>24</v>
      </c>
      <c r="C1905">
        <v>127</v>
      </c>
      <c r="D1905">
        <v>44</v>
      </c>
      <c r="E1905" t="s">
        <v>21</v>
      </c>
      <c r="F1905">
        <v>1</v>
      </c>
      <c r="G1905">
        <v>1</v>
      </c>
      <c r="H1905">
        <v>2</v>
      </c>
      <c r="I1905">
        <v>2</v>
      </c>
      <c r="J1905">
        <v>2</v>
      </c>
      <c r="K1905">
        <v>2</v>
      </c>
      <c r="L1905">
        <v>2</v>
      </c>
      <c r="M1905">
        <v>2</v>
      </c>
      <c r="N1905">
        <v>1</v>
      </c>
      <c r="O1905">
        <v>45</v>
      </c>
      <c r="P1905" t="s">
        <v>43</v>
      </c>
      <c r="Q1905">
        <v>2</v>
      </c>
      <c r="R1905" t="s">
        <v>44</v>
      </c>
      <c r="S1905">
        <v>50000</v>
      </c>
      <c r="T1905">
        <v>50000</v>
      </c>
      <c r="U1905">
        <v>50000</v>
      </c>
      <c r="V1905">
        <v>53</v>
      </c>
      <c r="W1905" t="s">
        <v>24</v>
      </c>
    </row>
    <row r="1906" spans="1:23" x14ac:dyDescent="0.25">
      <c r="A1906">
        <v>1421168</v>
      </c>
      <c r="B1906" t="s">
        <v>24</v>
      </c>
      <c r="C1906">
        <v>211</v>
      </c>
      <c r="D1906">
        <v>47</v>
      </c>
      <c r="E1906" t="s">
        <v>21</v>
      </c>
      <c r="F1906">
        <v>1</v>
      </c>
      <c r="G1906">
        <v>1</v>
      </c>
      <c r="H1906">
        <v>2</v>
      </c>
      <c r="I1906">
        <v>2</v>
      </c>
      <c r="J1906">
        <v>2</v>
      </c>
      <c r="K1906">
        <v>2</v>
      </c>
      <c r="L1906">
        <v>2</v>
      </c>
      <c r="M1906">
        <v>2</v>
      </c>
      <c r="N1906">
        <v>1</v>
      </c>
      <c r="O1906">
        <v>2</v>
      </c>
      <c r="P1906" t="s">
        <v>43</v>
      </c>
      <c r="Q1906">
        <v>4</v>
      </c>
      <c r="R1906" t="s">
        <v>46</v>
      </c>
      <c r="S1906">
        <v>40000</v>
      </c>
      <c r="T1906">
        <v>50000</v>
      </c>
      <c r="U1906">
        <v>50000</v>
      </c>
      <c r="V1906">
        <v>53</v>
      </c>
      <c r="W1906" t="s">
        <v>24</v>
      </c>
    </row>
    <row r="1907" spans="1:23" x14ac:dyDescent="0.25">
      <c r="A1907">
        <v>1249295</v>
      </c>
      <c r="B1907" t="s">
        <v>47</v>
      </c>
      <c r="C1907">
        <v>83</v>
      </c>
      <c r="D1907">
        <v>49</v>
      </c>
      <c r="E1907" t="s">
        <v>21</v>
      </c>
      <c r="F1907">
        <v>1</v>
      </c>
      <c r="G1907">
        <v>1</v>
      </c>
      <c r="H1907">
        <v>2</v>
      </c>
      <c r="I1907">
        <v>2</v>
      </c>
      <c r="J1907">
        <v>2</v>
      </c>
      <c r="K1907">
        <v>2</v>
      </c>
      <c r="L1907">
        <v>2</v>
      </c>
      <c r="M1907">
        <v>2</v>
      </c>
      <c r="N1907">
        <v>1</v>
      </c>
      <c r="O1907">
        <v>30</v>
      </c>
      <c r="P1907" t="s">
        <v>50</v>
      </c>
      <c r="Q1907">
        <v>4</v>
      </c>
      <c r="R1907" t="s">
        <v>44</v>
      </c>
      <c r="S1907">
        <v>50000</v>
      </c>
      <c r="T1907">
        <v>50000</v>
      </c>
      <c r="U1907">
        <v>50000</v>
      </c>
      <c r="V1907">
        <v>6</v>
      </c>
      <c r="W1907" t="s">
        <v>45</v>
      </c>
    </row>
    <row r="1908" spans="1:23" x14ac:dyDescent="0.25">
      <c r="A1908">
        <v>1381696</v>
      </c>
      <c r="B1908" t="s">
        <v>24</v>
      </c>
      <c r="C1908">
        <v>55</v>
      </c>
      <c r="D1908">
        <v>53</v>
      </c>
      <c r="E1908" t="s">
        <v>21</v>
      </c>
      <c r="F1908">
        <v>1</v>
      </c>
      <c r="G1908">
        <v>1</v>
      </c>
      <c r="H1908">
        <v>2</v>
      </c>
      <c r="I1908">
        <v>2</v>
      </c>
      <c r="J1908">
        <v>2</v>
      </c>
      <c r="K1908">
        <v>2</v>
      </c>
      <c r="L1908">
        <v>2</v>
      </c>
      <c r="M1908">
        <v>2</v>
      </c>
      <c r="N1908">
        <v>1</v>
      </c>
      <c r="O1908">
        <v>5</v>
      </c>
      <c r="P1908" t="s">
        <v>43</v>
      </c>
      <c r="Q1908">
        <v>4</v>
      </c>
      <c r="R1908" t="s">
        <v>46</v>
      </c>
      <c r="S1908">
        <v>50000</v>
      </c>
      <c r="T1908">
        <v>50000</v>
      </c>
      <c r="U1908">
        <v>50000</v>
      </c>
      <c r="V1908">
        <v>53</v>
      </c>
      <c r="W1908" t="s">
        <v>24</v>
      </c>
    </row>
    <row r="1909" spans="1:23" x14ac:dyDescent="0.25">
      <c r="A1909">
        <v>1414753</v>
      </c>
      <c r="B1909" t="s">
        <v>24</v>
      </c>
      <c r="C1909">
        <v>65</v>
      </c>
      <c r="D1909">
        <v>38</v>
      </c>
      <c r="E1909" t="s">
        <v>21</v>
      </c>
      <c r="F1909">
        <v>1</v>
      </c>
      <c r="G1909">
        <v>1</v>
      </c>
      <c r="H1909">
        <v>2</v>
      </c>
      <c r="I1909">
        <v>2</v>
      </c>
      <c r="J1909">
        <v>2</v>
      </c>
      <c r="K1909">
        <v>2</v>
      </c>
      <c r="L1909">
        <v>2</v>
      </c>
      <c r="M1909">
        <v>2</v>
      </c>
      <c r="N1909">
        <v>1</v>
      </c>
      <c r="O1909">
        <v>30</v>
      </c>
      <c r="P1909" t="s">
        <v>43</v>
      </c>
      <c r="Q1909">
        <v>4</v>
      </c>
      <c r="R1909" t="s">
        <v>46</v>
      </c>
      <c r="S1909">
        <v>50000</v>
      </c>
      <c r="T1909">
        <v>50000</v>
      </c>
      <c r="U1909">
        <v>50000</v>
      </c>
      <c r="V1909">
        <v>53</v>
      </c>
      <c r="W1909" t="s">
        <v>24</v>
      </c>
    </row>
    <row r="1910" spans="1:23" x14ac:dyDescent="0.25">
      <c r="A1910">
        <v>1374131</v>
      </c>
      <c r="B1910" t="s">
        <v>24</v>
      </c>
      <c r="C1910">
        <v>102</v>
      </c>
      <c r="D1910">
        <v>62</v>
      </c>
      <c r="E1910" t="s">
        <v>21</v>
      </c>
      <c r="F1910">
        <v>1</v>
      </c>
      <c r="G1910">
        <v>1</v>
      </c>
      <c r="H1910">
        <v>2</v>
      </c>
      <c r="I1910">
        <v>2</v>
      </c>
      <c r="J1910">
        <v>2</v>
      </c>
      <c r="K1910">
        <v>2</v>
      </c>
      <c r="L1910">
        <v>2</v>
      </c>
      <c r="M1910">
        <v>2</v>
      </c>
      <c r="N1910">
        <v>1</v>
      </c>
      <c r="O1910">
        <v>40</v>
      </c>
      <c r="P1910" t="s">
        <v>43</v>
      </c>
      <c r="Q1910">
        <v>4</v>
      </c>
      <c r="R1910" t="s">
        <v>44</v>
      </c>
      <c r="S1910">
        <v>50000</v>
      </c>
      <c r="T1910">
        <v>50000</v>
      </c>
      <c r="U1910">
        <v>50000</v>
      </c>
      <c r="V1910">
        <v>53</v>
      </c>
      <c r="W1910" t="s">
        <v>24</v>
      </c>
    </row>
    <row r="1911" spans="1:23" x14ac:dyDescent="0.25">
      <c r="A1911">
        <v>701503</v>
      </c>
      <c r="B1911" t="s">
        <v>32</v>
      </c>
      <c r="C1911">
        <v>74</v>
      </c>
      <c r="D1911">
        <v>51</v>
      </c>
      <c r="E1911" t="s">
        <v>21</v>
      </c>
      <c r="F1911">
        <v>1</v>
      </c>
      <c r="G1911">
        <v>2</v>
      </c>
      <c r="H1911">
        <v>2</v>
      </c>
      <c r="I1911">
        <v>2</v>
      </c>
      <c r="J1911">
        <v>2</v>
      </c>
      <c r="K1911">
        <v>2</v>
      </c>
      <c r="L1911">
        <v>2</v>
      </c>
      <c r="M1911">
        <v>2</v>
      </c>
      <c r="N1911">
        <v>2</v>
      </c>
      <c r="O1911">
        <v>10</v>
      </c>
      <c r="P1911" t="s">
        <v>50</v>
      </c>
      <c r="Q1911">
        <v>4</v>
      </c>
      <c r="R1911" t="s">
        <v>44</v>
      </c>
      <c r="S1911">
        <v>50000</v>
      </c>
      <c r="T1911">
        <v>50000</v>
      </c>
      <c r="U1911">
        <v>50000</v>
      </c>
      <c r="V1911">
        <v>41</v>
      </c>
      <c r="W1911" t="s">
        <v>32</v>
      </c>
    </row>
    <row r="1912" spans="1:23" x14ac:dyDescent="0.25">
      <c r="A1912">
        <v>1385920</v>
      </c>
      <c r="B1912" t="s">
        <v>24</v>
      </c>
      <c r="C1912">
        <v>96</v>
      </c>
      <c r="D1912">
        <v>56</v>
      </c>
      <c r="E1912" t="s">
        <v>21</v>
      </c>
      <c r="F1912">
        <v>1</v>
      </c>
      <c r="G1912">
        <v>1</v>
      </c>
      <c r="H1912">
        <v>2</v>
      </c>
      <c r="I1912">
        <v>2</v>
      </c>
      <c r="J1912">
        <v>2</v>
      </c>
      <c r="K1912">
        <v>2</v>
      </c>
      <c r="L1912">
        <v>2</v>
      </c>
      <c r="M1912">
        <v>2</v>
      </c>
      <c r="N1912">
        <v>1</v>
      </c>
      <c r="O1912">
        <v>3</v>
      </c>
      <c r="P1912" t="s">
        <v>43</v>
      </c>
      <c r="Q1912">
        <v>4</v>
      </c>
      <c r="R1912" t="s">
        <v>44</v>
      </c>
      <c r="S1912">
        <v>50000</v>
      </c>
      <c r="T1912">
        <v>50000</v>
      </c>
      <c r="U1912">
        <v>50000</v>
      </c>
      <c r="V1912">
        <v>6</v>
      </c>
      <c r="W1912" t="s">
        <v>45</v>
      </c>
    </row>
    <row r="1913" spans="1:23" x14ac:dyDescent="0.25">
      <c r="A1913">
        <v>1392377</v>
      </c>
      <c r="B1913" t="s">
        <v>24</v>
      </c>
      <c r="C1913">
        <v>280</v>
      </c>
      <c r="D1913">
        <v>44</v>
      </c>
      <c r="E1913" t="s">
        <v>21</v>
      </c>
      <c r="F1913">
        <v>1</v>
      </c>
      <c r="G1913">
        <v>1</v>
      </c>
      <c r="H1913">
        <v>2</v>
      </c>
      <c r="I1913">
        <v>2</v>
      </c>
      <c r="J1913">
        <v>2</v>
      </c>
      <c r="K1913">
        <v>2</v>
      </c>
      <c r="L1913">
        <v>2</v>
      </c>
      <c r="M1913">
        <v>2</v>
      </c>
      <c r="N1913">
        <v>1</v>
      </c>
      <c r="O1913">
        <v>60</v>
      </c>
      <c r="P1913" t="s">
        <v>50</v>
      </c>
      <c r="Q1913">
        <v>4</v>
      </c>
      <c r="R1913" t="s">
        <v>44</v>
      </c>
      <c r="S1913">
        <v>50000</v>
      </c>
      <c r="T1913">
        <v>50000</v>
      </c>
      <c r="U1913">
        <v>50000</v>
      </c>
      <c r="V1913">
        <v>53</v>
      </c>
      <c r="W1913" t="s">
        <v>24</v>
      </c>
    </row>
    <row r="1914" spans="1:23" x14ac:dyDescent="0.25">
      <c r="A1914">
        <v>1385958</v>
      </c>
      <c r="B1914" t="s">
        <v>24</v>
      </c>
      <c r="C1914">
        <v>33</v>
      </c>
      <c r="D1914">
        <v>48</v>
      </c>
      <c r="E1914" t="s">
        <v>21</v>
      </c>
      <c r="F1914">
        <v>1</v>
      </c>
      <c r="G1914">
        <v>1</v>
      </c>
      <c r="H1914">
        <v>2</v>
      </c>
      <c r="I1914">
        <v>2</v>
      </c>
      <c r="J1914">
        <v>2</v>
      </c>
      <c r="K1914">
        <v>2</v>
      </c>
      <c r="L1914">
        <v>2</v>
      </c>
      <c r="M1914">
        <v>2</v>
      </c>
      <c r="N1914">
        <v>1</v>
      </c>
      <c r="O1914">
        <v>30</v>
      </c>
      <c r="P1914" t="s">
        <v>51</v>
      </c>
      <c r="Q1914">
        <v>4</v>
      </c>
      <c r="R1914" t="s">
        <v>46</v>
      </c>
      <c r="S1914">
        <v>50000</v>
      </c>
      <c r="T1914">
        <v>50000</v>
      </c>
      <c r="U1914">
        <v>50000</v>
      </c>
      <c r="V1914">
        <v>41</v>
      </c>
      <c r="W1914" t="s">
        <v>32</v>
      </c>
    </row>
    <row r="1915" spans="1:23" x14ac:dyDescent="0.25">
      <c r="A1915">
        <v>535143</v>
      </c>
      <c r="B1915" t="s">
        <v>31</v>
      </c>
      <c r="C1915">
        <v>48</v>
      </c>
      <c r="D1915">
        <v>46</v>
      </c>
      <c r="E1915" t="s">
        <v>21</v>
      </c>
      <c r="F1915">
        <v>1</v>
      </c>
      <c r="G1915">
        <v>1</v>
      </c>
      <c r="H1915">
        <v>2</v>
      </c>
      <c r="I1915">
        <v>2</v>
      </c>
      <c r="J1915">
        <v>2</v>
      </c>
      <c r="K1915">
        <v>2</v>
      </c>
      <c r="L1915">
        <v>2</v>
      </c>
      <c r="M1915">
        <v>2</v>
      </c>
      <c r="N1915">
        <v>1</v>
      </c>
      <c r="O1915">
        <v>20</v>
      </c>
      <c r="P1915" t="s">
        <v>43</v>
      </c>
      <c r="Q1915">
        <v>4</v>
      </c>
      <c r="R1915" t="s">
        <v>44</v>
      </c>
      <c r="S1915">
        <v>0</v>
      </c>
      <c r="T1915">
        <v>50000</v>
      </c>
      <c r="U1915">
        <v>50000</v>
      </c>
      <c r="V1915">
        <v>38</v>
      </c>
      <c r="W1915" t="s">
        <v>31</v>
      </c>
    </row>
    <row r="1916" spans="1:23" x14ac:dyDescent="0.25">
      <c r="A1916">
        <v>1248741</v>
      </c>
      <c r="B1916" t="s">
        <v>47</v>
      </c>
      <c r="C1916">
        <v>272</v>
      </c>
      <c r="D1916">
        <v>43</v>
      </c>
      <c r="E1916" t="s">
        <v>21</v>
      </c>
      <c r="F1916">
        <v>1</v>
      </c>
      <c r="G1916">
        <v>2</v>
      </c>
      <c r="H1916">
        <v>2</v>
      </c>
      <c r="I1916">
        <v>2</v>
      </c>
      <c r="J1916">
        <v>2</v>
      </c>
      <c r="K1916">
        <v>2</v>
      </c>
      <c r="L1916">
        <v>2</v>
      </c>
      <c r="M1916">
        <v>2</v>
      </c>
      <c r="N1916">
        <v>2</v>
      </c>
      <c r="O1916">
        <v>15</v>
      </c>
      <c r="P1916" t="s">
        <v>50</v>
      </c>
      <c r="Q1916">
        <v>4</v>
      </c>
      <c r="R1916" t="s">
        <v>44</v>
      </c>
      <c r="S1916">
        <v>0</v>
      </c>
      <c r="T1916">
        <v>50000</v>
      </c>
      <c r="U1916">
        <v>50000</v>
      </c>
      <c r="V1916">
        <v>49</v>
      </c>
      <c r="W1916" t="s">
        <v>47</v>
      </c>
    </row>
    <row r="1917" spans="1:23" x14ac:dyDescent="0.25">
      <c r="A1917">
        <v>537324</v>
      </c>
      <c r="B1917" t="s">
        <v>31</v>
      </c>
      <c r="C1917">
        <v>25</v>
      </c>
      <c r="D1917">
        <v>57</v>
      </c>
      <c r="E1917" t="s">
        <v>21</v>
      </c>
      <c r="F1917">
        <v>1</v>
      </c>
      <c r="G1917">
        <v>2</v>
      </c>
      <c r="H1917">
        <v>1</v>
      </c>
      <c r="I1917">
        <v>2</v>
      </c>
      <c r="J1917">
        <v>2</v>
      </c>
      <c r="K1917">
        <v>2</v>
      </c>
      <c r="L1917">
        <v>2</v>
      </c>
      <c r="M1917">
        <v>2</v>
      </c>
      <c r="N1917">
        <v>1</v>
      </c>
      <c r="O1917">
        <v>1</v>
      </c>
      <c r="P1917" t="s">
        <v>43</v>
      </c>
      <c r="Q1917">
        <v>4</v>
      </c>
      <c r="R1917" t="s">
        <v>44</v>
      </c>
      <c r="S1917">
        <v>50000</v>
      </c>
      <c r="T1917">
        <v>50000</v>
      </c>
      <c r="U1917">
        <v>50000</v>
      </c>
      <c r="V1917">
        <v>50</v>
      </c>
      <c r="W1917">
        <v>50</v>
      </c>
    </row>
    <row r="1918" spans="1:23" x14ac:dyDescent="0.25">
      <c r="A1918">
        <v>1400389</v>
      </c>
      <c r="B1918" t="s">
        <v>24</v>
      </c>
      <c r="C1918">
        <v>27</v>
      </c>
      <c r="D1918">
        <v>48</v>
      </c>
      <c r="E1918" t="s">
        <v>21</v>
      </c>
      <c r="F1918">
        <v>1</v>
      </c>
      <c r="G1918">
        <v>1</v>
      </c>
      <c r="H1918">
        <v>2</v>
      </c>
      <c r="I1918">
        <v>2</v>
      </c>
      <c r="J1918">
        <v>2</v>
      </c>
      <c r="K1918">
        <v>2</v>
      </c>
      <c r="L1918">
        <v>2</v>
      </c>
      <c r="M1918">
        <v>2</v>
      </c>
      <c r="N1918">
        <v>1</v>
      </c>
      <c r="O1918">
        <v>20</v>
      </c>
      <c r="P1918" t="s">
        <v>43</v>
      </c>
      <c r="Q1918">
        <v>2</v>
      </c>
      <c r="R1918" t="s">
        <v>44</v>
      </c>
      <c r="S1918">
        <v>50000</v>
      </c>
      <c r="T1918">
        <v>50000</v>
      </c>
      <c r="U1918">
        <v>50000</v>
      </c>
      <c r="V1918">
        <v>48</v>
      </c>
      <c r="W1918">
        <v>48</v>
      </c>
    </row>
    <row r="1919" spans="1:23" x14ac:dyDescent="0.25">
      <c r="A1919">
        <v>1427616</v>
      </c>
      <c r="B1919" t="s">
        <v>24</v>
      </c>
      <c r="C1919">
        <v>51</v>
      </c>
      <c r="D1919">
        <v>35</v>
      </c>
      <c r="E1919" t="s">
        <v>21</v>
      </c>
      <c r="F1919">
        <v>1</v>
      </c>
      <c r="G1919">
        <v>1</v>
      </c>
      <c r="H1919">
        <v>2</v>
      </c>
      <c r="I1919">
        <v>2</v>
      </c>
      <c r="J1919">
        <v>2</v>
      </c>
      <c r="K1919">
        <v>2</v>
      </c>
      <c r="L1919">
        <v>2</v>
      </c>
      <c r="M1919">
        <v>2</v>
      </c>
      <c r="N1919">
        <v>1</v>
      </c>
      <c r="O1919">
        <v>50</v>
      </c>
      <c r="P1919" t="s">
        <v>43</v>
      </c>
      <c r="Q1919">
        <v>4</v>
      </c>
      <c r="R1919" t="s">
        <v>46</v>
      </c>
      <c r="S1919">
        <v>50000</v>
      </c>
      <c r="T1919">
        <v>50000</v>
      </c>
      <c r="U1919">
        <v>50000</v>
      </c>
      <c r="V1919">
        <v>53</v>
      </c>
      <c r="W1919" t="s">
        <v>24</v>
      </c>
    </row>
    <row r="1920" spans="1:23" x14ac:dyDescent="0.25">
      <c r="A1920">
        <v>1421693</v>
      </c>
      <c r="B1920" t="s">
        <v>24</v>
      </c>
      <c r="C1920">
        <v>42</v>
      </c>
      <c r="D1920">
        <v>32</v>
      </c>
      <c r="E1920" t="s">
        <v>21</v>
      </c>
      <c r="F1920">
        <v>1</v>
      </c>
      <c r="G1920">
        <v>2</v>
      </c>
      <c r="H1920">
        <v>2</v>
      </c>
      <c r="I1920">
        <v>2</v>
      </c>
      <c r="J1920">
        <v>2</v>
      </c>
      <c r="K1920">
        <v>2</v>
      </c>
      <c r="L1920">
        <v>2</v>
      </c>
      <c r="M1920">
        <v>2</v>
      </c>
      <c r="N1920">
        <v>2</v>
      </c>
      <c r="P1920" t="s">
        <v>50</v>
      </c>
      <c r="Q1920">
        <v>4</v>
      </c>
      <c r="R1920" t="s">
        <v>44</v>
      </c>
      <c r="S1920">
        <v>0</v>
      </c>
      <c r="T1920">
        <v>50000</v>
      </c>
      <c r="U1920">
        <v>50000</v>
      </c>
      <c r="V1920">
        <v>53</v>
      </c>
      <c r="W1920" t="s">
        <v>24</v>
      </c>
    </row>
    <row r="1921" spans="1:23" x14ac:dyDescent="0.25">
      <c r="A1921">
        <v>710427</v>
      </c>
      <c r="B1921" t="s">
        <v>32</v>
      </c>
      <c r="C1921">
        <v>122</v>
      </c>
      <c r="D1921">
        <v>32</v>
      </c>
      <c r="E1921" t="s">
        <v>21</v>
      </c>
      <c r="F1921">
        <v>1</v>
      </c>
      <c r="G1921">
        <v>2</v>
      </c>
      <c r="H1921">
        <v>1</v>
      </c>
      <c r="I1921">
        <v>2</v>
      </c>
      <c r="J1921">
        <v>2</v>
      </c>
      <c r="K1921">
        <v>2</v>
      </c>
      <c r="L1921">
        <v>2</v>
      </c>
      <c r="M1921">
        <v>2</v>
      </c>
      <c r="N1921">
        <v>1</v>
      </c>
      <c r="O1921">
        <v>20</v>
      </c>
      <c r="P1921" t="s">
        <v>43</v>
      </c>
      <c r="Q1921">
        <v>4</v>
      </c>
      <c r="R1921" t="s">
        <v>44</v>
      </c>
      <c r="S1921">
        <v>50000</v>
      </c>
      <c r="T1921">
        <v>50000</v>
      </c>
      <c r="U1921">
        <v>50000</v>
      </c>
      <c r="V1921">
        <v>53</v>
      </c>
      <c r="W1921" t="s">
        <v>24</v>
      </c>
    </row>
    <row r="1922" spans="1:23" x14ac:dyDescent="0.25">
      <c r="A1922">
        <v>1429277</v>
      </c>
      <c r="B1922" t="s">
        <v>24</v>
      </c>
      <c r="C1922">
        <v>50</v>
      </c>
      <c r="D1922">
        <v>39</v>
      </c>
      <c r="E1922" t="s">
        <v>21</v>
      </c>
      <c r="F1922">
        <v>1</v>
      </c>
      <c r="G1922">
        <v>1</v>
      </c>
      <c r="H1922">
        <v>2</v>
      </c>
      <c r="I1922">
        <v>2</v>
      </c>
      <c r="J1922">
        <v>2</v>
      </c>
      <c r="K1922">
        <v>2</v>
      </c>
      <c r="L1922">
        <v>2</v>
      </c>
      <c r="M1922">
        <v>2</v>
      </c>
      <c r="N1922">
        <v>1</v>
      </c>
      <c r="O1922">
        <v>30</v>
      </c>
      <c r="P1922" t="s">
        <v>43</v>
      </c>
      <c r="Q1922">
        <v>4</v>
      </c>
      <c r="R1922" t="s">
        <v>46</v>
      </c>
      <c r="S1922">
        <v>50000</v>
      </c>
      <c r="T1922">
        <v>50000</v>
      </c>
      <c r="U1922">
        <v>50000</v>
      </c>
      <c r="V1922">
        <v>53</v>
      </c>
      <c r="W1922" t="s">
        <v>24</v>
      </c>
    </row>
    <row r="1923" spans="1:23" x14ac:dyDescent="0.25">
      <c r="A1923">
        <v>538617</v>
      </c>
      <c r="B1923" t="s">
        <v>31</v>
      </c>
      <c r="C1923">
        <v>116</v>
      </c>
      <c r="D1923">
        <v>53</v>
      </c>
      <c r="E1923" t="s">
        <v>21</v>
      </c>
      <c r="F1923">
        <v>1</v>
      </c>
      <c r="G1923">
        <v>2</v>
      </c>
      <c r="H1923">
        <v>1</v>
      </c>
      <c r="I1923">
        <v>2</v>
      </c>
      <c r="J1923">
        <v>2</v>
      </c>
      <c r="K1923">
        <v>2</v>
      </c>
      <c r="L1923">
        <v>2</v>
      </c>
      <c r="M1923">
        <v>2</v>
      </c>
      <c r="N1923">
        <v>1</v>
      </c>
      <c r="P1923" t="s">
        <v>51</v>
      </c>
      <c r="Q1923">
        <v>4</v>
      </c>
      <c r="R1923" t="s">
        <v>46</v>
      </c>
      <c r="S1923">
        <v>0</v>
      </c>
      <c r="T1923">
        <v>50000</v>
      </c>
      <c r="U1923">
        <v>50000</v>
      </c>
      <c r="V1923">
        <v>38</v>
      </c>
      <c r="W1923" t="s">
        <v>31</v>
      </c>
    </row>
    <row r="1924" spans="1:23" x14ac:dyDescent="0.25">
      <c r="A1924">
        <v>1403496</v>
      </c>
      <c r="B1924" t="s">
        <v>24</v>
      </c>
      <c r="C1924">
        <v>60</v>
      </c>
      <c r="D1924">
        <v>32</v>
      </c>
      <c r="E1924" t="s">
        <v>21</v>
      </c>
      <c r="F1924">
        <v>5</v>
      </c>
      <c r="G1924">
        <v>1</v>
      </c>
      <c r="H1924">
        <v>1</v>
      </c>
      <c r="I1924">
        <v>2</v>
      </c>
      <c r="J1924">
        <v>2</v>
      </c>
      <c r="K1924">
        <v>2</v>
      </c>
      <c r="L1924">
        <v>2</v>
      </c>
      <c r="M1924">
        <v>2</v>
      </c>
      <c r="N1924">
        <v>1</v>
      </c>
      <c r="O1924">
        <v>15</v>
      </c>
      <c r="P1924" t="s">
        <v>43</v>
      </c>
      <c r="Q1924">
        <v>4</v>
      </c>
      <c r="R1924" t="s">
        <v>44</v>
      </c>
      <c r="S1924">
        <v>50000</v>
      </c>
      <c r="T1924">
        <v>50000</v>
      </c>
      <c r="U1924">
        <v>50000</v>
      </c>
      <c r="V1924">
        <v>215</v>
      </c>
      <c r="W1924">
        <v>215</v>
      </c>
    </row>
    <row r="1925" spans="1:23" x14ac:dyDescent="0.25">
      <c r="A1925">
        <v>1387375</v>
      </c>
      <c r="B1925" t="s">
        <v>24</v>
      </c>
      <c r="C1925">
        <v>14</v>
      </c>
      <c r="D1925">
        <v>54</v>
      </c>
      <c r="E1925" t="s">
        <v>21</v>
      </c>
      <c r="F1925">
        <v>1</v>
      </c>
      <c r="G1925">
        <v>1</v>
      </c>
      <c r="H1925">
        <v>2</v>
      </c>
      <c r="I1925">
        <v>2</v>
      </c>
      <c r="J1925">
        <v>2</v>
      </c>
      <c r="K1925">
        <v>2</v>
      </c>
      <c r="L1925">
        <v>2</v>
      </c>
      <c r="M1925">
        <v>2</v>
      </c>
      <c r="N1925">
        <v>1</v>
      </c>
      <c r="O1925">
        <v>4</v>
      </c>
      <c r="P1925" t="s">
        <v>51</v>
      </c>
      <c r="Q1925">
        <v>4</v>
      </c>
      <c r="R1925" t="s">
        <v>46</v>
      </c>
      <c r="S1925">
        <v>50000</v>
      </c>
      <c r="T1925">
        <v>50000</v>
      </c>
      <c r="U1925">
        <v>50000</v>
      </c>
      <c r="V1925">
        <v>53</v>
      </c>
      <c r="W1925" t="s">
        <v>24</v>
      </c>
    </row>
    <row r="1926" spans="1:23" x14ac:dyDescent="0.25">
      <c r="A1926">
        <v>1272898</v>
      </c>
      <c r="B1926" t="s">
        <v>47</v>
      </c>
      <c r="C1926">
        <v>56</v>
      </c>
      <c r="D1926">
        <v>53</v>
      </c>
      <c r="E1926" t="s">
        <v>21</v>
      </c>
      <c r="F1926">
        <v>4</v>
      </c>
      <c r="G1926">
        <v>1</v>
      </c>
      <c r="H1926">
        <v>2</v>
      </c>
      <c r="I1926">
        <v>2</v>
      </c>
      <c r="J1926">
        <v>2</v>
      </c>
      <c r="K1926">
        <v>2</v>
      </c>
      <c r="L1926">
        <v>2</v>
      </c>
      <c r="M1926">
        <v>2</v>
      </c>
      <c r="N1926">
        <v>1</v>
      </c>
      <c r="O1926">
        <v>15</v>
      </c>
      <c r="P1926" t="s">
        <v>43</v>
      </c>
      <c r="Q1926">
        <v>4</v>
      </c>
      <c r="R1926" t="s">
        <v>44</v>
      </c>
      <c r="S1926">
        <v>50000</v>
      </c>
      <c r="T1926">
        <v>50000</v>
      </c>
      <c r="U1926">
        <v>50000</v>
      </c>
      <c r="V1926">
        <v>139</v>
      </c>
      <c r="W1926">
        <v>139</v>
      </c>
    </row>
    <row r="1927" spans="1:23" x14ac:dyDescent="0.25">
      <c r="A1927">
        <v>1412675</v>
      </c>
      <c r="B1927" t="s">
        <v>24</v>
      </c>
      <c r="C1927">
        <v>51</v>
      </c>
      <c r="D1927">
        <v>46</v>
      </c>
      <c r="E1927" t="s">
        <v>21</v>
      </c>
      <c r="F1927">
        <v>1</v>
      </c>
      <c r="G1927">
        <v>2</v>
      </c>
      <c r="H1927">
        <v>1</v>
      </c>
      <c r="I1927">
        <v>2</v>
      </c>
      <c r="J1927">
        <v>2</v>
      </c>
      <c r="K1927">
        <v>2</v>
      </c>
      <c r="L1927">
        <v>2</v>
      </c>
      <c r="M1927">
        <v>2</v>
      </c>
      <c r="N1927">
        <v>1</v>
      </c>
      <c r="O1927">
        <v>5</v>
      </c>
      <c r="P1927" t="s">
        <v>43</v>
      </c>
      <c r="Q1927">
        <v>4</v>
      </c>
      <c r="R1927" t="s">
        <v>46</v>
      </c>
      <c r="S1927">
        <v>0</v>
      </c>
      <c r="T1927">
        <v>50000</v>
      </c>
      <c r="U1927">
        <v>50000</v>
      </c>
      <c r="V1927">
        <v>53</v>
      </c>
      <c r="W1927" t="s">
        <v>24</v>
      </c>
    </row>
    <row r="1928" spans="1:23" x14ac:dyDescent="0.25">
      <c r="A1928">
        <v>1404384</v>
      </c>
      <c r="B1928" t="s">
        <v>24</v>
      </c>
      <c r="C1928">
        <v>62</v>
      </c>
      <c r="D1928">
        <v>62</v>
      </c>
      <c r="E1928" t="s">
        <v>21</v>
      </c>
      <c r="F1928">
        <v>1</v>
      </c>
      <c r="G1928">
        <v>1</v>
      </c>
      <c r="H1928">
        <v>2</v>
      </c>
      <c r="I1928">
        <v>2</v>
      </c>
      <c r="J1928">
        <v>2</v>
      </c>
      <c r="K1928">
        <v>2</v>
      </c>
      <c r="L1928">
        <v>2</v>
      </c>
      <c r="M1928">
        <v>2</v>
      </c>
      <c r="N1928">
        <v>1</v>
      </c>
      <c r="O1928">
        <v>30</v>
      </c>
      <c r="P1928" t="s">
        <v>43</v>
      </c>
      <c r="Q1928">
        <v>4</v>
      </c>
      <c r="R1928" t="s">
        <v>46</v>
      </c>
      <c r="S1928">
        <v>50000</v>
      </c>
      <c r="T1928">
        <v>50000</v>
      </c>
      <c r="U1928">
        <v>50000</v>
      </c>
      <c r="V1928">
        <v>4</v>
      </c>
      <c r="W1928">
        <v>4</v>
      </c>
    </row>
    <row r="1929" spans="1:23" x14ac:dyDescent="0.25">
      <c r="A1929">
        <v>1402201</v>
      </c>
      <c r="B1929" t="s">
        <v>24</v>
      </c>
      <c r="C1929">
        <v>125</v>
      </c>
      <c r="D1929">
        <v>88</v>
      </c>
      <c r="E1929" t="s">
        <v>21</v>
      </c>
      <c r="F1929">
        <v>1</v>
      </c>
      <c r="G1929">
        <v>1</v>
      </c>
      <c r="H1929">
        <v>2</v>
      </c>
      <c r="I1929">
        <v>1</v>
      </c>
      <c r="J1929">
        <v>2</v>
      </c>
      <c r="K1929">
        <v>2</v>
      </c>
      <c r="L1929">
        <v>2</v>
      </c>
      <c r="M1929">
        <v>2</v>
      </c>
      <c r="N1929">
        <v>1</v>
      </c>
      <c r="P1929" t="s">
        <v>43</v>
      </c>
      <c r="Q1929">
        <v>2</v>
      </c>
      <c r="R1929" t="s">
        <v>44</v>
      </c>
      <c r="S1929">
        <v>0</v>
      </c>
      <c r="T1929">
        <v>50000</v>
      </c>
      <c r="U1929">
        <v>50000</v>
      </c>
      <c r="V1929">
        <v>53</v>
      </c>
      <c r="W1929" t="s">
        <v>24</v>
      </c>
    </row>
    <row r="1930" spans="1:23" x14ac:dyDescent="0.25">
      <c r="A1930">
        <v>1392857</v>
      </c>
      <c r="B1930" t="s">
        <v>24</v>
      </c>
      <c r="C1930">
        <v>109</v>
      </c>
      <c r="D1930">
        <v>51</v>
      </c>
      <c r="E1930" t="s">
        <v>21</v>
      </c>
      <c r="F1930">
        <v>1</v>
      </c>
      <c r="G1930">
        <v>1</v>
      </c>
      <c r="H1930">
        <v>2</v>
      </c>
      <c r="I1930">
        <v>2</v>
      </c>
      <c r="J1930">
        <v>2</v>
      </c>
      <c r="K1930">
        <v>2</v>
      </c>
      <c r="L1930">
        <v>2</v>
      </c>
      <c r="M1930">
        <v>2</v>
      </c>
      <c r="N1930">
        <v>1</v>
      </c>
      <c r="O1930">
        <v>45</v>
      </c>
      <c r="P1930" t="s">
        <v>43</v>
      </c>
      <c r="Q1930">
        <v>4</v>
      </c>
      <c r="R1930" t="s">
        <v>44</v>
      </c>
      <c r="S1930">
        <v>50000</v>
      </c>
      <c r="T1930">
        <v>50000</v>
      </c>
      <c r="U1930">
        <v>50000</v>
      </c>
      <c r="V1930">
        <v>53</v>
      </c>
      <c r="W1930" t="s">
        <v>24</v>
      </c>
    </row>
    <row r="1931" spans="1:23" x14ac:dyDescent="0.25">
      <c r="A1931">
        <v>1258221</v>
      </c>
      <c r="B1931" t="s">
        <v>47</v>
      </c>
      <c r="C1931">
        <v>38</v>
      </c>
      <c r="D1931">
        <v>56</v>
      </c>
      <c r="E1931" t="s">
        <v>21</v>
      </c>
      <c r="F1931">
        <v>1</v>
      </c>
      <c r="G1931">
        <v>1</v>
      </c>
      <c r="H1931">
        <v>2</v>
      </c>
      <c r="I1931">
        <v>2</v>
      </c>
      <c r="J1931">
        <v>2</v>
      </c>
      <c r="K1931">
        <v>2</v>
      </c>
      <c r="L1931">
        <v>2</v>
      </c>
      <c r="M1931">
        <v>2</v>
      </c>
      <c r="N1931">
        <v>1</v>
      </c>
      <c r="P1931" t="s">
        <v>43</v>
      </c>
      <c r="Q1931">
        <v>4</v>
      </c>
      <c r="R1931" t="s">
        <v>46</v>
      </c>
      <c r="S1931">
        <v>0</v>
      </c>
      <c r="T1931">
        <v>50000</v>
      </c>
      <c r="U1931">
        <v>50000</v>
      </c>
      <c r="V1931">
        <v>49</v>
      </c>
      <c r="W1931" t="s">
        <v>47</v>
      </c>
    </row>
    <row r="1932" spans="1:23" x14ac:dyDescent="0.25">
      <c r="A1932">
        <v>717531</v>
      </c>
      <c r="B1932" t="s">
        <v>32</v>
      </c>
      <c r="C1932">
        <v>66</v>
      </c>
      <c r="D1932">
        <v>47</v>
      </c>
      <c r="E1932" t="s">
        <v>21</v>
      </c>
      <c r="F1932">
        <v>1</v>
      </c>
      <c r="G1932">
        <v>1</v>
      </c>
      <c r="H1932">
        <v>2</v>
      </c>
      <c r="I1932">
        <v>2</v>
      </c>
      <c r="J1932">
        <v>2</v>
      </c>
      <c r="K1932">
        <v>2</v>
      </c>
      <c r="L1932">
        <v>2</v>
      </c>
      <c r="M1932">
        <v>2</v>
      </c>
      <c r="N1932">
        <v>1</v>
      </c>
      <c r="O1932">
        <v>10</v>
      </c>
      <c r="P1932" t="s">
        <v>43</v>
      </c>
      <c r="Q1932">
        <v>4</v>
      </c>
      <c r="R1932" t="s">
        <v>46</v>
      </c>
      <c r="S1932">
        <v>50000</v>
      </c>
      <c r="T1932">
        <v>50100</v>
      </c>
      <c r="U1932">
        <v>50100</v>
      </c>
      <c r="V1932">
        <v>19</v>
      </c>
      <c r="W1932">
        <v>19</v>
      </c>
    </row>
    <row r="1933" spans="1:23" x14ac:dyDescent="0.25">
      <c r="A1933">
        <v>1416515</v>
      </c>
      <c r="B1933" t="s">
        <v>24</v>
      </c>
      <c r="C1933">
        <v>45</v>
      </c>
      <c r="D1933">
        <v>33</v>
      </c>
      <c r="E1933" t="s">
        <v>21</v>
      </c>
      <c r="F1933">
        <v>1</v>
      </c>
      <c r="G1933">
        <v>1</v>
      </c>
      <c r="H1933">
        <v>2</v>
      </c>
      <c r="I1933">
        <v>2</v>
      </c>
      <c r="J1933">
        <v>2</v>
      </c>
      <c r="K1933">
        <v>2</v>
      </c>
      <c r="L1933">
        <v>2</v>
      </c>
      <c r="M1933">
        <v>2</v>
      </c>
      <c r="N1933">
        <v>1</v>
      </c>
      <c r="O1933">
        <v>10</v>
      </c>
      <c r="P1933" t="s">
        <v>43</v>
      </c>
      <c r="Q1933">
        <v>4</v>
      </c>
      <c r="R1933" t="s">
        <v>46</v>
      </c>
      <c r="S1933">
        <v>44800</v>
      </c>
      <c r="T1933">
        <v>50200</v>
      </c>
      <c r="U1933">
        <v>50200</v>
      </c>
      <c r="V1933">
        <v>53</v>
      </c>
      <c r="W1933" t="s">
        <v>24</v>
      </c>
    </row>
    <row r="1934" spans="1:23" x14ac:dyDescent="0.25">
      <c r="A1934">
        <v>66275</v>
      </c>
      <c r="B1934" t="s">
        <v>23</v>
      </c>
      <c r="C1934">
        <v>36</v>
      </c>
      <c r="D1934">
        <v>69</v>
      </c>
      <c r="E1934" t="s">
        <v>21</v>
      </c>
      <c r="F1934">
        <v>1</v>
      </c>
      <c r="G1934">
        <v>2</v>
      </c>
      <c r="H1934">
        <v>2</v>
      </c>
      <c r="I1934">
        <v>1</v>
      </c>
      <c r="J1934">
        <v>1</v>
      </c>
      <c r="K1934">
        <v>2</v>
      </c>
      <c r="L1934">
        <v>2</v>
      </c>
      <c r="M1934">
        <v>2</v>
      </c>
      <c r="N1934">
        <v>1</v>
      </c>
      <c r="O1934">
        <v>7</v>
      </c>
      <c r="P1934" t="s">
        <v>43</v>
      </c>
      <c r="Q1934">
        <v>2</v>
      </c>
      <c r="R1934" t="s">
        <v>44</v>
      </c>
      <c r="S1934">
        <v>12000</v>
      </c>
      <c r="T1934">
        <v>50300</v>
      </c>
      <c r="U1934">
        <v>50300</v>
      </c>
      <c r="V1934">
        <v>30</v>
      </c>
      <c r="W1934" t="s">
        <v>23</v>
      </c>
    </row>
    <row r="1935" spans="1:23" x14ac:dyDescent="0.25">
      <c r="A1935">
        <v>1408378</v>
      </c>
      <c r="B1935" t="s">
        <v>24</v>
      </c>
      <c r="C1935">
        <v>56</v>
      </c>
      <c r="D1935">
        <v>84</v>
      </c>
      <c r="E1935" t="s">
        <v>21</v>
      </c>
      <c r="F1935">
        <v>1</v>
      </c>
      <c r="G1935">
        <v>2</v>
      </c>
      <c r="H1935">
        <v>1</v>
      </c>
      <c r="I1935">
        <v>1</v>
      </c>
      <c r="J1935">
        <v>2</v>
      </c>
      <c r="K1935">
        <v>2</v>
      </c>
      <c r="L1935">
        <v>2</v>
      </c>
      <c r="M1935">
        <v>2</v>
      </c>
      <c r="N1935">
        <v>1</v>
      </c>
      <c r="P1935" t="s">
        <v>43</v>
      </c>
      <c r="Q1935">
        <v>4</v>
      </c>
      <c r="R1935" t="s">
        <v>44</v>
      </c>
      <c r="S1935">
        <v>0</v>
      </c>
      <c r="T1935">
        <v>50700</v>
      </c>
      <c r="U1935">
        <v>50700</v>
      </c>
      <c r="V1935">
        <v>16</v>
      </c>
      <c r="W1935">
        <v>16</v>
      </c>
    </row>
    <row r="1936" spans="1:23" x14ac:dyDescent="0.25">
      <c r="A1936">
        <v>1268276</v>
      </c>
      <c r="B1936" t="s">
        <v>47</v>
      </c>
      <c r="C1936">
        <v>143</v>
      </c>
      <c r="D1936">
        <v>29</v>
      </c>
      <c r="E1936" t="s">
        <v>21</v>
      </c>
      <c r="F1936">
        <v>1</v>
      </c>
      <c r="G1936">
        <v>1</v>
      </c>
      <c r="H1936">
        <v>2</v>
      </c>
      <c r="I1936">
        <v>2</v>
      </c>
      <c r="J1936">
        <v>2</v>
      </c>
      <c r="K1936">
        <v>2</v>
      </c>
      <c r="L1936">
        <v>2</v>
      </c>
      <c r="M1936">
        <v>2</v>
      </c>
      <c r="N1936">
        <v>1</v>
      </c>
      <c r="O1936">
        <v>20</v>
      </c>
      <c r="P1936" t="s">
        <v>50</v>
      </c>
      <c r="Q1936">
        <v>4</v>
      </c>
      <c r="R1936" t="s">
        <v>46</v>
      </c>
      <c r="S1936">
        <v>48000</v>
      </c>
      <c r="T1936">
        <v>51000</v>
      </c>
      <c r="U1936">
        <v>51000</v>
      </c>
      <c r="V1936">
        <v>49</v>
      </c>
      <c r="W1936" t="s">
        <v>47</v>
      </c>
    </row>
    <row r="1937" spans="1:23" x14ac:dyDescent="0.25">
      <c r="A1937">
        <v>1431621</v>
      </c>
      <c r="B1937" t="s">
        <v>24</v>
      </c>
      <c r="C1937">
        <v>29</v>
      </c>
      <c r="D1937">
        <v>53</v>
      </c>
      <c r="E1937" t="s">
        <v>21</v>
      </c>
      <c r="F1937">
        <v>1</v>
      </c>
      <c r="G1937">
        <v>1</v>
      </c>
      <c r="H1937">
        <v>2</v>
      </c>
      <c r="I1937">
        <v>2</v>
      </c>
      <c r="J1937">
        <v>2</v>
      </c>
      <c r="K1937">
        <v>2</v>
      </c>
      <c r="L1937">
        <v>2</v>
      </c>
      <c r="M1937">
        <v>2</v>
      </c>
      <c r="N1937">
        <v>1</v>
      </c>
      <c r="P1937" t="s">
        <v>43</v>
      </c>
      <c r="Q1937">
        <v>4</v>
      </c>
      <c r="R1937" t="s">
        <v>46</v>
      </c>
      <c r="S1937">
        <v>51000</v>
      </c>
      <c r="T1937">
        <v>51000</v>
      </c>
      <c r="U1937">
        <v>51000</v>
      </c>
      <c r="V1937">
        <v>53</v>
      </c>
      <c r="W1937" t="s">
        <v>24</v>
      </c>
    </row>
    <row r="1938" spans="1:23" x14ac:dyDescent="0.25">
      <c r="A1938">
        <v>1416933</v>
      </c>
      <c r="B1938" t="s">
        <v>24</v>
      </c>
      <c r="C1938">
        <v>94</v>
      </c>
      <c r="D1938">
        <v>47</v>
      </c>
      <c r="E1938" t="s">
        <v>21</v>
      </c>
      <c r="F1938">
        <v>4</v>
      </c>
      <c r="G1938">
        <v>1</v>
      </c>
      <c r="H1938">
        <v>2</v>
      </c>
      <c r="I1938">
        <v>2</v>
      </c>
      <c r="J1938">
        <v>2</v>
      </c>
      <c r="K1938">
        <v>1</v>
      </c>
      <c r="L1938">
        <v>2</v>
      </c>
      <c r="M1938">
        <v>2</v>
      </c>
      <c r="N1938">
        <v>1</v>
      </c>
      <c r="O1938">
        <v>15</v>
      </c>
      <c r="P1938" t="s">
        <v>43</v>
      </c>
      <c r="Q1938">
        <v>4</v>
      </c>
      <c r="R1938" t="s">
        <v>46</v>
      </c>
      <c r="S1938">
        <v>42000</v>
      </c>
      <c r="T1938">
        <v>51000</v>
      </c>
      <c r="U1938">
        <v>51000</v>
      </c>
      <c r="V1938">
        <v>233</v>
      </c>
      <c r="W1938">
        <v>233</v>
      </c>
    </row>
    <row r="1939" spans="1:23" x14ac:dyDescent="0.25">
      <c r="A1939">
        <v>699347</v>
      </c>
      <c r="B1939" t="s">
        <v>32</v>
      </c>
      <c r="C1939">
        <v>31</v>
      </c>
      <c r="D1939">
        <v>61</v>
      </c>
      <c r="E1939" t="s">
        <v>21</v>
      </c>
      <c r="F1939">
        <v>1</v>
      </c>
      <c r="G1939">
        <v>2</v>
      </c>
      <c r="H1939">
        <v>1</v>
      </c>
      <c r="I1939">
        <v>2</v>
      </c>
      <c r="J1939">
        <v>2</v>
      </c>
      <c r="K1939">
        <v>2</v>
      </c>
      <c r="L1939">
        <v>2</v>
      </c>
      <c r="M1939">
        <v>2</v>
      </c>
      <c r="N1939">
        <v>1</v>
      </c>
      <c r="P1939" t="s">
        <v>50</v>
      </c>
      <c r="Q1939">
        <v>4</v>
      </c>
      <c r="R1939" t="s">
        <v>46</v>
      </c>
      <c r="S1939">
        <v>0</v>
      </c>
      <c r="T1939">
        <v>51000</v>
      </c>
      <c r="U1939">
        <v>51000</v>
      </c>
      <c r="V1939">
        <v>11</v>
      </c>
      <c r="W1939">
        <v>11</v>
      </c>
    </row>
    <row r="1940" spans="1:23" x14ac:dyDescent="0.25">
      <c r="A1940">
        <v>721174</v>
      </c>
      <c r="B1940" t="s">
        <v>32</v>
      </c>
      <c r="C1940">
        <v>66</v>
      </c>
      <c r="D1940">
        <v>67</v>
      </c>
      <c r="E1940" t="s">
        <v>21</v>
      </c>
      <c r="F1940">
        <v>1</v>
      </c>
      <c r="G1940">
        <v>2</v>
      </c>
      <c r="H1940">
        <v>1</v>
      </c>
      <c r="I1940">
        <v>1</v>
      </c>
      <c r="J1940">
        <v>2</v>
      </c>
      <c r="K1940">
        <v>2</v>
      </c>
      <c r="L1940">
        <v>2</v>
      </c>
      <c r="M1940">
        <v>2</v>
      </c>
      <c r="N1940">
        <v>1</v>
      </c>
      <c r="P1940" t="s">
        <v>52</v>
      </c>
      <c r="Q1940">
        <v>4</v>
      </c>
      <c r="R1940" t="s">
        <v>46</v>
      </c>
      <c r="S1940">
        <v>0</v>
      </c>
      <c r="T1940">
        <v>51000</v>
      </c>
      <c r="U1940">
        <v>51000</v>
      </c>
      <c r="V1940">
        <v>6</v>
      </c>
      <c r="W1940" t="s">
        <v>45</v>
      </c>
    </row>
    <row r="1941" spans="1:23" x14ac:dyDescent="0.25">
      <c r="A1941">
        <v>535578</v>
      </c>
      <c r="B1941" t="s">
        <v>31</v>
      </c>
      <c r="C1941">
        <v>105</v>
      </c>
      <c r="D1941">
        <v>66</v>
      </c>
      <c r="E1941" t="s">
        <v>21</v>
      </c>
      <c r="F1941">
        <v>1</v>
      </c>
      <c r="G1941">
        <v>1</v>
      </c>
      <c r="H1941">
        <v>2</v>
      </c>
      <c r="I1941">
        <v>2</v>
      </c>
      <c r="J1941">
        <v>2</v>
      </c>
      <c r="K1941">
        <v>2</v>
      </c>
      <c r="L1941">
        <v>2</v>
      </c>
      <c r="M1941">
        <v>2</v>
      </c>
      <c r="N1941">
        <v>1</v>
      </c>
      <c r="O1941">
        <v>10</v>
      </c>
      <c r="P1941" t="s">
        <v>43</v>
      </c>
      <c r="Q1941">
        <v>2</v>
      </c>
      <c r="R1941" t="s">
        <v>44</v>
      </c>
      <c r="S1941">
        <v>50000</v>
      </c>
      <c r="T1941">
        <v>51200</v>
      </c>
      <c r="U1941">
        <v>51200</v>
      </c>
      <c r="V1941">
        <v>39</v>
      </c>
      <c r="W1941">
        <v>39</v>
      </c>
    </row>
    <row r="1942" spans="1:23" x14ac:dyDescent="0.25">
      <c r="A1942">
        <v>1268198</v>
      </c>
      <c r="B1942" t="s">
        <v>47</v>
      </c>
      <c r="C1942">
        <v>115</v>
      </c>
      <c r="D1942">
        <v>78</v>
      </c>
      <c r="E1942" t="s">
        <v>21</v>
      </c>
      <c r="F1942">
        <v>4</v>
      </c>
      <c r="G1942">
        <v>1</v>
      </c>
      <c r="H1942">
        <v>2</v>
      </c>
      <c r="I1942">
        <v>1</v>
      </c>
      <c r="J1942">
        <v>2</v>
      </c>
      <c r="K1942">
        <v>2</v>
      </c>
      <c r="L1942">
        <v>2</v>
      </c>
      <c r="M1942">
        <v>2</v>
      </c>
      <c r="N1942">
        <v>1</v>
      </c>
      <c r="P1942" t="s">
        <v>51</v>
      </c>
      <c r="Q1942">
        <v>4</v>
      </c>
      <c r="R1942" t="s">
        <v>46</v>
      </c>
      <c r="S1942">
        <v>0</v>
      </c>
      <c r="T1942">
        <v>51500</v>
      </c>
      <c r="U1942">
        <v>51500</v>
      </c>
      <c r="V1942">
        <v>150</v>
      </c>
      <c r="W1942">
        <v>150</v>
      </c>
    </row>
    <row r="1943" spans="1:23" x14ac:dyDescent="0.25">
      <c r="A1943">
        <v>1426203</v>
      </c>
      <c r="B1943" t="s">
        <v>24</v>
      </c>
      <c r="C1943">
        <v>96</v>
      </c>
      <c r="D1943">
        <v>41</v>
      </c>
      <c r="E1943" t="s">
        <v>21</v>
      </c>
      <c r="F1943">
        <v>4</v>
      </c>
      <c r="G1943">
        <v>2</v>
      </c>
      <c r="H1943">
        <v>2</v>
      </c>
      <c r="I1943">
        <v>2</v>
      </c>
      <c r="J1943">
        <v>1</v>
      </c>
      <c r="K1943">
        <v>2</v>
      </c>
      <c r="L1943">
        <v>2</v>
      </c>
      <c r="M1943">
        <v>2</v>
      </c>
      <c r="N1943">
        <v>1</v>
      </c>
      <c r="O1943">
        <v>20</v>
      </c>
      <c r="P1943" t="s">
        <v>51</v>
      </c>
      <c r="Q1943">
        <v>4</v>
      </c>
      <c r="R1943" t="s">
        <v>46</v>
      </c>
      <c r="S1943">
        <v>50000</v>
      </c>
      <c r="T1943">
        <v>51600</v>
      </c>
      <c r="U1943">
        <v>51600</v>
      </c>
      <c r="V1943">
        <v>303</v>
      </c>
      <c r="W1943">
        <v>303</v>
      </c>
    </row>
    <row r="1944" spans="1:23" x14ac:dyDescent="0.25">
      <c r="A1944">
        <v>537382</v>
      </c>
      <c r="B1944" t="s">
        <v>31</v>
      </c>
      <c r="C1944">
        <v>49</v>
      </c>
      <c r="D1944">
        <v>82</v>
      </c>
      <c r="E1944" t="s">
        <v>21</v>
      </c>
      <c r="F1944">
        <v>1</v>
      </c>
      <c r="G1944">
        <v>2</v>
      </c>
      <c r="H1944">
        <v>1</v>
      </c>
      <c r="I1944">
        <v>1</v>
      </c>
      <c r="J1944">
        <v>2</v>
      </c>
      <c r="K1944">
        <v>2</v>
      </c>
      <c r="L1944">
        <v>2</v>
      </c>
      <c r="M1944">
        <v>2</v>
      </c>
      <c r="N1944">
        <v>1</v>
      </c>
      <c r="P1944" t="s">
        <v>52</v>
      </c>
      <c r="Q1944">
        <v>4</v>
      </c>
      <c r="R1944" t="s">
        <v>46</v>
      </c>
      <c r="S1944">
        <v>0</v>
      </c>
      <c r="T1944">
        <v>51900</v>
      </c>
      <c r="U1944">
        <v>51900</v>
      </c>
      <c r="V1944">
        <v>38</v>
      </c>
      <c r="W1944" t="s">
        <v>31</v>
      </c>
    </row>
    <row r="1945" spans="1:23" x14ac:dyDescent="0.25">
      <c r="A1945">
        <v>1255301</v>
      </c>
      <c r="B1945" t="s">
        <v>47</v>
      </c>
      <c r="C1945">
        <v>77</v>
      </c>
      <c r="D1945">
        <v>23</v>
      </c>
      <c r="E1945" t="s">
        <v>21</v>
      </c>
      <c r="F1945">
        <v>1</v>
      </c>
      <c r="G1945">
        <v>2</v>
      </c>
      <c r="H1945">
        <v>2</v>
      </c>
      <c r="I1945">
        <v>2</v>
      </c>
      <c r="J1945">
        <v>2</v>
      </c>
      <c r="K1945">
        <v>2</v>
      </c>
      <c r="L1945">
        <v>2</v>
      </c>
      <c r="M1945">
        <v>2</v>
      </c>
      <c r="N1945">
        <v>2</v>
      </c>
      <c r="O1945">
        <v>5</v>
      </c>
      <c r="P1945" t="s">
        <v>43</v>
      </c>
      <c r="Q1945">
        <v>4</v>
      </c>
      <c r="R1945" t="s">
        <v>44</v>
      </c>
      <c r="S1945">
        <v>52000</v>
      </c>
      <c r="T1945">
        <v>52000</v>
      </c>
      <c r="U1945">
        <v>52000</v>
      </c>
      <c r="V1945">
        <v>53</v>
      </c>
      <c r="W1945" t="s">
        <v>24</v>
      </c>
    </row>
    <row r="1946" spans="1:23" x14ac:dyDescent="0.25">
      <c r="A1946">
        <v>1422975</v>
      </c>
      <c r="B1946" t="s">
        <v>24</v>
      </c>
      <c r="C1946">
        <v>69</v>
      </c>
      <c r="D1946">
        <v>51</v>
      </c>
      <c r="E1946" t="s">
        <v>21</v>
      </c>
      <c r="F1946">
        <v>1</v>
      </c>
      <c r="G1946">
        <v>1</v>
      </c>
      <c r="H1946">
        <v>2</v>
      </c>
      <c r="I1946">
        <v>2</v>
      </c>
      <c r="J1946">
        <v>2</v>
      </c>
      <c r="K1946">
        <v>2</v>
      </c>
      <c r="L1946">
        <v>2</v>
      </c>
      <c r="M1946">
        <v>2</v>
      </c>
      <c r="N1946">
        <v>1</v>
      </c>
      <c r="O1946">
        <v>30</v>
      </c>
      <c r="P1946" t="s">
        <v>43</v>
      </c>
      <c r="Q1946">
        <v>4</v>
      </c>
      <c r="R1946" t="s">
        <v>44</v>
      </c>
      <c r="S1946">
        <v>52000</v>
      </c>
      <c r="T1946">
        <v>52000</v>
      </c>
      <c r="U1946">
        <v>52000</v>
      </c>
      <c r="V1946">
        <v>53</v>
      </c>
      <c r="W1946" t="s">
        <v>24</v>
      </c>
    </row>
    <row r="1947" spans="1:23" x14ac:dyDescent="0.25">
      <c r="A1947">
        <v>1418959</v>
      </c>
      <c r="B1947" t="s">
        <v>24</v>
      </c>
      <c r="C1947">
        <v>239</v>
      </c>
      <c r="D1947">
        <v>57</v>
      </c>
      <c r="E1947" t="s">
        <v>21</v>
      </c>
      <c r="F1947">
        <v>1</v>
      </c>
      <c r="G1947">
        <v>2</v>
      </c>
      <c r="H1947">
        <v>2</v>
      </c>
      <c r="I1947">
        <v>2</v>
      </c>
      <c r="J1947">
        <v>2</v>
      </c>
      <c r="K1947">
        <v>2</v>
      </c>
      <c r="L1947">
        <v>2</v>
      </c>
      <c r="M1947">
        <v>2</v>
      </c>
      <c r="N1947">
        <v>2</v>
      </c>
      <c r="O1947">
        <v>8</v>
      </c>
      <c r="P1947" t="s">
        <v>43</v>
      </c>
      <c r="Q1947">
        <v>4</v>
      </c>
      <c r="R1947" t="s">
        <v>44</v>
      </c>
      <c r="S1947">
        <v>52000</v>
      </c>
      <c r="T1947">
        <v>52000</v>
      </c>
      <c r="U1947">
        <v>52000</v>
      </c>
      <c r="V1947">
        <v>6</v>
      </c>
      <c r="W1947" t="s">
        <v>45</v>
      </c>
    </row>
    <row r="1948" spans="1:23" x14ac:dyDescent="0.25">
      <c r="A1948">
        <v>699149</v>
      </c>
      <c r="B1948" t="s">
        <v>32</v>
      </c>
      <c r="C1948">
        <v>42</v>
      </c>
      <c r="D1948">
        <v>65</v>
      </c>
      <c r="E1948" t="s">
        <v>21</v>
      </c>
      <c r="F1948">
        <v>1</v>
      </c>
      <c r="G1948">
        <v>1</v>
      </c>
      <c r="H1948">
        <v>2</v>
      </c>
      <c r="I1948">
        <v>2</v>
      </c>
      <c r="J1948">
        <v>2</v>
      </c>
      <c r="K1948">
        <v>2</v>
      </c>
      <c r="L1948">
        <v>2</v>
      </c>
      <c r="M1948">
        <v>2</v>
      </c>
      <c r="N1948">
        <v>1</v>
      </c>
      <c r="O1948">
        <v>60</v>
      </c>
      <c r="P1948" t="s">
        <v>51</v>
      </c>
      <c r="Q1948">
        <v>4</v>
      </c>
      <c r="R1948" t="s">
        <v>44</v>
      </c>
      <c r="S1948">
        <v>52000</v>
      </c>
      <c r="T1948">
        <v>52000</v>
      </c>
      <c r="U1948">
        <v>52000</v>
      </c>
      <c r="V1948">
        <v>41</v>
      </c>
      <c r="W1948" t="s">
        <v>32</v>
      </c>
    </row>
    <row r="1949" spans="1:23" x14ac:dyDescent="0.25">
      <c r="A1949">
        <v>70279</v>
      </c>
      <c r="B1949" t="s">
        <v>23</v>
      </c>
      <c r="C1949">
        <v>29</v>
      </c>
      <c r="D1949">
        <v>41</v>
      </c>
      <c r="E1949" t="s">
        <v>21</v>
      </c>
      <c r="F1949">
        <v>1</v>
      </c>
      <c r="G1949">
        <v>1</v>
      </c>
      <c r="H1949">
        <v>2</v>
      </c>
      <c r="I1949">
        <v>2</v>
      </c>
      <c r="J1949">
        <v>2</v>
      </c>
      <c r="K1949">
        <v>2</v>
      </c>
      <c r="L1949">
        <v>2</v>
      </c>
      <c r="M1949">
        <v>2</v>
      </c>
      <c r="N1949">
        <v>1</v>
      </c>
      <c r="O1949">
        <v>5</v>
      </c>
      <c r="P1949" t="s">
        <v>43</v>
      </c>
      <c r="Q1949">
        <v>4</v>
      </c>
      <c r="R1949" t="s">
        <v>46</v>
      </c>
      <c r="S1949">
        <v>52000</v>
      </c>
      <c r="T1949">
        <v>52000</v>
      </c>
      <c r="U1949">
        <v>52000</v>
      </c>
      <c r="V1949">
        <v>30</v>
      </c>
      <c r="W1949" t="s">
        <v>23</v>
      </c>
    </row>
    <row r="1950" spans="1:23" x14ac:dyDescent="0.25">
      <c r="A1950">
        <v>723622</v>
      </c>
      <c r="B1950" t="s">
        <v>32</v>
      </c>
      <c r="C1950">
        <v>40</v>
      </c>
      <c r="D1950">
        <v>82</v>
      </c>
      <c r="E1950" t="s">
        <v>21</v>
      </c>
      <c r="F1950">
        <v>1</v>
      </c>
      <c r="G1950">
        <v>2</v>
      </c>
      <c r="H1950">
        <v>1</v>
      </c>
      <c r="I1950">
        <v>1</v>
      </c>
      <c r="J1950">
        <v>2</v>
      </c>
      <c r="K1950">
        <v>2</v>
      </c>
      <c r="L1950">
        <v>2</v>
      </c>
      <c r="M1950">
        <v>2</v>
      </c>
      <c r="N1950">
        <v>1</v>
      </c>
      <c r="P1950" t="s">
        <v>43</v>
      </c>
      <c r="Q1950">
        <v>2</v>
      </c>
      <c r="R1950" t="s">
        <v>44</v>
      </c>
      <c r="S1950">
        <v>0</v>
      </c>
      <c r="T1950">
        <v>52000</v>
      </c>
      <c r="U1950">
        <v>52000</v>
      </c>
      <c r="V1950">
        <v>41</v>
      </c>
      <c r="W1950" t="s">
        <v>32</v>
      </c>
    </row>
    <row r="1951" spans="1:23" x14ac:dyDescent="0.25">
      <c r="A1951">
        <v>1377148</v>
      </c>
      <c r="B1951" t="s">
        <v>24</v>
      </c>
      <c r="C1951">
        <v>105</v>
      </c>
      <c r="D1951">
        <v>44</v>
      </c>
      <c r="E1951" t="s">
        <v>21</v>
      </c>
      <c r="F1951">
        <v>1</v>
      </c>
      <c r="G1951">
        <v>1</v>
      </c>
      <c r="H1951">
        <v>2</v>
      </c>
      <c r="I1951">
        <v>2</v>
      </c>
      <c r="J1951">
        <v>2</v>
      </c>
      <c r="K1951">
        <v>2</v>
      </c>
      <c r="L1951">
        <v>2</v>
      </c>
      <c r="M1951">
        <v>2</v>
      </c>
      <c r="N1951">
        <v>1</v>
      </c>
      <c r="O1951">
        <v>10</v>
      </c>
      <c r="P1951" t="s">
        <v>51</v>
      </c>
      <c r="Q1951">
        <v>2</v>
      </c>
      <c r="R1951" t="s">
        <v>46</v>
      </c>
      <c r="S1951">
        <v>52000</v>
      </c>
      <c r="T1951">
        <v>52000</v>
      </c>
      <c r="U1951">
        <v>52000</v>
      </c>
      <c r="V1951">
        <v>53</v>
      </c>
      <c r="W1951" t="s">
        <v>24</v>
      </c>
    </row>
    <row r="1952" spans="1:23" x14ac:dyDescent="0.25">
      <c r="A1952">
        <v>1372918</v>
      </c>
      <c r="B1952" t="s">
        <v>24</v>
      </c>
      <c r="C1952">
        <v>430</v>
      </c>
      <c r="D1952">
        <v>46</v>
      </c>
      <c r="E1952" t="s">
        <v>21</v>
      </c>
      <c r="F1952">
        <v>1</v>
      </c>
      <c r="G1952">
        <v>1</v>
      </c>
      <c r="H1952">
        <v>2</v>
      </c>
      <c r="I1952">
        <v>2</v>
      </c>
      <c r="J1952">
        <v>2</v>
      </c>
      <c r="K1952">
        <v>2</v>
      </c>
      <c r="L1952">
        <v>2</v>
      </c>
      <c r="M1952">
        <v>2</v>
      </c>
      <c r="N1952">
        <v>1</v>
      </c>
      <c r="O1952">
        <v>15</v>
      </c>
      <c r="P1952" t="s">
        <v>43</v>
      </c>
      <c r="Q1952">
        <v>4</v>
      </c>
      <c r="R1952" t="s">
        <v>44</v>
      </c>
      <c r="S1952">
        <v>52000</v>
      </c>
      <c r="T1952">
        <v>52000</v>
      </c>
      <c r="U1952">
        <v>52000</v>
      </c>
      <c r="V1952">
        <v>53</v>
      </c>
      <c r="W1952" t="s">
        <v>24</v>
      </c>
    </row>
    <row r="1953" spans="1:23" x14ac:dyDescent="0.25">
      <c r="A1953">
        <v>1257407</v>
      </c>
      <c r="B1953" t="s">
        <v>47</v>
      </c>
      <c r="C1953">
        <v>147</v>
      </c>
      <c r="D1953">
        <v>31</v>
      </c>
      <c r="E1953" t="s">
        <v>21</v>
      </c>
      <c r="F1953">
        <v>1</v>
      </c>
      <c r="G1953">
        <v>1</v>
      </c>
      <c r="H1953">
        <v>2</v>
      </c>
      <c r="I1953">
        <v>2</v>
      </c>
      <c r="J1953">
        <v>2</v>
      </c>
      <c r="K1953">
        <v>2</v>
      </c>
      <c r="L1953">
        <v>2</v>
      </c>
      <c r="M1953">
        <v>2</v>
      </c>
      <c r="N1953">
        <v>1</v>
      </c>
      <c r="O1953">
        <v>40</v>
      </c>
      <c r="P1953" t="s">
        <v>51</v>
      </c>
      <c r="Q1953">
        <v>4</v>
      </c>
      <c r="R1953" t="s">
        <v>44</v>
      </c>
      <c r="S1953">
        <v>52000</v>
      </c>
      <c r="T1953">
        <v>52000</v>
      </c>
      <c r="U1953">
        <v>52000</v>
      </c>
      <c r="V1953">
        <v>49</v>
      </c>
      <c r="W1953" t="s">
        <v>47</v>
      </c>
    </row>
    <row r="1954" spans="1:23" x14ac:dyDescent="0.25">
      <c r="A1954">
        <v>1415085</v>
      </c>
      <c r="B1954" t="s">
        <v>24</v>
      </c>
      <c r="C1954">
        <v>60</v>
      </c>
      <c r="D1954">
        <v>45</v>
      </c>
      <c r="E1954" t="s">
        <v>21</v>
      </c>
      <c r="F1954">
        <v>1</v>
      </c>
      <c r="G1954">
        <v>1</v>
      </c>
      <c r="H1954">
        <v>2</v>
      </c>
      <c r="I1954">
        <v>2</v>
      </c>
      <c r="J1954">
        <v>2</v>
      </c>
      <c r="K1954">
        <v>2</v>
      </c>
      <c r="L1954">
        <v>2</v>
      </c>
      <c r="M1954">
        <v>2</v>
      </c>
      <c r="N1954">
        <v>1</v>
      </c>
      <c r="O1954">
        <v>30</v>
      </c>
      <c r="P1954" t="s">
        <v>43</v>
      </c>
      <c r="Q1954">
        <v>4</v>
      </c>
      <c r="R1954" t="s">
        <v>44</v>
      </c>
      <c r="S1954">
        <v>52000</v>
      </c>
      <c r="T1954">
        <v>52000</v>
      </c>
      <c r="U1954">
        <v>52000</v>
      </c>
      <c r="V1954">
        <v>41</v>
      </c>
      <c r="W1954" t="s">
        <v>32</v>
      </c>
    </row>
    <row r="1955" spans="1:23" x14ac:dyDescent="0.25">
      <c r="A1955">
        <v>533012</v>
      </c>
      <c r="B1955" t="s">
        <v>31</v>
      </c>
      <c r="C1955">
        <v>94</v>
      </c>
      <c r="D1955">
        <v>53</v>
      </c>
      <c r="E1955" t="s">
        <v>21</v>
      </c>
      <c r="F1955">
        <v>1</v>
      </c>
      <c r="G1955">
        <v>1</v>
      </c>
      <c r="H1955">
        <v>2</v>
      </c>
      <c r="I1955">
        <v>2</v>
      </c>
      <c r="J1955">
        <v>2</v>
      </c>
      <c r="K1955">
        <v>2</v>
      </c>
      <c r="L1955">
        <v>2</v>
      </c>
      <c r="M1955">
        <v>2</v>
      </c>
      <c r="N1955">
        <v>1</v>
      </c>
      <c r="O1955">
        <v>7</v>
      </c>
      <c r="P1955" t="s">
        <v>50</v>
      </c>
      <c r="Q1955">
        <v>4</v>
      </c>
      <c r="R1955" t="s">
        <v>46</v>
      </c>
      <c r="S1955">
        <v>52000</v>
      </c>
      <c r="T1955">
        <v>52090</v>
      </c>
      <c r="U1955">
        <v>52090</v>
      </c>
      <c r="V1955">
        <v>38</v>
      </c>
      <c r="W1955" t="s">
        <v>31</v>
      </c>
    </row>
    <row r="1956" spans="1:23" x14ac:dyDescent="0.25">
      <c r="A1956">
        <v>1430212</v>
      </c>
      <c r="B1956" t="s">
        <v>24</v>
      </c>
      <c r="C1956">
        <v>19</v>
      </c>
      <c r="D1956">
        <v>76</v>
      </c>
      <c r="E1956" t="s">
        <v>21</v>
      </c>
      <c r="F1956">
        <v>1</v>
      </c>
      <c r="G1956">
        <v>2</v>
      </c>
      <c r="H1956">
        <v>1</v>
      </c>
      <c r="I1956">
        <v>1</v>
      </c>
      <c r="J1956">
        <v>2</v>
      </c>
      <c r="K1956">
        <v>2</v>
      </c>
      <c r="L1956">
        <v>2</v>
      </c>
      <c r="M1956">
        <v>2</v>
      </c>
      <c r="N1956">
        <v>1</v>
      </c>
      <c r="P1956" t="s">
        <v>52</v>
      </c>
      <c r="Q1956">
        <v>4</v>
      </c>
      <c r="R1956" t="s">
        <v>46</v>
      </c>
      <c r="S1956">
        <v>0</v>
      </c>
      <c r="T1956">
        <v>52400</v>
      </c>
      <c r="U1956">
        <v>52400</v>
      </c>
      <c r="V1956">
        <v>16</v>
      </c>
      <c r="W1956">
        <v>16</v>
      </c>
    </row>
    <row r="1957" spans="1:23" x14ac:dyDescent="0.25">
      <c r="A1957">
        <v>1411787</v>
      </c>
      <c r="B1957" t="s">
        <v>24</v>
      </c>
      <c r="C1957">
        <v>33</v>
      </c>
      <c r="D1957">
        <v>26</v>
      </c>
      <c r="E1957" t="s">
        <v>21</v>
      </c>
      <c r="F1957">
        <v>1</v>
      </c>
      <c r="G1957">
        <v>2</v>
      </c>
      <c r="H1957">
        <v>2</v>
      </c>
      <c r="I1957">
        <v>2</v>
      </c>
      <c r="J1957">
        <v>2</v>
      </c>
      <c r="K1957">
        <v>2</v>
      </c>
      <c r="L1957">
        <v>2</v>
      </c>
      <c r="M1957">
        <v>2</v>
      </c>
      <c r="N1957">
        <v>2</v>
      </c>
      <c r="O1957">
        <v>10</v>
      </c>
      <c r="P1957" t="s">
        <v>50</v>
      </c>
      <c r="Q1957">
        <v>4</v>
      </c>
      <c r="R1957" t="s">
        <v>44</v>
      </c>
      <c r="S1957">
        <v>45500</v>
      </c>
      <c r="T1957">
        <v>52700</v>
      </c>
      <c r="U1957">
        <v>52700</v>
      </c>
      <c r="V1957">
        <v>41</v>
      </c>
      <c r="W1957" t="s">
        <v>32</v>
      </c>
    </row>
    <row r="1958" spans="1:23" x14ac:dyDescent="0.25">
      <c r="A1958">
        <v>713308</v>
      </c>
      <c r="B1958" t="s">
        <v>32</v>
      </c>
      <c r="C1958">
        <v>115</v>
      </c>
      <c r="D1958">
        <v>36</v>
      </c>
      <c r="E1958" t="s">
        <v>21</v>
      </c>
      <c r="F1958">
        <v>1</v>
      </c>
      <c r="G1958">
        <v>1</v>
      </c>
      <c r="H1958">
        <v>2</v>
      </c>
      <c r="I1958">
        <v>2</v>
      </c>
      <c r="J1958">
        <v>2</v>
      </c>
      <c r="K1958">
        <v>2</v>
      </c>
      <c r="L1958">
        <v>2</v>
      </c>
      <c r="M1958">
        <v>2</v>
      </c>
      <c r="N1958">
        <v>1</v>
      </c>
      <c r="O1958">
        <v>30</v>
      </c>
      <c r="P1958" t="s">
        <v>43</v>
      </c>
      <c r="Q1958">
        <v>4</v>
      </c>
      <c r="R1958" t="s">
        <v>46</v>
      </c>
      <c r="S1958">
        <v>53000</v>
      </c>
      <c r="T1958">
        <v>53000</v>
      </c>
      <c r="U1958">
        <v>53000</v>
      </c>
      <c r="V1958">
        <v>26</v>
      </c>
      <c r="W1958">
        <v>26</v>
      </c>
    </row>
    <row r="1959" spans="1:23" x14ac:dyDescent="0.25">
      <c r="A1959">
        <v>698772</v>
      </c>
      <c r="B1959" t="s">
        <v>32</v>
      </c>
      <c r="C1959">
        <v>68</v>
      </c>
      <c r="D1959">
        <v>76</v>
      </c>
      <c r="E1959" t="s">
        <v>21</v>
      </c>
      <c r="F1959">
        <v>1</v>
      </c>
      <c r="G1959">
        <v>1</v>
      </c>
      <c r="H1959">
        <v>2</v>
      </c>
      <c r="I1959">
        <v>1</v>
      </c>
      <c r="J1959">
        <v>2</v>
      </c>
      <c r="K1959">
        <v>2</v>
      </c>
      <c r="L1959">
        <v>1</v>
      </c>
      <c r="M1959">
        <v>2</v>
      </c>
      <c r="N1959">
        <v>1</v>
      </c>
      <c r="P1959" t="s">
        <v>43</v>
      </c>
      <c r="Q1959">
        <v>2</v>
      </c>
      <c r="R1959" t="s">
        <v>44</v>
      </c>
      <c r="S1959">
        <v>0</v>
      </c>
      <c r="T1959">
        <v>53000</v>
      </c>
      <c r="U1959">
        <v>53000</v>
      </c>
      <c r="V1959">
        <v>6</v>
      </c>
      <c r="W1959" t="s">
        <v>45</v>
      </c>
    </row>
    <row r="1960" spans="1:23" x14ac:dyDescent="0.25">
      <c r="A1960">
        <v>1272254</v>
      </c>
      <c r="B1960" t="s">
        <v>47</v>
      </c>
      <c r="C1960">
        <v>69</v>
      </c>
      <c r="D1960">
        <v>27</v>
      </c>
      <c r="E1960" t="s">
        <v>21</v>
      </c>
      <c r="F1960">
        <v>1</v>
      </c>
      <c r="G1960">
        <v>2</v>
      </c>
      <c r="H1960">
        <v>2</v>
      </c>
      <c r="I1960">
        <v>2</v>
      </c>
      <c r="J1960">
        <v>2</v>
      </c>
      <c r="K1960">
        <v>1</v>
      </c>
      <c r="L1960">
        <v>2</v>
      </c>
      <c r="M1960">
        <v>2</v>
      </c>
      <c r="N1960">
        <v>1</v>
      </c>
      <c r="O1960">
        <v>5</v>
      </c>
      <c r="P1960" t="s">
        <v>43</v>
      </c>
      <c r="Q1960">
        <v>4</v>
      </c>
      <c r="R1960" t="s">
        <v>46</v>
      </c>
      <c r="S1960">
        <v>41000</v>
      </c>
      <c r="T1960">
        <v>53000</v>
      </c>
      <c r="U1960">
        <v>53000</v>
      </c>
      <c r="V1960">
        <v>26</v>
      </c>
      <c r="W1960">
        <v>26</v>
      </c>
    </row>
    <row r="1961" spans="1:23" x14ac:dyDescent="0.25">
      <c r="A1961">
        <v>700709</v>
      </c>
      <c r="B1961" t="s">
        <v>32</v>
      </c>
      <c r="C1961">
        <v>78</v>
      </c>
      <c r="D1961">
        <v>63</v>
      </c>
      <c r="E1961" t="s">
        <v>21</v>
      </c>
      <c r="F1961">
        <v>1</v>
      </c>
      <c r="G1961">
        <v>1</v>
      </c>
      <c r="H1961">
        <v>2</v>
      </c>
      <c r="I1961">
        <v>2</v>
      </c>
      <c r="J1961">
        <v>2</v>
      </c>
      <c r="K1961">
        <v>2</v>
      </c>
      <c r="L1961">
        <v>2</v>
      </c>
      <c r="M1961">
        <v>2</v>
      </c>
      <c r="N1961">
        <v>1</v>
      </c>
      <c r="O1961">
        <v>55</v>
      </c>
      <c r="P1961" t="s">
        <v>51</v>
      </c>
      <c r="Q1961">
        <v>4</v>
      </c>
      <c r="R1961" t="s">
        <v>46</v>
      </c>
      <c r="S1961">
        <v>53000</v>
      </c>
      <c r="T1961">
        <v>53000</v>
      </c>
      <c r="U1961">
        <v>53000</v>
      </c>
      <c r="V1961">
        <v>41</v>
      </c>
      <c r="W1961" t="s">
        <v>32</v>
      </c>
    </row>
    <row r="1962" spans="1:23" x14ac:dyDescent="0.25">
      <c r="A1962">
        <v>1432801</v>
      </c>
      <c r="B1962" t="s">
        <v>24</v>
      </c>
      <c r="C1962">
        <v>60</v>
      </c>
      <c r="D1962">
        <v>49</v>
      </c>
      <c r="E1962" t="s">
        <v>21</v>
      </c>
      <c r="F1962">
        <v>1</v>
      </c>
      <c r="G1962">
        <v>1</v>
      </c>
      <c r="H1962">
        <v>2</v>
      </c>
      <c r="I1962">
        <v>2</v>
      </c>
      <c r="J1962">
        <v>2</v>
      </c>
      <c r="K1962">
        <v>2</v>
      </c>
      <c r="L1962">
        <v>2</v>
      </c>
      <c r="M1962">
        <v>2</v>
      </c>
      <c r="N1962">
        <v>1</v>
      </c>
      <c r="O1962">
        <v>40</v>
      </c>
      <c r="P1962" t="s">
        <v>50</v>
      </c>
      <c r="Q1962">
        <v>4</v>
      </c>
      <c r="R1962" t="s">
        <v>46</v>
      </c>
      <c r="S1962">
        <v>53000</v>
      </c>
      <c r="T1962">
        <v>53030</v>
      </c>
      <c r="U1962">
        <v>53030</v>
      </c>
      <c r="V1962">
        <v>39</v>
      </c>
      <c r="W1962">
        <v>39</v>
      </c>
    </row>
    <row r="1963" spans="1:23" x14ac:dyDescent="0.25">
      <c r="A1963">
        <v>696765</v>
      </c>
      <c r="B1963" t="s">
        <v>32</v>
      </c>
      <c r="C1963">
        <v>33</v>
      </c>
      <c r="D1963">
        <v>82</v>
      </c>
      <c r="E1963" t="s">
        <v>21</v>
      </c>
      <c r="F1963">
        <v>1</v>
      </c>
      <c r="G1963">
        <v>1</v>
      </c>
      <c r="H1963">
        <v>2</v>
      </c>
      <c r="I1963">
        <v>1</v>
      </c>
      <c r="J1963">
        <v>2</v>
      </c>
      <c r="K1963">
        <v>1</v>
      </c>
      <c r="L1963">
        <v>1</v>
      </c>
      <c r="M1963">
        <v>2</v>
      </c>
      <c r="N1963">
        <v>1</v>
      </c>
      <c r="P1963" t="s">
        <v>52</v>
      </c>
      <c r="Q1963">
        <v>2</v>
      </c>
      <c r="R1963" t="s">
        <v>44</v>
      </c>
      <c r="S1963">
        <v>0</v>
      </c>
      <c r="T1963">
        <v>53230</v>
      </c>
      <c r="U1963">
        <v>53230</v>
      </c>
      <c r="V1963">
        <v>6</v>
      </c>
      <c r="W1963" t="s">
        <v>45</v>
      </c>
    </row>
    <row r="1964" spans="1:23" x14ac:dyDescent="0.25">
      <c r="A1964">
        <v>1390943</v>
      </c>
      <c r="B1964" t="s">
        <v>24</v>
      </c>
      <c r="C1964">
        <v>99</v>
      </c>
      <c r="D1964">
        <v>66</v>
      </c>
      <c r="E1964" t="s">
        <v>21</v>
      </c>
      <c r="F1964">
        <v>1</v>
      </c>
      <c r="G1964">
        <v>2</v>
      </c>
      <c r="H1964">
        <v>1</v>
      </c>
      <c r="I1964">
        <v>1</v>
      </c>
      <c r="J1964">
        <v>2</v>
      </c>
      <c r="K1964">
        <v>2</v>
      </c>
      <c r="L1964">
        <v>1</v>
      </c>
      <c r="M1964">
        <v>2</v>
      </c>
      <c r="N1964">
        <v>1</v>
      </c>
      <c r="P1964" t="s">
        <v>43</v>
      </c>
      <c r="Q1964">
        <v>2</v>
      </c>
      <c r="R1964" t="s">
        <v>44</v>
      </c>
      <c r="S1964">
        <v>0</v>
      </c>
      <c r="T1964">
        <v>53600</v>
      </c>
      <c r="U1964">
        <v>53600</v>
      </c>
      <c r="V1964">
        <v>31</v>
      </c>
      <c r="W1964">
        <v>31</v>
      </c>
    </row>
    <row r="1965" spans="1:23" x14ac:dyDescent="0.25">
      <c r="A1965">
        <v>1256695</v>
      </c>
      <c r="B1965" t="s">
        <v>47</v>
      </c>
      <c r="C1965">
        <v>87</v>
      </c>
      <c r="D1965">
        <v>67</v>
      </c>
      <c r="E1965" t="s">
        <v>21</v>
      </c>
      <c r="F1965">
        <v>1</v>
      </c>
      <c r="G1965">
        <v>2</v>
      </c>
      <c r="H1965">
        <v>1</v>
      </c>
      <c r="I1965">
        <v>1</v>
      </c>
      <c r="J1965">
        <v>2</v>
      </c>
      <c r="K1965">
        <v>2</v>
      </c>
      <c r="L1965">
        <v>2</v>
      </c>
      <c r="M1965">
        <v>2</v>
      </c>
      <c r="N1965">
        <v>1</v>
      </c>
      <c r="P1965" t="s">
        <v>43</v>
      </c>
      <c r="Q1965">
        <v>4</v>
      </c>
      <c r="R1965" t="s">
        <v>44</v>
      </c>
      <c r="S1965">
        <v>0</v>
      </c>
      <c r="T1965">
        <v>53800</v>
      </c>
      <c r="U1965">
        <v>53800</v>
      </c>
      <c r="V1965">
        <v>49</v>
      </c>
      <c r="W1965" t="s">
        <v>47</v>
      </c>
    </row>
    <row r="1966" spans="1:23" x14ac:dyDescent="0.25">
      <c r="A1966">
        <v>70994</v>
      </c>
      <c r="B1966" t="s">
        <v>23</v>
      </c>
      <c r="C1966">
        <v>23</v>
      </c>
      <c r="D1966">
        <v>62</v>
      </c>
      <c r="E1966" t="s">
        <v>21</v>
      </c>
      <c r="F1966">
        <v>1</v>
      </c>
      <c r="G1966">
        <v>1</v>
      </c>
      <c r="H1966">
        <v>2</v>
      </c>
      <c r="I1966">
        <v>2</v>
      </c>
      <c r="J1966">
        <v>2</v>
      </c>
      <c r="K1966">
        <v>2</v>
      </c>
      <c r="L1966">
        <v>2</v>
      </c>
      <c r="M1966">
        <v>2</v>
      </c>
      <c r="N1966">
        <v>1</v>
      </c>
      <c r="O1966">
        <v>5</v>
      </c>
      <c r="P1966" t="s">
        <v>43</v>
      </c>
      <c r="Q1966">
        <v>2</v>
      </c>
      <c r="R1966" t="s">
        <v>44</v>
      </c>
      <c r="S1966">
        <v>50000</v>
      </c>
      <c r="T1966">
        <v>53800</v>
      </c>
      <c r="U1966">
        <v>53800</v>
      </c>
      <c r="V1966">
        <v>30</v>
      </c>
      <c r="W1966" t="s">
        <v>23</v>
      </c>
    </row>
    <row r="1967" spans="1:23" x14ac:dyDescent="0.25">
      <c r="A1967">
        <v>1372261</v>
      </c>
      <c r="B1967" t="s">
        <v>24</v>
      </c>
      <c r="C1967">
        <v>71</v>
      </c>
      <c r="D1967">
        <v>89</v>
      </c>
      <c r="E1967" t="s">
        <v>21</v>
      </c>
      <c r="F1967">
        <v>1</v>
      </c>
      <c r="G1967">
        <v>2</v>
      </c>
      <c r="H1967">
        <v>1</v>
      </c>
      <c r="I1967">
        <v>1</v>
      </c>
      <c r="J1967">
        <v>1</v>
      </c>
      <c r="K1967">
        <v>2</v>
      </c>
      <c r="L1967">
        <v>2</v>
      </c>
      <c r="M1967">
        <v>2</v>
      </c>
      <c r="N1967">
        <v>1</v>
      </c>
      <c r="P1967" t="s">
        <v>43</v>
      </c>
      <c r="Q1967">
        <v>2</v>
      </c>
      <c r="R1967" t="s">
        <v>44</v>
      </c>
      <c r="S1967">
        <v>0</v>
      </c>
      <c r="T1967">
        <v>53900</v>
      </c>
      <c r="U1967">
        <v>53900</v>
      </c>
      <c r="V1967">
        <v>53</v>
      </c>
      <c r="W1967" t="s">
        <v>24</v>
      </c>
    </row>
    <row r="1968" spans="1:23" x14ac:dyDescent="0.25">
      <c r="A1968">
        <v>65288</v>
      </c>
      <c r="B1968" t="s">
        <v>23</v>
      </c>
      <c r="C1968">
        <v>111</v>
      </c>
      <c r="D1968">
        <v>54</v>
      </c>
      <c r="E1968" t="s">
        <v>21</v>
      </c>
      <c r="F1968">
        <v>1</v>
      </c>
      <c r="G1968">
        <v>2</v>
      </c>
      <c r="H1968">
        <v>2</v>
      </c>
      <c r="I1968">
        <v>2</v>
      </c>
      <c r="J1968">
        <v>2</v>
      </c>
      <c r="K1968">
        <v>2</v>
      </c>
      <c r="L1968">
        <v>2</v>
      </c>
      <c r="M1968">
        <v>2</v>
      </c>
      <c r="N1968">
        <v>2</v>
      </c>
      <c r="O1968">
        <v>1</v>
      </c>
      <c r="P1968" t="s">
        <v>51</v>
      </c>
      <c r="Q1968">
        <v>4</v>
      </c>
      <c r="R1968" t="s">
        <v>46</v>
      </c>
      <c r="S1968">
        <v>54000</v>
      </c>
      <c r="T1968">
        <v>54000</v>
      </c>
      <c r="U1968">
        <v>54000</v>
      </c>
      <c r="V1968">
        <v>30</v>
      </c>
      <c r="W1968" t="s">
        <v>23</v>
      </c>
    </row>
    <row r="1969" spans="1:23" x14ac:dyDescent="0.25">
      <c r="A1969">
        <v>720252</v>
      </c>
      <c r="B1969" t="s">
        <v>32</v>
      </c>
      <c r="C1969">
        <v>69</v>
      </c>
      <c r="D1969">
        <v>68</v>
      </c>
      <c r="E1969" t="s">
        <v>21</v>
      </c>
      <c r="F1969">
        <v>1</v>
      </c>
      <c r="G1969">
        <v>1</v>
      </c>
      <c r="H1969">
        <v>2</v>
      </c>
      <c r="I1969">
        <v>1</v>
      </c>
      <c r="J1969">
        <v>2</v>
      </c>
      <c r="K1969">
        <v>2</v>
      </c>
      <c r="L1969">
        <v>2</v>
      </c>
      <c r="M1969">
        <v>2</v>
      </c>
      <c r="N1969">
        <v>1</v>
      </c>
      <c r="P1969" t="s">
        <v>43</v>
      </c>
      <c r="Q1969">
        <v>4</v>
      </c>
      <c r="R1969" t="s">
        <v>44</v>
      </c>
      <c r="S1969">
        <v>0</v>
      </c>
      <c r="T1969">
        <v>54000</v>
      </c>
      <c r="U1969">
        <v>54000</v>
      </c>
      <c r="V1969">
        <v>8</v>
      </c>
      <c r="W1969">
        <v>8</v>
      </c>
    </row>
    <row r="1970" spans="1:23" x14ac:dyDescent="0.25">
      <c r="A1970">
        <v>61858</v>
      </c>
      <c r="B1970" t="s">
        <v>23</v>
      </c>
      <c r="C1970">
        <v>66</v>
      </c>
      <c r="D1970">
        <v>55</v>
      </c>
      <c r="E1970" t="s">
        <v>21</v>
      </c>
      <c r="F1970">
        <v>1</v>
      </c>
      <c r="G1970">
        <v>1</v>
      </c>
      <c r="H1970">
        <v>2</v>
      </c>
      <c r="I1970">
        <v>2</v>
      </c>
      <c r="J1970">
        <v>2</v>
      </c>
      <c r="K1970">
        <v>2</v>
      </c>
      <c r="L1970">
        <v>2</v>
      </c>
      <c r="M1970">
        <v>2</v>
      </c>
      <c r="N1970">
        <v>1</v>
      </c>
      <c r="O1970">
        <v>15</v>
      </c>
      <c r="P1970" t="s">
        <v>43</v>
      </c>
      <c r="Q1970">
        <v>4</v>
      </c>
      <c r="R1970" t="s">
        <v>46</v>
      </c>
      <c r="S1970">
        <v>45000</v>
      </c>
      <c r="T1970">
        <v>54000</v>
      </c>
      <c r="U1970">
        <v>54000</v>
      </c>
      <c r="V1970">
        <v>16</v>
      </c>
      <c r="W1970">
        <v>16</v>
      </c>
    </row>
    <row r="1971" spans="1:23" x14ac:dyDescent="0.25">
      <c r="A1971">
        <v>1385334</v>
      </c>
      <c r="B1971" t="s">
        <v>24</v>
      </c>
      <c r="C1971">
        <v>62</v>
      </c>
      <c r="D1971">
        <v>77</v>
      </c>
      <c r="E1971" t="s">
        <v>21</v>
      </c>
      <c r="F1971">
        <v>1</v>
      </c>
      <c r="G1971">
        <v>2</v>
      </c>
      <c r="H1971">
        <v>1</v>
      </c>
      <c r="I1971">
        <v>1</v>
      </c>
      <c r="J1971">
        <v>2</v>
      </c>
      <c r="K1971">
        <v>2</v>
      </c>
      <c r="L1971">
        <v>2</v>
      </c>
      <c r="M1971">
        <v>2</v>
      </c>
      <c r="N1971">
        <v>1</v>
      </c>
      <c r="P1971" t="s">
        <v>52</v>
      </c>
      <c r="Q1971">
        <v>4</v>
      </c>
      <c r="R1971" t="s">
        <v>46</v>
      </c>
      <c r="S1971">
        <v>0</v>
      </c>
      <c r="T1971">
        <v>54000</v>
      </c>
      <c r="U1971">
        <v>54000</v>
      </c>
      <c r="V1971">
        <v>16</v>
      </c>
      <c r="W1971">
        <v>16</v>
      </c>
    </row>
    <row r="1972" spans="1:23" x14ac:dyDescent="0.25">
      <c r="A1972">
        <v>710096</v>
      </c>
      <c r="B1972" t="s">
        <v>32</v>
      </c>
      <c r="C1972">
        <v>54</v>
      </c>
      <c r="D1972">
        <v>22</v>
      </c>
      <c r="E1972" t="s">
        <v>21</v>
      </c>
      <c r="F1972">
        <v>1</v>
      </c>
      <c r="G1972">
        <v>2</v>
      </c>
      <c r="H1972">
        <v>2</v>
      </c>
      <c r="I1972">
        <v>2</v>
      </c>
      <c r="J1972">
        <v>2</v>
      </c>
      <c r="K1972">
        <v>2</v>
      </c>
      <c r="L1972">
        <v>2</v>
      </c>
      <c r="M1972">
        <v>2</v>
      </c>
      <c r="N1972">
        <v>2</v>
      </c>
      <c r="O1972">
        <v>20</v>
      </c>
      <c r="P1972" t="s">
        <v>50</v>
      </c>
      <c r="Q1972">
        <v>4</v>
      </c>
      <c r="R1972" t="s">
        <v>44</v>
      </c>
      <c r="S1972">
        <v>50000</v>
      </c>
      <c r="T1972">
        <v>54000</v>
      </c>
      <c r="U1972">
        <v>54000</v>
      </c>
      <c r="V1972">
        <v>16</v>
      </c>
      <c r="W1972">
        <v>16</v>
      </c>
    </row>
    <row r="1973" spans="1:23" x14ac:dyDescent="0.25">
      <c r="A1973">
        <v>70894</v>
      </c>
      <c r="B1973" t="s">
        <v>23</v>
      </c>
      <c r="C1973">
        <v>86</v>
      </c>
      <c r="D1973">
        <v>46</v>
      </c>
      <c r="E1973" t="s">
        <v>21</v>
      </c>
      <c r="F1973">
        <v>3</v>
      </c>
      <c r="G1973">
        <v>1</v>
      </c>
      <c r="H1973">
        <v>2</v>
      </c>
      <c r="I1973">
        <v>2</v>
      </c>
      <c r="J1973">
        <v>2</v>
      </c>
      <c r="K1973">
        <v>1</v>
      </c>
      <c r="L1973">
        <v>1</v>
      </c>
      <c r="M1973">
        <v>2</v>
      </c>
      <c r="N1973">
        <v>1</v>
      </c>
      <c r="O1973">
        <v>3</v>
      </c>
      <c r="P1973" t="s">
        <v>43</v>
      </c>
      <c r="Q1973">
        <v>2</v>
      </c>
      <c r="R1973" t="s">
        <v>44</v>
      </c>
      <c r="S1973">
        <v>30000</v>
      </c>
      <c r="T1973">
        <v>54000</v>
      </c>
      <c r="U1973">
        <v>54000</v>
      </c>
      <c r="V1973">
        <v>233</v>
      </c>
      <c r="W1973">
        <v>233</v>
      </c>
    </row>
    <row r="1974" spans="1:23" x14ac:dyDescent="0.25">
      <c r="A1974">
        <v>1389002</v>
      </c>
      <c r="B1974" t="s">
        <v>24</v>
      </c>
      <c r="C1974">
        <v>125</v>
      </c>
      <c r="D1974">
        <v>46</v>
      </c>
      <c r="E1974" t="s">
        <v>21</v>
      </c>
      <c r="F1974">
        <v>4</v>
      </c>
      <c r="G1974">
        <v>1</v>
      </c>
      <c r="H1974">
        <v>2</v>
      </c>
      <c r="I1974">
        <v>2</v>
      </c>
      <c r="J1974">
        <v>2</v>
      </c>
      <c r="K1974">
        <v>2</v>
      </c>
      <c r="L1974">
        <v>2</v>
      </c>
      <c r="M1974">
        <v>2</v>
      </c>
      <c r="N1974">
        <v>1</v>
      </c>
      <c r="O1974">
        <v>65</v>
      </c>
      <c r="P1974" t="s">
        <v>43</v>
      </c>
      <c r="Q1974">
        <v>4</v>
      </c>
      <c r="R1974" t="s">
        <v>46</v>
      </c>
      <c r="S1974">
        <v>54000</v>
      </c>
      <c r="T1974">
        <v>54000</v>
      </c>
      <c r="U1974">
        <v>54000</v>
      </c>
      <c r="V1974">
        <v>301</v>
      </c>
      <c r="W1974">
        <v>301</v>
      </c>
    </row>
    <row r="1975" spans="1:23" x14ac:dyDescent="0.25">
      <c r="A1975">
        <v>65936</v>
      </c>
      <c r="B1975" t="s">
        <v>23</v>
      </c>
      <c r="C1975">
        <v>63</v>
      </c>
      <c r="D1975">
        <v>70</v>
      </c>
      <c r="E1975" t="s">
        <v>21</v>
      </c>
      <c r="F1975">
        <v>1</v>
      </c>
      <c r="G1975">
        <v>2</v>
      </c>
      <c r="H1975">
        <v>1</v>
      </c>
      <c r="I1975">
        <v>1</v>
      </c>
      <c r="J1975">
        <v>2</v>
      </c>
      <c r="K1975">
        <v>2</v>
      </c>
      <c r="L1975">
        <v>2</v>
      </c>
      <c r="M1975">
        <v>2</v>
      </c>
      <c r="N1975">
        <v>1</v>
      </c>
      <c r="P1975" t="s">
        <v>51</v>
      </c>
      <c r="Q1975">
        <v>4</v>
      </c>
      <c r="R1975" t="s">
        <v>46</v>
      </c>
      <c r="S1975">
        <v>0</v>
      </c>
      <c r="T1975">
        <v>54090</v>
      </c>
      <c r="U1975">
        <v>54090</v>
      </c>
      <c r="V1975">
        <v>38</v>
      </c>
      <c r="W1975" t="s">
        <v>31</v>
      </c>
    </row>
    <row r="1976" spans="1:23" x14ac:dyDescent="0.25">
      <c r="A1976">
        <v>718112</v>
      </c>
      <c r="B1976" t="s">
        <v>32</v>
      </c>
      <c r="C1976">
        <v>53</v>
      </c>
      <c r="D1976">
        <v>76</v>
      </c>
      <c r="E1976" t="s">
        <v>21</v>
      </c>
      <c r="F1976">
        <v>1</v>
      </c>
      <c r="G1976">
        <v>1</v>
      </c>
      <c r="H1976">
        <v>2</v>
      </c>
      <c r="I1976">
        <v>1</v>
      </c>
      <c r="J1976">
        <v>2</v>
      </c>
      <c r="K1976">
        <v>2</v>
      </c>
      <c r="L1976">
        <v>2</v>
      </c>
      <c r="M1976">
        <v>2</v>
      </c>
      <c r="N1976">
        <v>1</v>
      </c>
      <c r="O1976">
        <v>35</v>
      </c>
      <c r="P1976" t="s">
        <v>43</v>
      </c>
      <c r="Q1976">
        <v>4</v>
      </c>
      <c r="R1976" t="s">
        <v>44</v>
      </c>
      <c r="S1976">
        <v>35000</v>
      </c>
      <c r="T1976">
        <v>54200</v>
      </c>
      <c r="U1976">
        <v>54200</v>
      </c>
      <c r="V1976">
        <v>19</v>
      </c>
      <c r="W1976">
        <v>19</v>
      </c>
    </row>
    <row r="1977" spans="1:23" x14ac:dyDescent="0.25">
      <c r="A1977">
        <v>1375756</v>
      </c>
      <c r="B1977" t="s">
        <v>24</v>
      </c>
      <c r="C1977">
        <v>25</v>
      </c>
      <c r="D1977">
        <v>36</v>
      </c>
      <c r="E1977" t="s">
        <v>21</v>
      </c>
      <c r="F1977">
        <v>1</v>
      </c>
      <c r="G1977">
        <v>1</v>
      </c>
      <c r="H1977">
        <v>2</v>
      </c>
      <c r="I1977">
        <v>2</v>
      </c>
      <c r="J1977">
        <v>2</v>
      </c>
      <c r="K1977">
        <v>2</v>
      </c>
      <c r="L1977">
        <v>2</v>
      </c>
      <c r="M1977">
        <v>2</v>
      </c>
      <c r="N1977">
        <v>1</v>
      </c>
      <c r="O1977">
        <v>20</v>
      </c>
      <c r="P1977" t="s">
        <v>43</v>
      </c>
      <c r="Q1977">
        <v>4</v>
      </c>
      <c r="R1977" t="s">
        <v>44</v>
      </c>
      <c r="S1977">
        <v>55000</v>
      </c>
      <c r="T1977">
        <v>55000</v>
      </c>
      <c r="U1977">
        <v>55000</v>
      </c>
      <c r="V1977">
        <v>53</v>
      </c>
      <c r="W1977" t="s">
        <v>24</v>
      </c>
    </row>
    <row r="1978" spans="1:23" x14ac:dyDescent="0.25">
      <c r="A1978">
        <v>701671</v>
      </c>
      <c r="B1978" t="s">
        <v>32</v>
      </c>
      <c r="C1978">
        <v>105</v>
      </c>
      <c r="D1978">
        <v>41</v>
      </c>
      <c r="E1978" t="s">
        <v>21</v>
      </c>
      <c r="F1978">
        <v>1</v>
      </c>
      <c r="G1978">
        <v>1</v>
      </c>
      <c r="H1978">
        <v>2</v>
      </c>
      <c r="I1978">
        <v>2</v>
      </c>
      <c r="J1978">
        <v>2</v>
      </c>
      <c r="K1978">
        <v>2</v>
      </c>
      <c r="L1978">
        <v>2</v>
      </c>
      <c r="M1978">
        <v>2</v>
      </c>
      <c r="N1978">
        <v>1</v>
      </c>
      <c r="O1978">
        <v>20</v>
      </c>
      <c r="P1978" t="s">
        <v>43</v>
      </c>
      <c r="Q1978">
        <v>4</v>
      </c>
      <c r="R1978" t="s">
        <v>46</v>
      </c>
      <c r="S1978">
        <v>55000</v>
      </c>
      <c r="T1978">
        <v>55000</v>
      </c>
      <c r="U1978">
        <v>55000</v>
      </c>
      <c r="V1978">
        <v>29</v>
      </c>
      <c r="W1978">
        <v>29</v>
      </c>
    </row>
    <row r="1979" spans="1:23" x14ac:dyDescent="0.25">
      <c r="A1979">
        <v>721670</v>
      </c>
      <c r="B1979" t="s">
        <v>32</v>
      </c>
      <c r="C1979">
        <v>412</v>
      </c>
      <c r="D1979">
        <v>39</v>
      </c>
      <c r="E1979" t="s">
        <v>21</v>
      </c>
      <c r="F1979">
        <v>1</v>
      </c>
      <c r="G1979">
        <v>1</v>
      </c>
      <c r="H1979">
        <v>2</v>
      </c>
      <c r="I1979">
        <v>2</v>
      </c>
      <c r="J1979">
        <v>2</v>
      </c>
      <c r="K1979">
        <v>2</v>
      </c>
      <c r="L1979">
        <v>2</v>
      </c>
      <c r="M1979">
        <v>2</v>
      </c>
      <c r="N1979">
        <v>1</v>
      </c>
      <c r="O1979">
        <v>5</v>
      </c>
      <c r="P1979" t="s">
        <v>50</v>
      </c>
      <c r="Q1979">
        <v>4</v>
      </c>
      <c r="R1979" t="s">
        <v>44</v>
      </c>
      <c r="S1979">
        <v>55000</v>
      </c>
      <c r="T1979">
        <v>55000</v>
      </c>
      <c r="U1979">
        <v>55000</v>
      </c>
      <c r="V1979">
        <v>41</v>
      </c>
      <c r="W1979" t="s">
        <v>32</v>
      </c>
    </row>
    <row r="1980" spans="1:23" x14ac:dyDescent="0.25">
      <c r="A1980">
        <v>1401910</v>
      </c>
      <c r="B1980" t="s">
        <v>24</v>
      </c>
      <c r="C1980">
        <v>167</v>
      </c>
      <c r="D1980">
        <v>34</v>
      </c>
      <c r="E1980" t="s">
        <v>21</v>
      </c>
      <c r="F1980">
        <v>1</v>
      </c>
      <c r="G1980">
        <v>1</v>
      </c>
      <c r="H1980">
        <v>2</v>
      </c>
      <c r="I1980">
        <v>2</v>
      </c>
      <c r="J1980">
        <v>1</v>
      </c>
      <c r="K1980">
        <v>2</v>
      </c>
      <c r="L1980">
        <v>2</v>
      </c>
      <c r="M1980">
        <v>2</v>
      </c>
      <c r="N1980">
        <v>1</v>
      </c>
      <c r="O1980">
        <v>140</v>
      </c>
      <c r="P1980" t="s">
        <v>50</v>
      </c>
      <c r="Q1980">
        <v>4</v>
      </c>
      <c r="R1980" t="s">
        <v>46</v>
      </c>
      <c r="S1980">
        <v>55000</v>
      </c>
      <c r="T1980">
        <v>55000</v>
      </c>
      <c r="U1980">
        <v>55000</v>
      </c>
      <c r="V1980">
        <v>53</v>
      </c>
      <c r="W1980" t="s">
        <v>24</v>
      </c>
    </row>
    <row r="1981" spans="1:23" x14ac:dyDescent="0.25">
      <c r="A1981">
        <v>1427839</v>
      </c>
      <c r="B1981" t="s">
        <v>24</v>
      </c>
      <c r="C1981">
        <v>68</v>
      </c>
      <c r="D1981">
        <v>47</v>
      </c>
      <c r="E1981" t="s">
        <v>21</v>
      </c>
      <c r="F1981">
        <v>1</v>
      </c>
      <c r="G1981">
        <v>1</v>
      </c>
      <c r="H1981">
        <v>2</v>
      </c>
      <c r="I1981">
        <v>2</v>
      </c>
      <c r="J1981">
        <v>2</v>
      </c>
      <c r="K1981">
        <v>2</v>
      </c>
      <c r="L1981">
        <v>2</v>
      </c>
      <c r="M1981">
        <v>2</v>
      </c>
      <c r="N1981">
        <v>1</v>
      </c>
      <c r="O1981">
        <v>30</v>
      </c>
      <c r="P1981" t="s">
        <v>43</v>
      </c>
      <c r="Q1981">
        <v>3</v>
      </c>
      <c r="R1981" t="s">
        <v>44</v>
      </c>
      <c r="S1981">
        <v>55000</v>
      </c>
      <c r="T1981">
        <v>55000</v>
      </c>
      <c r="U1981">
        <v>55000</v>
      </c>
      <c r="V1981">
        <v>41</v>
      </c>
      <c r="W1981" t="s">
        <v>32</v>
      </c>
    </row>
    <row r="1982" spans="1:23" x14ac:dyDescent="0.25">
      <c r="A1982">
        <v>66268</v>
      </c>
      <c r="B1982" t="s">
        <v>23</v>
      </c>
      <c r="C1982">
        <v>37</v>
      </c>
      <c r="D1982">
        <v>41</v>
      </c>
      <c r="E1982" t="s">
        <v>21</v>
      </c>
      <c r="F1982">
        <v>1</v>
      </c>
      <c r="G1982">
        <v>1</v>
      </c>
      <c r="H1982">
        <v>2</v>
      </c>
      <c r="I1982">
        <v>2</v>
      </c>
      <c r="J1982">
        <v>2</v>
      </c>
      <c r="K1982">
        <v>2</v>
      </c>
      <c r="L1982">
        <v>2</v>
      </c>
      <c r="M1982">
        <v>2</v>
      </c>
      <c r="N1982">
        <v>1</v>
      </c>
      <c r="O1982">
        <v>1</v>
      </c>
      <c r="P1982" t="s">
        <v>43</v>
      </c>
      <c r="Q1982">
        <v>4</v>
      </c>
      <c r="R1982" t="s">
        <v>44</v>
      </c>
      <c r="S1982">
        <v>55000</v>
      </c>
      <c r="T1982">
        <v>55000</v>
      </c>
      <c r="U1982">
        <v>55000</v>
      </c>
      <c r="V1982">
        <v>30</v>
      </c>
      <c r="W1982" t="s">
        <v>23</v>
      </c>
    </row>
    <row r="1983" spans="1:23" x14ac:dyDescent="0.25">
      <c r="A1983">
        <v>1267576</v>
      </c>
      <c r="B1983" t="s">
        <v>47</v>
      </c>
      <c r="C1983">
        <v>89</v>
      </c>
      <c r="D1983">
        <v>29</v>
      </c>
      <c r="E1983" t="s">
        <v>21</v>
      </c>
      <c r="F1983">
        <v>4</v>
      </c>
      <c r="G1983">
        <v>1</v>
      </c>
      <c r="H1983">
        <v>2</v>
      </c>
      <c r="I1983">
        <v>2</v>
      </c>
      <c r="J1983">
        <v>2</v>
      </c>
      <c r="K1983">
        <v>2</v>
      </c>
      <c r="L1983">
        <v>2</v>
      </c>
      <c r="M1983">
        <v>2</v>
      </c>
      <c r="N1983">
        <v>1</v>
      </c>
      <c r="O1983">
        <v>30</v>
      </c>
      <c r="P1983" t="s">
        <v>43</v>
      </c>
      <c r="Q1983">
        <v>4</v>
      </c>
      <c r="R1983" t="s">
        <v>46</v>
      </c>
      <c r="S1983">
        <v>55000</v>
      </c>
      <c r="T1983">
        <v>55000</v>
      </c>
      <c r="U1983">
        <v>55000</v>
      </c>
      <c r="V1983">
        <v>207</v>
      </c>
      <c r="W1983">
        <v>207</v>
      </c>
    </row>
    <row r="1984" spans="1:23" x14ac:dyDescent="0.25">
      <c r="A1984">
        <v>703339</v>
      </c>
      <c r="B1984" t="s">
        <v>32</v>
      </c>
      <c r="C1984">
        <v>95</v>
      </c>
      <c r="D1984">
        <v>60</v>
      </c>
      <c r="E1984" t="s">
        <v>21</v>
      </c>
      <c r="F1984">
        <v>1</v>
      </c>
      <c r="G1984">
        <v>1</v>
      </c>
      <c r="H1984">
        <v>2</v>
      </c>
      <c r="I1984">
        <v>2</v>
      </c>
      <c r="J1984">
        <v>2</v>
      </c>
      <c r="K1984">
        <v>2</v>
      </c>
      <c r="L1984">
        <v>2</v>
      </c>
      <c r="M1984">
        <v>2</v>
      </c>
      <c r="N1984">
        <v>1</v>
      </c>
      <c r="O1984">
        <v>20</v>
      </c>
      <c r="P1984" t="s">
        <v>43</v>
      </c>
      <c r="Q1984">
        <v>4</v>
      </c>
      <c r="R1984" t="s">
        <v>46</v>
      </c>
      <c r="S1984">
        <v>55000</v>
      </c>
      <c r="T1984">
        <v>55000</v>
      </c>
      <c r="U1984">
        <v>55000</v>
      </c>
      <c r="V1984">
        <v>36</v>
      </c>
      <c r="W1984">
        <v>36</v>
      </c>
    </row>
    <row r="1985" spans="1:23" x14ac:dyDescent="0.25">
      <c r="A1985">
        <v>705156</v>
      </c>
      <c r="B1985" t="s">
        <v>32</v>
      </c>
      <c r="C1985">
        <v>99</v>
      </c>
      <c r="D1985">
        <v>51</v>
      </c>
      <c r="E1985" t="s">
        <v>21</v>
      </c>
      <c r="F1985">
        <v>1</v>
      </c>
      <c r="G1985">
        <v>1</v>
      </c>
      <c r="H1985">
        <v>2</v>
      </c>
      <c r="I1985">
        <v>2</v>
      </c>
      <c r="J1985">
        <v>2</v>
      </c>
      <c r="K1985">
        <v>2</v>
      </c>
      <c r="L1985">
        <v>2</v>
      </c>
      <c r="M1985">
        <v>2</v>
      </c>
      <c r="N1985">
        <v>1</v>
      </c>
      <c r="O1985">
        <v>45</v>
      </c>
      <c r="P1985" t="s">
        <v>50</v>
      </c>
      <c r="Q1985">
        <v>4</v>
      </c>
      <c r="R1985" t="s">
        <v>44</v>
      </c>
      <c r="S1985">
        <v>55000</v>
      </c>
      <c r="T1985">
        <v>55000</v>
      </c>
      <c r="U1985">
        <v>55000</v>
      </c>
      <c r="V1985">
        <v>41</v>
      </c>
      <c r="W1985" t="s">
        <v>32</v>
      </c>
    </row>
    <row r="1986" spans="1:23" x14ac:dyDescent="0.25">
      <c r="A1986">
        <v>729086</v>
      </c>
      <c r="B1986" t="s">
        <v>32</v>
      </c>
      <c r="C1986">
        <v>61</v>
      </c>
      <c r="D1986">
        <v>39</v>
      </c>
      <c r="E1986" t="s">
        <v>21</v>
      </c>
      <c r="F1986">
        <v>1</v>
      </c>
      <c r="G1986">
        <v>1</v>
      </c>
      <c r="H1986">
        <v>2</v>
      </c>
      <c r="I1986">
        <v>2</v>
      </c>
      <c r="J1986">
        <v>2</v>
      </c>
      <c r="K1986">
        <v>2</v>
      </c>
      <c r="L1986">
        <v>2</v>
      </c>
      <c r="M1986">
        <v>2</v>
      </c>
      <c r="N1986">
        <v>1</v>
      </c>
      <c r="O1986">
        <v>15</v>
      </c>
      <c r="P1986" t="s">
        <v>43</v>
      </c>
      <c r="Q1986">
        <v>4</v>
      </c>
      <c r="R1986" t="s">
        <v>44</v>
      </c>
      <c r="S1986">
        <v>55000</v>
      </c>
      <c r="T1986">
        <v>55000</v>
      </c>
      <c r="U1986">
        <v>55000</v>
      </c>
      <c r="V1986">
        <v>41</v>
      </c>
      <c r="W1986" t="s">
        <v>32</v>
      </c>
    </row>
    <row r="1987" spans="1:23" x14ac:dyDescent="0.25">
      <c r="A1987">
        <v>1435310</v>
      </c>
      <c r="B1987" t="s">
        <v>24</v>
      </c>
      <c r="C1987">
        <v>128</v>
      </c>
      <c r="D1987">
        <v>46</v>
      </c>
      <c r="E1987" t="s">
        <v>21</v>
      </c>
      <c r="F1987">
        <v>1</v>
      </c>
      <c r="G1987">
        <v>1</v>
      </c>
      <c r="H1987">
        <v>2</v>
      </c>
      <c r="I1987">
        <v>2</v>
      </c>
      <c r="J1987">
        <v>2</v>
      </c>
      <c r="K1987">
        <v>2</v>
      </c>
      <c r="L1987">
        <v>2</v>
      </c>
      <c r="M1987">
        <v>2</v>
      </c>
      <c r="N1987">
        <v>1</v>
      </c>
      <c r="O1987">
        <v>20</v>
      </c>
      <c r="P1987" t="s">
        <v>43</v>
      </c>
      <c r="Q1987">
        <v>4</v>
      </c>
      <c r="R1987" t="s">
        <v>44</v>
      </c>
      <c r="S1987">
        <v>55000</v>
      </c>
      <c r="T1987">
        <v>55000</v>
      </c>
      <c r="U1987">
        <v>55000</v>
      </c>
      <c r="V1987">
        <v>5</v>
      </c>
      <c r="W1987">
        <v>5</v>
      </c>
    </row>
    <row r="1988" spans="1:23" x14ac:dyDescent="0.25">
      <c r="A1988">
        <v>1376533</v>
      </c>
      <c r="B1988" t="s">
        <v>24</v>
      </c>
      <c r="C1988">
        <v>132</v>
      </c>
      <c r="D1988">
        <v>61</v>
      </c>
      <c r="E1988" t="s">
        <v>21</v>
      </c>
      <c r="F1988">
        <v>1</v>
      </c>
      <c r="G1988">
        <v>1</v>
      </c>
      <c r="H1988">
        <v>2</v>
      </c>
      <c r="I1988">
        <v>2</v>
      </c>
      <c r="J1988">
        <v>2</v>
      </c>
      <c r="K1988">
        <v>2</v>
      </c>
      <c r="L1988">
        <v>2</v>
      </c>
      <c r="M1988">
        <v>2</v>
      </c>
      <c r="N1988">
        <v>1</v>
      </c>
      <c r="P1988" t="s">
        <v>43</v>
      </c>
      <c r="Q1988">
        <v>4</v>
      </c>
      <c r="R1988" t="s">
        <v>44</v>
      </c>
      <c r="S1988">
        <v>0</v>
      </c>
      <c r="T1988">
        <v>55030</v>
      </c>
      <c r="U1988">
        <v>55030</v>
      </c>
      <c r="V1988">
        <v>37</v>
      </c>
      <c r="W1988">
        <v>37</v>
      </c>
    </row>
    <row r="1989" spans="1:23" x14ac:dyDescent="0.25">
      <c r="A1989">
        <v>695478</v>
      </c>
      <c r="B1989" t="s">
        <v>32</v>
      </c>
      <c r="C1989">
        <v>67</v>
      </c>
      <c r="D1989">
        <v>33</v>
      </c>
      <c r="E1989" t="s">
        <v>21</v>
      </c>
      <c r="F1989">
        <v>1</v>
      </c>
      <c r="G1989">
        <v>1</v>
      </c>
      <c r="H1989">
        <v>2</v>
      </c>
      <c r="I1989">
        <v>2</v>
      </c>
      <c r="J1989">
        <v>2</v>
      </c>
      <c r="K1989">
        <v>2</v>
      </c>
      <c r="L1989">
        <v>2</v>
      </c>
      <c r="M1989">
        <v>2</v>
      </c>
      <c r="N1989">
        <v>1</v>
      </c>
      <c r="O1989">
        <v>30</v>
      </c>
      <c r="P1989" t="s">
        <v>43</v>
      </c>
      <c r="Q1989">
        <v>4</v>
      </c>
      <c r="R1989" t="s">
        <v>44</v>
      </c>
      <c r="S1989">
        <v>55000</v>
      </c>
      <c r="T1989">
        <v>55050</v>
      </c>
      <c r="U1989">
        <v>55050</v>
      </c>
      <c r="V1989">
        <v>41</v>
      </c>
      <c r="W1989" t="s">
        <v>32</v>
      </c>
    </row>
    <row r="1990" spans="1:23" x14ac:dyDescent="0.25">
      <c r="A1990">
        <v>1401097</v>
      </c>
      <c r="B1990" t="s">
        <v>24</v>
      </c>
      <c r="C1990">
        <v>139</v>
      </c>
      <c r="D1990">
        <v>55</v>
      </c>
      <c r="E1990" t="s">
        <v>21</v>
      </c>
      <c r="F1990">
        <v>1</v>
      </c>
      <c r="G1990">
        <v>1</v>
      </c>
      <c r="H1990">
        <v>2</v>
      </c>
      <c r="I1990">
        <v>2</v>
      </c>
      <c r="J1990">
        <v>2</v>
      </c>
      <c r="K1990">
        <v>2</v>
      </c>
      <c r="L1990">
        <v>2</v>
      </c>
      <c r="M1990">
        <v>2</v>
      </c>
      <c r="N1990">
        <v>1</v>
      </c>
      <c r="O1990">
        <v>15</v>
      </c>
      <c r="P1990" t="s">
        <v>43</v>
      </c>
      <c r="Q1990">
        <v>4</v>
      </c>
      <c r="R1990" t="s">
        <v>44</v>
      </c>
      <c r="S1990">
        <v>55000</v>
      </c>
      <c r="T1990">
        <v>55090</v>
      </c>
      <c r="U1990">
        <v>55090</v>
      </c>
      <c r="V1990">
        <v>48</v>
      </c>
      <c r="W1990">
        <v>48</v>
      </c>
    </row>
    <row r="1991" spans="1:23" x14ac:dyDescent="0.25">
      <c r="A1991">
        <v>1435308</v>
      </c>
      <c r="B1991" t="s">
        <v>24</v>
      </c>
      <c r="C1991">
        <v>81</v>
      </c>
      <c r="D1991">
        <v>65</v>
      </c>
      <c r="E1991" t="s">
        <v>21</v>
      </c>
      <c r="F1991">
        <v>1</v>
      </c>
      <c r="G1991">
        <v>2</v>
      </c>
      <c r="H1991">
        <v>2</v>
      </c>
      <c r="I1991">
        <v>1</v>
      </c>
      <c r="J1991">
        <v>2</v>
      </c>
      <c r="K1991">
        <v>2</v>
      </c>
      <c r="L1991">
        <v>2</v>
      </c>
      <c r="M1991">
        <v>2</v>
      </c>
      <c r="N1991">
        <v>1</v>
      </c>
      <c r="P1991" t="s">
        <v>43</v>
      </c>
      <c r="Q1991">
        <v>4</v>
      </c>
      <c r="R1991" t="s">
        <v>46</v>
      </c>
      <c r="S1991">
        <v>0</v>
      </c>
      <c r="T1991">
        <v>55100</v>
      </c>
      <c r="U1991">
        <v>55100</v>
      </c>
      <c r="V1991">
        <v>6</v>
      </c>
      <c r="W1991" t="s">
        <v>45</v>
      </c>
    </row>
    <row r="1992" spans="1:23" x14ac:dyDescent="0.25">
      <c r="A1992">
        <v>1388651</v>
      </c>
      <c r="B1992" t="s">
        <v>24</v>
      </c>
      <c r="C1992">
        <v>86</v>
      </c>
      <c r="D1992">
        <v>49</v>
      </c>
      <c r="E1992" t="s">
        <v>21</v>
      </c>
      <c r="F1992">
        <v>1</v>
      </c>
      <c r="G1992">
        <v>1</v>
      </c>
      <c r="H1992">
        <v>2</v>
      </c>
      <c r="I1992">
        <v>2</v>
      </c>
      <c r="J1992">
        <v>2</v>
      </c>
      <c r="K1992">
        <v>2</v>
      </c>
      <c r="L1992">
        <v>2</v>
      </c>
      <c r="M1992">
        <v>2</v>
      </c>
      <c r="N1992">
        <v>1</v>
      </c>
      <c r="O1992">
        <v>10</v>
      </c>
      <c r="P1992" t="s">
        <v>43</v>
      </c>
      <c r="Q1992">
        <v>2</v>
      </c>
      <c r="R1992" t="s">
        <v>44</v>
      </c>
      <c r="S1992">
        <v>52000</v>
      </c>
      <c r="T1992">
        <v>55500</v>
      </c>
      <c r="U1992">
        <v>55500</v>
      </c>
      <c r="V1992">
        <v>6</v>
      </c>
      <c r="W1992" t="s">
        <v>45</v>
      </c>
    </row>
    <row r="1993" spans="1:23" x14ac:dyDescent="0.25">
      <c r="A1993">
        <v>710717</v>
      </c>
      <c r="B1993" t="s">
        <v>32</v>
      </c>
      <c r="C1993">
        <v>128</v>
      </c>
      <c r="D1993">
        <v>54</v>
      </c>
      <c r="E1993" t="s">
        <v>21</v>
      </c>
      <c r="F1993">
        <v>1</v>
      </c>
      <c r="G1993">
        <v>1</v>
      </c>
      <c r="H1993">
        <v>2</v>
      </c>
      <c r="I1993">
        <v>2</v>
      </c>
      <c r="J1993">
        <v>2</v>
      </c>
      <c r="K1993">
        <v>2</v>
      </c>
      <c r="L1993">
        <v>2</v>
      </c>
      <c r="M1993">
        <v>2</v>
      </c>
      <c r="N1993">
        <v>1</v>
      </c>
      <c r="O1993">
        <v>10</v>
      </c>
      <c r="P1993" t="s">
        <v>51</v>
      </c>
      <c r="Q1993">
        <v>4</v>
      </c>
      <c r="R1993" t="s">
        <v>46</v>
      </c>
      <c r="S1993">
        <v>50000</v>
      </c>
      <c r="T1993">
        <v>55600</v>
      </c>
      <c r="U1993">
        <v>55600</v>
      </c>
      <c r="V1993">
        <v>27</v>
      </c>
      <c r="W1993">
        <v>27</v>
      </c>
    </row>
    <row r="1994" spans="1:23" x14ac:dyDescent="0.25">
      <c r="A1994">
        <v>1410529</v>
      </c>
      <c r="B1994" t="s">
        <v>24</v>
      </c>
      <c r="C1994">
        <v>350</v>
      </c>
      <c r="D1994">
        <v>29</v>
      </c>
      <c r="E1994" t="s">
        <v>21</v>
      </c>
      <c r="F1994">
        <v>1</v>
      </c>
      <c r="G1994">
        <v>1</v>
      </c>
      <c r="H1994">
        <v>2</v>
      </c>
      <c r="I1994">
        <v>2</v>
      </c>
      <c r="J1994">
        <v>2</v>
      </c>
      <c r="K1994">
        <v>2</v>
      </c>
      <c r="L1994">
        <v>2</v>
      </c>
      <c r="M1994">
        <v>2</v>
      </c>
      <c r="N1994">
        <v>1</v>
      </c>
      <c r="O1994">
        <v>90</v>
      </c>
      <c r="P1994" t="s">
        <v>43</v>
      </c>
      <c r="Q1994">
        <v>2</v>
      </c>
      <c r="R1994" t="s">
        <v>44</v>
      </c>
      <c r="S1994">
        <v>44000</v>
      </c>
      <c r="T1994">
        <v>56000</v>
      </c>
      <c r="U1994">
        <v>56000</v>
      </c>
      <c r="V1994">
        <v>53</v>
      </c>
      <c r="W1994" t="s">
        <v>24</v>
      </c>
    </row>
    <row r="1995" spans="1:23" x14ac:dyDescent="0.25">
      <c r="A1995">
        <v>1415984</v>
      </c>
      <c r="B1995" t="s">
        <v>24</v>
      </c>
      <c r="C1995">
        <v>19</v>
      </c>
      <c r="D1995">
        <v>48</v>
      </c>
      <c r="E1995" t="s">
        <v>21</v>
      </c>
      <c r="F1995">
        <v>1</v>
      </c>
      <c r="G1995">
        <v>1</v>
      </c>
      <c r="H1995">
        <v>2</v>
      </c>
      <c r="I1995">
        <v>2</v>
      </c>
      <c r="J1995">
        <v>2</v>
      </c>
      <c r="K1995">
        <v>2</v>
      </c>
      <c r="L1995">
        <v>2</v>
      </c>
      <c r="M1995">
        <v>2</v>
      </c>
      <c r="N1995">
        <v>1</v>
      </c>
      <c r="O1995">
        <v>25</v>
      </c>
      <c r="P1995" t="s">
        <v>43</v>
      </c>
      <c r="Q1995">
        <v>4</v>
      </c>
      <c r="R1995" t="s">
        <v>46</v>
      </c>
      <c r="S1995">
        <v>56000</v>
      </c>
      <c r="T1995">
        <v>56000</v>
      </c>
      <c r="U1995">
        <v>56000</v>
      </c>
      <c r="V1995">
        <v>53</v>
      </c>
      <c r="W1995" t="s">
        <v>24</v>
      </c>
    </row>
    <row r="1996" spans="1:23" x14ac:dyDescent="0.25">
      <c r="A1996">
        <v>1374945</v>
      </c>
      <c r="B1996" t="s">
        <v>24</v>
      </c>
      <c r="C1996">
        <v>31</v>
      </c>
      <c r="D1996">
        <v>58</v>
      </c>
      <c r="E1996" t="s">
        <v>21</v>
      </c>
      <c r="F1996">
        <v>1</v>
      </c>
      <c r="G1996">
        <v>2</v>
      </c>
      <c r="H1996">
        <v>1</v>
      </c>
      <c r="I1996">
        <v>2</v>
      </c>
      <c r="J1996">
        <v>2</v>
      </c>
      <c r="K1996">
        <v>2</v>
      </c>
      <c r="L1996">
        <v>2</v>
      </c>
      <c r="M1996">
        <v>2</v>
      </c>
      <c r="N1996">
        <v>1</v>
      </c>
      <c r="P1996" t="s">
        <v>43</v>
      </c>
      <c r="Q1996">
        <v>4</v>
      </c>
      <c r="R1996" t="s">
        <v>44</v>
      </c>
      <c r="S1996">
        <v>56000</v>
      </c>
      <c r="T1996">
        <v>56000</v>
      </c>
      <c r="U1996">
        <v>56000</v>
      </c>
      <c r="V1996">
        <v>16</v>
      </c>
      <c r="W1996">
        <v>16</v>
      </c>
    </row>
    <row r="1997" spans="1:23" x14ac:dyDescent="0.25">
      <c r="A1997">
        <v>1374556</v>
      </c>
      <c r="B1997" t="s">
        <v>24</v>
      </c>
      <c r="C1997">
        <v>112</v>
      </c>
      <c r="D1997">
        <v>36</v>
      </c>
      <c r="E1997" t="s">
        <v>21</v>
      </c>
      <c r="F1997">
        <v>1</v>
      </c>
      <c r="G1997">
        <v>1</v>
      </c>
      <c r="H1997">
        <v>2</v>
      </c>
      <c r="I1997">
        <v>2</v>
      </c>
      <c r="J1997">
        <v>2</v>
      </c>
      <c r="K1997">
        <v>2</v>
      </c>
      <c r="L1997">
        <v>2</v>
      </c>
      <c r="M1997">
        <v>2</v>
      </c>
      <c r="N1997">
        <v>1</v>
      </c>
      <c r="O1997">
        <v>25</v>
      </c>
      <c r="P1997" t="s">
        <v>50</v>
      </c>
      <c r="Q1997">
        <v>4</v>
      </c>
      <c r="R1997" t="s">
        <v>46</v>
      </c>
      <c r="S1997">
        <v>56000</v>
      </c>
      <c r="T1997">
        <v>56000</v>
      </c>
      <c r="U1997">
        <v>56000</v>
      </c>
      <c r="V1997">
        <v>27</v>
      </c>
      <c r="W1997">
        <v>27</v>
      </c>
    </row>
    <row r="1998" spans="1:23" x14ac:dyDescent="0.25">
      <c r="A1998">
        <v>537068</v>
      </c>
      <c r="B1998" t="s">
        <v>31</v>
      </c>
      <c r="C1998">
        <v>80</v>
      </c>
      <c r="D1998">
        <v>51</v>
      </c>
      <c r="E1998" t="s">
        <v>21</v>
      </c>
      <c r="F1998">
        <v>1</v>
      </c>
      <c r="G1998">
        <v>1</v>
      </c>
      <c r="H1998">
        <v>1</v>
      </c>
      <c r="I1998">
        <v>2</v>
      </c>
      <c r="J1998">
        <v>2</v>
      </c>
      <c r="K1998">
        <v>2</v>
      </c>
      <c r="L1998">
        <v>2</v>
      </c>
      <c r="M1998">
        <v>2</v>
      </c>
      <c r="N1998">
        <v>1</v>
      </c>
      <c r="O1998">
        <v>15</v>
      </c>
      <c r="P1998" t="s">
        <v>43</v>
      </c>
      <c r="Q1998">
        <v>4</v>
      </c>
      <c r="R1998" t="s">
        <v>44</v>
      </c>
      <c r="S1998">
        <v>56000</v>
      </c>
      <c r="T1998">
        <v>56000</v>
      </c>
      <c r="U1998">
        <v>56000</v>
      </c>
      <c r="V1998">
        <v>27</v>
      </c>
      <c r="W1998">
        <v>27</v>
      </c>
    </row>
    <row r="1999" spans="1:23" x14ac:dyDescent="0.25">
      <c r="A1999">
        <v>1421883</v>
      </c>
      <c r="B1999" t="s">
        <v>24</v>
      </c>
      <c r="C1999">
        <v>67</v>
      </c>
      <c r="D1999">
        <v>62</v>
      </c>
      <c r="E1999" t="s">
        <v>21</v>
      </c>
      <c r="F1999">
        <v>1</v>
      </c>
      <c r="G1999">
        <v>1</v>
      </c>
      <c r="H1999">
        <v>2</v>
      </c>
      <c r="I1999">
        <v>2</v>
      </c>
      <c r="J1999">
        <v>2</v>
      </c>
      <c r="K1999">
        <v>2</v>
      </c>
      <c r="L1999">
        <v>2</v>
      </c>
      <c r="M1999">
        <v>2</v>
      </c>
      <c r="N1999">
        <v>1</v>
      </c>
      <c r="O1999">
        <v>40</v>
      </c>
      <c r="P1999" t="s">
        <v>43</v>
      </c>
      <c r="Q1999">
        <v>2</v>
      </c>
      <c r="R1999" t="s">
        <v>44</v>
      </c>
      <c r="S1999">
        <v>56000</v>
      </c>
      <c r="T1999">
        <v>56000</v>
      </c>
      <c r="U1999">
        <v>56000</v>
      </c>
      <c r="V1999">
        <v>53</v>
      </c>
      <c r="W1999" t="s">
        <v>24</v>
      </c>
    </row>
    <row r="2000" spans="1:23" x14ac:dyDescent="0.25">
      <c r="A2000">
        <v>1419223</v>
      </c>
      <c r="B2000" t="s">
        <v>24</v>
      </c>
      <c r="C2000">
        <v>74</v>
      </c>
      <c r="D2000">
        <v>33</v>
      </c>
      <c r="E2000" t="s">
        <v>21</v>
      </c>
      <c r="F2000">
        <v>1</v>
      </c>
      <c r="G2000">
        <v>1</v>
      </c>
      <c r="H2000">
        <v>2</v>
      </c>
      <c r="I2000">
        <v>2</v>
      </c>
      <c r="J2000">
        <v>2</v>
      </c>
      <c r="K2000">
        <v>2</v>
      </c>
      <c r="L2000">
        <v>2</v>
      </c>
      <c r="M2000">
        <v>2</v>
      </c>
      <c r="N2000">
        <v>1</v>
      </c>
      <c r="O2000">
        <v>30</v>
      </c>
      <c r="P2000" t="s">
        <v>50</v>
      </c>
      <c r="Q2000">
        <v>4</v>
      </c>
      <c r="R2000" t="s">
        <v>46</v>
      </c>
      <c r="S2000">
        <v>55000</v>
      </c>
      <c r="T2000">
        <v>56500</v>
      </c>
      <c r="U2000">
        <v>56500</v>
      </c>
      <c r="V2000">
        <v>13</v>
      </c>
      <c r="W2000">
        <v>13</v>
      </c>
    </row>
    <row r="2001" spans="1:23" x14ac:dyDescent="0.25">
      <c r="A2001">
        <v>1257719</v>
      </c>
      <c r="B2001" t="s">
        <v>47</v>
      </c>
      <c r="C2001">
        <v>87</v>
      </c>
      <c r="D2001">
        <v>54</v>
      </c>
      <c r="E2001" t="s">
        <v>21</v>
      </c>
      <c r="F2001">
        <v>4</v>
      </c>
      <c r="G2001">
        <v>1</v>
      </c>
      <c r="H2001">
        <v>2</v>
      </c>
      <c r="I2001">
        <v>2</v>
      </c>
      <c r="J2001">
        <v>2</v>
      </c>
      <c r="K2001">
        <v>2</v>
      </c>
      <c r="L2001">
        <v>2</v>
      </c>
      <c r="M2001">
        <v>2</v>
      </c>
      <c r="N2001">
        <v>1</v>
      </c>
      <c r="O2001">
        <v>45</v>
      </c>
      <c r="P2001" t="s">
        <v>43</v>
      </c>
      <c r="Q2001">
        <v>4</v>
      </c>
      <c r="R2001" t="s">
        <v>44</v>
      </c>
      <c r="S2001">
        <v>57000</v>
      </c>
      <c r="T2001">
        <v>57000</v>
      </c>
      <c r="U2001">
        <v>57000</v>
      </c>
      <c r="V2001">
        <v>370</v>
      </c>
      <c r="W2001">
        <v>370</v>
      </c>
    </row>
    <row r="2002" spans="1:23" x14ac:dyDescent="0.25">
      <c r="A2002">
        <v>1378444</v>
      </c>
      <c r="B2002" t="s">
        <v>24</v>
      </c>
      <c r="C2002">
        <v>72</v>
      </c>
      <c r="D2002">
        <v>33</v>
      </c>
      <c r="E2002" t="s">
        <v>21</v>
      </c>
      <c r="F2002">
        <v>1</v>
      </c>
      <c r="G2002">
        <v>1</v>
      </c>
      <c r="H2002">
        <v>2</v>
      </c>
      <c r="I2002">
        <v>2</v>
      </c>
      <c r="J2002">
        <v>2</v>
      </c>
      <c r="K2002">
        <v>2</v>
      </c>
      <c r="L2002">
        <v>2</v>
      </c>
      <c r="M2002">
        <v>2</v>
      </c>
      <c r="N2002">
        <v>1</v>
      </c>
      <c r="O2002">
        <v>75</v>
      </c>
      <c r="P2002" t="s">
        <v>43</v>
      </c>
      <c r="Q2002">
        <v>4</v>
      </c>
      <c r="R2002" t="s">
        <v>44</v>
      </c>
      <c r="S2002">
        <v>57000</v>
      </c>
      <c r="T2002">
        <v>57000</v>
      </c>
      <c r="U2002">
        <v>57000</v>
      </c>
      <c r="V2002">
        <v>53</v>
      </c>
      <c r="W2002" t="s">
        <v>24</v>
      </c>
    </row>
    <row r="2003" spans="1:23" x14ac:dyDescent="0.25">
      <c r="A2003">
        <v>1434469</v>
      </c>
      <c r="B2003" t="s">
        <v>24</v>
      </c>
      <c r="C2003">
        <v>66</v>
      </c>
      <c r="D2003">
        <v>48</v>
      </c>
      <c r="E2003" t="s">
        <v>21</v>
      </c>
      <c r="F2003">
        <v>1</v>
      </c>
      <c r="G2003">
        <v>1</v>
      </c>
      <c r="H2003">
        <v>2</v>
      </c>
      <c r="I2003">
        <v>2</v>
      </c>
      <c r="J2003">
        <v>2</v>
      </c>
      <c r="K2003">
        <v>2</v>
      </c>
      <c r="L2003">
        <v>2</v>
      </c>
      <c r="M2003">
        <v>2</v>
      </c>
      <c r="N2003">
        <v>1</v>
      </c>
      <c r="O2003">
        <v>20</v>
      </c>
      <c r="P2003" t="s">
        <v>50</v>
      </c>
      <c r="Q2003">
        <v>4</v>
      </c>
      <c r="R2003" t="s">
        <v>44</v>
      </c>
      <c r="S2003">
        <v>57000</v>
      </c>
      <c r="T2003">
        <v>57000</v>
      </c>
      <c r="U2003">
        <v>57000</v>
      </c>
      <c r="V2003">
        <v>53</v>
      </c>
      <c r="W2003" t="s">
        <v>24</v>
      </c>
    </row>
    <row r="2004" spans="1:23" x14ac:dyDescent="0.25">
      <c r="A2004">
        <v>1367464</v>
      </c>
      <c r="B2004" t="s">
        <v>24</v>
      </c>
      <c r="C2004">
        <v>105</v>
      </c>
      <c r="D2004">
        <v>84</v>
      </c>
      <c r="E2004" t="s">
        <v>21</v>
      </c>
      <c r="F2004">
        <v>1</v>
      </c>
      <c r="G2004">
        <v>1</v>
      </c>
      <c r="H2004">
        <v>2</v>
      </c>
      <c r="I2004">
        <v>1</v>
      </c>
      <c r="J2004">
        <v>2</v>
      </c>
      <c r="K2004">
        <v>2</v>
      </c>
      <c r="L2004">
        <v>2</v>
      </c>
      <c r="M2004">
        <v>2</v>
      </c>
      <c r="N2004">
        <v>1</v>
      </c>
      <c r="P2004" t="s">
        <v>52</v>
      </c>
      <c r="Q2004">
        <v>4</v>
      </c>
      <c r="R2004" t="s">
        <v>46</v>
      </c>
      <c r="S2004">
        <v>0</v>
      </c>
      <c r="T2004">
        <v>57000</v>
      </c>
      <c r="U2004">
        <v>57000</v>
      </c>
      <c r="V2004">
        <v>6</v>
      </c>
      <c r="W2004" t="s">
        <v>45</v>
      </c>
    </row>
    <row r="2005" spans="1:23" x14ac:dyDescent="0.25">
      <c r="A2005">
        <v>1406548</v>
      </c>
      <c r="B2005" t="s">
        <v>24</v>
      </c>
      <c r="C2005">
        <v>118</v>
      </c>
      <c r="D2005">
        <v>63</v>
      </c>
      <c r="E2005" t="s">
        <v>21</v>
      </c>
      <c r="F2005">
        <v>1</v>
      </c>
      <c r="G2005">
        <v>1</v>
      </c>
      <c r="H2005">
        <v>2</v>
      </c>
      <c r="I2005">
        <v>2</v>
      </c>
      <c r="J2005">
        <v>2</v>
      </c>
      <c r="K2005">
        <v>2</v>
      </c>
      <c r="L2005">
        <v>2</v>
      </c>
      <c r="M2005">
        <v>2</v>
      </c>
      <c r="N2005">
        <v>1</v>
      </c>
      <c r="P2005" t="s">
        <v>43</v>
      </c>
      <c r="Q2005">
        <v>4</v>
      </c>
      <c r="R2005" t="s">
        <v>46</v>
      </c>
      <c r="S2005">
        <v>0</v>
      </c>
      <c r="T2005">
        <v>57000</v>
      </c>
      <c r="U2005">
        <v>57000</v>
      </c>
      <c r="V2005">
        <v>53</v>
      </c>
      <c r="W2005" t="s">
        <v>24</v>
      </c>
    </row>
    <row r="2006" spans="1:23" x14ac:dyDescent="0.25">
      <c r="A2006">
        <v>1405278</v>
      </c>
      <c r="B2006" t="s">
        <v>24</v>
      </c>
      <c r="C2006">
        <v>129</v>
      </c>
      <c r="D2006">
        <v>66</v>
      </c>
      <c r="E2006" t="s">
        <v>21</v>
      </c>
      <c r="F2006">
        <v>1</v>
      </c>
      <c r="G2006">
        <v>2</v>
      </c>
      <c r="H2006">
        <v>1</v>
      </c>
      <c r="I2006">
        <v>1</v>
      </c>
      <c r="J2006">
        <v>2</v>
      </c>
      <c r="K2006">
        <v>2</v>
      </c>
      <c r="L2006">
        <v>2</v>
      </c>
      <c r="M2006">
        <v>2</v>
      </c>
      <c r="N2006">
        <v>1</v>
      </c>
      <c r="P2006" t="s">
        <v>43</v>
      </c>
      <c r="Q2006">
        <v>2</v>
      </c>
      <c r="R2006" t="s">
        <v>44</v>
      </c>
      <c r="S2006">
        <v>0</v>
      </c>
      <c r="T2006">
        <v>57190</v>
      </c>
      <c r="U2006">
        <v>57190</v>
      </c>
      <c r="V2006">
        <v>53</v>
      </c>
      <c r="W2006" t="s">
        <v>24</v>
      </c>
    </row>
    <row r="2007" spans="1:23" x14ac:dyDescent="0.25">
      <c r="A2007">
        <v>1431487</v>
      </c>
      <c r="B2007" t="s">
        <v>24</v>
      </c>
      <c r="C2007">
        <v>17</v>
      </c>
      <c r="D2007">
        <v>75</v>
      </c>
      <c r="E2007" t="s">
        <v>21</v>
      </c>
      <c r="F2007">
        <v>1</v>
      </c>
      <c r="G2007">
        <v>2</v>
      </c>
      <c r="H2007">
        <v>1</v>
      </c>
      <c r="I2007">
        <v>1</v>
      </c>
      <c r="J2007">
        <v>2</v>
      </c>
      <c r="K2007">
        <v>2</v>
      </c>
      <c r="L2007">
        <v>2</v>
      </c>
      <c r="M2007">
        <v>2</v>
      </c>
      <c r="N2007">
        <v>1</v>
      </c>
      <c r="P2007" t="s">
        <v>43</v>
      </c>
      <c r="Q2007">
        <v>4</v>
      </c>
      <c r="R2007" t="s">
        <v>46</v>
      </c>
      <c r="S2007">
        <v>0</v>
      </c>
      <c r="T2007">
        <v>57200</v>
      </c>
      <c r="U2007">
        <v>57200</v>
      </c>
      <c r="V2007">
        <v>53</v>
      </c>
      <c r="W2007" t="s">
        <v>24</v>
      </c>
    </row>
    <row r="2008" spans="1:23" x14ac:dyDescent="0.25">
      <c r="A2008">
        <v>1384994</v>
      </c>
      <c r="B2008" t="s">
        <v>24</v>
      </c>
      <c r="C2008">
        <v>22</v>
      </c>
      <c r="D2008">
        <v>36</v>
      </c>
      <c r="E2008" t="s">
        <v>21</v>
      </c>
      <c r="F2008">
        <v>1</v>
      </c>
      <c r="G2008">
        <v>2</v>
      </c>
      <c r="H2008">
        <v>1</v>
      </c>
      <c r="I2008">
        <v>2</v>
      </c>
      <c r="J2008">
        <v>2</v>
      </c>
      <c r="K2008">
        <v>2</v>
      </c>
      <c r="L2008">
        <v>2</v>
      </c>
      <c r="M2008">
        <v>2</v>
      </c>
      <c r="N2008">
        <v>1</v>
      </c>
      <c r="O2008">
        <v>15</v>
      </c>
      <c r="P2008" t="s">
        <v>50</v>
      </c>
      <c r="Q2008">
        <v>4</v>
      </c>
      <c r="R2008" t="s">
        <v>44</v>
      </c>
      <c r="S2008">
        <v>50000</v>
      </c>
      <c r="T2008">
        <v>58000</v>
      </c>
      <c r="U2008">
        <v>58000</v>
      </c>
      <c r="V2008">
        <v>53</v>
      </c>
      <c r="W2008" t="s">
        <v>24</v>
      </c>
    </row>
    <row r="2009" spans="1:23" x14ac:dyDescent="0.25">
      <c r="A2009">
        <v>1264921</v>
      </c>
      <c r="B2009" t="s">
        <v>47</v>
      </c>
      <c r="C2009">
        <v>184</v>
      </c>
      <c r="D2009">
        <v>25</v>
      </c>
      <c r="E2009" t="s">
        <v>21</v>
      </c>
      <c r="F2009">
        <v>1</v>
      </c>
      <c r="G2009">
        <v>1</v>
      </c>
      <c r="H2009">
        <v>2</v>
      </c>
      <c r="I2009">
        <v>2</v>
      </c>
      <c r="J2009">
        <v>2</v>
      </c>
      <c r="K2009">
        <v>2</v>
      </c>
      <c r="L2009">
        <v>2</v>
      </c>
      <c r="M2009">
        <v>2</v>
      </c>
      <c r="N2009">
        <v>1</v>
      </c>
      <c r="O2009">
        <v>15</v>
      </c>
      <c r="P2009" t="s">
        <v>43</v>
      </c>
      <c r="Q2009">
        <v>4</v>
      </c>
      <c r="R2009" t="s">
        <v>44</v>
      </c>
      <c r="S2009">
        <v>58000</v>
      </c>
      <c r="T2009">
        <v>58000</v>
      </c>
      <c r="U2009">
        <v>58000</v>
      </c>
      <c r="V2009">
        <v>49</v>
      </c>
      <c r="W2009" t="s">
        <v>47</v>
      </c>
    </row>
    <row r="2010" spans="1:23" x14ac:dyDescent="0.25">
      <c r="A2010">
        <v>729266</v>
      </c>
      <c r="B2010" t="s">
        <v>32</v>
      </c>
      <c r="C2010">
        <v>51</v>
      </c>
      <c r="D2010">
        <v>79</v>
      </c>
      <c r="E2010" t="s">
        <v>21</v>
      </c>
      <c r="F2010">
        <v>1</v>
      </c>
      <c r="G2010">
        <v>2</v>
      </c>
      <c r="H2010">
        <v>1</v>
      </c>
      <c r="I2010">
        <v>1</v>
      </c>
      <c r="J2010">
        <v>2</v>
      </c>
      <c r="K2010">
        <v>2</v>
      </c>
      <c r="L2010">
        <v>1</v>
      </c>
      <c r="M2010">
        <v>2</v>
      </c>
      <c r="N2010">
        <v>1</v>
      </c>
      <c r="O2010">
        <v>1</v>
      </c>
      <c r="P2010" t="s">
        <v>43</v>
      </c>
      <c r="Q2010">
        <v>2</v>
      </c>
      <c r="R2010" t="s">
        <v>44</v>
      </c>
      <c r="S2010">
        <v>36000</v>
      </c>
      <c r="T2010">
        <v>58000</v>
      </c>
      <c r="U2010">
        <v>58000</v>
      </c>
      <c r="V2010">
        <v>54</v>
      </c>
      <c r="W2010">
        <v>54</v>
      </c>
    </row>
    <row r="2011" spans="1:23" x14ac:dyDescent="0.25">
      <c r="A2011">
        <v>1380631</v>
      </c>
      <c r="B2011" t="s">
        <v>24</v>
      </c>
      <c r="C2011">
        <v>98</v>
      </c>
      <c r="D2011">
        <v>35</v>
      </c>
      <c r="E2011" t="s">
        <v>21</v>
      </c>
      <c r="F2011">
        <v>1</v>
      </c>
      <c r="G2011">
        <v>1</v>
      </c>
      <c r="H2011">
        <v>1</v>
      </c>
      <c r="I2011">
        <v>2</v>
      </c>
      <c r="J2011">
        <v>2</v>
      </c>
      <c r="K2011">
        <v>2</v>
      </c>
      <c r="L2011">
        <v>2</v>
      </c>
      <c r="M2011">
        <v>2</v>
      </c>
      <c r="N2011">
        <v>1</v>
      </c>
      <c r="O2011">
        <v>40</v>
      </c>
      <c r="P2011" t="s">
        <v>43</v>
      </c>
      <c r="Q2011">
        <v>2</v>
      </c>
      <c r="R2011" t="s">
        <v>44</v>
      </c>
      <c r="S2011">
        <v>58000</v>
      </c>
      <c r="T2011">
        <v>58000</v>
      </c>
      <c r="U2011">
        <v>58000</v>
      </c>
      <c r="V2011">
        <v>29</v>
      </c>
      <c r="W2011">
        <v>29</v>
      </c>
    </row>
    <row r="2012" spans="1:23" x14ac:dyDescent="0.25">
      <c r="A2012">
        <v>61838</v>
      </c>
      <c r="B2012" t="s">
        <v>23</v>
      </c>
      <c r="C2012">
        <v>131</v>
      </c>
      <c r="D2012">
        <v>60</v>
      </c>
      <c r="E2012" t="s">
        <v>21</v>
      </c>
      <c r="F2012">
        <v>3</v>
      </c>
      <c r="G2012">
        <v>1</v>
      </c>
      <c r="H2012">
        <v>2</v>
      </c>
      <c r="I2012">
        <v>2</v>
      </c>
      <c r="J2012">
        <v>2</v>
      </c>
      <c r="K2012">
        <v>2</v>
      </c>
      <c r="L2012">
        <v>2</v>
      </c>
      <c r="M2012">
        <v>1</v>
      </c>
      <c r="N2012">
        <v>1</v>
      </c>
      <c r="P2012" t="s">
        <v>43</v>
      </c>
      <c r="Q2012">
        <v>4</v>
      </c>
      <c r="R2012" t="s">
        <v>44</v>
      </c>
      <c r="S2012">
        <v>25000</v>
      </c>
      <c r="T2012">
        <v>58000</v>
      </c>
      <c r="U2012">
        <v>58000</v>
      </c>
      <c r="V2012">
        <v>301</v>
      </c>
      <c r="W2012">
        <v>301</v>
      </c>
    </row>
    <row r="2013" spans="1:23" x14ac:dyDescent="0.25">
      <c r="A2013">
        <v>1270771</v>
      </c>
      <c r="B2013" t="s">
        <v>47</v>
      </c>
      <c r="C2013">
        <v>89</v>
      </c>
      <c r="D2013">
        <v>58</v>
      </c>
      <c r="E2013" t="s">
        <v>21</v>
      </c>
      <c r="F2013">
        <v>1</v>
      </c>
      <c r="G2013">
        <v>1</v>
      </c>
      <c r="H2013">
        <v>1</v>
      </c>
      <c r="I2013">
        <v>2</v>
      </c>
      <c r="J2013">
        <v>2</v>
      </c>
      <c r="K2013">
        <v>2</v>
      </c>
      <c r="L2013">
        <v>2</v>
      </c>
      <c r="M2013">
        <v>2</v>
      </c>
      <c r="N2013">
        <v>1</v>
      </c>
      <c r="O2013">
        <v>20</v>
      </c>
      <c r="P2013" t="s">
        <v>43</v>
      </c>
      <c r="Q2013">
        <v>4</v>
      </c>
      <c r="R2013" t="s">
        <v>44</v>
      </c>
      <c r="S2013">
        <v>58000</v>
      </c>
      <c r="T2013">
        <v>58000</v>
      </c>
      <c r="U2013">
        <v>58000</v>
      </c>
      <c r="V2013">
        <v>49</v>
      </c>
      <c r="W2013" t="s">
        <v>47</v>
      </c>
    </row>
    <row r="2014" spans="1:23" x14ac:dyDescent="0.25">
      <c r="A2014">
        <v>1432265</v>
      </c>
      <c r="B2014" t="s">
        <v>24</v>
      </c>
      <c r="C2014">
        <v>111</v>
      </c>
      <c r="D2014">
        <v>48</v>
      </c>
      <c r="E2014" t="s">
        <v>21</v>
      </c>
      <c r="F2014">
        <v>1</v>
      </c>
      <c r="G2014">
        <v>1</v>
      </c>
      <c r="H2014">
        <v>2</v>
      </c>
      <c r="I2014">
        <v>2</v>
      </c>
      <c r="J2014">
        <v>2</v>
      </c>
      <c r="K2014">
        <v>2</v>
      </c>
      <c r="L2014">
        <v>2</v>
      </c>
      <c r="M2014">
        <v>2</v>
      </c>
      <c r="N2014">
        <v>1</v>
      </c>
      <c r="O2014">
        <v>8</v>
      </c>
      <c r="P2014" t="s">
        <v>43</v>
      </c>
      <c r="Q2014">
        <v>4</v>
      </c>
      <c r="R2014" t="s">
        <v>46</v>
      </c>
      <c r="S2014">
        <v>58000</v>
      </c>
      <c r="T2014">
        <v>58000</v>
      </c>
      <c r="U2014">
        <v>58000</v>
      </c>
      <c r="V2014">
        <v>53</v>
      </c>
      <c r="W2014" t="s">
        <v>24</v>
      </c>
    </row>
    <row r="2015" spans="1:23" x14ac:dyDescent="0.25">
      <c r="A2015">
        <v>1395623</v>
      </c>
      <c r="B2015" t="s">
        <v>24</v>
      </c>
      <c r="C2015">
        <v>97</v>
      </c>
      <c r="D2015">
        <v>58</v>
      </c>
      <c r="E2015" t="s">
        <v>21</v>
      </c>
      <c r="F2015">
        <v>1</v>
      </c>
      <c r="G2015">
        <v>1</v>
      </c>
      <c r="H2015">
        <v>2</v>
      </c>
      <c r="I2015">
        <v>2</v>
      </c>
      <c r="J2015">
        <v>2</v>
      </c>
      <c r="K2015">
        <v>2</v>
      </c>
      <c r="L2015">
        <v>2</v>
      </c>
      <c r="M2015">
        <v>2</v>
      </c>
      <c r="N2015">
        <v>1</v>
      </c>
      <c r="O2015">
        <v>30</v>
      </c>
      <c r="P2015" t="s">
        <v>43</v>
      </c>
      <c r="Q2015">
        <v>4</v>
      </c>
      <c r="R2015" t="s">
        <v>44</v>
      </c>
      <c r="S2015">
        <v>58000</v>
      </c>
      <c r="T2015">
        <v>58000</v>
      </c>
      <c r="U2015">
        <v>58000</v>
      </c>
      <c r="V2015">
        <v>53</v>
      </c>
      <c r="W2015" t="s">
        <v>24</v>
      </c>
    </row>
    <row r="2016" spans="1:23" x14ac:dyDescent="0.25">
      <c r="A2016">
        <v>1408762</v>
      </c>
      <c r="B2016" t="s">
        <v>24</v>
      </c>
      <c r="C2016">
        <v>30</v>
      </c>
      <c r="D2016">
        <v>31</v>
      </c>
      <c r="E2016" t="s">
        <v>21</v>
      </c>
      <c r="F2016">
        <v>1</v>
      </c>
      <c r="G2016">
        <v>1</v>
      </c>
      <c r="H2016">
        <v>2</v>
      </c>
      <c r="I2016">
        <v>2</v>
      </c>
      <c r="J2016">
        <v>2</v>
      </c>
      <c r="K2016">
        <v>2</v>
      </c>
      <c r="L2016">
        <v>2</v>
      </c>
      <c r="M2016">
        <v>2</v>
      </c>
      <c r="N2016">
        <v>1</v>
      </c>
      <c r="O2016">
        <v>60</v>
      </c>
      <c r="P2016" t="s">
        <v>43</v>
      </c>
      <c r="Q2016">
        <v>4</v>
      </c>
      <c r="R2016" t="s">
        <v>44</v>
      </c>
      <c r="S2016">
        <v>58000</v>
      </c>
      <c r="T2016">
        <v>58000</v>
      </c>
      <c r="U2016">
        <v>58000</v>
      </c>
      <c r="V2016">
        <v>53</v>
      </c>
      <c r="W2016" t="s">
        <v>24</v>
      </c>
    </row>
    <row r="2017" spans="1:23" x14ac:dyDescent="0.25">
      <c r="A2017">
        <v>1428047</v>
      </c>
      <c r="B2017" t="s">
        <v>24</v>
      </c>
      <c r="C2017">
        <v>85</v>
      </c>
      <c r="D2017">
        <v>54</v>
      </c>
      <c r="E2017" t="s">
        <v>21</v>
      </c>
      <c r="F2017">
        <v>1</v>
      </c>
      <c r="G2017">
        <v>1</v>
      </c>
      <c r="H2017">
        <v>2</v>
      </c>
      <c r="I2017">
        <v>2</v>
      </c>
      <c r="J2017">
        <v>2</v>
      </c>
      <c r="K2017">
        <v>2</v>
      </c>
      <c r="L2017">
        <v>2</v>
      </c>
      <c r="M2017">
        <v>2</v>
      </c>
      <c r="N2017">
        <v>1</v>
      </c>
      <c r="O2017">
        <v>25</v>
      </c>
      <c r="P2017" t="s">
        <v>51</v>
      </c>
      <c r="Q2017">
        <v>4</v>
      </c>
      <c r="R2017" t="s">
        <v>46</v>
      </c>
      <c r="S2017">
        <v>58000</v>
      </c>
      <c r="T2017">
        <v>58000</v>
      </c>
      <c r="U2017">
        <v>58000</v>
      </c>
      <c r="V2017">
        <v>38</v>
      </c>
      <c r="W2017" t="s">
        <v>31</v>
      </c>
    </row>
    <row r="2018" spans="1:23" x14ac:dyDescent="0.25">
      <c r="A2018">
        <v>69872</v>
      </c>
      <c r="B2018" t="s">
        <v>23</v>
      </c>
      <c r="C2018">
        <v>18</v>
      </c>
      <c r="D2018">
        <v>65</v>
      </c>
      <c r="E2018" t="s">
        <v>21</v>
      </c>
      <c r="F2018">
        <v>1</v>
      </c>
      <c r="G2018">
        <v>2</v>
      </c>
      <c r="H2018">
        <v>2</v>
      </c>
      <c r="I2018">
        <v>1</v>
      </c>
      <c r="J2018">
        <v>2</v>
      </c>
      <c r="K2018">
        <v>2</v>
      </c>
      <c r="L2018">
        <v>2</v>
      </c>
      <c r="M2018">
        <v>2</v>
      </c>
      <c r="N2018">
        <v>1</v>
      </c>
      <c r="P2018" t="s">
        <v>51</v>
      </c>
      <c r="Q2018">
        <v>2</v>
      </c>
      <c r="R2018" t="s">
        <v>44</v>
      </c>
      <c r="S2018">
        <v>0</v>
      </c>
      <c r="T2018">
        <v>58100</v>
      </c>
      <c r="U2018">
        <v>58100</v>
      </c>
      <c r="V2018">
        <v>26</v>
      </c>
      <c r="W2018">
        <v>26</v>
      </c>
    </row>
    <row r="2019" spans="1:23" x14ac:dyDescent="0.25">
      <c r="A2019">
        <v>1270319</v>
      </c>
      <c r="B2019" t="s">
        <v>47</v>
      </c>
      <c r="C2019">
        <v>84</v>
      </c>
      <c r="D2019">
        <v>38</v>
      </c>
      <c r="E2019" t="s">
        <v>21</v>
      </c>
      <c r="F2019">
        <v>4</v>
      </c>
      <c r="G2019">
        <v>1</v>
      </c>
      <c r="H2019">
        <v>2</v>
      </c>
      <c r="I2019">
        <v>2</v>
      </c>
      <c r="J2019">
        <v>2</v>
      </c>
      <c r="K2019">
        <v>2</v>
      </c>
      <c r="L2019">
        <v>2</v>
      </c>
      <c r="M2019">
        <v>2</v>
      </c>
      <c r="N2019">
        <v>1</v>
      </c>
      <c r="O2019">
        <v>30</v>
      </c>
      <c r="P2019" t="s">
        <v>43</v>
      </c>
      <c r="Q2019">
        <v>4</v>
      </c>
      <c r="R2019" t="s">
        <v>44</v>
      </c>
      <c r="S2019">
        <v>57000</v>
      </c>
      <c r="T2019">
        <v>58500</v>
      </c>
      <c r="U2019">
        <v>58500</v>
      </c>
      <c r="V2019">
        <v>247</v>
      </c>
      <c r="W2019">
        <v>247</v>
      </c>
    </row>
    <row r="2020" spans="1:23" x14ac:dyDescent="0.25">
      <c r="A2020">
        <v>1383472</v>
      </c>
      <c r="B2020" t="s">
        <v>24</v>
      </c>
      <c r="C2020">
        <v>92</v>
      </c>
      <c r="D2020">
        <v>65</v>
      </c>
      <c r="E2020" t="s">
        <v>21</v>
      </c>
      <c r="F2020">
        <v>1</v>
      </c>
      <c r="G2020">
        <v>1</v>
      </c>
      <c r="H2020">
        <v>2</v>
      </c>
      <c r="I2020">
        <v>1</v>
      </c>
      <c r="J2020">
        <v>2</v>
      </c>
      <c r="K2020">
        <v>2</v>
      </c>
      <c r="L2020">
        <v>2</v>
      </c>
      <c r="M2020">
        <v>2</v>
      </c>
      <c r="N2020">
        <v>1</v>
      </c>
      <c r="O2020">
        <v>30</v>
      </c>
      <c r="P2020" t="s">
        <v>43</v>
      </c>
      <c r="Q2020">
        <v>4</v>
      </c>
      <c r="R2020" t="s">
        <v>46</v>
      </c>
      <c r="S2020">
        <v>59000</v>
      </c>
      <c r="T2020">
        <v>59000</v>
      </c>
      <c r="U2020">
        <v>59000</v>
      </c>
      <c r="V2020">
        <v>16</v>
      </c>
      <c r="W2020">
        <v>16</v>
      </c>
    </row>
    <row r="2021" spans="1:23" x14ac:dyDescent="0.25">
      <c r="A2021">
        <v>730971</v>
      </c>
      <c r="B2021" t="s">
        <v>32</v>
      </c>
      <c r="C2021">
        <v>67</v>
      </c>
      <c r="D2021">
        <v>62</v>
      </c>
      <c r="E2021" t="s">
        <v>21</v>
      </c>
      <c r="F2021">
        <v>1</v>
      </c>
      <c r="G2021">
        <v>1</v>
      </c>
      <c r="H2021">
        <v>2</v>
      </c>
      <c r="I2021">
        <v>2</v>
      </c>
      <c r="J2021">
        <v>2</v>
      </c>
      <c r="K2021">
        <v>2</v>
      </c>
      <c r="L2021">
        <v>2</v>
      </c>
      <c r="M2021">
        <v>2</v>
      </c>
      <c r="N2021">
        <v>1</v>
      </c>
      <c r="O2021">
        <v>15</v>
      </c>
      <c r="P2021" t="s">
        <v>43</v>
      </c>
      <c r="Q2021">
        <v>4</v>
      </c>
      <c r="R2021" t="s">
        <v>46</v>
      </c>
      <c r="S2021">
        <v>59000</v>
      </c>
      <c r="T2021">
        <v>59000</v>
      </c>
      <c r="U2021">
        <v>59000</v>
      </c>
      <c r="V2021">
        <v>19</v>
      </c>
      <c r="W2021">
        <v>19</v>
      </c>
    </row>
    <row r="2022" spans="1:23" x14ac:dyDescent="0.25">
      <c r="A2022">
        <v>1252164</v>
      </c>
      <c r="B2022" t="s">
        <v>47</v>
      </c>
      <c r="C2022">
        <v>84</v>
      </c>
      <c r="D2022">
        <v>37</v>
      </c>
      <c r="E2022" t="s">
        <v>21</v>
      </c>
      <c r="F2022">
        <v>1</v>
      </c>
      <c r="G2022">
        <v>1</v>
      </c>
      <c r="H2022">
        <v>2</v>
      </c>
      <c r="I2022">
        <v>2</v>
      </c>
      <c r="J2022">
        <v>2</v>
      </c>
      <c r="K2022">
        <v>2</v>
      </c>
      <c r="L2022">
        <v>2</v>
      </c>
      <c r="M2022">
        <v>2</v>
      </c>
      <c r="N2022">
        <v>1</v>
      </c>
      <c r="O2022">
        <v>25</v>
      </c>
      <c r="P2022" t="s">
        <v>43</v>
      </c>
      <c r="Q2022">
        <v>4</v>
      </c>
      <c r="R2022" t="s">
        <v>46</v>
      </c>
      <c r="S2022">
        <v>59000</v>
      </c>
      <c r="T2022">
        <v>59000</v>
      </c>
      <c r="U2022">
        <v>59000</v>
      </c>
      <c r="V2022">
        <v>53</v>
      </c>
      <c r="W2022" t="s">
        <v>24</v>
      </c>
    </row>
    <row r="2023" spans="1:23" x14ac:dyDescent="0.25">
      <c r="A2023">
        <v>697761</v>
      </c>
      <c r="B2023" t="s">
        <v>32</v>
      </c>
      <c r="C2023">
        <v>446</v>
      </c>
      <c r="D2023">
        <v>34</v>
      </c>
      <c r="E2023" t="s">
        <v>21</v>
      </c>
      <c r="F2023">
        <v>1</v>
      </c>
      <c r="G2023">
        <v>1</v>
      </c>
      <c r="H2023">
        <v>2</v>
      </c>
      <c r="I2023">
        <v>2</v>
      </c>
      <c r="J2023">
        <v>2</v>
      </c>
      <c r="K2023">
        <v>2</v>
      </c>
      <c r="L2023">
        <v>2</v>
      </c>
      <c r="M2023">
        <v>2</v>
      </c>
      <c r="N2023">
        <v>1</v>
      </c>
      <c r="O2023">
        <v>5</v>
      </c>
      <c r="P2023" t="s">
        <v>51</v>
      </c>
      <c r="Q2023">
        <v>4</v>
      </c>
      <c r="R2023" t="s">
        <v>44</v>
      </c>
      <c r="S2023">
        <v>59000</v>
      </c>
      <c r="T2023">
        <v>59000</v>
      </c>
      <c r="U2023">
        <v>59000</v>
      </c>
      <c r="V2023">
        <v>41</v>
      </c>
      <c r="W2023" t="s">
        <v>32</v>
      </c>
    </row>
    <row r="2024" spans="1:23" x14ac:dyDescent="0.25">
      <c r="A2024">
        <v>1271158</v>
      </c>
      <c r="B2024" t="s">
        <v>47</v>
      </c>
      <c r="C2024">
        <v>143</v>
      </c>
      <c r="D2024">
        <v>36</v>
      </c>
      <c r="E2024" t="s">
        <v>21</v>
      </c>
      <c r="F2024">
        <v>1</v>
      </c>
      <c r="G2024">
        <v>1</v>
      </c>
      <c r="H2024">
        <v>2</v>
      </c>
      <c r="I2024">
        <v>2</v>
      </c>
      <c r="J2024">
        <v>2</v>
      </c>
      <c r="K2024">
        <v>2</v>
      </c>
      <c r="L2024">
        <v>2</v>
      </c>
      <c r="M2024">
        <v>2</v>
      </c>
      <c r="N2024">
        <v>1</v>
      </c>
      <c r="O2024">
        <v>40</v>
      </c>
      <c r="P2024" t="s">
        <v>43</v>
      </c>
      <c r="Q2024">
        <v>4</v>
      </c>
      <c r="R2024" t="s">
        <v>44</v>
      </c>
      <c r="S2024">
        <v>59000</v>
      </c>
      <c r="T2024">
        <v>59000</v>
      </c>
      <c r="U2024">
        <v>59000</v>
      </c>
      <c r="V2024">
        <v>31</v>
      </c>
      <c r="W2024">
        <v>31</v>
      </c>
    </row>
    <row r="2025" spans="1:23" x14ac:dyDescent="0.25">
      <c r="A2025">
        <v>1393979</v>
      </c>
      <c r="B2025" t="s">
        <v>24</v>
      </c>
      <c r="C2025">
        <v>356</v>
      </c>
      <c r="D2025">
        <v>31</v>
      </c>
      <c r="E2025" t="s">
        <v>21</v>
      </c>
      <c r="F2025">
        <v>1</v>
      </c>
      <c r="G2025">
        <v>1</v>
      </c>
      <c r="H2025">
        <v>2</v>
      </c>
      <c r="I2025">
        <v>2</v>
      </c>
      <c r="J2025">
        <v>2</v>
      </c>
      <c r="K2025">
        <v>2</v>
      </c>
      <c r="L2025">
        <v>2</v>
      </c>
      <c r="M2025">
        <v>2</v>
      </c>
      <c r="N2025">
        <v>1</v>
      </c>
      <c r="O2025">
        <v>20</v>
      </c>
      <c r="P2025" t="s">
        <v>43</v>
      </c>
      <c r="Q2025">
        <v>4</v>
      </c>
      <c r="R2025" t="s">
        <v>46</v>
      </c>
      <c r="S2025">
        <v>59000</v>
      </c>
      <c r="T2025">
        <v>59000</v>
      </c>
      <c r="U2025">
        <v>59000</v>
      </c>
      <c r="V2025">
        <v>16</v>
      </c>
      <c r="W2025">
        <v>16</v>
      </c>
    </row>
    <row r="2026" spans="1:23" x14ac:dyDescent="0.25">
      <c r="A2026">
        <v>1402836</v>
      </c>
      <c r="B2026" t="s">
        <v>24</v>
      </c>
      <c r="C2026">
        <v>79</v>
      </c>
      <c r="D2026">
        <v>66</v>
      </c>
      <c r="E2026" t="s">
        <v>21</v>
      </c>
      <c r="F2026">
        <v>1</v>
      </c>
      <c r="G2026">
        <v>2</v>
      </c>
      <c r="H2026">
        <v>1</v>
      </c>
      <c r="I2026">
        <v>1</v>
      </c>
      <c r="J2026">
        <v>2</v>
      </c>
      <c r="K2026">
        <v>2</v>
      </c>
      <c r="L2026">
        <v>2</v>
      </c>
      <c r="M2026">
        <v>2</v>
      </c>
      <c r="N2026">
        <v>1</v>
      </c>
      <c r="P2026" t="s">
        <v>43</v>
      </c>
      <c r="Q2026">
        <v>2</v>
      </c>
      <c r="R2026" t="s">
        <v>44</v>
      </c>
      <c r="S2026">
        <v>0</v>
      </c>
      <c r="T2026">
        <v>59100</v>
      </c>
      <c r="U2026">
        <v>59100</v>
      </c>
      <c r="V2026">
        <v>31</v>
      </c>
      <c r="W2026">
        <v>31</v>
      </c>
    </row>
    <row r="2027" spans="1:23" x14ac:dyDescent="0.25">
      <c r="A2027">
        <v>1398345</v>
      </c>
      <c r="B2027" t="s">
        <v>24</v>
      </c>
      <c r="C2027">
        <v>17</v>
      </c>
      <c r="D2027">
        <v>80</v>
      </c>
      <c r="E2027" t="s">
        <v>21</v>
      </c>
      <c r="F2027">
        <v>1</v>
      </c>
      <c r="G2027">
        <v>2</v>
      </c>
      <c r="H2027">
        <v>2</v>
      </c>
      <c r="I2027">
        <v>1</v>
      </c>
      <c r="J2027">
        <v>2</v>
      </c>
      <c r="K2027">
        <v>2</v>
      </c>
      <c r="L2027">
        <v>2</v>
      </c>
      <c r="M2027">
        <v>2</v>
      </c>
      <c r="N2027">
        <v>1</v>
      </c>
      <c r="P2027" t="s">
        <v>43</v>
      </c>
      <c r="Q2027">
        <v>2</v>
      </c>
      <c r="R2027" t="s">
        <v>44</v>
      </c>
      <c r="S2027">
        <v>0</v>
      </c>
      <c r="T2027">
        <v>59400</v>
      </c>
      <c r="U2027">
        <v>59400</v>
      </c>
      <c r="V2027">
        <v>53</v>
      </c>
      <c r="W2027" t="s">
        <v>24</v>
      </c>
    </row>
    <row r="2028" spans="1:23" x14ac:dyDescent="0.25">
      <c r="A2028">
        <v>537124</v>
      </c>
      <c r="B2028" t="s">
        <v>31</v>
      </c>
      <c r="C2028">
        <v>69</v>
      </c>
      <c r="D2028">
        <v>42</v>
      </c>
      <c r="E2028" t="s">
        <v>21</v>
      </c>
      <c r="F2028">
        <v>1</v>
      </c>
      <c r="G2028">
        <v>1</v>
      </c>
      <c r="H2028">
        <v>2</v>
      </c>
      <c r="I2028">
        <v>2</v>
      </c>
      <c r="J2028">
        <v>2</v>
      </c>
      <c r="K2028">
        <v>2</v>
      </c>
      <c r="L2028">
        <v>2</v>
      </c>
      <c r="M2028">
        <v>2</v>
      </c>
      <c r="N2028">
        <v>1</v>
      </c>
      <c r="O2028">
        <v>10</v>
      </c>
      <c r="P2028" t="s">
        <v>43</v>
      </c>
      <c r="Q2028">
        <v>4</v>
      </c>
      <c r="R2028" t="s">
        <v>44</v>
      </c>
      <c r="S2028">
        <v>45800</v>
      </c>
      <c r="T2028">
        <v>59600</v>
      </c>
      <c r="U2028">
        <v>59600</v>
      </c>
      <c r="V2028">
        <v>38</v>
      </c>
      <c r="W2028" t="s">
        <v>31</v>
      </c>
    </row>
    <row r="2029" spans="1:23" x14ac:dyDescent="0.25">
      <c r="A2029">
        <v>1418324</v>
      </c>
      <c r="B2029" t="s">
        <v>24</v>
      </c>
      <c r="C2029">
        <v>147</v>
      </c>
      <c r="D2029">
        <v>42</v>
      </c>
      <c r="E2029" t="s">
        <v>21</v>
      </c>
      <c r="F2029">
        <v>1</v>
      </c>
      <c r="G2029">
        <v>1</v>
      </c>
      <c r="H2029">
        <v>2</v>
      </c>
      <c r="I2029">
        <v>2</v>
      </c>
      <c r="J2029">
        <v>2</v>
      </c>
      <c r="K2029">
        <v>2</v>
      </c>
      <c r="L2029">
        <v>2</v>
      </c>
      <c r="M2029">
        <v>2</v>
      </c>
      <c r="N2029">
        <v>1</v>
      </c>
      <c r="O2029">
        <v>5</v>
      </c>
      <c r="P2029" t="s">
        <v>43</v>
      </c>
      <c r="Q2029">
        <v>4</v>
      </c>
      <c r="R2029" t="s">
        <v>44</v>
      </c>
      <c r="S2029">
        <v>60000</v>
      </c>
      <c r="T2029">
        <v>60000</v>
      </c>
      <c r="U2029">
        <v>60000</v>
      </c>
      <c r="V2029">
        <v>36</v>
      </c>
      <c r="W2029">
        <v>36</v>
      </c>
    </row>
    <row r="2030" spans="1:23" x14ac:dyDescent="0.25">
      <c r="A2030">
        <v>1410550</v>
      </c>
      <c r="B2030" t="s">
        <v>24</v>
      </c>
      <c r="C2030">
        <v>371</v>
      </c>
      <c r="D2030">
        <v>52</v>
      </c>
      <c r="E2030" t="s">
        <v>21</v>
      </c>
      <c r="F2030">
        <v>1</v>
      </c>
      <c r="G2030">
        <v>2</v>
      </c>
      <c r="H2030">
        <v>2</v>
      </c>
      <c r="I2030">
        <v>2</v>
      </c>
      <c r="J2030">
        <v>2</v>
      </c>
      <c r="K2030">
        <v>2</v>
      </c>
      <c r="L2030">
        <v>2</v>
      </c>
      <c r="M2030">
        <v>2</v>
      </c>
      <c r="N2030">
        <v>2</v>
      </c>
      <c r="O2030">
        <v>15</v>
      </c>
      <c r="P2030" t="s">
        <v>43</v>
      </c>
      <c r="Q2030">
        <v>4</v>
      </c>
      <c r="R2030" t="s">
        <v>44</v>
      </c>
      <c r="S2030">
        <v>0</v>
      </c>
      <c r="T2030">
        <v>60000</v>
      </c>
      <c r="U2030">
        <v>60000</v>
      </c>
      <c r="V2030">
        <v>53</v>
      </c>
      <c r="W2030" t="s">
        <v>24</v>
      </c>
    </row>
    <row r="2031" spans="1:23" x14ac:dyDescent="0.25">
      <c r="A2031">
        <v>713537</v>
      </c>
      <c r="B2031" t="s">
        <v>32</v>
      </c>
      <c r="C2031">
        <v>93</v>
      </c>
      <c r="D2031">
        <v>59</v>
      </c>
      <c r="E2031" t="s">
        <v>21</v>
      </c>
      <c r="F2031">
        <v>1</v>
      </c>
      <c r="G2031">
        <v>1</v>
      </c>
      <c r="H2031">
        <v>2</v>
      </c>
      <c r="I2031">
        <v>2</v>
      </c>
      <c r="J2031">
        <v>2</v>
      </c>
      <c r="K2031">
        <v>2</v>
      </c>
      <c r="L2031">
        <v>2</v>
      </c>
      <c r="M2031">
        <v>2</v>
      </c>
      <c r="N2031">
        <v>1</v>
      </c>
      <c r="P2031" t="s">
        <v>43</v>
      </c>
      <c r="Q2031">
        <v>4</v>
      </c>
      <c r="R2031" t="s">
        <v>44</v>
      </c>
      <c r="S2031">
        <v>0</v>
      </c>
      <c r="T2031">
        <v>60000</v>
      </c>
      <c r="U2031">
        <v>60000</v>
      </c>
      <c r="V2031">
        <v>6</v>
      </c>
      <c r="W2031" t="s">
        <v>45</v>
      </c>
    </row>
    <row r="2032" spans="1:23" x14ac:dyDescent="0.25">
      <c r="A2032">
        <v>733760</v>
      </c>
      <c r="B2032" t="s">
        <v>32</v>
      </c>
      <c r="C2032">
        <v>19</v>
      </c>
      <c r="D2032">
        <v>71</v>
      </c>
      <c r="E2032" t="s">
        <v>21</v>
      </c>
      <c r="F2032">
        <v>1</v>
      </c>
      <c r="G2032">
        <v>2</v>
      </c>
      <c r="H2032">
        <v>1</v>
      </c>
      <c r="I2032">
        <v>1</v>
      </c>
      <c r="J2032">
        <v>2</v>
      </c>
      <c r="K2032">
        <v>2</v>
      </c>
      <c r="L2032">
        <v>1</v>
      </c>
      <c r="M2032">
        <v>2</v>
      </c>
      <c r="N2032">
        <v>1</v>
      </c>
      <c r="P2032" t="s">
        <v>43</v>
      </c>
      <c r="Q2032">
        <v>2</v>
      </c>
      <c r="R2032" t="s">
        <v>44</v>
      </c>
      <c r="S2032">
        <v>0</v>
      </c>
      <c r="T2032">
        <v>60000</v>
      </c>
      <c r="U2032">
        <v>60000</v>
      </c>
      <c r="V2032">
        <v>48</v>
      </c>
      <c r="W2032">
        <v>48</v>
      </c>
    </row>
    <row r="2033" spans="1:23" x14ac:dyDescent="0.25">
      <c r="A2033">
        <v>1256698</v>
      </c>
      <c r="B2033" t="s">
        <v>47</v>
      </c>
      <c r="C2033">
        <v>61</v>
      </c>
      <c r="D2033">
        <v>53</v>
      </c>
      <c r="E2033" t="s">
        <v>21</v>
      </c>
      <c r="F2033">
        <v>1</v>
      </c>
      <c r="G2033">
        <v>1</v>
      </c>
      <c r="H2033">
        <v>2</v>
      </c>
      <c r="I2033">
        <v>2</v>
      </c>
      <c r="J2033">
        <v>2</v>
      </c>
      <c r="K2033">
        <v>2</v>
      </c>
      <c r="L2033">
        <v>2</v>
      </c>
      <c r="M2033">
        <v>2</v>
      </c>
      <c r="N2033">
        <v>1</v>
      </c>
      <c r="O2033">
        <v>55</v>
      </c>
      <c r="P2033" t="s">
        <v>43</v>
      </c>
      <c r="Q2033">
        <v>4</v>
      </c>
      <c r="R2033" t="s">
        <v>44</v>
      </c>
      <c r="S2033">
        <v>60000</v>
      </c>
      <c r="T2033">
        <v>60000</v>
      </c>
      <c r="U2033">
        <v>60000</v>
      </c>
      <c r="V2033">
        <v>6</v>
      </c>
      <c r="W2033" t="s">
        <v>45</v>
      </c>
    </row>
    <row r="2034" spans="1:23" x14ac:dyDescent="0.25">
      <c r="A2034">
        <v>1391111</v>
      </c>
      <c r="B2034" t="s">
        <v>24</v>
      </c>
      <c r="C2034">
        <v>60</v>
      </c>
      <c r="D2034">
        <v>34</v>
      </c>
      <c r="E2034" t="s">
        <v>21</v>
      </c>
      <c r="F2034">
        <v>1</v>
      </c>
      <c r="G2034">
        <v>1</v>
      </c>
      <c r="H2034">
        <v>2</v>
      </c>
      <c r="I2034">
        <v>2</v>
      </c>
      <c r="J2034">
        <v>2</v>
      </c>
      <c r="K2034">
        <v>2</v>
      </c>
      <c r="L2034">
        <v>2</v>
      </c>
      <c r="M2034">
        <v>2</v>
      </c>
      <c r="N2034">
        <v>1</v>
      </c>
      <c r="O2034">
        <v>60</v>
      </c>
      <c r="P2034" t="s">
        <v>51</v>
      </c>
      <c r="Q2034">
        <v>4</v>
      </c>
      <c r="R2034" t="s">
        <v>44</v>
      </c>
      <c r="S2034">
        <v>60000</v>
      </c>
      <c r="T2034">
        <v>60000</v>
      </c>
      <c r="U2034">
        <v>60000</v>
      </c>
      <c r="V2034">
        <v>53</v>
      </c>
      <c r="W2034" t="s">
        <v>24</v>
      </c>
    </row>
    <row r="2035" spans="1:23" x14ac:dyDescent="0.25">
      <c r="A2035">
        <v>726524</v>
      </c>
      <c r="B2035" t="s">
        <v>32</v>
      </c>
      <c r="C2035">
        <v>277</v>
      </c>
      <c r="D2035">
        <v>53</v>
      </c>
      <c r="E2035" t="s">
        <v>21</v>
      </c>
      <c r="F2035">
        <v>1</v>
      </c>
      <c r="G2035">
        <v>1</v>
      </c>
      <c r="H2035">
        <v>2</v>
      </c>
      <c r="I2035">
        <v>2</v>
      </c>
      <c r="J2035">
        <v>2</v>
      </c>
      <c r="K2035">
        <v>2</v>
      </c>
      <c r="L2035">
        <v>2</v>
      </c>
      <c r="M2035">
        <v>2</v>
      </c>
      <c r="N2035">
        <v>1</v>
      </c>
      <c r="O2035">
        <v>60</v>
      </c>
      <c r="P2035" t="s">
        <v>43</v>
      </c>
      <c r="Q2035">
        <v>4</v>
      </c>
      <c r="R2035" t="s">
        <v>46</v>
      </c>
      <c r="S2035">
        <v>60000</v>
      </c>
      <c r="T2035">
        <v>60000</v>
      </c>
      <c r="U2035">
        <v>60000</v>
      </c>
      <c r="V2035">
        <v>6</v>
      </c>
      <c r="W2035" t="s">
        <v>45</v>
      </c>
    </row>
    <row r="2036" spans="1:23" x14ac:dyDescent="0.25">
      <c r="A2036">
        <v>1431140</v>
      </c>
      <c r="B2036" t="s">
        <v>24</v>
      </c>
      <c r="C2036">
        <v>152</v>
      </c>
      <c r="D2036">
        <v>29</v>
      </c>
      <c r="E2036" t="s">
        <v>21</v>
      </c>
      <c r="F2036">
        <v>1</v>
      </c>
      <c r="G2036">
        <v>1</v>
      </c>
      <c r="H2036">
        <v>2</v>
      </c>
      <c r="I2036">
        <v>2</v>
      </c>
      <c r="J2036">
        <v>2</v>
      </c>
      <c r="K2036">
        <v>1</v>
      </c>
      <c r="L2036">
        <v>2</v>
      </c>
      <c r="M2036">
        <v>2</v>
      </c>
      <c r="N2036">
        <v>1</v>
      </c>
      <c r="O2036">
        <v>15</v>
      </c>
      <c r="P2036" t="s">
        <v>43</v>
      </c>
      <c r="Q2036">
        <v>1</v>
      </c>
      <c r="R2036" t="s">
        <v>44</v>
      </c>
      <c r="S2036">
        <v>60000</v>
      </c>
      <c r="T2036">
        <v>60000</v>
      </c>
      <c r="U2036">
        <v>60000</v>
      </c>
      <c r="V2036">
        <v>39</v>
      </c>
      <c r="W2036">
        <v>39</v>
      </c>
    </row>
    <row r="2037" spans="1:23" x14ac:dyDescent="0.25">
      <c r="A2037">
        <v>1381034</v>
      </c>
      <c r="B2037" t="s">
        <v>24</v>
      </c>
      <c r="C2037">
        <v>55</v>
      </c>
      <c r="D2037">
        <v>32</v>
      </c>
      <c r="E2037" t="s">
        <v>21</v>
      </c>
      <c r="F2037">
        <v>1</v>
      </c>
      <c r="G2037">
        <v>2</v>
      </c>
      <c r="H2037">
        <v>2</v>
      </c>
      <c r="I2037">
        <v>2</v>
      </c>
      <c r="J2037">
        <v>2</v>
      </c>
      <c r="K2037">
        <v>1</v>
      </c>
      <c r="L2037">
        <v>2</v>
      </c>
      <c r="M2037">
        <v>2</v>
      </c>
      <c r="N2037">
        <v>1</v>
      </c>
      <c r="O2037">
        <v>15</v>
      </c>
      <c r="P2037" t="s">
        <v>43</v>
      </c>
      <c r="Q2037">
        <v>1</v>
      </c>
      <c r="R2037" t="s">
        <v>44</v>
      </c>
      <c r="S2037">
        <v>60000</v>
      </c>
      <c r="T2037">
        <v>60000</v>
      </c>
      <c r="U2037">
        <v>60000</v>
      </c>
      <c r="V2037">
        <v>49</v>
      </c>
      <c r="W2037" t="s">
        <v>47</v>
      </c>
    </row>
    <row r="2038" spans="1:23" x14ac:dyDescent="0.25">
      <c r="A2038">
        <v>538170</v>
      </c>
      <c r="B2038" t="s">
        <v>31</v>
      </c>
      <c r="C2038">
        <v>77</v>
      </c>
      <c r="D2038">
        <v>62</v>
      </c>
      <c r="E2038" t="s">
        <v>21</v>
      </c>
      <c r="F2038">
        <v>1</v>
      </c>
      <c r="G2038">
        <v>2</v>
      </c>
      <c r="H2038">
        <v>1</v>
      </c>
      <c r="I2038">
        <v>2</v>
      </c>
      <c r="J2038">
        <v>2</v>
      </c>
      <c r="K2038">
        <v>2</v>
      </c>
      <c r="L2038">
        <v>2</v>
      </c>
      <c r="M2038">
        <v>2</v>
      </c>
      <c r="N2038">
        <v>1</v>
      </c>
      <c r="P2038" t="s">
        <v>50</v>
      </c>
      <c r="Q2038">
        <v>4</v>
      </c>
      <c r="R2038" t="s">
        <v>44</v>
      </c>
      <c r="S2038">
        <v>0</v>
      </c>
      <c r="T2038">
        <v>60000</v>
      </c>
      <c r="U2038">
        <v>60000</v>
      </c>
      <c r="V2038">
        <v>38</v>
      </c>
      <c r="W2038" t="s">
        <v>31</v>
      </c>
    </row>
    <row r="2039" spans="1:23" x14ac:dyDescent="0.25">
      <c r="A2039">
        <v>711388</v>
      </c>
      <c r="B2039" t="s">
        <v>32</v>
      </c>
      <c r="C2039">
        <v>33</v>
      </c>
      <c r="D2039">
        <v>52</v>
      </c>
      <c r="E2039" t="s">
        <v>21</v>
      </c>
      <c r="F2039">
        <v>1</v>
      </c>
      <c r="G2039">
        <v>1</v>
      </c>
      <c r="H2039">
        <v>2</v>
      </c>
      <c r="I2039">
        <v>2</v>
      </c>
      <c r="J2039">
        <v>2</v>
      </c>
      <c r="K2039">
        <v>2</v>
      </c>
      <c r="L2039">
        <v>2</v>
      </c>
      <c r="M2039">
        <v>2</v>
      </c>
      <c r="N2039">
        <v>1</v>
      </c>
      <c r="O2039">
        <v>15</v>
      </c>
      <c r="P2039" t="s">
        <v>43</v>
      </c>
      <c r="Q2039">
        <v>4</v>
      </c>
      <c r="R2039" t="s">
        <v>46</v>
      </c>
      <c r="S2039">
        <v>60000</v>
      </c>
      <c r="T2039">
        <v>60000</v>
      </c>
      <c r="U2039">
        <v>60000</v>
      </c>
      <c r="V2039">
        <v>41</v>
      </c>
      <c r="W2039" t="s">
        <v>32</v>
      </c>
    </row>
    <row r="2040" spans="1:23" x14ac:dyDescent="0.25">
      <c r="A2040">
        <v>1426838</v>
      </c>
      <c r="B2040" t="s">
        <v>24</v>
      </c>
      <c r="C2040">
        <v>64</v>
      </c>
      <c r="D2040">
        <v>58</v>
      </c>
      <c r="E2040" t="s">
        <v>21</v>
      </c>
      <c r="F2040">
        <v>1</v>
      </c>
      <c r="G2040">
        <v>2</v>
      </c>
      <c r="H2040">
        <v>1</v>
      </c>
      <c r="I2040">
        <v>2</v>
      </c>
      <c r="J2040">
        <v>2</v>
      </c>
      <c r="K2040">
        <v>2</v>
      </c>
      <c r="L2040">
        <v>2</v>
      </c>
      <c r="M2040">
        <v>2</v>
      </c>
      <c r="N2040">
        <v>1</v>
      </c>
      <c r="P2040" t="s">
        <v>43</v>
      </c>
      <c r="Q2040">
        <v>4</v>
      </c>
      <c r="R2040" t="s">
        <v>46</v>
      </c>
      <c r="S2040">
        <v>60000</v>
      </c>
      <c r="T2040">
        <v>60000</v>
      </c>
      <c r="U2040">
        <v>60000</v>
      </c>
      <c r="V2040">
        <v>53</v>
      </c>
      <c r="W2040" t="s">
        <v>24</v>
      </c>
    </row>
    <row r="2041" spans="1:23" x14ac:dyDescent="0.25">
      <c r="A2041">
        <v>1422148</v>
      </c>
      <c r="B2041" t="s">
        <v>24</v>
      </c>
      <c r="C2041">
        <v>126</v>
      </c>
      <c r="D2041">
        <v>32</v>
      </c>
      <c r="E2041" t="s">
        <v>21</v>
      </c>
      <c r="F2041">
        <v>1</v>
      </c>
      <c r="G2041">
        <v>1</v>
      </c>
      <c r="H2041">
        <v>2</v>
      </c>
      <c r="I2041">
        <v>2</v>
      </c>
      <c r="J2041">
        <v>2</v>
      </c>
      <c r="K2041">
        <v>1</v>
      </c>
      <c r="L2041">
        <v>1</v>
      </c>
      <c r="M2041">
        <v>2</v>
      </c>
      <c r="N2041">
        <v>1</v>
      </c>
      <c r="O2041">
        <v>5</v>
      </c>
      <c r="P2041" t="s">
        <v>43</v>
      </c>
      <c r="Q2041">
        <v>2</v>
      </c>
      <c r="R2041" t="s">
        <v>44</v>
      </c>
      <c r="S2041">
        <v>12700</v>
      </c>
      <c r="T2041">
        <v>60000</v>
      </c>
      <c r="U2041">
        <v>60000</v>
      </c>
      <c r="V2041">
        <v>6</v>
      </c>
      <c r="W2041" t="s">
        <v>45</v>
      </c>
    </row>
    <row r="2042" spans="1:23" x14ac:dyDescent="0.25">
      <c r="A2042">
        <v>1430941</v>
      </c>
      <c r="B2042" t="s">
        <v>24</v>
      </c>
      <c r="C2042">
        <v>59</v>
      </c>
      <c r="D2042">
        <v>55</v>
      </c>
      <c r="E2042" t="s">
        <v>21</v>
      </c>
      <c r="F2042">
        <v>1</v>
      </c>
      <c r="G2042">
        <v>2</v>
      </c>
      <c r="H2042">
        <v>1</v>
      </c>
      <c r="I2042">
        <v>2</v>
      </c>
      <c r="J2042">
        <v>2</v>
      </c>
      <c r="K2042">
        <v>2</v>
      </c>
      <c r="L2042">
        <v>2</v>
      </c>
      <c r="M2042">
        <v>2</v>
      </c>
      <c r="N2042">
        <v>1</v>
      </c>
      <c r="O2042">
        <v>60</v>
      </c>
      <c r="P2042" t="s">
        <v>43</v>
      </c>
      <c r="Q2042">
        <v>4</v>
      </c>
      <c r="R2042" t="s">
        <v>44</v>
      </c>
      <c r="S2042">
        <v>60000</v>
      </c>
      <c r="T2042">
        <v>60000</v>
      </c>
      <c r="U2042">
        <v>60000</v>
      </c>
      <c r="V2042">
        <v>53</v>
      </c>
      <c r="W2042" t="s">
        <v>24</v>
      </c>
    </row>
    <row r="2043" spans="1:23" x14ac:dyDescent="0.25">
      <c r="A2043">
        <v>1423444</v>
      </c>
      <c r="B2043" t="s">
        <v>24</v>
      </c>
      <c r="C2043">
        <v>136</v>
      </c>
      <c r="D2043">
        <v>63</v>
      </c>
      <c r="E2043" t="s">
        <v>21</v>
      </c>
      <c r="F2043">
        <v>1</v>
      </c>
      <c r="G2043">
        <v>1</v>
      </c>
      <c r="H2043">
        <v>2</v>
      </c>
      <c r="I2043">
        <v>2</v>
      </c>
      <c r="J2043">
        <v>2</v>
      </c>
      <c r="K2043">
        <v>2</v>
      </c>
      <c r="L2043">
        <v>2</v>
      </c>
      <c r="M2043">
        <v>2</v>
      </c>
      <c r="N2043">
        <v>1</v>
      </c>
      <c r="O2043">
        <v>20</v>
      </c>
      <c r="P2043" t="s">
        <v>43</v>
      </c>
      <c r="Q2043">
        <v>4</v>
      </c>
      <c r="R2043" t="s">
        <v>44</v>
      </c>
      <c r="S2043">
        <v>60000</v>
      </c>
      <c r="T2043">
        <v>60000</v>
      </c>
      <c r="U2043">
        <v>60000</v>
      </c>
      <c r="V2043">
        <v>6</v>
      </c>
      <c r="W2043" t="s">
        <v>45</v>
      </c>
    </row>
    <row r="2044" spans="1:23" x14ac:dyDescent="0.25">
      <c r="A2044">
        <v>1385445</v>
      </c>
      <c r="B2044" t="s">
        <v>24</v>
      </c>
      <c r="C2044">
        <v>145</v>
      </c>
      <c r="D2044">
        <v>30</v>
      </c>
      <c r="E2044" t="s">
        <v>21</v>
      </c>
      <c r="F2044">
        <v>1</v>
      </c>
      <c r="G2044">
        <v>1</v>
      </c>
      <c r="H2044">
        <v>2</v>
      </c>
      <c r="I2044">
        <v>2</v>
      </c>
      <c r="J2044">
        <v>2</v>
      </c>
      <c r="K2044">
        <v>2</v>
      </c>
      <c r="L2044">
        <v>2</v>
      </c>
      <c r="M2044">
        <v>2</v>
      </c>
      <c r="N2044">
        <v>1</v>
      </c>
      <c r="O2044">
        <v>20</v>
      </c>
      <c r="P2044" t="s">
        <v>50</v>
      </c>
      <c r="Q2044">
        <v>4</v>
      </c>
      <c r="R2044" t="s">
        <v>44</v>
      </c>
      <c r="S2044">
        <v>60000</v>
      </c>
      <c r="T2044">
        <v>60000</v>
      </c>
      <c r="U2044">
        <v>60000</v>
      </c>
      <c r="V2044">
        <v>53</v>
      </c>
      <c r="W2044" t="s">
        <v>24</v>
      </c>
    </row>
    <row r="2045" spans="1:23" x14ac:dyDescent="0.25">
      <c r="A2045">
        <v>1421024</v>
      </c>
      <c r="B2045" t="s">
        <v>24</v>
      </c>
      <c r="C2045">
        <v>93</v>
      </c>
      <c r="D2045">
        <v>44</v>
      </c>
      <c r="E2045" t="s">
        <v>21</v>
      </c>
      <c r="F2045">
        <v>1</v>
      </c>
      <c r="G2045">
        <v>1</v>
      </c>
      <c r="H2045">
        <v>2</v>
      </c>
      <c r="I2045">
        <v>2</v>
      </c>
      <c r="J2045">
        <v>2</v>
      </c>
      <c r="K2045">
        <v>2</v>
      </c>
      <c r="L2045">
        <v>2</v>
      </c>
      <c r="M2045">
        <v>2</v>
      </c>
      <c r="N2045">
        <v>1</v>
      </c>
      <c r="O2045">
        <v>20</v>
      </c>
      <c r="P2045" t="s">
        <v>50</v>
      </c>
      <c r="Q2045">
        <v>2</v>
      </c>
      <c r="R2045" t="s">
        <v>44</v>
      </c>
      <c r="S2045">
        <v>60000</v>
      </c>
      <c r="T2045">
        <v>60000</v>
      </c>
      <c r="U2045">
        <v>60000</v>
      </c>
      <c r="V2045">
        <v>53</v>
      </c>
      <c r="W2045" t="s">
        <v>24</v>
      </c>
    </row>
    <row r="2046" spans="1:23" x14ac:dyDescent="0.25">
      <c r="A2046">
        <v>63482</v>
      </c>
      <c r="B2046" t="s">
        <v>23</v>
      </c>
      <c r="C2046">
        <v>132</v>
      </c>
      <c r="D2046">
        <v>38</v>
      </c>
      <c r="E2046" t="s">
        <v>21</v>
      </c>
      <c r="F2046">
        <v>1</v>
      </c>
      <c r="G2046">
        <v>2</v>
      </c>
      <c r="H2046">
        <v>1</v>
      </c>
      <c r="I2046">
        <v>2</v>
      </c>
      <c r="J2046">
        <v>2</v>
      </c>
      <c r="K2046">
        <v>2</v>
      </c>
      <c r="L2046">
        <v>2</v>
      </c>
      <c r="M2046">
        <v>2</v>
      </c>
      <c r="N2046">
        <v>1</v>
      </c>
      <c r="P2046" t="s">
        <v>43</v>
      </c>
      <c r="Q2046">
        <v>4</v>
      </c>
      <c r="R2046" t="s">
        <v>44</v>
      </c>
      <c r="S2046">
        <v>0</v>
      </c>
      <c r="T2046">
        <v>60000</v>
      </c>
      <c r="U2046">
        <v>60000</v>
      </c>
      <c r="V2046">
        <v>6</v>
      </c>
      <c r="W2046" t="s">
        <v>45</v>
      </c>
    </row>
    <row r="2047" spans="1:23" x14ac:dyDescent="0.25">
      <c r="A2047">
        <v>1408719</v>
      </c>
      <c r="B2047" t="s">
        <v>24</v>
      </c>
      <c r="C2047">
        <v>71</v>
      </c>
      <c r="D2047">
        <v>40</v>
      </c>
      <c r="E2047" t="s">
        <v>21</v>
      </c>
      <c r="F2047">
        <v>1</v>
      </c>
      <c r="G2047">
        <v>1</v>
      </c>
      <c r="H2047">
        <v>2</v>
      </c>
      <c r="I2047">
        <v>2</v>
      </c>
      <c r="J2047">
        <v>2</v>
      </c>
      <c r="K2047">
        <v>2</v>
      </c>
      <c r="L2047">
        <v>2</v>
      </c>
      <c r="M2047">
        <v>2</v>
      </c>
      <c r="N2047">
        <v>1</v>
      </c>
      <c r="O2047">
        <v>40</v>
      </c>
      <c r="P2047" t="s">
        <v>43</v>
      </c>
      <c r="Q2047">
        <v>4</v>
      </c>
      <c r="R2047" t="s">
        <v>44</v>
      </c>
      <c r="S2047">
        <v>60000</v>
      </c>
      <c r="T2047">
        <v>60000</v>
      </c>
      <c r="U2047">
        <v>60000</v>
      </c>
      <c r="V2047">
        <v>53</v>
      </c>
      <c r="W2047" t="s">
        <v>24</v>
      </c>
    </row>
    <row r="2048" spans="1:23" x14ac:dyDescent="0.25">
      <c r="A2048">
        <v>1265630</v>
      </c>
      <c r="B2048" t="s">
        <v>47</v>
      </c>
      <c r="C2048">
        <v>369</v>
      </c>
      <c r="D2048">
        <v>32</v>
      </c>
      <c r="E2048" t="s">
        <v>21</v>
      </c>
      <c r="F2048">
        <v>1</v>
      </c>
      <c r="G2048">
        <v>1</v>
      </c>
      <c r="H2048">
        <v>2</v>
      </c>
      <c r="I2048">
        <v>2</v>
      </c>
      <c r="J2048">
        <v>2</v>
      </c>
      <c r="K2048">
        <v>2</v>
      </c>
      <c r="L2048">
        <v>2</v>
      </c>
      <c r="M2048">
        <v>2</v>
      </c>
      <c r="N2048">
        <v>1</v>
      </c>
      <c r="O2048">
        <v>10</v>
      </c>
      <c r="P2048" t="s">
        <v>43</v>
      </c>
      <c r="Q2048">
        <v>4</v>
      </c>
      <c r="R2048" t="s">
        <v>46</v>
      </c>
      <c r="S2048">
        <v>60000</v>
      </c>
      <c r="T2048">
        <v>60000</v>
      </c>
      <c r="U2048">
        <v>60000</v>
      </c>
      <c r="V2048">
        <v>49</v>
      </c>
      <c r="W2048" t="s">
        <v>47</v>
      </c>
    </row>
    <row r="2049" spans="1:23" x14ac:dyDescent="0.25">
      <c r="A2049">
        <v>725032</v>
      </c>
      <c r="B2049" t="s">
        <v>32</v>
      </c>
      <c r="C2049">
        <v>143</v>
      </c>
      <c r="D2049">
        <v>34</v>
      </c>
      <c r="E2049" t="s">
        <v>21</v>
      </c>
      <c r="F2049">
        <v>1</v>
      </c>
      <c r="G2049">
        <v>1</v>
      </c>
      <c r="H2049">
        <v>2</v>
      </c>
      <c r="I2049">
        <v>2</v>
      </c>
      <c r="J2049">
        <v>2</v>
      </c>
      <c r="K2049">
        <v>2</v>
      </c>
      <c r="L2049">
        <v>2</v>
      </c>
      <c r="M2049">
        <v>2</v>
      </c>
      <c r="N2049">
        <v>1</v>
      </c>
      <c r="O2049">
        <v>15</v>
      </c>
      <c r="P2049" t="s">
        <v>43</v>
      </c>
      <c r="Q2049">
        <v>4</v>
      </c>
      <c r="R2049" t="s">
        <v>46</v>
      </c>
      <c r="S2049">
        <v>60000</v>
      </c>
      <c r="T2049">
        <v>60000</v>
      </c>
      <c r="U2049">
        <v>60000</v>
      </c>
      <c r="V2049">
        <v>55</v>
      </c>
      <c r="W2049">
        <v>55</v>
      </c>
    </row>
    <row r="2050" spans="1:23" x14ac:dyDescent="0.25">
      <c r="A2050">
        <v>1262971</v>
      </c>
      <c r="B2050" t="s">
        <v>47</v>
      </c>
      <c r="C2050">
        <v>172</v>
      </c>
      <c r="D2050">
        <v>48</v>
      </c>
      <c r="E2050" t="s">
        <v>21</v>
      </c>
      <c r="F2050">
        <v>1</v>
      </c>
      <c r="G2050">
        <v>1</v>
      </c>
      <c r="H2050">
        <v>2</v>
      </c>
      <c r="I2050">
        <v>2</v>
      </c>
      <c r="J2050">
        <v>2</v>
      </c>
      <c r="K2050">
        <v>2</v>
      </c>
      <c r="L2050">
        <v>2</v>
      </c>
      <c r="M2050">
        <v>2</v>
      </c>
      <c r="N2050">
        <v>1</v>
      </c>
      <c r="O2050">
        <v>20</v>
      </c>
      <c r="P2050" t="s">
        <v>43</v>
      </c>
      <c r="Q2050">
        <v>3</v>
      </c>
      <c r="R2050" t="s">
        <v>44</v>
      </c>
      <c r="S2050">
        <v>60000</v>
      </c>
      <c r="T2050">
        <v>60000</v>
      </c>
      <c r="U2050">
        <v>60000</v>
      </c>
      <c r="V2050">
        <v>53</v>
      </c>
      <c r="W2050" t="s">
        <v>24</v>
      </c>
    </row>
    <row r="2051" spans="1:23" x14ac:dyDescent="0.25">
      <c r="A2051">
        <v>1435434</v>
      </c>
      <c r="B2051" t="s">
        <v>24</v>
      </c>
      <c r="C2051">
        <v>109</v>
      </c>
      <c r="D2051">
        <v>34</v>
      </c>
      <c r="E2051" t="s">
        <v>21</v>
      </c>
      <c r="F2051">
        <v>1</v>
      </c>
      <c r="G2051">
        <v>1</v>
      </c>
      <c r="H2051">
        <v>2</v>
      </c>
      <c r="I2051">
        <v>2</v>
      </c>
      <c r="J2051">
        <v>2</v>
      </c>
      <c r="K2051">
        <v>2</v>
      </c>
      <c r="L2051">
        <v>2</v>
      </c>
      <c r="M2051">
        <v>2</v>
      </c>
      <c r="N2051">
        <v>1</v>
      </c>
      <c r="O2051">
        <v>45</v>
      </c>
      <c r="P2051" t="s">
        <v>43</v>
      </c>
      <c r="Q2051">
        <v>4</v>
      </c>
      <c r="R2051" t="s">
        <v>46</v>
      </c>
      <c r="S2051">
        <v>60000</v>
      </c>
      <c r="T2051">
        <v>60000</v>
      </c>
      <c r="U2051">
        <v>60000</v>
      </c>
      <c r="V2051">
        <v>53</v>
      </c>
      <c r="W2051" t="s">
        <v>24</v>
      </c>
    </row>
    <row r="2052" spans="1:23" x14ac:dyDescent="0.25">
      <c r="A2052">
        <v>1409929</v>
      </c>
      <c r="B2052" t="s">
        <v>24</v>
      </c>
      <c r="C2052">
        <v>39</v>
      </c>
      <c r="D2052">
        <v>47</v>
      </c>
      <c r="E2052" t="s">
        <v>21</v>
      </c>
      <c r="F2052">
        <v>1</v>
      </c>
      <c r="G2052">
        <v>2</v>
      </c>
      <c r="H2052">
        <v>1</v>
      </c>
      <c r="I2052">
        <v>2</v>
      </c>
      <c r="J2052">
        <v>2</v>
      </c>
      <c r="K2052">
        <v>2</v>
      </c>
      <c r="L2052">
        <v>2</v>
      </c>
      <c r="M2052">
        <v>2</v>
      </c>
      <c r="N2052">
        <v>1</v>
      </c>
      <c r="O2052">
        <v>12</v>
      </c>
      <c r="P2052" t="s">
        <v>43</v>
      </c>
      <c r="Q2052">
        <v>4</v>
      </c>
      <c r="R2052" t="s">
        <v>44</v>
      </c>
      <c r="S2052">
        <v>60000</v>
      </c>
      <c r="T2052">
        <v>60000</v>
      </c>
      <c r="U2052">
        <v>60000</v>
      </c>
      <c r="V2052">
        <v>53</v>
      </c>
      <c r="W2052" t="s">
        <v>24</v>
      </c>
    </row>
    <row r="2053" spans="1:23" x14ac:dyDescent="0.25">
      <c r="A2053">
        <v>1392587</v>
      </c>
      <c r="B2053" t="s">
        <v>24</v>
      </c>
      <c r="C2053">
        <v>87</v>
      </c>
      <c r="D2053">
        <v>61</v>
      </c>
      <c r="E2053" t="s">
        <v>21</v>
      </c>
      <c r="F2053">
        <v>1</v>
      </c>
      <c r="G2053">
        <v>1</v>
      </c>
      <c r="H2053">
        <v>2</v>
      </c>
      <c r="I2053">
        <v>2</v>
      </c>
      <c r="J2053">
        <v>2</v>
      </c>
      <c r="K2053">
        <v>2</v>
      </c>
      <c r="L2053">
        <v>2</v>
      </c>
      <c r="M2053">
        <v>2</v>
      </c>
      <c r="N2053">
        <v>1</v>
      </c>
      <c r="O2053">
        <v>7</v>
      </c>
      <c r="P2053" t="s">
        <v>51</v>
      </c>
      <c r="Q2053">
        <v>2</v>
      </c>
      <c r="R2053" t="s">
        <v>44</v>
      </c>
      <c r="S2053">
        <v>60000</v>
      </c>
      <c r="T2053">
        <v>60000</v>
      </c>
      <c r="U2053">
        <v>60000</v>
      </c>
      <c r="V2053">
        <v>53</v>
      </c>
      <c r="W2053" t="s">
        <v>24</v>
      </c>
    </row>
    <row r="2054" spans="1:23" x14ac:dyDescent="0.25">
      <c r="A2054">
        <v>1369265</v>
      </c>
      <c r="B2054" t="s">
        <v>24</v>
      </c>
      <c r="C2054">
        <v>81</v>
      </c>
      <c r="D2054">
        <v>36</v>
      </c>
      <c r="E2054" t="s">
        <v>21</v>
      </c>
      <c r="F2054">
        <v>1</v>
      </c>
      <c r="G2054">
        <v>1</v>
      </c>
      <c r="H2054">
        <v>2</v>
      </c>
      <c r="I2054">
        <v>2</v>
      </c>
      <c r="J2054">
        <v>2</v>
      </c>
      <c r="K2054">
        <v>2</v>
      </c>
      <c r="L2054">
        <v>2</v>
      </c>
      <c r="M2054">
        <v>2</v>
      </c>
      <c r="N2054">
        <v>1</v>
      </c>
      <c r="O2054">
        <v>40</v>
      </c>
      <c r="P2054" t="s">
        <v>43</v>
      </c>
      <c r="Q2054">
        <v>4</v>
      </c>
      <c r="R2054" t="s">
        <v>44</v>
      </c>
      <c r="S2054">
        <v>60000</v>
      </c>
      <c r="T2054">
        <v>60000</v>
      </c>
      <c r="U2054">
        <v>60000</v>
      </c>
      <c r="V2054">
        <v>53</v>
      </c>
      <c r="W2054" t="s">
        <v>24</v>
      </c>
    </row>
    <row r="2055" spans="1:23" x14ac:dyDescent="0.25">
      <c r="A2055">
        <v>1415098</v>
      </c>
      <c r="B2055" t="s">
        <v>24</v>
      </c>
      <c r="C2055">
        <v>16</v>
      </c>
      <c r="D2055">
        <v>50</v>
      </c>
      <c r="E2055" t="s">
        <v>21</v>
      </c>
      <c r="F2055">
        <v>1</v>
      </c>
      <c r="G2055">
        <v>1</v>
      </c>
      <c r="H2055">
        <v>2</v>
      </c>
      <c r="I2055">
        <v>2</v>
      </c>
      <c r="J2055">
        <v>2</v>
      </c>
      <c r="K2055">
        <v>2</v>
      </c>
      <c r="L2055">
        <v>2</v>
      </c>
      <c r="M2055">
        <v>2</v>
      </c>
      <c r="N2055">
        <v>1</v>
      </c>
      <c r="O2055">
        <v>60</v>
      </c>
      <c r="P2055" t="s">
        <v>43</v>
      </c>
      <c r="Q2055">
        <v>4</v>
      </c>
      <c r="R2055" t="s">
        <v>46</v>
      </c>
      <c r="S2055">
        <v>60000</v>
      </c>
      <c r="T2055">
        <v>60000</v>
      </c>
      <c r="U2055">
        <v>60000</v>
      </c>
      <c r="V2055">
        <v>17</v>
      </c>
      <c r="W2055">
        <v>17</v>
      </c>
    </row>
    <row r="2056" spans="1:23" x14ac:dyDescent="0.25">
      <c r="A2056">
        <v>1369700</v>
      </c>
      <c r="B2056" t="s">
        <v>24</v>
      </c>
      <c r="C2056">
        <v>113</v>
      </c>
      <c r="D2056">
        <v>33</v>
      </c>
      <c r="E2056" t="s">
        <v>21</v>
      </c>
      <c r="F2056">
        <v>4</v>
      </c>
      <c r="G2056">
        <v>1</v>
      </c>
      <c r="H2056">
        <v>2</v>
      </c>
      <c r="I2056">
        <v>2</v>
      </c>
      <c r="J2056">
        <v>2</v>
      </c>
      <c r="K2056">
        <v>2</v>
      </c>
      <c r="L2056">
        <v>2</v>
      </c>
      <c r="M2056">
        <v>2</v>
      </c>
      <c r="N2056">
        <v>1</v>
      </c>
      <c r="O2056">
        <v>10</v>
      </c>
      <c r="P2056" t="s">
        <v>43</v>
      </c>
      <c r="Q2056">
        <v>4</v>
      </c>
      <c r="R2056" t="s">
        <v>46</v>
      </c>
      <c r="S2056">
        <v>60000</v>
      </c>
      <c r="T2056">
        <v>60000</v>
      </c>
      <c r="U2056">
        <v>60000</v>
      </c>
      <c r="V2056">
        <v>215</v>
      </c>
      <c r="W2056">
        <v>215</v>
      </c>
    </row>
    <row r="2057" spans="1:23" x14ac:dyDescent="0.25">
      <c r="A2057">
        <v>1408219</v>
      </c>
      <c r="B2057" t="s">
        <v>24</v>
      </c>
      <c r="C2057">
        <v>38</v>
      </c>
      <c r="D2057">
        <v>35</v>
      </c>
      <c r="E2057" t="s">
        <v>21</v>
      </c>
      <c r="F2057">
        <v>1</v>
      </c>
      <c r="G2057">
        <v>1</v>
      </c>
      <c r="H2057">
        <v>2</v>
      </c>
      <c r="I2057">
        <v>2</v>
      </c>
      <c r="J2057">
        <v>2</v>
      </c>
      <c r="K2057">
        <v>2</v>
      </c>
      <c r="L2057">
        <v>2</v>
      </c>
      <c r="M2057">
        <v>2</v>
      </c>
      <c r="N2057">
        <v>1</v>
      </c>
      <c r="O2057">
        <v>45</v>
      </c>
      <c r="P2057" t="s">
        <v>43</v>
      </c>
      <c r="Q2057">
        <v>4</v>
      </c>
      <c r="R2057" t="s">
        <v>44</v>
      </c>
      <c r="S2057">
        <v>60000</v>
      </c>
      <c r="T2057">
        <v>60000</v>
      </c>
      <c r="U2057">
        <v>60000</v>
      </c>
      <c r="V2057">
        <v>53</v>
      </c>
      <c r="W2057" t="s">
        <v>24</v>
      </c>
    </row>
    <row r="2058" spans="1:23" x14ac:dyDescent="0.25">
      <c r="A2058">
        <v>1376040</v>
      </c>
      <c r="B2058" t="s">
        <v>24</v>
      </c>
      <c r="C2058">
        <v>208</v>
      </c>
      <c r="D2058">
        <v>78</v>
      </c>
      <c r="E2058" t="s">
        <v>21</v>
      </c>
      <c r="F2058">
        <v>1</v>
      </c>
      <c r="G2058">
        <v>2</v>
      </c>
      <c r="H2058">
        <v>2</v>
      </c>
      <c r="I2058">
        <v>1</v>
      </c>
      <c r="J2058">
        <v>2</v>
      </c>
      <c r="K2058">
        <v>2</v>
      </c>
      <c r="L2058">
        <v>2</v>
      </c>
      <c r="M2058">
        <v>2</v>
      </c>
      <c r="N2058">
        <v>1</v>
      </c>
      <c r="P2058" t="s">
        <v>52</v>
      </c>
      <c r="Q2058">
        <v>4</v>
      </c>
      <c r="R2058" t="s">
        <v>46</v>
      </c>
      <c r="S2058">
        <v>0</v>
      </c>
      <c r="T2058">
        <v>60600</v>
      </c>
      <c r="U2058">
        <v>60600</v>
      </c>
      <c r="V2058">
        <v>6</v>
      </c>
      <c r="W2058" t="s">
        <v>45</v>
      </c>
    </row>
    <row r="2059" spans="1:23" x14ac:dyDescent="0.25">
      <c r="A2059">
        <v>66006</v>
      </c>
      <c r="B2059" t="s">
        <v>23</v>
      </c>
      <c r="C2059">
        <v>138</v>
      </c>
      <c r="D2059">
        <v>73</v>
      </c>
      <c r="E2059" t="s">
        <v>21</v>
      </c>
      <c r="F2059">
        <v>1</v>
      </c>
      <c r="G2059">
        <v>2</v>
      </c>
      <c r="H2059">
        <v>1</v>
      </c>
      <c r="I2059">
        <v>1</v>
      </c>
      <c r="J2059">
        <v>2</v>
      </c>
      <c r="K2059">
        <v>2</v>
      </c>
      <c r="L2059">
        <v>2</v>
      </c>
      <c r="M2059">
        <v>2</v>
      </c>
      <c r="N2059">
        <v>1</v>
      </c>
      <c r="P2059" t="s">
        <v>50</v>
      </c>
      <c r="Q2059">
        <v>4</v>
      </c>
      <c r="R2059" t="s">
        <v>46</v>
      </c>
      <c r="S2059">
        <v>0</v>
      </c>
      <c r="T2059">
        <v>60600</v>
      </c>
      <c r="U2059">
        <v>60600</v>
      </c>
      <c r="V2059">
        <v>38</v>
      </c>
      <c r="W2059" t="s">
        <v>31</v>
      </c>
    </row>
    <row r="2060" spans="1:23" x14ac:dyDescent="0.25">
      <c r="A2060">
        <v>1276805</v>
      </c>
      <c r="B2060" t="s">
        <v>47</v>
      </c>
      <c r="C2060">
        <v>65</v>
      </c>
      <c r="D2060">
        <v>69</v>
      </c>
      <c r="E2060" t="s">
        <v>21</v>
      </c>
      <c r="F2060">
        <v>1</v>
      </c>
      <c r="G2060">
        <v>2</v>
      </c>
      <c r="H2060">
        <v>2</v>
      </c>
      <c r="I2060">
        <v>1</v>
      </c>
      <c r="J2060">
        <v>2</v>
      </c>
      <c r="K2060">
        <v>2</v>
      </c>
      <c r="L2060">
        <v>2</v>
      </c>
      <c r="M2060">
        <v>2</v>
      </c>
      <c r="N2060">
        <v>1</v>
      </c>
      <c r="P2060" t="s">
        <v>43</v>
      </c>
      <c r="Q2060">
        <v>3</v>
      </c>
      <c r="R2060" t="s">
        <v>44</v>
      </c>
      <c r="S2060">
        <v>0</v>
      </c>
      <c r="T2060">
        <v>60700</v>
      </c>
      <c r="U2060">
        <v>60700</v>
      </c>
      <c r="V2060">
        <v>49</v>
      </c>
      <c r="W2060" t="s">
        <v>47</v>
      </c>
    </row>
    <row r="2061" spans="1:23" x14ac:dyDescent="0.25">
      <c r="A2061">
        <v>1252591</v>
      </c>
      <c r="B2061" t="s">
        <v>47</v>
      </c>
      <c r="C2061">
        <v>40</v>
      </c>
      <c r="D2061">
        <v>51</v>
      </c>
      <c r="E2061" t="s">
        <v>21</v>
      </c>
      <c r="F2061">
        <v>1</v>
      </c>
      <c r="G2061">
        <v>2</v>
      </c>
      <c r="H2061">
        <v>1</v>
      </c>
      <c r="I2061">
        <v>2</v>
      </c>
      <c r="J2061">
        <v>2</v>
      </c>
      <c r="K2061">
        <v>2</v>
      </c>
      <c r="L2061">
        <v>2</v>
      </c>
      <c r="M2061">
        <v>2</v>
      </c>
      <c r="N2061">
        <v>1</v>
      </c>
      <c r="O2061">
        <v>15</v>
      </c>
      <c r="P2061" t="s">
        <v>43</v>
      </c>
      <c r="Q2061">
        <v>4</v>
      </c>
      <c r="R2061" t="s">
        <v>44</v>
      </c>
      <c r="S2061">
        <v>53000</v>
      </c>
      <c r="T2061">
        <v>60800</v>
      </c>
      <c r="U2061">
        <v>60800</v>
      </c>
      <c r="V2061">
        <v>49</v>
      </c>
      <c r="W2061" t="s">
        <v>47</v>
      </c>
    </row>
    <row r="2062" spans="1:23" x14ac:dyDescent="0.25">
      <c r="A2062">
        <v>1399299</v>
      </c>
      <c r="B2062" t="s">
        <v>24</v>
      </c>
      <c r="C2062">
        <v>63</v>
      </c>
      <c r="D2062">
        <v>44</v>
      </c>
      <c r="E2062" t="s">
        <v>21</v>
      </c>
      <c r="F2062">
        <v>1</v>
      </c>
      <c r="G2062">
        <v>1</v>
      </c>
      <c r="H2062">
        <v>2</v>
      </c>
      <c r="I2062">
        <v>2</v>
      </c>
      <c r="J2062">
        <v>2</v>
      </c>
      <c r="K2062">
        <v>2</v>
      </c>
      <c r="L2062">
        <v>2</v>
      </c>
      <c r="M2062">
        <v>2</v>
      </c>
      <c r="N2062">
        <v>1</v>
      </c>
      <c r="P2062" t="s">
        <v>43</v>
      </c>
      <c r="Q2062">
        <v>4</v>
      </c>
      <c r="R2062" t="s">
        <v>46</v>
      </c>
      <c r="S2062">
        <v>61000</v>
      </c>
      <c r="T2062">
        <v>61000</v>
      </c>
      <c r="U2062">
        <v>61000</v>
      </c>
      <c r="V2062">
        <v>40</v>
      </c>
      <c r="W2062">
        <v>40</v>
      </c>
    </row>
    <row r="2063" spans="1:23" x14ac:dyDescent="0.25">
      <c r="A2063">
        <v>710001</v>
      </c>
      <c r="B2063" t="s">
        <v>32</v>
      </c>
      <c r="C2063">
        <v>63</v>
      </c>
      <c r="D2063">
        <v>35</v>
      </c>
      <c r="E2063" t="s">
        <v>21</v>
      </c>
      <c r="F2063">
        <v>1</v>
      </c>
      <c r="G2063">
        <v>1</v>
      </c>
      <c r="H2063">
        <v>2</v>
      </c>
      <c r="I2063">
        <v>2</v>
      </c>
      <c r="J2063">
        <v>2</v>
      </c>
      <c r="K2063">
        <v>2</v>
      </c>
      <c r="L2063">
        <v>2</v>
      </c>
      <c r="M2063">
        <v>2</v>
      </c>
      <c r="N2063">
        <v>1</v>
      </c>
      <c r="O2063">
        <v>18</v>
      </c>
      <c r="P2063" t="s">
        <v>43</v>
      </c>
      <c r="Q2063">
        <v>4</v>
      </c>
      <c r="R2063" t="s">
        <v>44</v>
      </c>
      <c r="S2063">
        <v>61000</v>
      </c>
      <c r="T2063">
        <v>61000</v>
      </c>
      <c r="U2063">
        <v>61000</v>
      </c>
      <c r="V2063">
        <v>41</v>
      </c>
      <c r="W2063" t="s">
        <v>32</v>
      </c>
    </row>
    <row r="2064" spans="1:23" x14ac:dyDescent="0.25">
      <c r="A2064">
        <v>1435118</v>
      </c>
      <c r="B2064" t="s">
        <v>24</v>
      </c>
      <c r="C2064">
        <v>66</v>
      </c>
      <c r="D2064">
        <v>48</v>
      </c>
      <c r="E2064" t="s">
        <v>21</v>
      </c>
      <c r="F2064">
        <v>1</v>
      </c>
      <c r="G2064">
        <v>1</v>
      </c>
      <c r="H2064">
        <v>2</v>
      </c>
      <c r="I2064">
        <v>2</v>
      </c>
      <c r="J2064">
        <v>2</v>
      </c>
      <c r="K2064">
        <v>2</v>
      </c>
      <c r="L2064">
        <v>2</v>
      </c>
      <c r="M2064">
        <v>2</v>
      </c>
      <c r="N2064">
        <v>1</v>
      </c>
      <c r="O2064">
        <v>20</v>
      </c>
      <c r="P2064" t="s">
        <v>43</v>
      </c>
      <c r="Q2064">
        <v>4</v>
      </c>
      <c r="R2064" t="s">
        <v>44</v>
      </c>
      <c r="S2064">
        <v>61000</v>
      </c>
      <c r="T2064">
        <v>61000</v>
      </c>
      <c r="U2064">
        <v>61000</v>
      </c>
      <c r="V2064">
        <v>53</v>
      </c>
      <c r="W2064" t="s">
        <v>24</v>
      </c>
    </row>
    <row r="2065" spans="1:23" x14ac:dyDescent="0.25">
      <c r="A2065">
        <v>1272318</v>
      </c>
      <c r="B2065" t="s">
        <v>47</v>
      </c>
      <c r="C2065">
        <v>13</v>
      </c>
      <c r="D2065">
        <v>58</v>
      </c>
      <c r="E2065" t="s">
        <v>21</v>
      </c>
      <c r="F2065">
        <v>1</v>
      </c>
      <c r="G2065">
        <v>1</v>
      </c>
      <c r="H2065">
        <v>2</v>
      </c>
      <c r="I2065">
        <v>2</v>
      </c>
      <c r="J2065">
        <v>2</v>
      </c>
      <c r="K2065">
        <v>2</v>
      </c>
      <c r="L2065">
        <v>2</v>
      </c>
      <c r="M2065">
        <v>2</v>
      </c>
      <c r="N2065">
        <v>1</v>
      </c>
      <c r="O2065">
        <v>1</v>
      </c>
      <c r="P2065" t="s">
        <v>43</v>
      </c>
      <c r="Q2065">
        <v>4</v>
      </c>
      <c r="R2065" t="s">
        <v>44</v>
      </c>
      <c r="S2065">
        <v>61000</v>
      </c>
      <c r="T2065">
        <v>61070</v>
      </c>
      <c r="U2065">
        <v>61070</v>
      </c>
      <c r="V2065">
        <v>6</v>
      </c>
      <c r="W2065" t="s">
        <v>45</v>
      </c>
    </row>
    <row r="2066" spans="1:23" x14ac:dyDescent="0.25">
      <c r="A2066">
        <v>1430438</v>
      </c>
      <c r="B2066" t="s">
        <v>24</v>
      </c>
      <c r="C2066">
        <v>32</v>
      </c>
      <c r="D2066">
        <v>60</v>
      </c>
      <c r="E2066" t="s">
        <v>21</v>
      </c>
      <c r="F2066">
        <v>1</v>
      </c>
      <c r="G2066">
        <v>2</v>
      </c>
      <c r="H2066">
        <v>1</v>
      </c>
      <c r="I2066">
        <v>2</v>
      </c>
      <c r="J2066">
        <v>2</v>
      </c>
      <c r="K2066">
        <v>2</v>
      </c>
      <c r="L2066">
        <v>2</v>
      </c>
      <c r="M2066">
        <v>2</v>
      </c>
      <c r="N2066">
        <v>1</v>
      </c>
      <c r="P2066" t="s">
        <v>43</v>
      </c>
      <c r="Q2066">
        <v>4</v>
      </c>
      <c r="R2066" t="s">
        <v>46</v>
      </c>
      <c r="S2066">
        <v>61000</v>
      </c>
      <c r="T2066">
        <v>61100</v>
      </c>
      <c r="U2066">
        <v>61100</v>
      </c>
      <c r="V2066">
        <v>53</v>
      </c>
      <c r="W2066" t="s">
        <v>24</v>
      </c>
    </row>
    <row r="2067" spans="1:23" x14ac:dyDescent="0.25">
      <c r="A2067">
        <v>1372263</v>
      </c>
      <c r="B2067" t="s">
        <v>24</v>
      </c>
      <c r="C2067">
        <v>117</v>
      </c>
      <c r="D2067">
        <v>70</v>
      </c>
      <c r="E2067" t="s">
        <v>21</v>
      </c>
      <c r="F2067">
        <v>1</v>
      </c>
      <c r="G2067">
        <v>2</v>
      </c>
      <c r="H2067">
        <v>1</v>
      </c>
      <c r="I2067">
        <v>1</v>
      </c>
      <c r="J2067">
        <v>2</v>
      </c>
      <c r="K2067">
        <v>2</v>
      </c>
      <c r="L2067">
        <v>2</v>
      </c>
      <c r="M2067">
        <v>2</v>
      </c>
      <c r="N2067">
        <v>1</v>
      </c>
      <c r="P2067" t="s">
        <v>43</v>
      </c>
      <c r="Q2067">
        <v>2</v>
      </c>
      <c r="R2067" t="s">
        <v>44</v>
      </c>
      <c r="S2067">
        <v>0</v>
      </c>
      <c r="T2067">
        <v>61200</v>
      </c>
      <c r="U2067">
        <v>61200</v>
      </c>
      <c r="V2067">
        <v>53</v>
      </c>
      <c r="W2067" t="s">
        <v>24</v>
      </c>
    </row>
    <row r="2068" spans="1:23" x14ac:dyDescent="0.25">
      <c r="A2068">
        <v>706175</v>
      </c>
      <c r="B2068" t="s">
        <v>32</v>
      </c>
      <c r="C2068">
        <v>59</v>
      </c>
      <c r="D2068">
        <v>79</v>
      </c>
      <c r="E2068" t="s">
        <v>21</v>
      </c>
      <c r="F2068">
        <v>1</v>
      </c>
      <c r="G2068">
        <v>1</v>
      </c>
      <c r="H2068">
        <v>1</v>
      </c>
      <c r="I2068">
        <v>1</v>
      </c>
      <c r="J2068">
        <v>2</v>
      </c>
      <c r="K2068">
        <v>2</v>
      </c>
      <c r="L2068">
        <v>2</v>
      </c>
      <c r="M2068">
        <v>2</v>
      </c>
      <c r="N2068">
        <v>1</v>
      </c>
      <c r="P2068" t="s">
        <v>43</v>
      </c>
      <c r="Q2068">
        <v>4</v>
      </c>
      <c r="R2068" t="s">
        <v>44</v>
      </c>
      <c r="S2068">
        <v>0</v>
      </c>
      <c r="T2068">
        <v>61800</v>
      </c>
      <c r="U2068">
        <v>61800</v>
      </c>
      <c r="V2068">
        <v>28</v>
      </c>
      <c r="W2068">
        <v>28</v>
      </c>
    </row>
    <row r="2069" spans="1:23" x14ac:dyDescent="0.25">
      <c r="A2069">
        <v>1377082</v>
      </c>
      <c r="B2069" t="s">
        <v>24</v>
      </c>
      <c r="C2069">
        <v>177</v>
      </c>
      <c r="D2069">
        <v>51</v>
      </c>
      <c r="E2069" t="s">
        <v>21</v>
      </c>
      <c r="F2069">
        <v>1</v>
      </c>
      <c r="G2069">
        <v>1</v>
      </c>
      <c r="H2069">
        <v>2</v>
      </c>
      <c r="I2069">
        <v>2</v>
      </c>
      <c r="J2069">
        <v>2</v>
      </c>
      <c r="K2069">
        <v>2</v>
      </c>
      <c r="L2069">
        <v>2</v>
      </c>
      <c r="M2069">
        <v>2</v>
      </c>
      <c r="N2069">
        <v>1</v>
      </c>
      <c r="O2069">
        <v>30</v>
      </c>
      <c r="P2069" t="s">
        <v>50</v>
      </c>
      <c r="Q2069">
        <v>4</v>
      </c>
      <c r="R2069" t="s">
        <v>44</v>
      </c>
      <c r="S2069">
        <v>62000</v>
      </c>
      <c r="T2069">
        <v>62000</v>
      </c>
      <c r="U2069">
        <v>62000</v>
      </c>
      <c r="V2069">
        <v>53</v>
      </c>
      <c r="W2069" t="s">
        <v>24</v>
      </c>
    </row>
    <row r="2070" spans="1:23" x14ac:dyDescent="0.25">
      <c r="A2070">
        <v>1398238</v>
      </c>
      <c r="B2070" t="s">
        <v>24</v>
      </c>
      <c r="C2070">
        <v>114</v>
      </c>
      <c r="D2070">
        <v>75</v>
      </c>
      <c r="E2070" t="s">
        <v>21</v>
      </c>
      <c r="F2070">
        <v>1</v>
      </c>
      <c r="G2070">
        <v>2</v>
      </c>
      <c r="H2070">
        <v>2</v>
      </c>
      <c r="I2070">
        <v>1</v>
      </c>
      <c r="J2070">
        <v>2</v>
      </c>
      <c r="K2070">
        <v>2</v>
      </c>
      <c r="L2070">
        <v>2</v>
      </c>
      <c r="M2070">
        <v>2</v>
      </c>
      <c r="N2070">
        <v>1</v>
      </c>
      <c r="O2070">
        <v>20</v>
      </c>
      <c r="P2070" t="s">
        <v>43</v>
      </c>
      <c r="Q2070">
        <v>2</v>
      </c>
      <c r="R2070" t="s">
        <v>44</v>
      </c>
      <c r="S2070">
        <v>29700</v>
      </c>
      <c r="T2070">
        <v>62000</v>
      </c>
      <c r="U2070">
        <v>62000</v>
      </c>
      <c r="V2070">
        <v>38</v>
      </c>
      <c r="W2070" t="s">
        <v>31</v>
      </c>
    </row>
    <row r="2071" spans="1:23" x14ac:dyDescent="0.25">
      <c r="A2071">
        <v>1266328</v>
      </c>
      <c r="B2071" t="s">
        <v>47</v>
      </c>
      <c r="C2071">
        <v>158</v>
      </c>
      <c r="D2071">
        <v>36</v>
      </c>
      <c r="E2071" t="s">
        <v>21</v>
      </c>
      <c r="F2071">
        <v>1</v>
      </c>
      <c r="G2071">
        <v>1</v>
      </c>
      <c r="H2071">
        <v>2</v>
      </c>
      <c r="I2071">
        <v>2</v>
      </c>
      <c r="J2071">
        <v>2</v>
      </c>
      <c r="K2071">
        <v>2</v>
      </c>
      <c r="L2071">
        <v>2</v>
      </c>
      <c r="M2071">
        <v>2</v>
      </c>
      <c r="N2071">
        <v>1</v>
      </c>
      <c r="O2071">
        <v>20</v>
      </c>
      <c r="P2071" t="s">
        <v>43</v>
      </c>
      <c r="Q2071">
        <v>4</v>
      </c>
      <c r="R2071" t="s">
        <v>44</v>
      </c>
      <c r="S2071">
        <v>62000</v>
      </c>
      <c r="T2071">
        <v>62000</v>
      </c>
      <c r="U2071">
        <v>62000</v>
      </c>
      <c r="V2071">
        <v>49</v>
      </c>
      <c r="W2071" t="s">
        <v>47</v>
      </c>
    </row>
    <row r="2072" spans="1:23" x14ac:dyDescent="0.25">
      <c r="A2072">
        <v>1397137</v>
      </c>
      <c r="B2072" t="s">
        <v>24</v>
      </c>
      <c r="C2072">
        <v>295</v>
      </c>
      <c r="D2072">
        <v>56</v>
      </c>
      <c r="E2072" t="s">
        <v>21</v>
      </c>
      <c r="F2072">
        <v>1</v>
      </c>
      <c r="G2072">
        <v>2</v>
      </c>
      <c r="H2072">
        <v>2</v>
      </c>
      <c r="I2072">
        <v>2</v>
      </c>
      <c r="J2072">
        <v>2</v>
      </c>
      <c r="K2072">
        <v>2</v>
      </c>
      <c r="L2072">
        <v>2</v>
      </c>
      <c r="M2072">
        <v>2</v>
      </c>
      <c r="N2072">
        <v>2</v>
      </c>
      <c r="O2072">
        <v>20</v>
      </c>
      <c r="P2072" t="s">
        <v>43</v>
      </c>
      <c r="Q2072">
        <v>4</v>
      </c>
      <c r="R2072" t="s">
        <v>46</v>
      </c>
      <c r="S2072">
        <v>62000</v>
      </c>
      <c r="T2072">
        <v>62000</v>
      </c>
      <c r="U2072">
        <v>62000</v>
      </c>
      <c r="V2072">
        <v>53</v>
      </c>
      <c r="W2072" t="s">
        <v>24</v>
      </c>
    </row>
    <row r="2073" spans="1:23" x14ac:dyDescent="0.25">
      <c r="A2073">
        <v>1436449</v>
      </c>
      <c r="B2073" t="s">
        <v>24</v>
      </c>
      <c r="C2073">
        <v>109</v>
      </c>
      <c r="D2073">
        <v>40</v>
      </c>
      <c r="E2073" t="s">
        <v>21</v>
      </c>
      <c r="F2073">
        <v>1</v>
      </c>
      <c r="G2073">
        <v>1</v>
      </c>
      <c r="H2073">
        <v>2</v>
      </c>
      <c r="I2073">
        <v>2</v>
      </c>
      <c r="J2073">
        <v>2</v>
      </c>
      <c r="K2073">
        <v>2</v>
      </c>
      <c r="L2073">
        <v>2</v>
      </c>
      <c r="M2073">
        <v>2</v>
      </c>
      <c r="N2073">
        <v>1</v>
      </c>
      <c r="O2073">
        <v>15</v>
      </c>
      <c r="P2073" t="s">
        <v>43</v>
      </c>
      <c r="Q2073">
        <v>4</v>
      </c>
      <c r="R2073" t="s">
        <v>46</v>
      </c>
      <c r="S2073">
        <v>50000</v>
      </c>
      <c r="T2073">
        <v>62000</v>
      </c>
      <c r="U2073">
        <v>62000</v>
      </c>
      <c r="V2073">
        <v>44</v>
      </c>
      <c r="W2073">
        <v>44</v>
      </c>
    </row>
    <row r="2074" spans="1:23" x14ac:dyDescent="0.25">
      <c r="A2074">
        <v>539702</v>
      </c>
      <c r="B2074" t="s">
        <v>31</v>
      </c>
      <c r="C2074">
        <v>26</v>
      </c>
      <c r="D2074">
        <v>68</v>
      </c>
      <c r="E2074" t="s">
        <v>21</v>
      </c>
      <c r="F2074">
        <v>1</v>
      </c>
      <c r="G2074">
        <v>1</v>
      </c>
      <c r="H2074">
        <v>1</v>
      </c>
      <c r="I2074">
        <v>1</v>
      </c>
      <c r="J2074">
        <v>2</v>
      </c>
      <c r="K2074">
        <v>2</v>
      </c>
      <c r="L2074">
        <v>2</v>
      </c>
      <c r="M2074">
        <v>2</v>
      </c>
      <c r="N2074">
        <v>1</v>
      </c>
      <c r="O2074">
        <v>20</v>
      </c>
      <c r="P2074" t="s">
        <v>43</v>
      </c>
      <c r="Q2074">
        <v>3</v>
      </c>
      <c r="R2074" t="s">
        <v>44</v>
      </c>
      <c r="S2074">
        <v>41000</v>
      </c>
      <c r="T2074">
        <v>62100</v>
      </c>
      <c r="U2074">
        <v>62100</v>
      </c>
      <c r="V2074">
        <v>38</v>
      </c>
      <c r="W2074" t="s">
        <v>31</v>
      </c>
    </row>
    <row r="2075" spans="1:23" x14ac:dyDescent="0.25">
      <c r="A2075">
        <v>716449</v>
      </c>
      <c r="B2075" t="s">
        <v>32</v>
      </c>
      <c r="C2075">
        <v>61</v>
      </c>
      <c r="D2075">
        <v>51</v>
      </c>
      <c r="E2075" t="s">
        <v>21</v>
      </c>
      <c r="F2075">
        <v>1</v>
      </c>
      <c r="G2075">
        <v>2</v>
      </c>
      <c r="H2075">
        <v>1</v>
      </c>
      <c r="I2075">
        <v>2</v>
      </c>
      <c r="J2075">
        <v>2</v>
      </c>
      <c r="K2075">
        <v>2</v>
      </c>
      <c r="L2075">
        <v>2</v>
      </c>
      <c r="M2075">
        <v>2</v>
      </c>
      <c r="N2075">
        <v>1</v>
      </c>
      <c r="P2075" t="s">
        <v>51</v>
      </c>
      <c r="Q2075">
        <v>4</v>
      </c>
      <c r="R2075" t="s">
        <v>46</v>
      </c>
      <c r="S2075">
        <v>48000</v>
      </c>
      <c r="T2075">
        <v>62400</v>
      </c>
      <c r="U2075">
        <v>62400</v>
      </c>
      <c r="V2075">
        <v>6</v>
      </c>
      <c r="W2075" t="s">
        <v>45</v>
      </c>
    </row>
    <row r="2076" spans="1:23" x14ac:dyDescent="0.25">
      <c r="A2076">
        <v>1390529</v>
      </c>
      <c r="B2076" t="s">
        <v>24</v>
      </c>
      <c r="C2076">
        <v>65</v>
      </c>
      <c r="D2076">
        <v>54</v>
      </c>
      <c r="E2076" t="s">
        <v>21</v>
      </c>
      <c r="F2076">
        <v>1</v>
      </c>
      <c r="G2076">
        <v>1</v>
      </c>
      <c r="H2076">
        <v>2</v>
      </c>
      <c r="I2076">
        <v>2</v>
      </c>
      <c r="J2076">
        <v>2</v>
      </c>
      <c r="K2076">
        <v>2</v>
      </c>
      <c r="L2076">
        <v>2</v>
      </c>
      <c r="M2076">
        <v>2</v>
      </c>
      <c r="N2076">
        <v>1</v>
      </c>
      <c r="P2076" t="s">
        <v>51</v>
      </c>
      <c r="Q2076">
        <v>4</v>
      </c>
      <c r="R2076" t="s">
        <v>46</v>
      </c>
      <c r="S2076">
        <v>50000</v>
      </c>
      <c r="T2076">
        <v>62800</v>
      </c>
      <c r="U2076">
        <v>62800</v>
      </c>
      <c r="V2076">
        <v>42</v>
      </c>
      <c r="W2076">
        <v>42</v>
      </c>
    </row>
    <row r="2077" spans="1:23" x14ac:dyDescent="0.25">
      <c r="A2077">
        <v>1396679</v>
      </c>
      <c r="B2077" t="s">
        <v>24</v>
      </c>
      <c r="C2077">
        <v>158</v>
      </c>
      <c r="D2077">
        <v>47</v>
      </c>
      <c r="E2077" t="s">
        <v>21</v>
      </c>
      <c r="F2077">
        <v>1</v>
      </c>
      <c r="G2077">
        <v>1</v>
      </c>
      <c r="H2077">
        <v>2</v>
      </c>
      <c r="I2077">
        <v>2</v>
      </c>
      <c r="J2077">
        <v>2</v>
      </c>
      <c r="K2077">
        <v>2</v>
      </c>
      <c r="L2077">
        <v>2</v>
      </c>
      <c r="M2077">
        <v>2</v>
      </c>
      <c r="N2077">
        <v>1</v>
      </c>
      <c r="O2077">
        <v>15</v>
      </c>
      <c r="P2077" t="s">
        <v>43</v>
      </c>
      <c r="Q2077">
        <v>4</v>
      </c>
      <c r="R2077" t="s">
        <v>44</v>
      </c>
      <c r="S2077">
        <v>62000</v>
      </c>
      <c r="T2077">
        <v>63000</v>
      </c>
      <c r="U2077">
        <v>63000</v>
      </c>
      <c r="V2077">
        <v>53</v>
      </c>
      <c r="W2077" t="s">
        <v>24</v>
      </c>
    </row>
    <row r="2078" spans="1:23" x14ac:dyDescent="0.25">
      <c r="A2078">
        <v>1378652</v>
      </c>
      <c r="B2078" t="s">
        <v>24</v>
      </c>
      <c r="C2078">
        <v>82</v>
      </c>
      <c r="D2078">
        <v>48</v>
      </c>
      <c r="E2078" t="s">
        <v>21</v>
      </c>
      <c r="F2078">
        <v>4</v>
      </c>
      <c r="G2078">
        <v>1</v>
      </c>
      <c r="H2078">
        <v>2</v>
      </c>
      <c r="I2078">
        <v>2</v>
      </c>
      <c r="J2078">
        <v>2</v>
      </c>
      <c r="K2078">
        <v>2</v>
      </c>
      <c r="L2078">
        <v>2</v>
      </c>
      <c r="M2078">
        <v>2</v>
      </c>
      <c r="N2078">
        <v>1</v>
      </c>
      <c r="O2078">
        <v>15</v>
      </c>
      <c r="P2078" t="s">
        <v>43</v>
      </c>
      <c r="Q2078">
        <v>4</v>
      </c>
      <c r="R2078" t="s">
        <v>46</v>
      </c>
      <c r="S2078">
        <v>63000</v>
      </c>
      <c r="T2078">
        <v>63000</v>
      </c>
      <c r="U2078">
        <v>63000</v>
      </c>
      <c r="V2078">
        <v>110</v>
      </c>
      <c r="W2078">
        <v>110</v>
      </c>
    </row>
    <row r="2079" spans="1:23" x14ac:dyDescent="0.25">
      <c r="A2079">
        <v>1258792</v>
      </c>
      <c r="B2079" t="s">
        <v>47</v>
      </c>
      <c r="C2079">
        <v>56</v>
      </c>
      <c r="D2079">
        <v>41</v>
      </c>
      <c r="E2079" t="s">
        <v>21</v>
      </c>
      <c r="F2079">
        <v>1</v>
      </c>
      <c r="G2079">
        <v>1</v>
      </c>
      <c r="H2079">
        <v>2</v>
      </c>
      <c r="I2079">
        <v>2</v>
      </c>
      <c r="J2079">
        <v>2</v>
      </c>
      <c r="K2079">
        <v>2</v>
      </c>
      <c r="L2079">
        <v>2</v>
      </c>
      <c r="M2079">
        <v>2</v>
      </c>
      <c r="N2079">
        <v>1</v>
      </c>
      <c r="O2079">
        <v>25</v>
      </c>
      <c r="P2079" t="s">
        <v>50</v>
      </c>
      <c r="Q2079">
        <v>4</v>
      </c>
      <c r="R2079" t="s">
        <v>46</v>
      </c>
      <c r="S2079">
        <v>63000</v>
      </c>
      <c r="T2079">
        <v>63000</v>
      </c>
      <c r="U2079">
        <v>63000</v>
      </c>
      <c r="V2079">
        <v>49</v>
      </c>
      <c r="W2079" t="s">
        <v>47</v>
      </c>
    </row>
    <row r="2080" spans="1:23" x14ac:dyDescent="0.25">
      <c r="A2080">
        <v>723087</v>
      </c>
      <c r="B2080" t="s">
        <v>32</v>
      </c>
      <c r="C2080">
        <v>371</v>
      </c>
      <c r="D2080">
        <v>27</v>
      </c>
      <c r="E2080" t="s">
        <v>21</v>
      </c>
      <c r="F2080">
        <v>1</v>
      </c>
      <c r="G2080">
        <v>1</v>
      </c>
      <c r="H2080">
        <v>2</v>
      </c>
      <c r="I2080">
        <v>2</v>
      </c>
      <c r="J2080">
        <v>2</v>
      </c>
      <c r="K2080">
        <v>2</v>
      </c>
      <c r="L2080">
        <v>2</v>
      </c>
      <c r="M2080">
        <v>2</v>
      </c>
      <c r="N2080">
        <v>1</v>
      </c>
      <c r="O2080">
        <v>25</v>
      </c>
      <c r="P2080" t="s">
        <v>50</v>
      </c>
      <c r="Q2080">
        <v>4</v>
      </c>
      <c r="R2080" t="s">
        <v>46</v>
      </c>
      <c r="S2080">
        <v>63000</v>
      </c>
      <c r="T2080">
        <v>63000</v>
      </c>
      <c r="U2080">
        <v>63000</v>
      </c>
      <c r="V2080">
        <v>41</v>
      </c>
      <c r="W2080" t="s">
        <v>32</v>
      </c>
    </row>
    <row r="2081" spans="1:23" x14ac:dyDescent="0.25">
      <c r="A2081">
        <v>709156</v>
      </c>
      <c r="B2081" t="s">
        <v>32</v>
      </c>
      <c r="C2081">
        <v>283</v>
      </c>
      <c r="D2081">
        <v>40</v>
      </c>
      <c r="E2081" t="s">
        <v>21</v>
      </c>
      <c r="F2081">
        <v>4</v>
      </c>
      <c r="G2081">
        <v>1</v>
      </c>
      <c r="H2081">
        <v>2</v>
      </c>
      <c r="I2081">
        <v>2</v>
      </c>
      <c r="J2081">
        <v>2</v>
      </c>
      <c r="K2081">
        <v>2</v>
      </c>
      <c r="L2081">
        <v>2</v>
      </c>
      <c r="M2081">
        <v>2</v>
      </c>
      <c r="N2081">
        <v>1</v>
      </c>
      <c r="O2081">
        <v>10</v>
      </c>
      <c r="P2081" t="s">
        <v>43</v>
      </c>
      <c r="Q2081">
        <v>4</v>
      </c>
      <c r="R2081" t="s">
        <v>44</v>
      </c>
      <c r="S2081">
        <v>63000</v>
      </c>
      <c r="T2081">
        <v>63000</v>
      </c>
      <c r="U2081">
        <v>63000</v>
      </c>
      <c r="V2081">
        <v>247</v>
      </c>
      <c r="W2081">
        <v>247</v>
      </c>
    </row>
    <row r="2082" spans="1:23" x14ac:dyDescent="0.25">
      <c r="A2082">
        <v>536452</v>
      </c>
      <c r="B2082" t="s">
        <v>31</v>
      </c>
      <c r="C2082">
        <v>79</v>
      </c>
      <c r="D2082">
        <v>50</v>
      </c>
      <c r="E2082" t="s">
        <v>21</v>
      </c>
      <c r="F2082">
        <v>1</v>
      </c>
      <c r="G2082">
        <v>1</v>
      </c>
      <c r="H2082">
        <v>2</v>
      </c>
      <c r="I2082">
        <v>2</v>
      </c>
      <c r="J2082">
        <v>2</v>
      </c>
      <c r="K2082">
        <v>2</v>
      </c>
      <c r="L2082">
        <v>2</v>
      </c>
      <c r="M2082">
        <v>2</v>
      </c>
      <c r="N2082">
        <v>1</v>
      </c>
      <c r="P2082" t="s">
        <v>50</v>
      </c>
      <c r="Q2082">
        <v>4</v>
      </c>
      <c r="R2082" t="s">
        <v>44</v>
      </c>
      <c r="S2082">
        <v>60000</v>
      </c>
      <c r="T2082">
        <v>63000</v>
      </c>
      <c r="U2082">
        <v>63000</v>
      </c>
      <c r="V2082">
        <v>27</v>
      </c>
      <c r="W2082">
        <v>27</v>
      </c>
    </row>
    <row r="2083" spans="1:23" x14ac:dyDescent="0.25">
      <c r="A2083">
        <v>1377528</v>
      </c>
      <c r="B2083" t="s">
        <v>24</v>
      </c>
      <c r="C2083">
        <v>81</v>
      </c>
      <c r="D2083">
        <v>81</v>
      </c>
      <c r="E2083" t="s">
        <v>21</v>
      </c>
      <c r="F2083">
        <v>1</v>
      </c>
      <c r="G2083">
        <v>1</v>
      </c>
      <c r="H2083">
        <v>2</v>
      </c>
      <c r="I2083">
        <v>1</v>
      </c>
      <c r="J2083">
        <v>2</v>
      </c>
      <c r="K2083">
        <v>2</v>
      </c>
      <c r="L2083">
        <v>2</v>
      </c>
      <c r="M2083">
        <v>2</v>
      </c>
      <c r="N2083">
        <v>1</v>
      </c>
      <c r="P2083" t="s">
        <v>52</v>
      </c>
      <c r="Q2083">
        <v>4</v>
      </c>
      <c r="R2083" t="s">
        <v>46</v>
      </c>
      <c r="S2083">
        <v>0</v>
      </c>
      <c r="T2083">
        <v>63300</v>
      </c>
      <c r="U2083">
        <v>63300</v>
      </c>
      <c r="V2083">
        <v>53</v>
      </c>
      <c r="W2083" t="s">
        <v>24</v>
      </c>
    </row>
    <row r="2084" spans="1:23" x14ac:dyDescent="0.25">
      <c r="A2084">
        <v>715460</v>
      </c>
      <c r="B2084" t="s">
        <v>32</v>
      </c>
      <c r="C2084">
        <v>348</v>
      </c>
      <c r="D2084">
        <v>76</v>
      </c>
      <c r="E2084" t="s">
        <v>21</v>
      </c>
      <c r="F2084">
        <v>1</v>
      </c>
      <c r="G2084">
        <v>2</v>
      </c>
      <c r="H2084">
        <v>1</v>
      </c>
      <c r="I2084">
        <v>1</v>
      </c>
      <c r="J2084">
        <v>2</v>
      </c>
      <c r="K2084">
        <v>2</v>
      </c>
      <c r="L2084">
        <v>2</v>
      </c>
      <c r="M2084">
        <v>2</v>
      </c>
      <c r="N2084">
        <v>1</v>
      </c>
      <c r="P2084" t="s">
        <v>52</v>
      </c>
      <c r="Q2084">
        <v>4</v>
      </c>
      <c r="R2084" t="s">
        <v>46</v>
      </c>
      <c r="S2084">
        <v>0</v>
      </c>
      <c r="T2084">
        <v>63400</v>
      </c>
      <c r="U2084">
        <v>63400</v>
      </c>
      <c r="V2084">
        <v>41</v>
      </c>
      <c r="W2084" t="s">
        <v>32</v>
      </c>
    </row>
    <row r="2085" spans="1:23" x14ac:dyDescent="0.25">
      <c r="A2085">
        <v>734781</v>
      </c>
      <c r="B2085" t="s">
        <v>32</v>
      </c>
      <c r="C2085">
        <v>121</v>
      </c>
      <c r="D2085">
        <v>73</v>
      </c>
      <c r="E2085" t="s">
        <v>21</v>
      </c>
      <c r="F2085">
        <v>1</v>
      </c>
      <c r="G2085">
        <v>1</v>
      </c>
      <c r="H2085">
        <v>1</v>
      </c>
      <c r="I2085">
        <v>1</v>
      </c>
      <c r="J2085">
        <v>2</v>
      </c>
      <c r="K2085">
        <v>1</v>
      </c>
      <c r="L2085">
        <v>2</v>
      </c>
      <c r="M2085">
        <v>2</v>
      </c>
      <c r="N2085">
        <v>1</v>
      </c>
      <c r="P2085" t="s">
        <v>52</v>
      </c>
      <c r="Q2085">
        <v>4</v>
      </c>
      <c r="R2085" t="s">
        <v>46</v>
      </c>
      <c r="S2085">
        <v>0</v>
      </c>
      <c r="T2085">
        <v>63400</v>
      </c>
      <c r="U2085">
        <v>63400</v>
      </c>
      <c r="V2085">
        <v>17</v>
      </c>
      <c r="W2085">
        <v>17</v>
      </c>
    </row>
    <row r="2086" spans="1:23" x14ac:dyDescent="0.25">
      <c r="A2086">
        <v>1427951</v>
      </c>
      <c r="B2086" t="s">
        <v>24</v>
      </c>
      <c r="C2086">
        <v>80</v>
      </c>
      <c r="D2086">
        <v>56</v>
      </c>
      <c r="E2086" t="s">
        <v>21</v>
      </c>
      <c r="F2086">
        <v>5</v>
      </c>
      <c r="G2086">
        <v>2</v>
      </c>
      <c r="H2086">
        <v>1</v>
      </c>
      <c r="I2086">
        <v>2</v>
      </c>
      <c r="J2086">
        <v>2</v>
      </c>
      <c r="K2086">
        <v>2</v>
      </c>
      <c r="L2086">
        <v>2</v>
      </c>
      <c r="M2086">
        <v>2</v>
      </c>
      <c r="N2086">
        <v>1</v>
      </c>
      <c r="O2086">
        <v>1</v>
      </c>
      <c r="P2086" t="s">
        <v>43</v>
      </c>
      <c r="Q2086">
        <v>4</v>
      </c>
      <c r="R2086" t="s">
        <v>44</v>
      </c>
      <c r="S2086">
        <v>0</v>
      </c>
      <c r="T2086">
        <v>63500</v>
      </c>
      <c r="U2086">
        <v>63500</v>
      </c>
      <c r="V2086">
        <v>126</v>
      </c>
      <c r="W2086">
        <v>126</v>
      </c>
    </row>
    <row r="2087" spans="1:23" x14ac:dyDescent="0.25">
      <c r="A2087">
        <v>697654</v>
      </c>
      <c r="B2087" t="s">
        <v>32</v>
      </c>
      <c r="C2087">
        <v>92</v>
      </c>
      <c r="D2087">
        <v>65</v>
      </c>
      <c r="E2087" t="s">
        <v>21</v>
      </c>
      <c r="F2087">
        <v>1</v>
      </c>
      <c r="G2087">
        <v>1</v>
      </c>
      <c r="H2087">
        <v>2</v>
      </c>
      <c r="I2087">
        <v>1</v>
      </c>
      <c r="J2087">
        <v>2</v>
      </c>
      <c r="K2087">
        <v>2</v>
      </c>
      <c r="L2087">
        <v>2</v>
      </c>
      <c r="M2087">
        <v>2</v>
      </c>
      <c r="N2087">
        <v>1</v>
      </c>
      <c r="P2087" t="s">
        <v>43</v>
      </c>
      <c r="Q2087">
        <v>4</v>
      </c>
      <c r="R2087" t="s">
        <v>46</v>
      </c>
      <c r="S2087">
        <v>0</v>
      </c>
      <c r="T2087">
        <v>63800</v>
      </c>
      <c r="U2087">
        <v>63800</v>
      </c>
      <c r="V2087">
        <v>41</v>
      </c>
      <c r="W2087" t="s">
        <v>32</v>
      </c>
    </row>
    <row r="2088" spans="1:23" x14ac:dyDescent="0.25">
      <c r="A2088">
        <v>1392508</v>
      </c>
      <c r="B2088" t="s">
        <v>24</v>
      </c>
      <c r="C2088">
        <v>12</v>
      </c>
      <c r="D2088">
        <v>52</v>
      </c>
      <c r="E2088" t="s">
        <v>21</v>
      </c>
      <c r="F2088">
        <v>1</v>
      </c>
      <c r="G2088">
        <v>1</v>
      </c>
      <c r="H2088">
        <v>2</v>
      </c>
      <c r="I2088">
        <v>2</v>
      </c>
      <c r="J2088">
        <v>2</v>
      </c>
      <c r="K2088">
        <v>2</v>
      </c>
      <c r="L2088">
        <v>2</v>
      </c>
      <c r="M2088">
        <v>2</v>
      </c>
      <c r="N2088">
        <v>1</v>
      </c>
      <c r="P2088" t="s">
        <v>43</v>
      </c>
      <c r="Q2088">
        <v>4</v>
      </c>
      <c r="R2088" t="s">
        <v>46</v>
      </c>
      <c r="S2088">
        <v>0</v>
      </c>
      <c r="T2088">
        <v>64000</v>
      </c>
      <c r="U2088">
        <v>64000</v>
      </c>
      <c r="V2088">
        <v>6</v>
      </c>
      <c r="W2088" t="s">
        <v>45</v>
      </c>
    </row>
    <row r="2089" spans="1:23" x14ac:dyDescent="0.25">
      <c r="A2089">
        <v>1404016</v>
      </c>
      <c r="B2089" t="s">
        <v>24</v>
      </c>
      <c r="C2089">
        <v>87</v>
      </c>
      <c r="D2089">
        <v>50</v>
      </c>
      <c r="E2089" t="s">
        <v>21</v>
      </c>
      <c r="F2089">
        <v>5</v>
      </c>
      <c r="G2089">
        <v>2</v>
      </c>
      <c r="H2089">
        <v>2</v>
      </c>
      <c r="I2089">
        <v>2</v>
      </c>
      <c r="J2089">
        <v>2</v>
      </c>
      <c r="K2089">
        <v>2</v>
      </c>
      <c r="L2089">
        <v>2</v>
      </c>
      <c r="M2089">
        <v>2</v>
      </c>
      <c r="N2089">
        <v>2</v>
      </c>
      <c r="P2089" t="s">
        <v>43</v>
      </c>
      <c r="Q2089">
        <v>4</v>
      </c>
      <c r="R2089" t="s">
        <v>44</v>
      </c>
      <c r="S2089">
        <v>0</v>
      </c>
      <c r="T2089">
        <v>64000</v>
      </c>
      <c r="U2089">
        <v>64000</v>
      </c>
      <c r="V2089">
        <v>240</v>
      </c>
      <c r="W2089">
        <v>240</v>
      </c>
    </row>
    <row r="2090" spans="1:23" x14ac:dyDescent="0.25">
      <c r="A2090">
        <v>1389851</v>
      </c>
      <c r="B2090" t="s">
        <v>24</v>
      </c>
      <c r="C2090">
        <v>75</v>
      </c>
      <c r="D2090">
        <v>23</v>
      </c>
      <c r="E2090" t="s">
        <v>21</v>
      </c>
      <c r="F2090">
        <v>1</v>
      </c>
      <c r="G2090">
        <v>1</v>
      </c>
      <c r="H2090">
        <v>2</v>
      </c>
      <c r="I2090">
        <v>2</v>
      </c>
      <c r="J2090">
        <v>2</v>
      </c>
      <c r="K2090">
        <v>1</v>
      </c>
      <c r="L2090">
        <v>2</v>
      </c>
      <c r="M2090">
        <v>2</v>
      </c>
      <c r="N2090">
        <v>1</v>
      </c>
      <c r="P2090" t="s">
        <v>43</v>
      </c>
      <c r="Q2090">
        <v>4</v>
      </c>
      <c r="R2090" t="s">
        <v>46</v>
      </c>
      <c r="S2090">
        <v>0</v>
      </c>
      <c r="T2090">
        <v>64000</v>
      </c>
      <c r="U2090">
        <v>64000</v>
      </c>
      <c r="V2090">
        <v>53</v>
      </c>
      <c r="W2090" t="s">
        <v>24</v>
      </c>
    </row>
    <row r="2091" spans="1:23" x14ac:dyDescent="0.25">
      <c r="A2091">
        <v>1407068</v>
      </c>
      <c r="B2091" t="s">
        <v>24</v>
      </c>
      <c r="C2091">
        <v>295</v>
      </c>
      <c r="D2091">
        <v>45</v>
      </c>
      <c r="E2091" t="s">
        <v>21</v>
      </c>
      <c r="F2091">
        <v>1</v>
      </c>
      <c r="G2091">
        <v>1</v>
      </c>
      <c r="H2091">
        <v>2</v>
      </c>
      <c r="I2091">
        <v>2</v>
      </c>
      <c r="J2091">
        <v>2</v>
      </c>
      <c r="K2091">
        <v>2</v>
      </c>
      <c r="L2091">
        <v>2</v>
      </c>
      <c r="M2091">
        <v>2</v>
      </c>
      <c r="N2091">
        <v>1</v>
      </c>
      <c r="O2091">
        <v>60</v>
      </c>
      <c r="P2091" t="s">
        <v>43</v>
      </c>
      <c r="Q2091">
        <v>4</v>
      </c>
      <c r="R2091" t="s">
        <v>44</v>
      </c>
      <c r="S2091">
        <v>64000</v>
      </c>
      <c r="T2091">
        <v>64000</v>
      </c>
      <c r="U2091">
        <v>64000</v>
      </c>
      <c r="V2091">
        <v>53</v>
      </c>
      <c r="W2091" t="s">
        <v>24</v>
      </c>
    </row>
    <row r="2092" spans="1:23" x14ac:dyDescent="0.25">
      <c r="A2092">
        <v>1421439</v>
      </c>
      <c r="B2092" t="s">
        <v>24</v>
      </c>
      <c r="C2092">
        <v>98</v>
      </c>
      <c r="D2092">
        <v>24</v>
      </c>
      <c r="E2092" t="s">
        <v>21</v>
      </c>
      <c r="F2092">
        <v>1</v>
      </c>
      <c r="G2092">
        <v>2</v>
      </c>
      <c r="H2092">
        <v>2</v>
      </c>
      <c r="I2092">
        <v>2</v>
      </c>
      <c r="J2092">
        <v>2</v>
      </c>
      <c r="K2092">
        <v>1</v>
      </c>
      <c r="L2092">
        <v>2</v>
      </c>
      <c r="M2092">
        <v>2</v>
      </c>
      <c r="N2092">
        <v>1</v>
      </c>
      <c r="O2092">
        <v>25</v>
      </c>
      <c r="P2092" t="s">
        <v>43</v>
      </c>
      <c r="Q2092">
        <v>1</v>
      </c>
      <c r="R2092" t="s">
        <v>44</v>
      </c>
      <c r="S2092">
        <v>64000</v>
      </c>
      <c r="T2092">
        <v>64000</v>
      </c>
      <c r="U2092">
        <v>64000</v>
      </c>
      <c r="V2092">
        <v>6</v>
      </c>
      <c r="W2092" t="s">
        <v>45</v>
      </c>
    </row>
    <row r="2093" spans="1:23" x14ac:dyDescent="0.25">
      <c r="A2093">
        <v>1410741</v>
      </c>
      <c r="B2093" t="s">
        <v>24</v>
      </c>
      <c r="C2093">
        <v>131</v>
      </c>
      <c r="D2093">
        <v>32</v>
      </c>
      <c r="E2093" t="s">
        <v>21</v>
      </c>
      <c r="F2093">
        <v>1</v>
      </c>
      <c r="G2093">
        <v>1</v>
      </c>
      <c r="H2093">
        <v>2</v>
      </c>
      <c r="I2093">
        <v>2</v>
      </c>
      <c r="J2093">
        <v>2</v>
      </c>
      <c r="K2093">
        <v>2</v>
      </c>
      <c r="L2093">
        <v>2</v>
      </c>
      <c r="M2093">
        <v>2</v>
      </c>
      <c r="N2093">
        <v>1</v>
      </c>
      <c r="O2093">
        <v>30</v>
      </c>
      <c r="P2093" t="s">
        <v>50</v>
      </c>
      <c r="Q2093">
        <v>4</v>
      </c>
      <c r="R2093" t="s">
        <v>46</v>
      </c>
      <c r="S2093">
        <v>64000</v>
      </c>
      <c r="T2093">
        <v>64000</v>
      </c>
      <c r="U2093">
        <v>64000</v>
      </c>
      <c r="V2093">
        <v>53</v>
      </c>
      <c r="W2093" t="s">
        <v>24</v>
      </c>
    </row>
    <row r="2094" spans="1:23" x14ac:dyDescent="0.25">
      <c r="A2094">
        <v>1427263</v>
      </c>
      <c r="B2094" t="s">
        <v>24</v>
      </c>
      <c r="C2094">
        <v>66</v>
      </c>
      <c r="D2094">
        <v>39</v>
      </c>
      <c r="E2094" t="s">
        <v>21</v>
      </c>
      <c r="F2094">
        <v>1</v>
      </c>
      <c r="G2094">
        <v>1</v>
      </c>
      <c r="H2094">
        <v>2</v>
      </c>
      <c r="I2094">
        <v>2</v>
      </c>
      <c r="J2094">
        <v>2</v>
      </c>
      <c r="K2094">
        <v>2</v>
      </c>
      <c r="L2094">
        <v>2</v>
      </c>
      <c r="M2094">
        <v>2</v>
      </c>
      <c r="N2094">
        <v>1</v>
      </c>
      <c r="P2094" t="s">
        <v>43</v>
      </c>
      <c r="Q2094">
        <v>4</v>
      </c>
      <c r="R2094" t="s">
        <v>46</v>
      </c>
      <c r="S2094">
        <v>64000</v>
      </c>
      <c r="T2094">
        <v>64000</v>
      </c>
      <c r="U2094">
        <v>64000</v>
      </c>
      <c r="V2094">
        <v>53</v>
      </c>
      <c r="W2094" t="s">
        <v>24</v>
      </c>
    </row>
    <row r="2095" spans="1:23" x14ac:dyDescent="0.25">
      <c r="A2095">
        <v>1384904</v>
      </c>
      <c r="B2095" t="s">
        <v>24</v>
      </c>
      <c r="C2095">
        <v>117</v>
      </c>
      <c r="D2095">
        <v>63</v>
      </c>
      <c r="E2095" t="s">
        <v>21</v>
      </c>
      <c r="F2095">
        <v>1</v>
      </c>
      <c r="G2095">
        <v>1</v>
      </c>
      <c r="H2095">
        <v>2</v>
      </c>
      <c r="I2095">
        <v>2</v>
      </c>
      <c r="J2095">
        <v>2</v>
      </c>
      <c r="K2095">
        <v>2</v>
      </c>
      <c r="L2095">
        <v>2</v>
      </c>
      <c r="M2095">
        <v>2</v>
      </c>
      <c r="N2095">
        <v>1</v>
      </c>
      <c r="O2095">
        <v>15</v>
      </c>
      <c r="P2095" t="s">
        <v>43</v>
      </c>
      <c r="Q2095">
        <v>4</v>
      </c>
      <c r="R2095" t="s">
        <v>46</v>
      </c>
      <c r="S2095">
        <v>64000</v>
      </c>
      <c r="T2095">
        <v>64200</v>
      </c>
      <c r="U2095">
        <v>64200</v>
      </c>
      <c r="V2095">
        <v>53</v>
      </c>
      <c r="W2095" t="s">
        <v>24</v>
      </c>
    </row>
    <row r="2096" spans="1:23" x14ac:dyDescent="0.25">
      <c r="A2096">
        <v>1374608</v>
      </c>
      <c r="B2096" t="s">
        <v>24</v>
      </c>
      <c r="C2096">
        <v>134</v>
      </c>
      <c r="D2096">
        <v>87</v>
      </c>
      <c r="E2096" t="s">
        <v>21</v>
      </c>
      <c r="F2096">
        <v>1</v>
      </c>
      <c r="G2096">
        <v>2</v>
      </c>
      <c r="H2096">
        <v>1</v>
      </c>
      <c r="I2096">
        <v>1</v>
      </c>
      <c r="J2096">
        <v>2</v>
      </c>
      <c r="K2096">
        <v>2</v>
      </c>
      <c r="L2096">
        <v>1</v>
      </c>
      <c r="M2096">
        <v>2</v>
      </c>
      <c r="N2096">
        <v>1</v>
      </c>
      <c r="P2096" t="s">
        <v>43</v>
      </c>
      <c r="Q2096">
        <v>2</v>
      </c>
      <c r="R2096" t="s">
        <v>44</v>
      </c>
      <c r="S2096">
        <v>0</v>
      </c>
      <c r="T2096">
        <v>64300</v>
      </c>
      <c r="U2096">
        <v>64300</v>
      </c>
      <c r="V2096">
        <v>6</v>
      </c>
      <c r="W2096" t="s">
        <v>45</v>
      </c>
    </row>
    <row r="2097" spans="1:23" x14ac:dyDescent="0.25">
      <c r="A2097">
        <v>731020</v>
      </c>
      <c r="B2097" t="s">
        <v>32</v>
      </c>
      <c r="C2097">
        <v>68</v>
      </c>
      <c r="D2097">
        <v>71</v>
      </c>
      <c r="E2097" t="s">
        <v>21</v>
      </c>
      <c r="F2097">
        <v>1</v>
      </c>
      <c r="G2097">
        <v>1</v>
      </c>
      <c r="H2097">
        <v>2</v>
      </c>
      <c r="I2097">
        <v>1</v>
      </c>
      <c r="J2097">
        <v>2</v>
      </c>
      <c r="K2097">
        <v>2</v>
      </c>
      <c r="L2097">
        <v>2</v>
      </c>
      <c r="M2097">
        <v>2</v>
      </c>
      <c r="N2097">
        <v>1</v>
      </c>
      <c r="P2097" t="s">
        <v>43</v>
      </c>
      <c r="Q2097">
        <v>2</v>
      </c>
      <c r="R2097" t="s">
        <v>44</v>
      </c>
      <c r="S2097">
        <v>0</v>
      </c>
      <c r="T2097">
        <v>64590</v>
      </c>
      <c r="U2097">
        <v>64590</v>
      </c>
      <c r="V2097">
        <v>21</v>
      </c>
      <c r="W2097">
        <v>21</v>
      </c>
    </row>
    <row r="2098" spans="1:23" x14ac:dyDescent="0.25">
      <c r="A2098">
        <v>71766</v>
      </c>
      <c r="B2098" t="s">
        <v>23</v>
      </c>
      <c r="C2098">
        <v>227</v>
      </c>
      <c r="D2098">
        <v>62</v>
      </c>
      <c r="E2098" t="s">
        <v>21</v>
      </c>
      <c r="F2098">
        <v>1</v>
      </c>
      <c r="G2098">
        <v>2</v>
      </c>
      <c r="H2098">
        <v>2</v>
      </c>
      <c r="I2098">
        <v>2</v>
      </c>
      <c r="J2098">
        <v>2</v>
      </c>
      <c r="K2098">
        <v>2</v>
      </c>
      <c r="L2098">
        <v>2</v>
      </c>
      <c r="M2098">
        <v>2</v>
      </c>
      <c r="N2098">
        <v>2</v>
      </c>
      <c r="O2098">
        <v>15</v>
      </c>
      <c r="P2098" t="s">
        <v>43</v>
      </c>
      <c r="Q2098">
        <v>3</v>
      </c>
      <c r="R2098" t="s">
        <v>44</v>
      </c>
      <c r="S2098">
        <v>0</v>
      </c>
      <c r="T2098">
        <v>65000</v>
      </c>
      <c r="U2098">
        <v>65000</v>
      </c>
      <c r="V2098">
        <v>30</v>
      </c>
      <c r="W2098" t="s">
        <v>23</v>
      </c>
    </row>
    <row r="2099" spans="1:23" x14ac:dyDescent="0.25">
      <c r="A2099">
        <v>1383895</v>
      </c>
      <c r="B2099" t="s">
        <v>24</v>
      </c>
      <c r="C2099">
        <v>153</v>
      </c>
      <c r="D2099">
        <v>33</v>
      </c>
      <c r="E2099" t="s">
        <v>21</v>
      </c>
      <c r="F2099">
        <v>1</v>
      </c>
      <c r="G2099">
        <v>1</v>
      </c>
      <c r="H2099">
        <v>2</v>
      </c>
      <c r="I2099">
        <v>2</v>
      </c>
      <c r="J2099">
        <v>2</v>
      </c>
      <c r="K2099">
        <v>2</v>
      </c>
      <c r="L2099">
        <v>2</v>
      </c>
      <c r="M2099">
        <v>2</v>
      </c>
      <c r="N2099">
        <v>1</v>
      </c>
      <c r="O2099">
        <v>20</v>
      </c>
      <c r="P2099" t="s">
        <v>43</v>
      </c>
      <c r="Q2099">
        <v>4</v>
      </c>
      <c r="R2099" t="s">
        <v>46</v>
      </c>
      <c r="S2099">
        <v>65000</v>
      </c>
      <c r="T2099">
        <v>65000</v>
      </c>
      <c r="U2099">
        <v>65000</v>
      </c>
      <c r="V2099">
        <v>53</v>
      </c>
      <c r="W2099" t="s">
        <v>24</v>
      </c>
    </row>
    <row r="2100" spans="1:23" x14ac:dyDescent="0.25">
      <c r="A2100">
        <v>700871</v>
      </c>
      <c r="B2100" t="s">
        <v>32</v>
      </c>
      <c r="C2100">
        <v>111</v>
      </c>
      <c r="D2100">
        <v>56</v>
      </c>
      <c r="E2100" t="s">
        <v>21</v>
      </c>
      <c r="F2100">
        <v>1</v>
      </c>
      <c r="G2100">
        <v>1</v>
      </c>
      <c r="H2100">
        <v>2</v>
      </c>
      <c r="I2100">
        <v>2</v>
      </c>
      <c r="J2100">
        <v>2</v>
      </c>
      <c r="K2100">
        <v>2</v>
      </c>
      <c r="L2100">
        <v>2</v>
      </c>
      <c r="M2100">
        <v>2</v>
      </c>
      <c r="N2100">
        <v>1</v>
      </c>
      <c r="O2100">
        <v>20</v>
      </c>
      <c r="P2100" t="s">
        <v>51</v>
      </c>
      <c r="Q2100">
        <v>4</v>
      </c>
      <c r="R2100" t="s">
        <v>44</v>
      </c>
      <c r="S2100">
        <v>65000</v>
      </c>
      <c r="T2100">
        <v>65000</v>
      </c>
      <c r="U2100">
        <v>65000</v>
      </c>
      <c r="V2100">
        <v>36</v>
      </c>
      <c r="W2100">
        <v>36</v>
      </c>
    </row>
    <row r="2101" spans="1:23" x14ac:dyDescent="0.25">
      <c r="A2101">
        <v>62557</v>
      </c>
      <c r="B2101" t="s">
        <v>23</v>
      </c>
      <c r="C2101">
        <v>33</v>
      </c>
      <c r="D2101">
        <v>51</v>
      </c>
      <c r="E2101" t="s">
        <v>21</v>
      </c>
      <c r="F2101">
        <v>1</v>
      </c>
      <c r="G2101">
        <v>1</v>
      </c>
      <c r="H2101">
        <v>2</v>
      </c>
      <c r="I2101">
        <v>2</v>
      </c>
      <c r="J2101">
        <v>2</v>
      </c>
      <c r="K2101">
        <v>2</v>
      </c>
      <c r="L2101">
        <v>2</v>
      </c>
      <c r="M2101">
        <v>2</v>
      </c>
      <c r="N2101">
        <v>1</v>
      </c>
      <c r="P2101" t="s">
        <v>43</v>
      </c>
      <c r="Q2101">
        <v>4</v>
      </c>
      <c r="R2101" t="s">
        <v>44</v>
      </c>
      <c r="S2101">
        <v>0</v>
      </c>
      <c r="T2101">
        <v>65000</v>
      </c>
      <c r="U2101">
        <v>65000</v>
      </c>
      <c r="V2101">
        <v>30</v>
      </c>
      <c r="W2101" t="s">
        <v>23</v>
      </c>
    </row>
    <row r="2102" spans="1:23" x14ac:dyDescent="0.25">
      <c r="A2102">
        <v>733224</v>
      </c>
      <c r="B2102" t="s">
        <v>32</v>
      </c>
      <c r="C2102">
        <v>80</v>
      </c>
      <c r="D2102">
        <v>40</v>
      </c>
      <c r="E2102" t="s">
        <v>21</v>
      </c>
      <c r="F2102">
        <v>1</v>
      </c>
      <c r="G2102">
        <v>1</v>
      </c>
      <c r="H2102">
        <v>2</v>
      </c>
      <c r="I2102">
        <v>2</v>
      </c>
      <c r="J2102">
        <v>2</v>
      </c>
      <c r="K2102">
        <v>2</v>
      </c>
      <c r="L2102">
        <v>2</v>
      </c>
      <c r="M2102">
        <v>2</v>
      </c>
      <c r="N2102">
        <v>1</v>
      </c>
      <c r="O2102">
        <v>30</v>
      </c>
      <c r="P2102" t="s">
        <v>43</v>
      </c>
      <c r="Q2102">
        <v>3</v>
      </c>
      <c r="R2102" t="s">
        <v>44</v>
      </c>
      <c r="S2102">
        <v>65000</v>
      </c>
      <c r="T2102">
        <v>65000</v>
      </c>
      <c r="U2102">
        <v>65000</v>
      </c>
      <c r="V2102">
        <v>53</v>
      </c>
      <c r="W2102" t="s">
        <v>24</v>
      </c>
    </row>
    <row r="2103" spans="1:23" x14ac:dyDescent="0.25">
      <c r="A2103">
        <v>1409113</v>
      </c>
      <c r="B2103" t="s">
        <v>24</v>
      </c>
      <c r="C2103">
        <v>66</v>
      </c>
      <c r="D2103">
        <v>29</v>
      </c>
      <c r="E2103" t="s">
        <v>21</v>
      </c>
      <c r="F2103">
        <v>1</v>
      </c>
      <c r="G2103">
        <v>1</v>
      </c>
      <c r="H2103">
        <v>2</v>
      </c>
      <c r="I2103">
        <v>2</v>
      </c>
      <c r="J2103">
        <v>2</v>
      </c>
      <c r="K2103">
        <v>2</v>
      </c>
      <c r="L2103">
        <v>2</v>
      </c>
      <c r="M2103">
        <v>2</v>
      </c>
      <c r="N2103">
        <v>1</v>
      </c>
      <c r="O2103">
        <v>50</v>
      </c>
      <c r="P2103" t="s">
        <v>43</v>
      </c>
      <c r="Q2103">
        <v>4</v>
      </c>
      <c r="R2103" t="s">
        <v>46</v>
      </c>
      <c r="S2103">
        <v>65000</v>
      </c>
      <c r="T2103">
        <v>65000</v>
      </c>
      <c r="U2103">
        <v>65000</v>
      </c>
      <c r="V2103">
        <v>53</v>
      </c>
      <c r="W2103" t="s">
        <v>24</v>
      </c>
    </row>
    <row r="2104" spans="1:23" x14ac:dyDescent="0.25">
      <c r="A2104">
        <v>1271036</v>
      </c>
      <c r="B2104" t="s">
        <v>47</v>
      </c>
      <c r="C2104">
        <v>98</v>
      </c>
      <c r="D2104">
        <v>55</v>
      </c>
      <c r="E2104" t="s">
        <v>21</v>
      </c>
      <c r="F2104">
        <v>1</v>
      </c>
      <c r="G2104">
        <v>2</v>
      </c>
      <c r="H2104">
        <v>2</v>
      </c>
      <c r="I2104">
        <v>2</v>
      </c>
      <c r="J2104">
        <v>2</v>
      </c>
      <c r="K2104">
        <v>2</v>
      </c>
      <c r="L2104">
        <v>2</v>
      </c>
      <c r="M2104">
        <v>2</v>
      </c>
      <c r="N2104">
        <v>2</v>
      </c>
      <c r="P2104" t="s">
        <v>48</v>
      </c>
      <c r="Q2104">
        <v>4</v>
      </c>
      <c r="R2104" t="s">
        <v>44</v>
      </c>
      <c r="S2104">
        <v>0</v>
      </c>
      <c r="T2104">
        <v>65000</v>
      </c>
      <c r="U2104">
        <v>65000</v>
      </c>
      <c r="V2104">
        <v>35</v>
      </c>
      <c r="W2104">
        <v>35</v>
      </c>
    </row>
    <row r="2105" spans="1:23" x14ac:dyDescent="0.25">
      <c r="A2105">
        <v>727402</v>
      </c>
      <c r="B2105" t="s">
        <v>32</v>
      </c>
      <c r="C2105">
        <v>393</v>
      </c>
      <c r="D2105">
        <v>42</v>
      </c>
      <c r="E2105" t="s">
        <v>21</v>
      </c>
      <c r="F2105">
        <v>1</v>
      </c>
      <c r="G2105">
        <v>1</v>
      </c>
      <c r="H2105">
        <v>2</v>
      </c>
      <c r="I2105">
        <v>2</v>
      </c>
      <c r="J2105">
        <v>2</v>
      </c>
      <c r="K2105">
        <v>2</v>
      </c>
      <c r="L2105">
        <v>2</v>
      </c>
      <c r="M2105">
        <v>2</v>
      </c>
      <c r="N2105">
        <v>1</v>
      </c>
      <c r="O2105">
        <v>5</v>
      </c>
      <c r="P2105" t="s">
        <v>43</v>
      </c>
      <c r="Q2105">
        <v>4</v>
      </c>
      <c r="R2105" t="s">
        <v>44</v>
      </c>
      <c r="S2105">
        <v>65000</v>
      </c>
      <c r="T2105">
        <v>65000</v>
      </c>
      <c r="U2105">
        <v>65000</v>
      </c>
      <c r="V2105">
        <v>53</v>
      </c>
      <c r="W2105" t="s">
        <v>24</v>
      </c>
    </row>
    <row r="2106" spans="1:23" x14ac:dyDescent="0.25">
      <c r="A2106">
        <v>1383128</v>
      </c>
      <c r="B2106" t="s">
        <v>24</v>
      </c>
      <c r="C2106">
        <v>90</v>
      </c>
      <c r="D2106">
        <v>32</v>
      </c>
      <c r="E2106" t="s">
        <v>21</v>
      </c>
      <c r="F2106">
        <v>1</v>
      </c>
      <c r="G2106">
        <v>1</v>
      </c>
      <c r="H2106">
        <v>1</v>
      </c>
      <c r="I2106">
        <v>2</v>
      </c>
      <c r="J2106">
        <v>2</v>
      </c>
      <c r="K2106">
        <v>2</v>
      </c>
      <c r="L2106">
        <v>2</v>
      </c>
      <c r="M2106">
        <v>2</v>
      </c>
      <c r="N2106">
        <v>1</v>
      </c>
      <c r="O2106">
        <v>30</v>
      </c>
      <c r="P2106" t="s">
        <v>43</v>
      </c>
      <c r="Q2106">
        <v>4</v>
      </c>
      <c r="R2106" t="s">
        <v>44</v>
      </c>
      <c r="S2106">
        <v>65000</v>
      </c>
      <c r="T2106">
        <v>65000</v>
      </c>
      <c r="U2106">
        <v>65000</v>
      </c>
      <c r="V2106">
        <v>53</v>
      </c>
      <c r="W2106" t="s">
        <v>24</v>
      </c>
    </row>
    <row r="2107" spans="1:23" x14ac:dyDescent="0.25">
      <c r="A2107">
        <v>1268713</v>
      </c>
      <c r="B2107" t="s">
        <v>47</v>
      </c>
      <c r="C2107">
        <v>106</v>
      </c>
      <c r="D2107">
        <v>57</v>
      </c>
      <c r="E2107" t="s">
        <v>21</v>
      </c>
      <c r="F2107">
        <v>1</v>
      </c>
      <c r="G2107">
        <v>1</v>
      </c>
      <c r="H2107">
        <v>2</v>
      </c>
      <c r="I2107">
        <v>2</v>
      </c>
      <c r="J2107">
        <v>2</v>
      </c>
      <c r="K2107">
        <v>2</v>
      </c>
      <c r="L2107">
        <v>2</v>
      </c>
      <c r="M2107">
        <v>2</v>
      </c>
      <c r="N2107">
        <v>1</v>
      </c>
      <c r="O2107">
        <v>30</v>
      </c>
      <c r="P2107" t="s">
        <v>43</v>
      </c>
      <c r="Q2107">
        <v>4</v>
      </c>
      <c r="R2107" t="s">
        <v>44</v>
      </c>
      <c r="S2107">
        <v>65000</v>
      </c>
      <c r="T2107">
        <v>65000</v>
      </c>
      <c r="U2107">
        <v>65000</v>
      </c>
      <c r="V2107">
        <v>49</v>
      </c>
      <c r="W2107" t="s">
        <v>47</v>
      </c>
    </row>
    <row r="2108" spans="1:23" x14ac:dyDescent="0.25">
      <c r="A2108">
        <v>1394646</v>
      </c>
      <c r="B2108" t="s">
        <v>24</v>
      </c>
      <c r="C2108">
        <v>131</v>
      </c>
      <c r="D2108">
        <v>53</v>
      </c>
      <c r="E2108" t="s">
        <v>21</v>
      </c>
      <c r="F2108">
        <v>1</v>
      </c>
      <c r="G2108">
        <v>1</v>
      </c>
      <c r="H2108">
        <v>2</v>
      </c>
      <c r="I2108">
        <v>2</v>
      </c>
      <c r="J2108">
        <v>2</v>
      </c>
      <c r="K2108">
        <v>2</v>
      </c>
      <c r="L2108">
        <v>2</v>
      </c>
      <c r="M2108">
        <v>2</v>
      </c>
      <c r="N2108">
        <v>1</v>
      </c>
      <c r="O2108">
        <v>22</v>
      </c>
      <c r="P2108" t="s">
        <v>43</v>
      </c>
      <c r="Q2108">
        <v>2</v>
      </c>
      <c r="R2108" t="s">
        <v>44</v>
      </c>
      <c r="S2108">
        <v>65000</v>
      </c>
      <c r="T2108">
        <v>65000</v>
      </c>
      <c r="U2108">
        <v>65000</v>
      </c>
      <c r="V2108">
        <v>4</v>
      </c>
      <c r="W2108">
        <v>4</v>
      </c>
    </row>
    <row r="2109" spans="1:23" x14ac:dyDescent="0.25">
      <c r="A2109">
        <v>705329</v>
      </c>
      <c r="B2109" t="s">
        <v>32</v>
      </c>
      <c r="C2109">
        <v>66</v>
      </c>
      <c r="D2109">
        <v>45</v>
      </c>
      <c r="E2109" t="s">
        <v>21</v>
      </c>
      <c r="F2109">
        <v>1</v>
      </c>
      <c r="G2109">
        <v>1</v>
      </c>
      <c r="H2109">
        <v>2</v>
      </c>
      <c r="I2109">
        <v>2</v>
      </c>
      <c r="J2109">
        <v>2</v>
      </c>
      <c r="K2109">
        <v>2</v>
      </c>
      <c r="L2109">
        <v>2</v>
      </c>
      <c r="M2109">
        <v>1</v>
      </c>
      <c r="N2109">
        <v>1</v>
      </c>
      <c r="O2109">
        <v>25</v>
      </c>
      <c r="P2109" t="s">
        <v>43</v>
      </c>
      <c r="Q2109">
        <v>4</v>
      </c>
      <c r="R2109" t="s">
        <v>46</v>
      </c>
      <c r="S2109">
        <v>65000</v>
      </c>
      <c r="T2109">
        <v>65000</v>
      </c>
      <c r="U2109">
        <v>65000</v>
      </c>
      <c r="V2109">
        <v>41</v>
      </c>
      <c r="W2109" t="s">
        <v>32</v>
      </c>
    </row>
    <row r="2110" spans="1:23" x14ac:dyDescent="0.25">
      <c r="A2110">
        <v>1260848</v>
      </c>
      <c r="B2110" t="s">
        <v>47</v>
      </c>
      <c r="C2110">
        <v>70</v>
      </c>
      <c r="D2110">
        <v>41</v>
      </c>
      <c r="E2110" t="s">
        <v>21</v>
      </c>
      <c r="F2110">
        <v>1</v>
      </c>
      <c r="G2110">
        <v>1</v>
      </c>
      <c r="H2110">
        <v>2</v>
      </c>
      <c r="I2110">
        <v>2</v>
      </c>
      <c r="J2110">
        <v>2</v>
      </c>
      <c r="K2110">
        <v>2</v>
      </c>
      <c r="L2110">
        <v>2</v>
      </c>
      <c r="M2110">
        <v>2</v>
      </c>
      <c r="N2110">
        <v>1</v>
      </c>
      <c r="O2110">
        <v>20</v>
      </c>
      <c r="P2110" t="s">
        <v>43</v>
      </c>
      <c r="Q2110">
        <v>4</v>
      </c>
      <c r="R2110" t="s">
        <v>44</v>
      </c>
      <c r="S2110">
        <v>65000</v>
      </c>
      <c r="T2110">
        <v>65004</v>
      </c>
      <c r="U2110">
        <v>65004</v>
      </c>
      <c r="V2110">
        <v>49</v>
      </c>
      <c r="W2110" t="s">
        <v>47</v>
      </c>
    </row>
    <row r="2111" spans="1:23" x14ac:dyDescent="0.25">
      <c r="A2111">
        <v>1426619</v>
      </c>
      <c r="B2111" t="s">
        <v>24</v>
      </c>
      <c r="C2111">
        <v>87</v>
      </c>
      <c r="D2111">
        <v>49</v>
      </c>
      <c r="E2111" t="s">
        <v>21</v>
      </c>
      <c r="F2111">
        <v>1</v>
      </c>
      <c r="G2111">
        <v>1</v>
      </c>
      <c r="H2111">
        <v>2</v>
      </c>
      <c r="I2111">
        <v>2</v>
      </c>
      <c r="J2111">
        <v>2</v>
      </c>
      <c r="K2111">
        <v>2</v>
      </c>
      <c r="L2111">
        <v>2</v>
      </c>
      <c r="M2111">
        <v>2</v>
      </c>
      <c r="N2111">
        <v>1</v>
      </c>
      <c r="O2111">
        <v>25</v>
      </c>
      <c r="P2111" t="s">
        <v>43</v>
      </c>
      <c r="Q2111">
        <v>4</v>
      </c>
      <c r="R2111" t="s">
        <v>46</v>
      </c>
      <c r="S2111">
        <v>70000</v>
      </c>
      <c r="T2111">
        <v>65200</v>
      </c>
      <c r="U2111">
        <v>65200</v>
      </c>
      <c r="V2111">
        <v>53</v>
      </c>
      <c r="W2111" t="s">
        <v>24</v>
      </c>
    </row>
    <row r="2112" spans="1:23" x14ac:dyDescent="0.25">
      <c r="A2112">
        <v>1389735</v>
      </c>
      <c r="B2112" t="s">
        <v>24</v>
      </c>
      <c r="C2112">
        <v>76</v>
      </c>
      <c r="D2112">
        <v>75</v>
      </c>
      <c r="E2112" t="s">
        <v>21</v>
      </c>
      <c r="F2112">
        <v>1</v>
      </c>
      <c r="G2112">
        <v>2</v>
      </c>
      <c r="H2112">
        <v>1</v>
      </c>
      <c r="I2112">
        <v>1</v>
      </c>
      <c r="J2112">
        <v>2</v>
      </c>
      <c r="K2112">
        <v>1</v>
      </c>
      <c r="L2112">
        <v>1</v>
      </c>
      <c r="M2112">
        <v>2</v>
      </c>
      <c r="N2112">
        <v>1</v>
      </c>
      <c r="P2112" t="s">
        <v>43</v>
      </c>
      <c r="Q2112">
        <v>2</v>
      </c>
      <c r="R2112" t="s">
        <v>44</v>
      </c>
      <c r="S2112">
        <v>0</v>
      </c>
      <c r="T2112">
        <v>65500</v>
      </c>
      <c r="U2112">
        <v>65500</v>
      </c>
      <c r="V2112">
        <v>25</v>
      </c>
      <c r="W2112">
        <v>25</v>
      </c>
    </row>
    <row r="2113" spans="1:23" x14ac:dyDescent="0.25">
      <c r="A2113">
        <v>715465</v>
      </c>
      <c r="B2113" t="s">
        <v>32</v>
      </c>
      <c r="C2113">
        <v>64</v>
      </c>
      <c r="D2113">
        <v>54</v>
      </c>
      <c r="E2113" t="s">
        <v>21</v>
      </c>
      <c r="F2113">
        <v>1</v>
      </c>
      <c r="G2113">
        <v>1</v>
      </c>
      <c r="H2113">
        <v>2</v>
      </c>
      <c r="I2113">
        <v>2</v>
      </c>
      <c r="J2113">
        <v>2</v>
      </c>
      <c r="K2113">
        <v>2</v>
      </c>
      <c r="L2113">
        <v>2</v>
      </c>
      <c r="M2113">
        <v>2</v>
      </c>
      <c r="N2113">
        <v>1</v>
      </c>
      <c r="O2113">
        <v>20</v>
      </c>
      <c r="P2113" t="s">
        <v>43</v>
      </c>
      <c r="Q2113">
        <v>4</v>
      </c>
      <c r="R2113" t="s">
        <v>44</v>
      </c>
      <c r="S2113">
        <v>66000</v>
      </c>
      <c r="T2113">
        <v>66000</v>
      </c>
      <c r="U2113">
        <v>66000</v>
      </c>
      <c r="V2113">
        <v>41</v>
      </c>
      <c r="W2113" t="s">
        <v>32</v>
      </c>
    </row>
    <row r="2114" spans="1:23" x14ac:dyDescent="0.25">
      <c r="A2114">
        <v>695942</v>
      </c>
      <c r="B2114" t="s">
        <v>32</v>
      </c>
      <c r="C2114">
        <v>123</v>
      </c>
      <c r="D2114">
        <v>47</v>
      </c>
      <c r="E2114" t="s">
        <v>21</v>
      </c>
      <c r="F2114">
        <v>1</v>
      </c>
      <c r="G2114">
        <v>1</v>
      </c>
      <c r="H2114">
        <v>2</v>
      </c>
      <c r="I2114">
        <v>2</v>
      </c>
      <c r="J2114">
        <v>2</v>
      </c>
      <c r="K2114">
        <v>2</v>
      </c>
      <c r="L2114">
        <v>2</v>
      </c>
      <c r="M2114">
        <v>2</v>
      </c>
      <c r="N2114">
        <v>1</v>
      </c>
      <c r="O2114">
        <v>10</v>
      </c>
      <c r="P2114" t="s">
        <v>43</v>
      </c>
      <c r="Q2114">
        <v>4</v>
      </c>
      <c r="R2114" t="s">
        <v>44</v>
      </c>
      <c r="S2114">
        <v>65000</v>
      </c>
      <c r="T2114">
        <v>66000</v>
      </c>
      <c r="U2114">
        <v>66000</v>
      </c>
      <c r="V2114">
        <v>9</v>
      </c>
      <c r="W2114">
        <v>9</v>
      </c>
    </row>
    <row r="2115" spans="1:23" x14ac:dyDescent="0.25">
      <c r="A2115">
        <v>67625</v>
      </c>
      <c r="B2115" t="s">
        <v>23</v>
      </c>
      <c r="C2115">
        <v>216</v>
      </c>
      <c r="D2115">
        <v>55</v>
      </c>
      <c r="E2115" t="s">
        <v>21</v>
      </c>
      <c r="F2115">
        <v>1</v>
      </c>
      <c r="G2115">
        <v>1</v>
      </c>
      <c r="H2115">
        <v>2</v>
      </c>
      <c r="I2115">
        <v>2</v>
      </c>
      <c r="J2115">
        <v>2</v>
      </c>
      <c r="K2115">
        <v>2</v>
      </c>
      <c r="L2115">
        <v>2</v>
      </c>
      <c r="M2115">
        <v>2</v>
      </c>
      <c r="N2115">
        <v>1</v>
      </c>
      <c r="O2115">
        <v>15</v>
      </c>
      <c r="P2115" t="s">
        <v>43</v>
      </c>
      <c r="Q2115">
        <v>2</v>
      </c>
      <c r="R2115" t="s">
        <v>44</v>
      </c>
      <c r="S2115">
        <v>66000</v>
      </c>
      <c r="T2115">
        <v>66000</v>
      </c>
      <c r="U2115">
        <v>66000</v>
      </c>
      <c r="V2115">
        <v>26</v>
      </c>
      <c r="W2115">
        <v>26</v>
      </c>
    </row>
    <row r="2116" spans="1:23" x14ac:dyDescent="0.25">
      <c r="A2116">
        <v>1406116</v>
      </c>
      <c r="B2116" t="s">
        <v>24</v>
      </c>
      <c r="C2116">
        <v>75</v>
      </c>
      <c r="D2116">
        <v>42</v>
      </c>
      <c r="E2116" t="s">
        <v>21</v>
      </c>
      <c r="F2116">
        <v>1</v>
      </c>
      <c r="G2116">
        <v>1</v>
      </c>
      <c r="H2116">
        <v>2</v>
      </c>
      <c r="I2116">
        <v>2</v>
      </c>
      <c r="J2116">
        <v>2</v>
      </c>
      <c r="K2116">
        <v>2</v>
      </c>
      <c r="L2116">
        <v>2</v>
      </c>
      <c r="M2116">
        <v>2</v>
      </c>
      <c r="N2116">
        <v>1</v>
      </c>
      <c r="O2116">
        <v>20</v>
      </c>
      <c r="P2116" t="s">
        <v>43</v>
      </c>
      <c r="Q2116">
        <v>4</v>
      </c>
      <c r="R2116" t="s">
        <v>44</v>
      </c>
      <c r="S2116">
        <v>66000</v>
      </c>
      <c r="T2116">
        <v>66000</v>
      </c>
      <c r="U2116">
        <v>66000</v>
      </c>
      <c r="V2116">
        <v>5</v>
      </c>
      <c r="W2116">
        <v>5</v>
      </c>
    </row>
    <row r="2117" spans="1:23" x14ac:dyDescent="0.25">
      <c r="A2117">
        <v>1419293</v>
      </c>
      <c r="B2117" t="s">
        <v>24</v>
      </c>
      <c r="C2117">
        <v>75</v>
      </c>
      <c r="D2117">
        <v>56</v>
      </c>
      <c r="E2117" t="s">
        <v>21</v>
      </c>
      <c r="F2117">
        <v>1</v>
      </c>
      <c r="G2117">
        <v>2</v>
      </c>
      <c r="H2117">
        <v>1</v>
      </c>
      <c r="I2117">
        <v>2</v>
      </c>
      <c r="J2117">
        <v>2</v>
      </c>
      <c r="K2117">
        <v>2</v>
      </c>
      <c r="L2117">
        <v>2</v>
      </c>
      <c r="M2117">
        <v>2</v>
      </c>
      <c r="N2117">
        <v>1</v>
      </c>
      <c r="O2117">
        <v>20</v>
      </c>
      <c r="P2117" t="s">
        <v>43</v>
      </c>
      <c r="Q2117">
        <v>4</v>
      </c>
      <c r="R2117" t="s">
        <v>44</v>
      </c>
      <c r="S2117">
        <v>24000</v>
      </c>
      <c r="T2117">
        <v>66000</v>
      </c>
      <c r="U2117">
        <v>66000</v>
      </c>
      <c r="V2117">
        <v>30</v>
      </c>
      <c r="W2117" t="s">
        <v>23</v>
      </c>
    </row>
    <row r="2118" spans="1:23" x14ac:dyDescent="0.25">
      <c r="A2118">
        <v>1276337</v>
      </c>
      <c r="B2118" t="s">
        <v>47</v>
      </c>
      <c r="C2118">
        <v>63</v>
      </c>
      <c r="D2118">
        <v>42</v>
      </c>
      <c r="E2118" t="s">
        <v>21</v>
      </c>
      <c r="F2118">
        <v>4</v>
      </c>
      <c r="G2118">
        <v>1</v>
      </c>
      <c r="H2118">
        <v>2</v>
      </c>
      <c r="I2118">
        <v>2</v>
      </c>
      <c r="J2118">
        <v>2</v>
      </c>
      <c r="K2118">
        <v>2</v>
      </c>
      <c r="L2118">
        <v>2</v>
      </c>
      <c r="M2118">
        <v>2</v>
      </c>
      <c r="N2118">
        <v>1</v>
      </c>
      <c r="P2118" t="s">
        <v>43</v>
      </c>
      <c r="Q2118">
        <v>4</v>
      </c>
      <c r="R2118" t="s">
        <v>46</v>
      </c>
      <c r="S2118">
        <v>0</v>
      </c>
      <c r="T2118">
        <v>66020</v>
      </c>
      <c r="U2118">
        <v>66020</v>
      </c>
      <c r="V2118">
        <v>303</v>
      </c>
      <c r="W2118">
        <v>303</v>
      </c>
    </row>
    <row r="2119" spans="1:23" x14ac:dyDescent="0.25">
      <c r="A2119">
        <v>718071</v>
      </c>
      <c r="B2119" t="s">
        <v>32</v>
      </c>
      <c r="C2119">
        <v>70</v>
      </c>
      <c r="D2119">
        <v>57</v>
      </c>
      <c r="E2119" t="s">
        <v>21</v>
      </c>
      <c r="F2119">
        <v>1</v>
      </c>
      <c r="G2119">
        <v>1</v>
      </c>
      <c r="H2119">
        <v>2</v>
      </c>
      <c r="I2119">
        <v>2</v>
      </c>
      <c r="J2119">
        <v>2</v>
      </c>
      <c r="K2119">
        <v>2</v>
      </c>
      <c r="L2119">
        <v>2</v>
      </c>
      <c r="M2119">
        <v>2</v>
      </c>
      <c r="N2119">
        <v>1</v>
      </c>
      <c r="O2119">
        <v>10</v>
      </c>
      <c r="P2119" t="s">
        <v>43</v>
      </c>
      <c r="Q2119">
        <v>4</v>
      </c>
      <c r="R2119" t="s">
        <v>46</v>
      </c>
      <c r="S2119">
        <v>66000</v>
      </c>
      <c r="T2119">
        <v>66100</v>
      </c>
      <c r="U2119">
        <v>66100</v>
      </c>
      <c r="V2119">
        <v>22</v>
      </c>
      <c r="W2119">
        <v>22</v>
      </c>
    </row>
    <row r="2120" spans="1:23" x14ac:dyDescent="0.25">
      <c r="A2120">
        <v>728778</v>
      </c>
      <c r="B2120" t="s">
        <v>32</v>
      </c>
      <c r="C2120">
        <v>88</v>
      </c>
      <c r="D2120">
        <v>72</v>
      </c>
      <c r="E2120" t="s">
        <v>21</v>
      </c>
      <c r="F2120">
        <v>1</v>
      </c>
      <c r="G2120">
        <v>2</v>
      </c>
      <c r="H2120">
        <v>2</v>
      </c>
      <c r="I2120">
        <v>1</v>
      </c>
      <c r="J2120">
        <v>2</v>
      </c>
      <c r="K2120">
        <v>2</v>
      </c>
      <c r="L2120">
        <v>2</v>
      </c>
      <c r="M2120">
        <v>2</v>
      </c>
      <c r="N2120">
        <v>1</v>
      </c>
      <c r="P2120" t="s">
        <v>52</v>
      </c>
      <c r="Q2120">
        <v>2</v>
      </c>
      <c r="R2120" t="s">
        <v>44</v>
      </c>
      <c r="S2120">
        <v>0</v>
      </c>
      <c r="T2120">
        <v>66400</v>
      </c>
      <c r="U2120">
        <v>66400</v>
      </c>
      <c r="V2120">
        <v>6</v>
      </c>
      <c r="W2120" t="s">
        <v>45</v>
      </c>
    </row>
    <row r="2121" spans="1:23" x14ac:dyDescent="0.25">
      <c r="A2121">
        <v>67712</v>
      </c>
      <c r="B2121" t="s">
        <v>23</v>
      </c>
      <c r="C2121">
        <v>170</v>
      </c>
      <c r="D2121">
        <v>61</v>
      </c>
      <c r="E2121" t="s">
        <v>21</v>
      </c>
      <c r="F2121">
        <v>1</v>
      </c>
      <c r="G2121">
        <v>1</v>
      </c>
      <c r="H2121">
        <v>2</v>
      </c>
      <c r="I2121">
        <v>2</v>
      </c>
      <c r="J2121">
        <v>2</v>
      </c>
      <c r="K2121">
        <v>2</v>
      </c>
      <c r="L2121">
        <v>2</v>
      </c>
      <c r="M2121">
        <v>2</v>
      </c>
      <c r="N2121">
        <v>1</v>
      </c>
      <c r="O2121">
        <v>15</v>
      </c>
      <c r="P2121" t="s">
        <v>51</v>
      </c>
      <c r="Q2121">
        <v>4</v>
      </c>
      <c r="R2121" t="s">
        <v>46</v>
      </c>
      <c r="S2121">
        <v>60000</v>
      </c>
      <c r="T2121">
        <v>66500</v>
      </c>
      <c r="U2121">
        <v>66500</v>
      </c>
      <c r="V2121">
        <v>56</v>
      </c>
      <c r="W2121">
        <v>56</v>
      </c>
    </row>
    <row r="2122" spans="1:23" x14ac:dyDescent="0.25">
      <c r="A2122">
        <v>1400416</v>
      </c>
      <c r="B2122" t="s">
        <v>24</v>
      </c>
      <c r="C2122">
        <v>116</v>
      </c>
      <c r="D2122">
        <v>49</v>
      </c>
      <c r="E2122" t="s">
        <v>21</v>
      </c>
      <c r="F2122">
        <v>3</v>
      </c>
      <c r="G2122">
        <v>1</v>
      </c>
      <c r="H2122">
        <v>2</v>
      </c>
      <c r="I2122">
        <v>2</v>
      </c>
      <c r="J2122">
        <v>2</v>
      </c>
      <c r="K2122">
        <v>1</v>
      </c>
      <c r="L2122">
        <v>2</v>
      </c>
      <c r="M2122">
        <v>2</v>
      </c>
      <c r="N2122">
        <v>1</v>
      </c>
      <c r="O2122">
        <v>50</v>
      </c>
      <c r="P2122" t="s">
        <v>43</v>
      </c>
      <c r="Q2122">
        <v>2</v>
      </c>
      <c r="R2122" t="s">
        <v>44</v>
      </c>
      <c r="S2122">
        <v>44200</v>
      </c>
      <c r="T2122">
        <v>66900</v>
      </c>
      <c r="U2122">
        <v>66900</v>
      </c>
      <c r="V2122">
        <v>110</v>
      </c>
      <c r="W2122">
        <v>110</v>
      </c>
    </row>
    <row r="2123" spans="1:23" x14ac:dyDescent="0.25">
      <c r="A2123">
        <v>730338</v>
      </c>
      <c r="B2123" t="s">
        <v>32</v>
      </c>
      <c r="C2123">
        <v>71</v>
      </c>
      <c r="D2123">
        <v>46</v>
      </c>
      <c r="E2123" t="s">
        <v>21</v>
      </c>
      <c r="F2123">
        <v>1</v>
      </c>
      <c r="G2123">
        <v>1</v>
      </c>
      <c r="H2123">
        <v>2</v>
      </c>
      <c r="I2123">
        <v>2</v>
      </c>
      <c r="J2123">
        <v>2</v>
      </c>
      <c r="K2123">
        <v>2</v>
      </c>
      <c r="L2123">
        <v>2</v>
      </c>
      <c r="M2123">
        <v>2</v>
      </c>
      <c r="N2123">
        <v>1</v>
      </c>
      <c r="O2123">
        <v>15</v>
      </c>
      <c r="P2123" t="s">
        <v>43</v>
      </c>
      <c r="Q2123">
        <v>4</v>
      </c>
      <c r="R2123" t="s">
        <v>46</v>
      </c>
      <c r="S2123">
        <v>67000</v>
      </c>
      <c r="T2123">
        <v>67000</v>
      </c>
      <c r="U2123">
        <v>67000</v>
      </c>
      <c r="V2123">
        <v>41</v>
      </c>
      <c r="W2123" t="s">
        <v>32</v>
      </c>
    </row>
    <row r="2124" spans="1:23" x14ac:dyDescent="0.25">
      <c r="A2124">
        <v>1381929</v>
      </c>
      <c r="B2124" t="s">
        <v>24</v>
      </c>
      <c r="C2124">
        <v>135</v>
      </c>
      <c r="D2124">
        <v>46</v>
      </c>
      <c r="E2124" t="s">
        <v>21</v>
      </c>
      <c r="F2124">
        <v>1</v>
      </c>
      <c r="G2124">
        <v>1</v>
      </c>
      <c r="H2124">
        <v>2</v>
      </c>
      <c r="I2124">
        <v>2</v>
      </c>
      <c r="J2124">
        <v>2</v>
      </c>
      <c r="K2124">
        <v>2</v>
      </c>
      <c r="L2124">
        <v>2</v>
      </c>
      <c r="M2124">
        <v>2</v>
      </c>
      <c r="N2124">
        <v>1</v>
      </c>
      <c r="O2124">
        <v>10</v>
      </c>
      <c r="P2124" t="s">
        <v>43</v>
      </c>
      <c r="Q2124">
        <v>3</v>
      </c>
      <c r="R2124" t="s">
        <v>44</v>
      </c>
      <c r="S2124">
        <v>67000</v>
      </c>
      <c r="T2124">
        <v>67000</v>
      </c>
      <c r="U2124">
        <v>67000</v>
      </c>
      <c r="V2124">
        <v>53</v>
      </c>
      <c r="W2124" t="s">
        <v>24</v>
      </c>
    </row>
    <row r="2125" spans="1:23" x14ac:dyDescent="0.25">
      <c r="A2125">
        <v>1260501</v>
      </c>
      <c r="B2125" t="s">
        <v>47</v>
      </c>
      <c r="C2125">
        <v>80</v>
      </c>
      <c r="D2125">
        <v>36</v>
      </c>
      <c r="E2125" t="s">
        <v>21</v>
      </c>
      <c r="F2125">
        <v>1</v>
      </c>
      <c r="G2125">
        <v>1</v>
      </c>
      <c r="H2125">
        <v>2</v>
      </c>
      <c r="I2125">
        <v>2</v>
      </c>
      <c r="J2125">
        <v>2</v>
      </c>
      <c r="K2125">
        <v>2</v>
      </c>
      <c r="L2125">
        <v>2</v>
      </c>
      <c r="M2125">
        <v>2</v>
      </c>
      <c r="N2125">
        <v>1</v>
      </c>
      <c r="O2125">
        <v>30</v>
      </c>
      <c r="P2125" t="s">
        <v>43</v>
      </c>
      <c r="Q2125">
        <v>4</v>
      </c>
      <c r="R2125" t="s">
        <v>44</v>
      </c>
      <c r="S2125">
        <v>67000</v>
      </c>
      <c r="T2125">
        <v>67004</v>
      </c>
      <c r="U2125">
        <v>67004</v>
      </c>
      <c r="V2125">
        <v>49</v>
      </c>
      <c r="W2125" t="s">
        <v>47</v>
      </c>
    </row>
    <row r="2126" spans="1:23" x14ac:dyDescent="0.25">
      <c r="A2126">
        <v>1269244</v>
      </c>
      <c r="B2126" t="s">
        <v>47</v>
      </c>
      <c r="C2126">
        <v>123</v>
      </c>
      <c r="D2126">
        <v>67</v>
      </c>
      <c r="E2126" t="s">
        <v>21</v>
      </c>
      <c r="F2126">
        <v>1</v>
      </c>
      <c r="G2126">
        <v>2</v>
      </c>
      <c r="H2126">
        <v>1</v>
      </c>
      <c r="I2126">
        <v>1</v>
      </c>
      <c r="J2126">
        <v>2</v>
      </c>
      <c r="K2126">
        <v>2</v>
      </c>
      <c r="L2126">
        <v>2</v>
      </c>
      <c r="M2126">
        <v>2</v>
      </c>
      <c r="N2126">
        <v>1</v>
      </c>
      <c r="O2126">
        <v>30</v>
      </c>
      <c r="P2126" t="s">
        <v>43</v>
      </c>
      <c r="Q2126">
        <v>4</v>
      </c>
      <c r="R2126" t="s">
        <v>46</v>
      </c>
      <c r="S2126">
        <v>1500</v>
      </c>
      <c r="T2126">
        <v>67600</v>
      </c>
      <c r="U2126">
        <v>67600</v>
      </c>
      <c r="V2126">
        <v>6</v>
      </c>
      <c r="W2126" t="s">
        <v>45</v>
      </c>
    </row>
    <row r="2127" spans="1:23" x14ac:dyDescent="0.25">
      <c r="A2127">
        <v>68372</v>
      </c>
      <c r="B2127" t="s">
        <v>23</v>
      </c>
      <c r="C2127">
        <v>59</v>
      </c>
      <c r="D2127">
        <v>47</v>
      </c>
      <c r="E2127" t="s">
        <v>21</v>
      </c>
      <c r="F2127">
        <v>1</v>
      </c>
      <c r="G2127">
        <v>2</v>
      </c>
      <c r="H2127">
        <v>2</v>
      </c>
      <c r="I2127">
        <v>2</v>
      </c>
      <c r="J2127">
        <v>2</v>
      </c>
      <c r="K2127">
        <v>2</v>
      </c>
      <c r="L2127">
        <v>2</v>
      </c>
      <c r="M2127">
        <v>2</v>
      </c>
      <c r="N2127">
        <v>2</v>
      </c>
      <c r="O2127">
        <v>10</v>
      </c>
      <c r="P2127" t="s">
        <v>43</v>
      </c>
      <c r="Q2127">
        <v>4</v>
      </c>
      <c r="R2127" t="s">
        <v>44</v>
      </c>
      <c r="S2127">
        <v>68000</v>
      </c>
      <c r="T2127">
        <v>68000</v>
      </c>
      <c r="U2127">
        <v>68000</v>
      </c>
      <c r="V2127">
        <v>30</v>
      </c>
      <c r="W2127" t="s">
        <v>23</v>
      </c>
    </row>
    <row r="2128" spans="1:23" x14ac:dyDescent="0.25">
      <c r="A2128">
        <v>1267952</v>
      </c>
      <c r="B2128" t="s">
        <v>47</v>
      </c>
      <c r="C2128">
        <v>35</v>
      </c>
      <c r="D2128">
        <v>77</v>
      </c>
      <c r="E2128" t="s">
        <v>21</v>
      </c>
      <c r="F2128">
        <v>4</v>
      </c>
      <c r="G2128">
        <v>2</v>
      </c>
      <c r="H2128">
        <v>2</v>
      </c>
      <c r="I2128">
        <v>1</v>
      </c>
      <c r="J2128">
        <v>1</v>
      </c>
      <c r="K2128">
        <v>2</v>
      </c>
      <c r="L2128">
        <v>2</v>
      </c>
      <c r="M2128">
        <v>2</v>
      </c>
      <c r="N2128">
        <v>1</v>
      </c>
      <c r="P2128" t="s">
        <v>43</v>
      </c>
      <c r="Q2128">
        <v>4</v>
      </c>
      <c r="R2128" t="s">
        <v>44</v>
      </c>
      <c r="S2128">
        <v>0</v>
      </c>
      <c r="T2128">
        <v>68000</v>
      </c>
      <c r="U2128">
        <v>68000</v>
      </c>
      <c r="V2128">
        <v>301</v>
      </c>
      <c r="W2128">
        <v>301</v>
      </c>
    </row>
    <row r="2129" spans="1:23" x14ac:dyDescent="0.25">
      <c r="A2129">
        <v>1416113</v>
      </c>
      <c r="B2129" t="s">
        <v>24</v>
      </c>
      <c r="C2129">
        <v>86</v>
      </c>
      <c r="D2129">
        <v>34</v>
      </c>
      <c r="E2129" t="s">
        <v>21</v>
      </c>
      <c r="F2129">
        <v>1</v>
      </c>
      <c r="G2129">
        <v>1</v>
      </c>
      <c r="H2129">
        <v>2</v>
      </c>
      <c r="I2129">
        <v>2</v>
      </c>
      <c r="J2129">
        <v>2</v>
      </c>
      <c r="K2129">
        <v>2</v>
      </c>
      <c r="L2129">
        <v>2</v>
      </c>
      <c r="M2129">
        <v>2</v>
      </c>
      <c r="N2129">
        <v>1</v>
      </c>
      <c r="O2129">
        <v>10</v>
      </c>
      <c r="P2129" t="s">
        <v>43</v>
      </c>
      <c r="Q2129">
        <v>4</v>
      </c>
      <c r="R2129" t="s">
        <v>44</v>
      </c>
      <c r="S2129">
        <v>68000</v>
      </c>
      <c r="T2129">
        <v>68000</v>
      </c>
      <c r="U2129">
        <v>68000</v>
      </c>
      <c r="V2129">
        <v>53</v>
      </c>
      <c r="W2129" t="s">
        <v>24</v>
      </c>
    </row>
    <row r="2130" spans="1:23" x14ac:dyDescent="0.25">
      <c r="A2130">
        <v>1400180</v>
      </c>
      <c r="B2130" t="s">
        <v>24</v>
      </c>
      <c r="C2130">
        <v>424</v>
      </c>
      <c r="D2130">
        <v>64</v>
      </c>
      <c r="E2130" t="s">
        <v>21</v>
      </c>
      <c r="F2130">
        <v>1</v>
      </c>
      <c r="G2130">
        <v>1</v>
      </c>
      <c r="H2130">
        <v>2</v>
      </c>
      <c r="I2130">
        <v>2</v>
      </c>
      <c r="J2130">
        <v>2</v>
      </c>
      <c r="K2130">
        <v>2</v>
      </c>
      <c r="L2130">
        <v>2</v>
      </c>
      <c r="M2130">
        <v>2</v>
      </c>
      <c r="N2130">
        <v>1</v>
      </c>
      <c r="O2130">
        <v>10</v>
      </c>
      <c r="P2130" t="s">
        <v>43</v>
      </c>
      <c r="Q2130">
        <v>2</v>
      </c>
      <c r="R2130" t="s">
        <v>44</v>
      </c>
      <c r="S2130">
        <v>68000</v>
      </c>
      <c r="T2130">
        <v>68000</v>
      </c>
      <c r="U2130">
        <v>68000</v>
      </c>
      <c r="V2130">
        <v>53</v>
      </c>
      <c r="W2130" t="s">
        <v>24</v>
      </c>
    </row>
    <row r="2131" spans="1:23" x14ac:dyDescent="0.25">
      <c r="A2131">
        <v>733883</v>
      </c>
      <c r="B2131" t="s">
        <v>32</v>
      </c>
      <c r="C2131">
        <v>58</v>
      </c>
      <c r="D2131">
        <v>46</v>
      </c>
      <c r="E2131" t="s">
        <v>21</v>
      </c>
      <c r="F2131">
        <v>1</v>
      </c>
      <c r="G2131">
        <v>2</v>
      </c>
      <c r="H2131">
        <v>2</v>
      </c>
      <c r="I2131">
        <v>2</v>
      </c>
      <c r="J2131">
        <v>2</v>
      </c>
      <c r="K2131">
        <v>2</v>
      </c>
      <c r="L2131">
        <v>2</v>
      </c>
      <c r="M2131">
        <v>2</v>
      </c>
      <c r="N2131">
        <v>2</v>
      </c>
      <c r="O2131">
        <v>7</v>
      </c>
      <c r="P2131" t="s">
        <v>51</v>
      </c>
      <c r="Q2131">
        <v>4</v>
      </c>
      <c r="R2131" t="s">
        <v>44</v>
      </c>
      <c r="S2131">
        <v>53000</v>
      </c>
      <c r="T2131">
        <v>68000</v>
      </c>
      <c r="U2131">
        <v>68000</v>
      </c>
      <c r="V2131">
        <v>6</v>
      </c>
      <c r="W2131" t="s">
        <v>45</v>
      </c>
    </row>
    <row r="2132" spans="1:23" x14ac:dyDescent="0.25">
      <c r="A2132">
        <v>704241</v>
      </c>
      <c r="B2132" t="s">
        <v>32</v>
      </c>
      <c r="C2132">
        <v>131</v>
      </c>
      <c r="D2132">
        <v>40</v>
      </c>
      <c r="E2132" t="s">
        <v>21</v>
      </c>
      <c r="F2132">
        <v>1</v>
      </c>
      <c r="G2132">
        <v>1</v>
      </c>
      <c r="H2132">
        <v>2</v>
      </c>
      <c r="I2132">
        <v>2</v>
      </c>
      <c r="J2132">
        <v>2</v>
      </c>
      <c r="K2132">
        <v>2</v>
      </c>
      <c r="L2132">
        <v>2</v>
      </c>
      <c r="M2132">
        <v>2</v>
      </c>
      <c r="N2132">
        <v>1</v>
      </c>
      <c r="O2132">
        <v>15</v>
      </c>
      <c r="P2132" t="s">
        <v>43</v>
      </c>
      <c r="Q2132">
        <v>4</v>
      </c>
      <c r="R2132" t="s">
        <v>44</v>
      </c>
      <c r="S2132">
        <v>68000</v>
      </c>
      <c r="T2132">
        <v>68000</v>
      </c>
      <c r="U2132">
        <v>68000</v>
      </c>
      <c r="V2132">
        <v>41</v>
      </c>
      <c r="W2132" t="s">
        <v>32</v>
      </c>
    </row>
    <row r="2133" spans="1:23" x14ac:dyDescent="0.25">
      <c r="A2133">
        <v>1433791</v>
      </c>
      <c r="B2133" t="s">
        <v>24</v>
      </c>
      <c r="C2133">
        <v>91</v>
      </c>
      <c r="D2133">
        <v>65</v>
      </c>
      <c r="E2133" t="s">
        <v>21</v>
      </c>
      <c r="F2133">
        <v>4</v>
      </c>
      <c r="G2133">
        <v>1</v>
      </c>
      <c r="H2133">
        <v>2</v>
      </c>
      <c r="I2133">
        <v>2</v>
      </c>
      <c r="J2133">
        <v>2</v>
      </c>
      <c r="K2133">
        <v>2</v>
      </c>
      <c r="L2133">
        <v>2</v>
      </c>
      <c r="M2133">
        <v>2</v>
      </c>
      <c r="N2133">
        <v>1</v>
      </c>
      <c r="O2133">
        <v>20</v>
      </c>
      <c r="P2133" t="s">
        <v>43</v>
      </c>
      <c r="Q2133">
        <v>4</v>
      </c>
      <c r="R2133" t="s">
        <v>44</v>
      </c>
      <c r="S2133">
        <v>68000</v>
      </c>
      <c r="T2133">
        <v>68000</v>
      </c>
      <c r="U2133">
        <v>68000</v>
      </c>
      <c r="V2133">
        <v>164</v>
      </c>
      <c r="W2133">
        <v>164</v>
      </c>
    </row>
    <row r="2134" spans="1:23" x14ac:dyDescent="0.25">
      <c r="A2134">
        <v>1406131</v>
      </c>
      <c r="B2134" t="s">
        <v>24</v>
      </c>
      <c r="C2134">
        <v>124</v>
      </c>
      <c r="D2134">
        <v>38</v>
      </c>
      <c r="E2134" t="s">
        <v>21</v>
      </c>
      <c r="F2134">
        <v>1</v>
      </c>
      <c r="G2134">
        <v>1</v>
      </c>
      <c r="H2134">
        <v>2</v>
      </c>
      <c r="I2134">
        <v>2</v>
      </c>
      <c r="J2134">
        <v>2</v>
      </c>
      <c r="K2134">
        <v>2</v>
      </c>
      <c r="L2134">
        <v>2</v>
      </c>
      <c r="M2134">
        <v>2</v>
      </c>
      <c r="N2134">
        <v>1</v>
      </c>
      <c r="O2134">
        <v>45</v>
      </c>
      <c r="P2134" t="s">
        <v>43</v>
      </c>
      <c r="Q2134">
        <v>3</v>
      </c>
      <c r="R2134" t="s">
        <v>44</v>
      </c>
      <c r="S2134">
        <v>68000</v>
      </c>
      <c r="T2134">
        <v>68000</v>
      </c>
      <c r="U2134">
        <v>68000</v>
      </c>
      <c r="V2134">
        <v>53</v>
      </c>
      <c r="W2134" t="s">
        <v>24</v>
      </c>
    </row>
    <row r="2135" spans="1:23" x14ac:dyDescent="0.25">
      <c r="A2135">
        <v>1408790</v>
      </c>
      <c r="B2135" t="s">
        <v>24</v>
      </c>
      <c r="C2135">
        <v>125</v>
      </c>
      <c r="D2135">
        <v>46</v>
      </c>
      <c r="E2135" t="s">
        <v>21</v>
      </c>
      <c r="F2135">
        <v>1</v>
      </c>
      <c r="G2135">
        <v>1</v>
      </c>
      <c r="H2135">
        <v>2</v>
      </c>
      <c r="I2135">
        <v>2</v>
      </c>
      <c r="J2135">
        <v>2</v>
      </c>
      <c r="K2135">
        <v>2</v>
      </c>
      <c r="L2135">
        <v>2</v>
      </c>
      <c r="M2135">
        <v>2</v>
      </c>
      <c r="N2135">
        <v>1</v>
      </c>
      <c r="O2135">
        <v>60</v>
      </c>
      <c r="P2135" t="s">
        <v>43</v>
      </c>
      <c r="Q2135">
        <v>4</v>
      </c>
      <c r="R2135" t="s">
        <v>44</v>
      </c>
      <c r="S2135">
        <v>68000</v>
      </c>
      <c r="T2135">
        <v>68010</v>
      </c>
      <c r="U2135">
        <v>68010</v>
      </c>
      <c r="V2135">
        <v>41</v>
      </c>
      <c r="W2135" t="s">
        <v>32</v>
      </c>
    </row>
    <row r="2136" spans="1:23" x14ac:dyDescent="0.25">
      <c r="A2136">
        <v>1371833</v>
      </c>
      <c r="B2136" t="s">
        <v>24</v>
      </c>
      <c r="C2136">
        <v>62</v>
      </c>
      <c r="D2136">
        <v>60</v>
      </c>
      <c r="E2136" t="s">
        <v>21</v>
      </c>
      <c r="F2136">
        <v>4</v>
      </c>
      <c r="G2136">
        <v>2</v>
      </c>
      <c r="H2136">
        <v>2</v>
      </c>
      <c r="I2136">
        <v>2</v>
      </c>
      <c r="J2136">
        <v>2</v>
      </c>
      <c r="K2136">
        <v>1</v>
      </c>
      <c r="L2136">
        <v>1</v>
      </c>
      <c r="M2136">
        <v>2</v>
      </c>
      <c r="N2136">
        <v>1</v>
      </c>
      <c r="O2136">
        <v>15</v>
      </c>
      <c r="P2136" t="s">
        <v>43</v>
      </c>
      <c r="Q2136">
        <v>2</v>
      </c>
      <c r="R2136" t="s">
        <v>44</v>
      </c>
      <c r="S2136">
        <v>53000</v>
      </c>
      <c r="T2136">
        <v>68300</v>
      </c>
      <c r="U2136">
        <v>68300</v>
      </c>
      <c r="V2136">
        <v>215</v>
      </c>
      <c r="W2136">
        <v>215</v>
      </c>
    </row>
    <row r="2137" spans="1:23" x14ac:dyDescent="0.25">
      <c r="A2137">
        <v>1270846</v>
      </c>
      <c r="B2137" t="s">
        <v>47</v>
      </c>
      <c r="C2137">
        <v>73</v>
      </c>
      <c r="D2137">
        <v>41</v>
      </c>
      <c r="E2137" t="s">
        <v>21</v>
      </c>
      <c r="F2137">
        <v>1</v>
      </c>
      <c r="G2137">
        <v>1</v>
      </c>
      <c r="H2137">
        <v>2</v>
      </c>
      <c r="I2137">
        <v>2</v>
      </c>
      <c r="J2137">
        <v>2</v>
      </c>
      <c r="K2137">
        <v>1</v>
      </c>
      <c r="L2137">
        <v>2</v>
      </c>
      <c r="M2137">
        <v>2</v>
      </c>
      <c r="N2137">
        <v>1</v>
      </c>
      <c r="O2137">
        <v>15</v>
      </c>
      <c r="P2137" t="s">
        <v>43</v>
      </c>
      <c r="Q2137">
        <v>4</v>
      </c>
      <c r="R2137" t="s">
        <v>46</v>
      </c>
      <c r="S2137">
        <v>65000</v>
      </c>
      <c r="T2137">
        <v>68300</v>
      </c>
      <c r="U2137">
        <v>68300</v>
      </c>
      <c r="V2137">
        <v>15</v>
      </c>
      <c r="W2137">
        <v>15</v>
      </c>
    </row>
    <row r="2138" spans="1:23" x14ac:dyDescent="0.25">
      <c r="A2138">
        <v>721780</v>
      </c>
      <c r="B2138" t="s">
        <v>32</v>
      </c>
      <c r="C2138">
        <v>60</v>
      </c>
      <c r="D2138">
        <v>57</v>
      </c>
      <c r="E2138" t="s">
        <v>21</v>
      </c>
      <c r="F2138">
        <v>1</v>
      </c>
      <c r="G2138">
        <v>1</v>
      </c>
      <c r="H2138">
        <v>2</v>
      </c>
      <c r="I2138">
        <v>2</v>
      </c>
      <c r="J2138">
        <v>2</v>
      </c>
      <c r="K2138">
        <v>2</v>
      </c>
      <c r="L2138">
        <v>2</v>
      </c>
      <c r="M2138">
        <v>2</v>
      </c>
      <c r="N2138">
        <v>1</v>
      </c>
      <c r="O2138">
        <v>30</v>
      </c>
      <c r="P2138" t="s">
        <v>43</v>
      </c>
      <c r="Q2138">
        <v>4</v>
      </c>
      <c r="R2138" t="s">
        <v>44</v>
      </c>
      <c r="S2138">
        <v>68000</v>
      </c>
      <c r="T2138">
        <v>68860</v>
      </c>
      <c r="U2138">
        <v>68860</v>
      </c>
      <c r="V2138">
        <v>41</v>
      </c>
      <c r="W2138" t="s">
        <v>32</v>
      </c>
    </row>
    <row r="2139" spans="1:23" x14ac:dyDescent="0.25">
      <c r="A2139">
        <v>725578</v>
      </c>
      <c r="B2139" t="s">
        <v>32</v>
      </c>
      <c r="C2139">
        <v>86</v>
      </c>
      <c r="D2139">
        <v>42</v>
      </c>
      <c r="E2139" t="s">
        <v>21</v>
      </c>
      <c r="F2139">
        <v>1</v>
      </c>
      <c r="G2139">
        <v>1</v>
      </c>
      <c r="H2139">
        <v>2</v>
      </c>
      <c r="I2139">
        <v>2</v>
      </c>
      <c r="J2139">
        <v>2</v>
      </c>
      <c r="K2139">
        <v>2</v>
      </c>
      <c r="L2139">
        <v>2</v>
      </c>
      <c r="M2139">
        <v>2</v>
      </c>
      <c r="N2139">
        <v>1</v>
      </c>
      <c r="O2139">
        <v>35</v>
      </c>
      <c r="P2139" t="s">
        <v>43</v>
      </c>
      <c r="Q2139">
        <v>4</v>
      </c>
      <c r="R2139" t="s">
        <v>44</v>
      </c>
      <c r="S2139">
        <v>69000</v>
      </c>
      <c r="T2139">
        <v>69000</v>
      </c>
      <c r="U2139">
        <v>69000</v>
      </c>
      <c r="V2139">
        <v>41</v>
      </c>
      <c r="W2139" t="s">
        <v>32</v>
      </c>
    </row>
    <row r="2140" spans="1:23" x14ac:dyDescent="0.25">
      <c r="A2140">
        <v>1258139</v>
      </c>
      <c r="B2140" t="s">
        <v>47</v>
      </c>
      <c r="C2140">
        <v>39</v>
      </c>
      <c r="D2140">
        <v>52</v>
      </c>
      <c r="E2140" t="s">
        <v>21</v>
      </c>
      <c r="F2140">
        <v>1</v>
      </c>
      <c r="G2140">
        <v>1</v>
      </c>
      <c r="H2140">
        <v>2</v>
      </c>
      <c r="I2140">
        <v>2</v>
      </c>
      <c r="J2140">
        <v>2</v>
      </c>
      <c r="K2140">
        <v>2</v>
      </c>
      <c r="L2140">
        <v>2</v>
      </c>
      <c r="M2140">
        <v>2</v>
      </c>
      <c r="N2140">
        <v>1</v>
      </c>
      <c r="O2140">
        <v>118</v>
      </c>
      <c r="P2140" t="s">
        <v>43</v>
      </c>
      <c r="Q2140">
        <v>4</v>
      </c>
      <c r="R2140" t="s">
        <v>44</v>
      </c>
      <c r="S2140">
        <v>69000</v>
      </c>
      <c r="T2140">
        <v>69000</v>
      </c>
      <c r="U2140">
        <v>69000</v>
      </c>
      <c r="V2140">
        <v>49</v>
      </c>
      <c r="W2140" t="s">
        <v>47</v>
      </c>
    </row>
    <row r="2141" spans="1:23" x14ac:dyDescent="0.25">
      <c r="A2141">
        <v>1416829</v>
      </c>
      <c r="B2141" t="s">
        <v>24</v>
      </c>
      <c r="C2141">
        <v>108</v>
      </c>
      <c r="D2141">
        <v>52</v>
      </c>
      <c r="E2141" t="s">
        <v>21</v>
      </c>
      <c r="F2141">
        <v>1</v>
      </c>
      <c r="G2141">
        <v>1</v>
      </c>
      <c r="H2141">
        <v>2</v>
      </c>
      <c r="I2141">
        <v>2</v>
      </c>
      <c r="J2141">
        <v>2</v>
      </c>
      <c r="K2141">
        <v>2</v>
      </c>
      <c r="L2141">
        <v>2</v>
      </c>
      <c r="M2141">
        <v>2</v>
      </c>
      <c r="N2141">
        <v>1</v>
      </c>
      <c r="O2141">
        <v>8</v>
      </c>
      <c r="P2141" t="s">
        <v>50</v>
      </c>
      <c r="Q2141">
        <v>4</v>
      </c>
      <c r="R2141" t="s">
        <v>46</v>
      </c>
      <c r="S2141">
        <v>69000</v>
      </c>
      <c r="T2141">
        <v>69000</v>
      </c>
      <c r="U2141">
        <v>69000</v>
      </c>
      <c r="V2141">
        <v>53</v>
      </c>
      <c r="W2141" t="s">
        <v>24</v>
      </c>
    </row>
    <row r="2142" spans="1:23" x14ac:dyDescent="0.25">
      <c r="A2142">
        <v>1390397</v>
      </c>
      <c r="B2142" t="s">
        <v>24</v>
      </c>
      <c r="C2142">
        <v>64</v>
      </c>
      <c r="D2142">
        <v>50</v>
      </c>
      <c r="E2142" t="s">
        <v>21</v>
      </c>
      <c r="F2142">
        <v>1</v>
      </c>
      <c r="G2142">
        <v>1</v>
      </c>
      <c r="H2142">
        <v>2</v>
      </c>
      <c r="I2142">
        <v>2</v>
      </c>
      <c r="J2142">
        <v>2</v>
      </c>
      <c r="K2142">
        <v>2</v>
      </c>
      <c r="L2142">
        <v>2</v>
      </c>
      <c r="M2142">
        <v>2</v>
      </c>
      <c r="N2142">
        <v>1</v>
      </c>
      <c r="O2142">
        <v>15</v>
      </c>
      <c r="P2142" t="s">
        <v>43</v>
      </c>
      <c r="Q2142">
        <v>4</v>
      </c>
      <c r="R2142" t="s">
        <v>46</v>
      </c>
      <c r="S2142">
        <v>68000</v>
      </c>
      <c r="T2142">
        <v>69000</v>
      </c>
      <c r="U2142">
        <v>69000</v>
      </c>
      <c r="V2142">
        <v>48</v>
      </c>
      <c r="W2142">
        <v>48</v>
      </c>
    </row>
    <row r="2143" spans="1:23" x14ac:dyDescent="0.25">
      <c r="A2143">
        <v>1250678</v>
      </c>
      <c r="B2143" t="s">
        <v>47</v>
      </c>
      <c r="C2143">
        <v>36</v>
      </c>
      <c r="D2143">
        <v>52</v>
      </c>
      <c r="E2143" t="s">
        <v>21</v>
      </c>
      <c r="F2143">
        <v>1</v>
      </c>
      <c r="G2143">
        <v>1</v>
      </c>
      <c r="H2143">
        <v>2</v>
      </c>
      <c r="I2143">
        <v>2</v>
      </c>
      <c r="J2143">
        <v>2</v>
      </c>
      <c r="K2143">
        <v>2</v>
      </c>
      <c r="L2143">
        <v>2</v>
      </c>
      <c r="M2143">
        <v>2</v>
      </c>
      <c r="N2143">
        <v>1</v>
      </c>
      <c r="P2143" t="s">
        <v>43</v>
      </c>
      <c r="Q2143">
        <v>4</v>
      </c>
      <c r="R2143" t="s">
        <v>46</v>
      </c>
      <c r="S2143">
        <v>43300</v>
      </c>
      <c r="T2143">
        <v>69300</v>
      </c>
      <c r="U2143">
        <v>69300</v>
      </c>
      <c r="V2143">
        <v>49</v>
      </c>
      <c r="W2143" t="s">
        <v>47</v>
      </c>
    </row>
    <row r="2144" spans="1:23" x14ac:dyDescent="0.25">
      <c r="A2144">
        <v>63672</v>
      </c>
      <c r="B2144" t="s">
        <v>23</v>
      </c>
      <c r="C2144">
        <v>178</v>
      </c>
      <c r="D2144">
        <v>69</v>
      </c>
      <c r="E2144" t="s">
        <v>21</v>
      </c>
      <c r="F2144">
        <v>1</v>
      </c>
      <c r="G2144">
        <v>1</v>
      </c>
      <c r="H2144">
        <v>2</v>
      </c>
      <c r="I2144">
        <v>1</v>
      </c>
      <c r="J2144">
        <v>2</v>
      </c>
      <c r="K2144">
        <v>2</v>
      </c>
      <c r="L2144">
        <v>2</v>
      </c>
      <c r="M2144">
        <v>2</v>
      </c>
      <c r="N2144">
        <v>1</v>
      </c>
      <c r="O2144">
        <v>10</v>
      </c>
      <c r="P2144" t="s">
        <v>43</v>
      </c>
      <c r="Q2144">
        <v>4</v>
      </c>
      <c r="R2144" t="s">
        <v>44</v>
      </c>
      <c r="S2144">
        <v>3900</v>
      </c>
      <c r="T2144">
        <v>69400</v>
      </c>
      <c r="U2144">
        <v>69400</v>
      </c>
      <c r="V2144">
        <v>39</v>
      </c>
      <c r="W2144">
        <v>39</v>
      </c>
    </row>
    <row r="2145" spans="1:23" x14ac:dyDescent="0.25">
      <c r="A2145">
        <v>1270084</v>
      </c>
      <c r="B2145" t="s">
        <v>47</v>
      </c>
      <c r="C2145">
        <v>12</v>
      </c>
      <c r="D2145">
        <v>69</v>
      </c>
      <c r="E2145" t="s">
        <v>21</v>
      </c>
      <c r="F2145">
        <v>1</v>
      </c>
      <c r="G2145">
        <v>1</v>
      </c>
      <c r="H2145">
        <v>1</v>
      </c>
      <c r="I2145">
        <v>1</v>
      </c>
      <c r="J2145">
        <v>2</v>
      </c>
      <c r="K2145">
        <v>2</v>
      </c>
      <c r="L2145">
        <v>2</v>
      </c>
      <c r="M2145">
        <v>2</v>
      </c>
      <c r="N2145">
        <v>1</v>
      </c>
      <c r="P2145" t="s">
        <v>43</v>
      </c>
      <c r="Q2145">
        <v>4</v>
      </c>
      <c r="R2145" t="s">
        <v>44</v>
      </c>
      <c r="S2145">
        <v>0</v>
      </c>
      <c r="T2145">
        <v>69400</v>
      </c>
      <c r="U2145">
        <v>69400</v>
      </c>
      <c r="V2145">
        <v>49</v>
      </c>
      <c r="W2145" t="s">
        <v>47</v>
      </c>
    </row>
    <row r="2146" spans="1:23" x14ac:dyDescent="0.25">
      <c r="A2146">
        <v>1261204</v>
      </c>
      <c r="B2146" t="s">
        <v>47</v>
      </c>
      <c r="C2146">
        <v>30</v>
      </c>
      <c r="D2146">
        <v>53</v>
      </c>
      <c r="E2146" t="s">
        <v>21</v>
      </c>
      <c r="F2146">
        <v>1</v>
      </c>
      <c r="G2146">
        <v>2</v>
      </c>
      <c r="H2146">
        <v>1</v>
      </c>
      <c r="I2146">
        <v>2</v>
      </c>
      <c r="J2146">
        <v>2</v>
      </c>
      <c r="K2146">
        <v>2</v>
      </c>
      <c r="L2146">
        <v>2</v>
      </c>
      <c r="M2146">
        <v>2</v>
      </c>
      <c r="N2146">
        <v>1</v>
      </c>
      <c r="O2146">
        <v>5</v>
      </c>
      <c r="P2146" t="s">
        <v>43</v>
      </c>
      <c r="Q2146">
        <v>4</v>
      </c>
      <c r="R2146" t="s">
        <v>46</v>
      </c>
      <c r="S2146">
        <v>38800</v>
      </c>
      <c r="T2146">
        <v>69800</v>
      </c>
      <c r="U2146">
        <v>69800</v>
      </c>
      <c r="V2146">
        <v>49</v>
      </c>
      <c r="W2146" t="s">
        <v>47</v>
      </c>
    </row>
    <row r="2147" spans="1:23" x14ac:dyDescent="0.25">
      <c r="A2147">
        <v>1256815</v>
      </c>
      <c r="B2147" t="s">
        <v>47</v>
      </c>
      <c r="C2147">
        <v>78</v>
      </c>
      <c r="D2147">
        <v>69</v>
      </c>
      <c r="E2147" t="s">
        <v>21</v>
      </c>
      <c r="F2147">
        <v>1</v>
      </c>
      <c r="G2147">
        <v>2</v>
      </c>
      <c r="H2147">
        <v>2</v>
      </c>
      <c r="I2147">
        <v>1</v>
      </c>
      <c r="J2147">
        <v>2</v>
      </c>
      <c r="K2147">
        <v>2</v>
      </c>
      <c r="L2147">
        <v>2</v>
      </c>
      <c r="M2147">
        <v>2</v>
      </c>
      <c r="N2147">
        <v>1</v>
      </c>
      <c r="O2147">
        <v>7</v>
      </c>
      <c r="P2147" t="s">
        <v>50</v>
      </c>
      <c r="Q2147">
        <v>4</v>
      </c>
      <c r="R2147" t="s">
        <v>46</v>
      </c>
      <c r="S2147">
        <v>24000</v>
      </c>
      <c r="T2147">
        <v>69800</v>
      </c>
      <c r="U2147">
        <v>69800</v>
      </c>
      <c r="V2147">
        <v>16</v>
      </c>
      <c r="W2147">
        <v>16</v>
      </c>
    </row>
    <row r="2148" spans="1:23" x14ac:dyDescent="0.25">
      <c r="A2148">
        <v>695567</v>
      </c>
      <c r="B2148" t="s">
        <v>32</v>
      </c>
      <c r="C2148">
        <v>67</v>
      </c>
      <c r="D2148">
        <v>32</v>
      </c>
      <c r="E2148" t="s">
        <v>21</v>
      </c>
      <c r="F2148">
        <v>1</v>
      </c>
      <c r="G2148">
        <v>1</v>
      </c>
      <c r="H2148">
        <v>2</v>
      </c>
      <c r="I2148">
        <v>2</v>
      </c>
      <c r="J2148">
        <v>2</v>
      </c>
      <c r="K2148">
        <v>2</v>
      </c>
      <c r="L2148">
        <v>2</v>
      </c>
      <c r="M2148">
        <v>2</v>
      </c>
      <c r="N2148">
        <v>1</v>
      </c>
      <c r="O2148">
        <v>15</v>
      </c>
      <c r="P2148" t="s">
        <v>43</v>
      </c>
      <c r="Q2148">
        <v>4</v>
      </c>
      <c r="R2148" t="s">
        <v>46</v>
      </c>
      <c r="S2148">
        <v>70000</v>
      </c>
      <c r="T2148">
        <v>70000</v>
      </c>
      <c r="U2148">
        <v>70000</v>
      </c>
      <c r="V2148">
        <v>41</v>
      </c>
      <c r="W2148" t="s">
        <v>32</v>
      </c>
    </row>
    <row r="2149" spans="1:23" x14ac:dyDescent="0.25">
      <c r="A2149">
        <v>1368148</v>
      </c>
      <c r="B2149" t="s">
        <v>24</v>
      </c>
      <c r="C2149">
        <v>348</v>
      </c>
      <c r="D2149">
        <v>49</v>
      </c>
      <c r="E2149" t="s">
        <v>21</v>
      </c>
      <c r="F2149">
        <v>1</v>
      </c>
      <c r="G2149">
        <v>2</v>
      </c>
      <c r="H2149">
        <v>2</v>
      </c>
      <c r="I2149">
        <v>2</v>
      </c>
      <c r="J2149">
        <v>2</v>
      </c>
      <c r="K2149">
        <v>1</v>
      </c>
      <c r="L2149">
        <v>2</v>
      </c>
      <c r="M2149">
        <v>2</v>
      </c>
      <c r="N2149">
        <v>1</v>
      </c>
      <c r="O2149">
        <v>30</v>
      </c>
      <c r="P2149" t="s">
        <v>43</v>
      </c>
      <c r="Q2149">
        <v>2</v>
      </c>
      <c r="R2149" t="s">
        <v>44</v>
      </c>
      <c r="S2149">
        <v>60000</v>
      </c>
      <c r="T2149">
        <v>70000</v>
      </c>
      <c r="U2149">
        <v>70000</v>
      </c>
      <c r="V2149">
        <v>30</v>
      </c>
      <c r="W2149" t="s">
        <v>23</v>
      </c>
    </row>
    <row r="2150" spans="1:23" x14ac:dyDescent="0.25">
      <c r="A2150">
        <v>1391412</v>
      </c>
      <c r="B2150" t="s">
        <v>24</v>
      </c>
      <c r="C2150">
        <v>148</v>
      </c>
      <c r="D2150">
        <v>38</v>
      </c>
      <c r="E2150" t="s">
        <v>21</v>
      </c>
      <c r="F2150">
        <v>1</v>
      </c>
      <c r="G2150">
        <v>2</v>
      </c>
      <c r="H2150">
        <v>1</v>
      </c>
      <c r="I2150">
        <v>2</v>
      </c>
      <c r="J2150">
        <v>2</v>
      </c>
      <c r="K2150">
        <v>2</v>
      </c>
      <c r="L2150">
        <v>2</v>
      </c>
      <c r="M2150">
        <v>2</v>
      </c>
      <c r="N2150">
        <v>1</v>
      </c>
      <c r="O2150">
        <v>20</v>
      </c>
      <c r="P2150" t="s">
        <v>43</v>
      </c>
      <c r="Q2150">
        <v>4</v>
      </c>
      <c r="R2150" t="s">
        <v>44</v>
      </c>
      <c r="S2150">
        <v>0</v>
      </c>
      <c r="T2150">
        <v>70000</v>
      </c>
      <c r="U2150">
        <v>70000</v>
      </c>
      <c r="V2150">
        <v>41</v>
      </c>
      <c r="W2150" t="s">
        <v>32</v>
      </c>
    </row>
    <row r="2151" spans="1:23" x14ac:dyDescent="0.25">
      <c r="A2151">
        <v>1384968</v>
      </c>
      <c r="B2151" t="s">
        <v>24</v>
      </c>
      <c r="C2151">
        <v>154</v>
      </c>
      <c r="D2151">
        <v>33</v>
      </c>
      <c r="E2151" t="s">
        <v>21</v>
      </c>
      <c r="F2151">
        <v>1</v>
      </c>
      <c r="G2151">
        <v>2</v>
      </c>
      <c r="H2151">
        <v>1</v>
      </c>
      <c r="I2151">
        <v>2</v>
      </c>
      <c r="J2151">
        <v>2</v>
      </c>
      <c r="K2151">
        <v>2</v>
      </c>
      <c r="L2151">
        <v>2</v>
      </c>
      <c r="M2151">
        <v>2</v>
      </c>
      <c r="N2151">
        <v>1</v>
      </c>
      <c r="O2151">
        <v>20</v>
      </c>
      <c r="P2151" t="s">
        <v>50</v>
      </c>
      <c r="Q2151">
        <v>4</v>
      </c>
      <c r="R2151" t="s">
        <v>44</v>
      </c>
      <c r="S2151">
        <v>40000</v>
      </c>
      <c r="T2151">
        <v>70000</v>
      </c>
      <c r="U2151">
        <v>70000</v>
      </c>
      <c r="V2151">
        <v>53</v>
      </c>
      <c r="W2151" t="s">
        <v>24</v>
      </c>
    </row>
    <row r="2152" spans="1:23" x14ac:dyDescent="0.25">
      <c r="A2152">
        <v>1399427</v>
      </c>
      <c r="B2152" t="s">
        <v>24</v>
      </c>
      <c r="C2152">
        <v>119</v>
      </c>
      <c r="D2152">
        <v>41</v>
      </c>
      <c r="E2152" t="s">
        <v>21</v>
      </c>
      <c r="F2152">
        <v>1</v>
      </c>
      <c r="G2152">
        <v>1</v>
      </c>
      <c r="H2152">
        <v>2</v>
      </c>
      <c r="I2152">
        <v>2</v>
      </c>
      <c r="J2152">
        <v>2</v>
      </c>
      <c r="K2152">
        <v>2</v>
      </c>
      <c r="L2152">
        <v>2</v>
      </c>
      <c r="M2152">
        <v>2</v>
      </c>
      <c r="N2152">
        <v>1</v>
      </c>
      <c r="O2152">
        <v>15</v>
      </c>
      <c r="P2152" t="s">
        <v>43</v>
      </c>
      <c r="Q2152">
        <v>4</v>
      </c>
      <c r="R2152" t="s">
        <v>44</v>
      </c>
      <c r="S2152">
        <v>70000</v>
      </c>
      <c r="T2152">
        <v>70000</v>
      </c>
      <c r="U2152">
        <v>70000</v>
      </c>
      <c r="V2152">
        <v>19</v>
      </c>
      <c r="W2152">
        <v>19</v>
      </c>
    </row>
    <row r="2153" spans="1:23" x14ac:dyDescent="0.25">
      <c r="A2153">
        <v>1401176</v>
      </c>
      <c r="B2153" t="s">
        <v>24</v>
      </c>
      <c r="C2153">
        <v>77</v>
      </c>
      <c r="D2153">
        <v>61</v>
      </c>
      <c r="E2153" t="s">
        <v>21</v>
      </c>
      <c r="F2153">
        <v>3</v>
      </c>
      <c r="G2153">
        <v>1</v>
      </c>
      <c r="H2153">
        <v>2</v>
      </c>
      <c r="I2153">
        <v>2</v>
      </c>
      <c r="J2153">
        <v>2</v>
      </c>
      <c r="K2153">
        <v>2</v>
      </c>
      <c r="L2153">
        <v>2</v>
      </c>
      <c r="M2153">
        <v>2</v>
      </c>
      <c r="N2153">
        <v>1</v>
      </c>
      <c r="O2153">
        <v>35</v>
      </c>
      <c r="P2153" t="s">
        <v>43</v>
      </c>
      <c r="Q2153">
        <v>4</v>
      </c>
      <c r="R2153" t="s">
        <v>44</v>
      </c>
      <c r="S2153">
        <v>70000</v>
      </c>
      <c r="T2153">
        <v>70000</v>
      </c>
      <c r="U2153">
        <v>70000</v>
      </c>
      <c r="V2153">
        <v>468</v>
      </c>
      <c r="W2153">
        <v>468</v>
      </c>
    </row>
    <row r="2154" spans="1:23" x14ac:dyDescent="0.25">
      <c r="A2154">
        <v>1371453</v>
      </c>
      <c r="B2154" t="s">
        <v>24</v>
      </c>
      <c r="C2154">
        <v>230</v>
      </c>
      <c r="D2154">
        <v>28</v>
      </c>
      <c r="E2154" t="s">
        <v>21</v>
      </c>
      <c r="F2154">
        <v>1</v>
      </c>
      <c r="G2154">
        <v>2</v>
      </c>
      <c r="H2154">
        <v>2</v>
      </c>
      <c r="I2154">
        <v>2</v>
      </c>
      <c r="J2154">
        <v>2</v>
      </c>
      <c r="K2154">
        <v>2</v>
      </c>
      <c r="L2154">
        <v>2</v>
      </c>
      <c r="M2154">
        <v>2</v>
      </c>
      <c r="N2154">
        <v>2</v>
      </c>
      <c r="O2154">
        <v>10</v>
      </c>
      <c r="P2154" t="s">
        <v>50</v>
      </c>
      <c r="Q2154">
        <v>4</v>
      </c>
      <c r="R2154" t="s">
        <v>44</v>
      </c>
      <c r="S2154">
        <v>70000</v>
      </c>
      <c r="T2154">
        <v>70000</v>
      </c>
      <c r="U2154">
        <v>70000</v>
      </c>
      <c r="V2154">
        <v>6</v>
      </c>
      <c r="W2154" t="s">
        <v>45</v>
      </c>
    </row>
    <row r="2155" spans="1:23" x14ac:dyDescent="0.25">
      <c r="A2155">
        <v>705419</v>
      </c>
      <c r="B2155" t="s">
        <v>32</v>
      </c>
      <c r="C2155">
        <v>187</v>
      </c>
      <c r="D2155">
        <v>38</v>
      </c>
      <c r="E2155" t="s">
        <v>21</v>
      </c>
      <c r="F2155">
        <v>5</v>
      </c>
      <c r="G2155">
        <v>2</v>
      </c>
      <c r="H2155">
        <v>2</v>
      </c>
      <c r="I2155">
        <v>2</v>
      </c>
      <c r="J2155">
        <v>2</v>
      </c>
      <c r="K2155">
        <v>2</v>
      </c>
      <c r="L2155">
        <v>2</v>
      </c>
      <c r="M2155">
        <v>2</v>
      </c>
      <c r="N2155">
        <v>2</v>
      </c>
      <c r="O2155">
        <v>45</v>
      </c>
      <c r="P2155" t="s">
        <v>43</v>
      </c>
      <c r="Q2155">
        <v>4</v>
      </c>
      <c r="R2155" t="s">
        <v>44</v>
      </c>
      <c r="S2155">
        <v>68000</v>
      </c>
      <c r="T2155">
        <v>70000</v>
      </c>
      <c r="U2155">
        <v>70000</v>
      </c>
      <c r="V2155">
        <v>303</v>
      </c>
      <c r="W2155">
        <v>303</v>
      </c>
    </row>
    <row r="2156" spans="1:23" x14ac:dyDescent="0.25">
      <c r="A2156">
        <v>538400</v>
      </c>
      <c r="B2156" t="s">
        <v>31</v>
      </c>
      <c r="C2156">
        <v>72</v>
      </c>
      <c r="D2156">
        <v>40</v>
      </c>
      <c r="E2156" t="s">
        <v>21</v>
      </c>
      <c r="F2156">
        <v>1</v>
      </c>
      <c r="G2156">
        <v>1</v>
      </c>
      <c r="H2156">
        <v>2</v>
      </c>
      <c r="I2156">
        <v>2</v>
      </c>
      <c r="J2156">
        <v>2</v>
      </c>
      <c r="K2156">
        <v>2</v>
      </c>
      <c r="L2156">
        <v>2</v>
      </c>
      <c r="M2156">
        <v>2</v>
      </c>
      <c r="N2156">
        <v>1</v>
      </c>
      <c r="O2156">
        <v>20</v>
      </c>
      <c r="P2156" t="s">
        <v>43</v>
      </c>
      <c r="Q2156">
        <v>3</v>
      </c>
      <c r="R2156" t="s">
        <v>44</v>
      </c>
      <c r="S2156">
        <v>70000</v>
      </c>
      <c r="T2156">
        <v>70000</v>
      </c>
      <c r="U2156">
        <v>70000</v>
      </c>
      <c r="V2156">
        <v>27</v>
      </c>
      <c r="W2156">
        <v>27</v>
      </c>
    </row>
    <row r="2157" spans="1:23" x14ac:dyDescent="0.25">
      <c r="A2157">
        <v>1409319</v>
      </c>
      <c r="B2157" t="s">
        <v>24</v>
      </c>
      <c r="C2157">
        <v>104</v>
      </c>
      <c r="D2157">
        <v>58</v>
      </c>
      <c r="E2157" t="s">
        <v>21</v>
      </c>
      <c r="F2157">
        <v>1</v>
      </c>
      <c r="G2157">
        <v>1</v>
      </c>
      <c r="H2157">
        <v>2</v>
      </c>
      <c r="I2157">
        <v>2</v>
      </c>
      <c r="J2157">
        <v>2</v>
      </c>
      <c r="K2157">
        <v>2</v>
      </c>
      <c r="L2157">
        <v>2</v>
      </c>
      <c r="M2157">
        <v>2</v>
      </c>
      <c r="N2157">
        <v>1</v>
      </c>
      <c r="O2157">
        <v>30</v>
      </c>
      <c r="P2157" t="s">
        <v>43</v>
      </c>
      <c r="Q2157">
        <v>4</v>
      </c>
      <c r="R2157" t="s">
        <v>46</v>
      </c>
      <c r="S2157">
        <v>70000</v>
      </c>
      <c r="T2157">
        <v>70000</v>
      </c>
      <c r="U2157">
        <v>70000</v>
      </c>
      <c r="V2157">
        <v>36</v>
      </c>
      <c r="W2157">
        <v>36</v>
      </c>
    </row>
    <row r="2158" spans="1:23" x14ac:dyDescent="0.25">
      <c r="A2158">
        <v>1400936</v>
      </c>
      <c r="B2158" t="s">
        <v>24</v>
      </c>
      <c r="C2158">
        <v>26</v>
      </c>
      <c r="D2158">
        <v>34</v>
      </c>
      <c r="E2158" t="s">
        <v>21</v>
      </c>
      <c r="F2158">
        <v>1</v>
      </c>
      <c r="G2158">
        <v>2</v>
      </c>
      <c r="H2158">
        <v>2</v>
      </c>
      <c r="I2158">
        <v>2</v>
      </c>
      <c r="J2158">
        <v>2</v>
      </c>
      <c r="K2158">
        <v>2</v>
      </c>
      <c r="L2158">
        <v>2</v>
      </c>
      <c r="M2158">
        <v>2</v>
      </c>
      <c r="N2158">
        <v>2</v>
      </c>
      <c r="P2158" t="s">
        <v>43</v>
      </c>
      <c r="Q2158">
        <v>4</v>
      </c>
      <c r="R2158" t="s">
        <v>44</v>
      </c>
      <c r="S2158">
        <v>70000</v>
      </c>
      <c r="T2158">
        <v>70000</v>
      </c>
      <c r="U2158">
        <v>70000</v>
      </c>
      <c r="V2158">
        <v>41</v>
      </c>
      <c r="W2158" t="s">
        <v>32</v>
      </c>
    </row>
    <row r="2159" spans="1:23" x14ac:dyDescent="0.25">
      <c r="A2159">
        <v>1381429</v>
      </c>
      <c r="B2159" t="s">
        <v>24</v>
      </c>
      <c r="C2159">
        <v>103</v>
      </c>
      <c r="D2159">
        <v>55</v>
      </c>
      <c r="E2159" t="s">
        <v>21</v>
      </c>
      <c r="F2159">
        <v>1</v>
      </c>
      <c r="G2159">
        <v>1</v>
      </c>
      <c r="H2159">
        <v>2</v>
      </c>
      <c r="I2159">
        <v>2</v>
      </c>
      <c r="J2159">
        <v>2</v>
      </c>
      <c r="K2159">
        <v>2</v>
      </c>
      <c r="L2159">
        <v>2</v>
      </c>
      <c r="M2159">
        <v>2</v>
      </c>
      <c r="N2159">
        <v>1</v>
      </c>
      <c r="O2159">
        <v>30</v>
      </c>
      <c r="P2159" t="s">
        <v>43</v>
      </c>
      <c r="Q2159">
        <v>4</v>
      </c>
      <c r="R2159" t="s">
        <v>44</v>
      </c>
      <c r="S2159">
        <v>70000</v>
      </c>
      <c r="T2159">
        <v>70000</v>
      </c>
      <c r="U2159">
        <v>70000</v>
      </c>
      <c r="V2159">
        <v>5</v>
      </c>
      <c r="W2159">
        <v>5</v>
      </c>
    </row>
    <row r="2160" spans="1:23" x14ac:dyDescent="0.25">
      <c r="A2160">
        <v>1391932</v>
      </c>
      <c r="B2160" t="s">
        <v>24</v>
      </c>
      <c r="C2160">
        <v>34</v>
      </c>
      <c r="D2160">
        <v>27</v>
      </c>
      <c r="E2160" t="s">
        <v>21</v>
      </c>
      <c r="F2160">
        <v>1</v>
      </c>
      <c r="G2160">
        <v>1</v>
      </c>
      <c r="H2160">
        <v>2</v>
      </c>
      <c r="I2160">
        <v>2</v>
      </c>
      <c r="J2160">
        <v>2</v>
      </c>
      <c r="K2160">
        <v>2</v>
      </c>
      <c r="L2160">
        <v>2</v>
      </c>
      <c r="M2160">
        <v>1</v>
      </c>
      <c r="N2160">
        <v>1</v>
      </c>
      <c r="O2160">
        <v>20</v>
      </c>
      <c r="P2160" t="s">
        <v>43</v>
      </c>
      <c r="Q2160">
        <v>4</v>
      </c>
      <c r="R2160" t="s">
        <v>44</v>
      </c>
      <c r="S2160">
        <v>70000</v>
      </c>
      <c r="T2160">
        <v>70000</v>
      </c>
      <c r="U2160">
        <v>70000</v>
      </c>
      <c r="V2160">
        <v>53</v>
      </c>
      <c r="W2160" t="s">
        <v>24</v>
      </c>
    </row>
    <row r="2161" spans="1:23" x14ac:dyDescent="0.25">
      <c r="A2161">
        <v>1373145</v>
      </c>
      <c r="B2161" t="s">
        <v>24</v>
      </c>
      <c r="C2161">
        <v>26</v>
      </c>
      <c r="D2161">
        <v>60</v>
      </c>
      <c r="E2161" t="s">
        <v>21</v>
      </c>
      <c r="F2161">
        <v>1</v>
      </c>
      <c r="G2161">
        <v>1</v>
      </c>
      <c r="H2161">
        <v>2</v>
      </c>
      <c r="I2161">
        <v>2</v>
      </c>
      <c r="J2161">
        <v>2</v>
      </c>
      <c r="K2161">
        <v>2</v>
      </c>
      <c r="L2161">
        <v>2</v>
      </c>
      <c r="M2161">
        <v>2</v>
      </c>
      <c r="N2161">
        <v>1</v>
      </c>
      <c r="O2161">
        <v>12</v>
      </c>
      <c r="P2161" t="s">
        <v>51</v>
      </c>
      <c r="Q2161">
        <v>4</v>
      </c>
      <c r="R2161" t="s">
        <v>44</v>
      </c>
      <c r="S2161">
        <v>70000</v>
      </c>
      <c r="T2161">
        <v>70000</v>
      </c>
      <c r="U2161">
        <v>70000</v>
      </c>
      <c r="V2161">
        <v>19</v>
      </c>
      <c r="W2161">
        <v>19</v>
      </c>
    </row>
    <row r="2162" spans="1:23" x14ac:dyDescent="0.25">
      <c r="A2162">
        <v>65284</v>
      </c>
      <c r="B2162" t="s">
        <v>23</v>
      </c>
      <c r="C2162">
        <v>41</v>
      </c>
      <c r="D2162">
        <v>38</v>
      </c>
      <c r="E2162" t="s">
        <v>21</v>
      </c>
      <c r="F2162">
        <v>1</v>
      </c>
      <c r="G2162">
        <v>1</v>
      </c>
      <c r="H2162">
        <v>2</v>
      </c>
      <c r="I2162">
        <v>2</v>
      </c>
      <c r="J2162">
        <v>2</v>
      </c>
      <c r="K2162">
        <v>2</v>
      </c>
      <c r="L2162">
        <v>2</v>
      </c>
      <c r="M2162">
        <v>2</v>
      </c>
      <c r="N2162">
        <v>1</v>
      </c>
      <c r="O2162">
        <v>10</v>
      </c>
      <c r="P2162" t="s">
        <v>43</v>
      </c>
      <c r="Q2162">
        <v>4</v>
      </c>
      <c r="R2162" t="s">
        <v>44</v>
      </c>
      <c r="S2162">
        <v>70000</v>
      </c>
      <c r="T2162">
        <v>70000</v>
      </c>
      <c r="U2162">
        <v>70000</v>
      </c>
      <c r="V2162">
        <v>30</v>
      </c>
      <c r="W2162" t="s">
        <v>23</v>
      </c>
    </row>
    <row r="2163" spans="1:23" x14ac:dyDescent="0.25">
      <c r="A2163">
        <v>705167</v>
      </c>
      <c r="B2163" t="s">
        <v>32</v>
      </c>
      <c r="C2163">
        <v>51</v>
      </c>
      <c r="D2163">
        <v>55</v>
      </c>
      <c r="E2163" t="s">
        <v>21</v>
      </c>
      <c r="F2163">
        <v>1</v>
      </c>
      <c r="G2163">
        <v>1</v>
      </c>
      <c r="H2163">
        <v>2</v>
      </c>
      <c r="I2163">
        <v>2</v>
      </c>
      <c r="J2163">
        <v>2</v>
      </c>
      <c r="K2163">
        <v>2</v>
      </c>
      <c r="L2163">
        <v>2</v>
      </c>
      <c r="M2163">
        <v>2</v>
      </c>
      <c r="N2163">
        <v>1</v>
      </c>
      <c r="O2163">
        <v>5</v>
      </c>
      <c r="P2163" t="s">
        <v>43</v>
      </c>
      <c r="Q2163">
        <v>4</v>
      </c>
      <c r="R2163" t="s">
        <v>46</v>
      </c>
      <c r="S2163">
        <v>70000</v>
      </c>
      <c r="T2163">
        <v>70000</v>
      </c>
      <c r="U2163">
        <v>70000</v>
      </c>
      <c r="V2163">
        <v>6</v>
      </c>
      <c r="W2163" t="s">
        <v>45</v>
      </c>
    </row>
    <row r="2164" spans="1:23" x14ac:dyDescent="0.25">
      <c r="A2164">
        <v>1265089</v>
      </c>
      <c r="B2164" t="s">
        <v>47</v>
      </c>
      <c r="C2164">
        <v>119</v>
      </c>
      <c r="D2164">
        <v>43</v>
      </c>
      <c r="E2164" t="s">
        <v>21</v>
      </c>
      <c r="F2164">
        <v>1</v>
      </c>
      <c r="G2164">
        <v>1</v>
      </c>
      <c r="H2164">
        <v>2</v>
      </c>
      <c r="I2164">
        <v>2</v>
      </c>
      <c r="J2164">
        <v>2</v>
      </c>
      <c r="K2164">
        <v>2</v>
      </c>
      <c r="L2164">
        <v>2</v>
      </c>
      <c r="M2164">
        <v>2</v>
      </c>
      <c r="N2164">
        <v>1</v>
      </c>
      <c r="O2164">
        <v>20</v>
      </c>
      <c r="P2164" t="s">
        <v>43</v>
      </c>
      <c r="Q2164">
        <v>4</v>
      </c>
      <c r="R2164" t="s">
        <v>44</v>
      </c>
      <c r="S2164">
        <v>70000</v>
      </c>
      <c r="T2164">
        <v>70000</v>
      </c>
      <c r="U2164">
        <v>70000</v>
      </c>
      <c r="V2164">
        <v>49</v>
      </c>
      <c r="W2164" t="s">
        <v>47</v>
      </c>
    </row>
    <row r="2165" spans="1:23" x14ac:dyDescent="0.25">
      <c r="A2165">
        <v>1369250</v>
      </c>
      <c r="B2165" t="s">
        <v>24</v>
      </c>
      <c r="C2165">
        <v>77</v>
      </c>
      <c r="D2165">
        <v>50</v>
      </c>
      <c r="E2165" t="s">
        <v>21</v>
      </c>
      <c r="F2165">
        <v>1</v>
      </c>
      <c r="G2165">
        <v>1</v>
      </c>
      <c r="H2165">
        <v>2</v>
      </c>
      <c r="I2165">
        <v>2</v>
      </c>
      <c r="J2165">
        <v>2</v>
      </c>
      <c r="K2165">
        <v>2</v>
      </c>
      <c r="L2165">
        <v>2</v>
      </c>
      <c r="M2165">
        <v>2</v>
      </c>
      <c r="N2165">
        <v>1</v>
      </c>
      <c r="O2165">
        <v>7</v>
      </c>
      <c r="P2165" t="s">
        <v>43</v>
      </c>
      <c r="Q2165">
        <v>4</v>
      </c>
      <c r="R2165" t="s">
        <v>44</v>
      </c>
      <c r="S2165">
        <v>70000</v>
      </c>
      <c r="T2165">
        <v>70000</v>
      </c>
      <c r="U2165">
        <v>70000</v>
      </c>
      <c r="V2165">
        <v>30</v>
      </c>
      <c r="W2165" t="s">
        <v>23</v>
      </c>
    </row>
    <row r="2166" spans="1:23" x14ac:dyDescent="0.25">
      <c r="A2166">
        <v>1374141</v>
      </c>
      <c r="B2166" t="s">
        <v>24</v>
      </c>
      <c r="C2166">
        <v>245</v>
      </c>
      <c r="D2166">
        <v>49</v>
      </c>
      <c r="E2166" t="s">
        <v>21</v>
      </c>
      <c r="F2166">
        <v>1</v>
      </c>
      <c r="G2166">
        <v>1</v>
      </c>
      <c r="H2166">
        <v>2</v>
      </c>
      <c r="I2166">
        <v>2</v>
      </c>
      <c r="J2166">
        <v>2</v>
      </c>
      <c r="K2166">
        <v>2</v>
      </c>
      <c r="L2166">
        <v>2</v>
      </c>
      <c r="M2166">
        <v>2</v>
      </c>
      <c r="N2166">
        <v>1</v>
      </c>
      <c r="O2166">
        <v>15</v>
      </c>
      <c r="P2166" t="s">
        <v>51</v>
      </c>
      <c r="Q2166">
        <v>4</v>
      </c>
      <c r="R2166" t="s">
        <v>46</v>
      </c>
      <c r="S2166">
        <v>70000</v>
      </c>
      <c r="T2166">
        <v>70000</v>
      </c>
      <c r="U2166">
        <v>70000</v>
      </c>
      <c r="V2166">
        <v>53</v>
      </c>
      <c r="W2166" t="s">
        <v>24</v>
      </c>
    </row>
    <row r="2167" spans="1:23" x14ac:dyDescent="0.25">
      <c r="A2167">
        <v>1373546</v>
      </c>
      <c r="B2167" t="s">
        <v>24</v>
      </c>
      <c r="C2167">
        <v>56</v>
      </c>
      <c r="D2167">
        <v>61</v>
      </c>
      <c r="E2167" t="s">
        <v>21</v>
      </c>
      <c r="F2167">
        <v>1</v>
      </c>
      <c r="G2167">
        <v>1</v>
      </c>
      <c r="H2167">
        <v>2</v>
      </c>
      <c r="I2167">
        <v>2</v>
      </c>
      <c r="J2167">
        <v>2</v>
      </c>
      <c r="K2167">
        <v>2</v>
      </c>
      <c r="L2167">
        <v>2</v>
      </c>
      <c r="M2167">
        <v>2</v>
      </c>
      <c r="N2167">
        <v>1</v>
      </c>
      <c r="O2167">
        <v>35</v>
      </c>
      <c r="P2167" t="s">
        <v>50</v>
      </c>
      <c r="Q2167">
        <v>4</v>
      </c>
      <c r="R2167" t="s">
        <v>46</v>
      </c>
      <c r="S2167">
        <v>70000</v>
      </c>
      <c r="T2167">
        <v>70000</v>
      </c>
      <c r="U2167">
        <v>70000</v>
      </c>
      <c r="V2167">
        <v>53</v>
      </c>
      <c r="W2167" t="s">
        <v>24</v>
      </c>
    </row>
    <row r="2168" spans="1:23" x14ac:dyDescent="0.25">
      <c r="A2168">
        <v>1392556</v>
      </c>
      <c r="B2168" t="s">
        <v>24</v>
      </c>
      <c r="C2168">
        <v>115</v>
      </c>
      <c r="D2168">
        <v>53</v>
      </c>
      <c r="E2168" t="s">
        <v>21</v>
      </c>
      <c r="F2168">
        <v>4</v>
      </c>
      <c r="G2168">
        <v>2</v>
      </c>
      <c r="H2168">
        <v>1</v>
      </c>
      <c r="I2168">
        <v>2</v>
      </c>
      <c r="J2168">
        <v>2</v>
      </c>
      <c r="K2168">
        <v>2</v>
      </c>
      <c r="L2168">
        <v>2</v>
      </c>
      <c r="M2168">
        <v>2</v>
      </c>
      <c r="N2168">
        <v>1</v>
      </c>
      <c r="O2168">
        <v>20</v>
      </c>
      <c r="P2168" t="s">
        <v>51</v>
      </c>
      <c r="Q2168">
        <v>4</v>
      </c>
      <c r="R2168" t="s">
        <v>46</v>
      </c>
      <c r="S2168">
        <v>70000</v>
      </c>
      <c r="T2168">
        <v>70000</v>
      </c>
      <c r="U2168">
        <v>70000</v>
      </c>
      <c r="V2168">
        <v>163</v>
      </c>
      <c r="W2168">
        <v>163</v>
      </c>
    </row>
    <row r="2169" spans="1:23" x14ac:dyDescent="0.25">
      <c r="A2169">
        <v>1269322</v>
      </c>
      <c r="B2169" t="s">
        <v>47</v>
      </c>
      <c r="C2169">
        <v>55</v>
      </c>
      <c r="D2169">
        <v>47</v>
      </c>
      <c r="E2169" t="s">
        <v>21</v>
      </c>
      <c r="F2169">
        <v>1</v>
      </c>
      <c r="G2169">
        <v>1</v>
      </c>
      <c r="H2169">
        <v>2</v>
      </c>
      <c r="I2169">
        <v>2</v>
      </c>
      <c r="J2169">
        <v>2</v>
      </c>
      <c r="K2169">
        <v>2</v>
      </c>
      <c r="L2169">
        <v>2</v>
      </c>
      <c r="M2169">
        <v>2</v>
      </c>
      <c r="N2169">
        <v>1</v>
      </c>
      <c r="O2169">
        <v>30</v>
      </c>
      <c r="P2169" t="s">
        <v>43</v>
      </c>
      <c r="Q2169">
        <v>3</v>
      </c>
      <c r="R2169" t="s">
        <v>44</v>
      </c>
      <c r="S2169">
        <v>70000</v>
      </c>
      <c r="T2169">
        <v>70000</v>
      </c>
      <c r="U2169">
        <v>70000</v>
      </c>
      <c r="V2169">
        <v>49</v>
      </c>
      <c r="W2169" t="s">
        <v>47</v>
      </c>
    </row>
    <row r="2170" spans="1:23" x14ac:dyDescent="0.25">
      <c r="A2170">
        <v>1251487</v>
      </c>
      <c r="B2170" t="s">
        <v>47</v>
      </c>
      <c r="C2170">
        <v>72</v>
      </c>
      <c r="D2170">
        <v>55</v>
      </c>
      <c r="E2170" t="s">
        <v>21</v>
      </c>
      <c r="F2170">
        <v>1</v>
      </c>
      <c r="G2170">
        <v>1</v>
      </c>
      <c r="H2170">
        <v>2</v>
      </c>
      <c r="I2170">
        <v>2</v>
      </c>
      <c r="J2170">
        <v>2</v>
      </c>
      <c r="K2170">
        <v>2</v>
      </c>
      <c r="L2170">
        <v>2</v>
      </c>
      <c r="M2170">
        <v>2</v>
      </c>
      <c r="N2170">
        <v>1</v>
      </c>
      <c r="O2170">
        <v>20</v>
      </c>
      <c r="P2170" t="s">
        <v>51</v>
      </c>
      <c r="Q2170">
        <v>4</v>
      </c>
      <c r="R2170" t="s">
        <v>46</v>
      </c>
      <c r="S2170">
        <v>70000</v>
      </c>
      <c r="T2170">
        <v>70000</v>
      </c>
      <c r="U2170">
        <v>70000</v>
      </c>
      <c r="V2170">
        <v>49</v>
      </c>
      <c r="W2170" t="s">
        <v>47</v>
      </c>
    </row>
    <row r="2171" spans="1:23" x14ac:dyDescent="0.25">
      <c r="A2171">
        <v>707625</v>
      </c>
      <c r="B2171" t="s">
        <v>32</v>
      </c>
      <c r="C2171">
        <v>43</v>
      </c>
      <c r="D2171">
        <v>54</v>
      </c>
      <c r="E2171" t="s">
        <v>21</v>
      </c>
      <c r="F2171">
        <v>1</v>
      </c>
      <c r="G2171">
        <v>1</v>
      </c>
      <c r="H2171">
        <v>2</v>
      </c>
      <c r="I2171">
        <v>2</v>
      </c>
      <c r="J2171">
        <v>2</v>
      </c>
      <c r="K2171">
        <v>2</v>
      </c>
      <c r="L2171">
        <v>2</v>
      </c>
      <c r="M2171">
        <v>2</v>
      </c>
      <c r="N2171">
        <v>1</v>
      </c>
      <c r="O2171">
        <v>60</v>
      </c>
      <c r="P2171" t="s">
        <v>43</v>
      </c>
      <c r="Q2171">
        <v>4</v>
      </c>
      <c r="R2171" t="s">
        <v>44</v>
      </c>
      <c r="S2171">
        <v>70000</v>
      </c>
      <c r="T2171">
        <v>70000</v>
      </c>
      <c r="U2171">
        <v>70000</v>
      </c>
      <c r="V2171">
        <v>6</v>
      </c>
      <c r="W2171" t="s">
        <v>45</v>
      </c>
    </row>
    <row r="2172" spans="1:23" x14ac:dyDescent="0.25">
      <c r="A2172">
        <v>718006</v>
      </c>
      <c r="B2172" t="s">
        <v>32</v>
      </c>
      <c r="C2172">
        <v>88</v>
      </c>
      <c r="D2172">
        <v>26</v>
      </c>
      <c r="E2172" t="s">
        <v>21</v>
      </c>
      <c r="F2172">
        <v>1</v>
      </c>
      <c r="G2172">
        <v>1</v>
      </c>
      <c r="H2172">
        <v>2</v>
      </c>
      <c r="I2172">
        <v>2</v>
      </c>
      <c r="J2172">
        <v>2</v>
      </c>
      <c r="K2172">
        <v>2</v>
      </c>
      <c r="L2172">
        <v>2</v>
      </c>
      <c r="M2172">
        <v>2</v>
      </c>
      <c r="N2172">
        <v>1</v>
      </c>
      <c r="O2172">
        <v>40</v>
      </c>
      <c r="P2172" t="s">
        <v>43</v>
      </c>
      <c r="Q2172">
        <v>4</v>
      </c>
      <c r="R2172" t="s">
        <v>46</v>
      </c>
      <c r="S2172">
        <v>70000</v>
      </c>
      <c r="T2172">
        <v>70001</v>
      </c>
      <c r="U2172">
        <v>70001</v>
      </c>
      <c r="V2172">
        <v>29</v>
      </c>
      <c r="W2172">
        <v>29</v>
      </c>
    </row>
    <row r="2173" spans="1:23" x14ac:dyDescent="0.25">
      <c r="A2173">
        <v>1425669</v>
      </c>
      <c r="B2173" t="s">
        <v>24</v>
      </c>
      <c r="C2173">
        <v>160</v>
      </c>
      <c r="D2173">
        <v>49</v>
      </c>
      <c r="E2173" t="s">
        <v>21</v>
      </c>
      <c r="F2173">
        <v>1</v>
      </c>
      <c r="G2173">
        <v>1</v>
      </c>
      <c r="H2173">
        <v>1</v>
      </c>
      <c r="I2173">
        <v>2</v>
      </c>
      <c r="J2173">
        <v>2</v>
      </c>
      <c r="K2173">
        <v>2</v>
      </c>
      <c r="L2173">
        <v>2</v>
      </c>
      <c r="M2173">
        <v>2</v>
      </c>
      <c r="N2173">
        <v>1</v>
      </c>
      <c r="O2173">
        <v>15</v>
      </c>
      <c r="P2173" t="s">
        <v>43</v>
      </c>
      <c r="Q2173">
        <v>4</v>
      </c>
      <c r="R2173" t="s">
        <v>44</v>
      </c>
      <c r="S2173">
        <v>70000</v>
      </c>
      <c r="T2173">
        <v>70004</v>
      </c>
      <c r="U2173">
        <v>70004</v>
      </c>
      <c r="V2173">
        <v>53</v>
      </c>
      <c r="W2173" t="s">
        <v>24</v>
      </c>
    </row>
    <row r="2174" spans="1:23" x14ac:dyDescent="0.25">
      <c r="A2174">
        <v>1393157</v>
      </c>
      <c r="B2174" t="s">
        <v>24</v>
      </c>
      <c r="C2174">
        <v>262</v>
      </c>
      <c r="D2174">
        <v>29</v>
      </c>
      <c r="E2174" t="s">
        <v>21</v>
      </c>
      <c r="F2174">
        <v>1</v>
      </c>
      <c r="G2174">
        <v>1</v>
      </c>
      <c r="H2174">
        <v>2</v>
      </c>
      <c r="I2174">
        <v>2</v>
      </c>
      <c r="J2174">
        <v>2</v>
      </c>
      <c r="K2174">
        <v>2</v>
      </c>
      <c r="L2174">
        <v>2</v>
      </c>
      <c r="M2174">
        <v>2</v>
      </c>
      <c r="N2174">
        <v>1</v>
      </c>
      <c r="O2174">
        <v>140</v>
      </c>
      <c r="P2174" t="s">
        <v>50</v>
      </c>
      <c r="Q2174">
        <v>4</v>
      </c>
      <c r="R2174" t="s">
        <v>44</v>
      </c>
      <c r="S2174">
        <v>70000</v>
      </c>
      <c r="T2174">
        <v>70050</v>
      </c>
      <c r="U2174">
        <v>70050</v>
      </c>
      <c r="V2174">
        <v>35</v>
      </c>
      <c r="W2174">
        <v>35</v>
      </c>
    </row>
    <row r="2175" spans="1:23" x14ac:dyDescent="0.25">
      <c r="A2175">
        <v>537049</v>
      </c>
      <c r="B2175" t="s">
        <v>31</v>
      </c>
      <c r="C2175">
        <v>80</v>
      </c>
      <c r="D2175">
        <v>58</v>
      </c>
      <c r="E2175" t="s">
        <v>21</v>
      </c>
      <c r="F2175">
        <v>1</v>
      </c>
      <c r="G2175">
        <v>2</v>
      </c>
      <c r="H2175">
        <v>2</v>
      </c>
      <c r="I2175">
        <v>2</v>
      </c>
      <c r="J2175">
        <v>2</v>
      </c>
      <c r="K2175">
        <v>1</v>
      </c>
      <c r="L2175">
        <v>2</v>
      </c>
      <c r="M2175">
        <v>2</v>
      </c>
      <c r="N2175">
        <v>1</v>
      </c>
      <c r="O2175">
        <v>10</v>
      </c>
      <c r="P2175" t="s">
        <v>43</v>
      </c>
      <c r="Q2175">
        <v>2</v>
      </c>
      <c r="R2175" t="s">
        <v>44</v>
      </c>
      <c r="S2175">
        <v>42000</v>
      </c>
      <c r="T2175">
        <v>70300</v>
      </c>
      <c r="U2175">
        <v>70300</v>
      </c>
      <c r="V2175">
        <v>31</v>
      </c>
      <c r="W2175">
        <v>31</v>
      </c>
    </row>
    <row r="2176" spans="1:23" x14ac:dyDescent="0.25">
      <c r="A2176">
        <v>701798</v>
      </c>
      <c r="B2176" t="s">
        <v>32</v>
      </c>
      <c r="C2176">
        <v>67</v>
      </c>
      <c r="D2176">
        <v>87</v>
      </c>
      <c r="E2176" t="s">
        <v>21</v>
      </c>
      <c r="F2176">
        <v>1</v>
      </c>
      <c r="G2176">
        <v>2</v>
      </c>
      <c r="H2176">
        <v>1</v>
      </c>
      <c r="I2176">
        <v>1</v>
      </c>
      <c r="J2176">
        <v>2</v>
      </c>
      <c r="K2176">
        <v>2</v>
      </c>
      <c r="L2176">
        <v>2</v>
      </c>
      <c r="M2176">
        <v>2</v>
      </c>
      <c r="N2176">
        <v>1</v>
      </c>
      <c r="P2176" t="s">
        <v>52</v>
      </c>
      <c r="Q2176">
        <v>2</v>
      </c>
      <c r="R2176" t="s">
        <v>44</v>
      </c>
      <c r="S2176">
        <v>0</v>
      </c>
      <c r="T2176">
        <v>70800</v>
      </c>
      <c r="U2176">
        <v>70800</v>
      </c>
      <c r="V2176">
        <v>39</v>
      </c>
      <c r="W2176">
        <v>39</v>
      </c>
    </row>
    <row r="2177" spans="1:23" x14ac:dyDescent="0.25">
      <c r="A2177">
        <v>1410104</v>
      </c>
      <c r="B2177" t="s">
        <v>24</v>
      </c>
      <c r="C2177">
        <v>370</v>
      </c>
      <c r="D2177">
        <v>85</v>
      </c>
      <c r="E2177" t="s">
        <v>21</v>
      </c>
      <c r="F2177">
        <v>1</v>
      </c>
      <c r="G2177">
        <v>1</v>
      </c>
      <c r="H2177">
        <v>2</v>
      </c>
      <c r="I2177">
        <v>1</v>
      </c>
      <c r="J2177">
        <v>2</v>
      </c>
      <c r="K2177">
        <v>2</v>
      </c>
      <c r="L2177">
        <v>2</v>
      </c>
      <c r="M2177">
        <v>2</v>
      </c>
      <c r="N2177">
        <v>1</v>
      </c>
      <c r="O2177">
        <v>15</v>
      </c>
      <c r="P2177" t="s">
        <v>43</v>
      </c>
      <c r="Q2177">
        <v>2</v>
      </c>
      <c r="R2177" t="s">
        <v>44</v>
      </c>
      <c r="S2177">
        <v>53000</v>
      </c>
      <c r="T2177">
        <v>71000</v>
      </c>
      <c r="U2177">
        <v>71000</v>
      </c>
      <c r="V2177">
        <v>49</v>
      </c>
      <c r="W2177" t="s">
        <v>47</v>
      </c>
    </row>
    <row r="2178" spans="1:23" x14ac:dyDescent="0.25">
      <c r="A2178">
        <v>706952</v>
      </c>
      <c r="B2178" t="s">
        <v>32</v>
      </c>
      <c r="C2178">
        <v>98</v>
      </c>
      <c r="D2178">
        <v>35</v>
      </c>
      <c r="E2178" t="s">
        <v>21</v>
      </c>
      <c r="F2178">
        <v>1</v>
      </c>
      <c r="G2178">
        <v>1</v>
      </c>
      <c r="H2178">
        <v>2</v>
      </c>
      <c r="I2178">
        <v>2</v>
      </c>
      <c r="J2178">
        <v>2</v>
      </c>
      <c r="K2178">
        <v>2</v>
      </c>
      <c r="L2178">
        <v>2</v>
      </c>
      <c r="M2178">
        <v>2</v>
      </c>
      <c r="N2178">
        <v>1</v>
      </c>
      <c r="O2178">
        <v>35</v>
      </c>
      <c r="P2178" t="s">
        <v>43</v>
      </c>
      <c r="Q2178">
        <v>4</v>
      </c>
      <c r="R2178" t="s">
        <v>44</v>
      </c>
      <c r="S2178">
        <v>71000</v>
      </c>
      <c r="T2178">
        <v>71000</v>
      </c>
      <c r="U2178">
        <v>71000</v>
      </c>
      <c r="V2178">
        <v>4</v>
      </c>
      <c r="W2178">
        <v>4</v>
      </c>
    </row>
    <row r="2179" spans="1:23" x14ac:dyDescent="0.25">
      <c r="A2179">
        <v>1380608</v>
      </c>
      <c r="B2179" t="s">
        <v>24</v>
      </c>
      <c r="C2179">
        <v>163</v>
      </c>
      <c r="D2179">
        <v>29</v>
      </c>
      <c r="E2179" t="s">
        <v>21</v>
      </c>
      <c r="F2179">
        <v>5</v>
      </c>
      <c r="G2179">
        <v>1</v>
      </c>
      <c r="H2179">
        <v>2</v>
      </c>
      <c r="I2179">
        <v>2</v>
      </c>
      <c r="J2179">
        <v>2</v>
      </c>
      <c r="K2179">
        <v>2</v>
      </c>
      <c r="L2179">
        <v>2</v>
      </c>
      <c r="M2179">
        <v>2</v>
      </c>
      <c r="N2179">
        <v>1</v>
      </c>
      <c r="O2179">
        <v>10</v>
      </c>
      <c r="P2179" t="s">
        <v>43</v>
      </c>
      <c r="Q2179">
        <v>4</v>
      </c>
      <c r="R2179" t="s">
        <v>44</v>
      </c>
      <c r="S2179">
        <v>71000</v>
      </c>
      <c r="T2179">
        <v>71100</v>
      </c>
      <c r="U2179">
        <v>71100</v>
      </c>
      <c r="V2179">
        <v>210</v>
      </c>
      <c r="W2179">
        <v>210</v>
      </c>
    </row>
    <row r="2180" spans="1:23" x14ac:dyDescent="0.25">
      <c r="A2180">
        <v>716972</v>
      </c>
      <c r="B2180" t="s">
        <v>32</v>
      </c>
      <c r="C2180">
        <v>369</v>
      </c>
      <c r="D2180">
        <v>54</v>
      </c>
      <c r="E2180" t="s">
        <v>21</v>
      </c>
      <c r="F2180">
        <v>1</v>
      </c>
      <c r="G2180">
        <v>1</v>
      </c>
      <c r="H2180">
        <v>2</v>
      </c>
      <c r="I2180">
        <v>2</v>
      </c>
      <c r="J2180">
        <v>2</v>
      </c>
      <c r="K2180">
        <v>1</v>
      </c>
      <c r="L2180">
        <v>2</v>
      </c>
      <c r="M2180">
        <v>2</v>
      </c>
      <c r="N2180">
        <v>1</v>
      </c>
      <c r="O2180">
        <v>5</v>
      </c>
      <c r="P2180" t="s">
        <v>43</v>
      </c>
      <c r="Q2180">
        <v>2</v>
      </c>
      <c r="R2180" t="s">
        <v>44</v>
      </c>
      <c r="S2180">
        <v>50000</v>
      </c>
      <c r="T2180">
        <v>71600</v>
      </c>
      <c r="U2180">
        <v>71600</v>
      </c>
      <c r="V2180">
        <v>21</v>
      </c>
      <c r="W2180">
        <v>21</v>
      </c>
    </row>
    <row r="2181" spans="1:23" x14ac:dyDescent="0.25">
      <c r="A2181">
        <v>63127</v>
      </c>
      <c r="B2181" t="s">
        <v>23</v>
      </c>
      <c r="C2181">
        <v>126</v>
      </c>
      <c r="D2181">
        <v>41</v>
      </c>
      <c r="E2181" t="s">
        <v>21</v>
      </c>
      <c r="F2181">
        <v>1</v>
      </c>
      <c r="G2181">
        <v>1</v>
      </c>
      <c r="H2181">
        <v>2</v>
      </c>
      <c r="I2181">
        <v>2</v>
      </c>
      <c r="J2181">
        <v>2</v>
      </c>
      <c r="K2181">
        <v>2</v>
      </c>
      <c r="L2181">
        <v>2</v>
      </c>
      <c r="M2181">
        <v>2</v>
      </c>
      <c r="N2181">
        <v>1</v>
      </c>
      <c r="O2181">
        <v>15</v>
      </c>
      <c r="P2181" t="s">
        <v>43</v>
      </c>
      <c r="Q2181">
        <v>4</v>
      </c>
      <c r="R2181" t="s">
        <v>46</v>
      </c>
      <c r="S2181">
        <v>0</v>
      </c>
      <c r="T2181">
        <v>71700</v>
      </c>
      <c r="U2181">
        <v>71700</v>
      </c>
      <c r="V2181">
        <v>34</v>
      </c>
      <c r="W2181">
        <v>34</v>
      </c>
    </row>
    <row r="2182" spans="1:23" x14ac:dyDescent="0.25">
      <c r="A2182">
        <v>539451</v>
      </c>
      <c r="B2182" t="s">
        <v>31</v>
      </c>
      <c r="C2182">
        <v>128</v>
      </c>
      <c r="D2182">
        <v>57</v>
      </c>
      <c r="E2182" t="s">
        <v>21</v>
      </c>
      <c r="F2182">
        <v>1</v>
      </c>
      <c r="G2182">
        <v>1</v>
      </c>
      <c r="H2182">
        <v>2</v>
      </c>
      <c r="I2182">
        <v>2</v>
      </c>
      <c r="J2182">
        <v>2</v>
      </c>
      <c r="K2182">
        <v>2</v>
      </c>
      <c r="L2182">
        <v>2</v>
      </c>
      <c r="M2182">
        <v>2</v>
      </c>
      <c r="N2182">
        <v>1</v>
      </c>
      <c r="O2182">
        <v>15</v>
      </c>
      <c r="P2182" t="s">
        <v>51</v>
      </c>
      <c r="Q2182">
        <v>4</v>
      </c>
      <c r="R2182" t="s">
        <v>46</v>
      </c>
      <c r="S2182">
        <v>59000</v>
      </c>
      <c r="T2182">
        <v>72000</v>
      </c>
      <c r="U2182">
        <v>72000</v>
      </c>
      <c r="V2182">
        <v>55</v>
      </c>
      <c r="W2182">
        <v>55</v>
      </c>
    </row>
    <row r="2183" spans="1:23" x14ac:dyDescent="0.25">
      <c r="A2183">
        <v>725467</v>
      </c>
      <c r="B2183" t="s">
        <v>32</v>
      </c>
      <c r="C2183">
        <v>54</v>
      </c>
      <c r="D2183">
        <v>57</v>
      </c>
      <c r="E2183" t="s">
        <v>21</v>
      </c>
      <c r="F2183">
        <v>5</v>
      </c>
      <c r="G2183">
        <v>1</v>
      </c>
      <c r="H2183">
        <v>2</v>
      </c>
      <c r="I2183">
        <v>2</v>
      </c>
      <c r="J2183">
        <v>2</v>
      </c>
      <c r="K2183">
        <v>2</v>
      </c>
      <c r="L2183">
        <v>2</v>
      </c>
      <c r="M2183">
        <v>2</v>
      </c>
      <c r="N2183">
        <v>1</v>
      </c>
      <c r="O2183">
        <v>50</v>
      </c>
      <c r="P2183" t="s">
        <v>43</v>
      </c>
      <c r="Q2183">
        <v>4</v>
      </c>
      <c r="R2183" t="s">
        <v>44</v>
      </c>
      <c r="S2183">
        <v>72000</v>
      </c>
      <c r="T2183">
        <v>72000</v>
      </c>
      <c r="U2183">
        <v>72000</v>
      </c>
      <c r="V2183">
        <v>108</v>
      </c>
      <c r="W2183">
        <v>108</v>
      </c>
    </row>
    <row r="2184" spans="1:23" x14ac:dyDescent="0.25">
      <c r="A2184">
        <v>1435905</v>
      </c>
      <c r="B2184" t="s">
        <v>24</v>
      </c>
      <c r="C2184">
        <v>130</v>
      </c>
      <c r="D2184">
        <v>60</v>
      </c>
      <c r="E2184" t="s">
        <v>21</v>
      </c>
      <c r="F2184">
        <v>1</v>
      </c>
      <c r="G2184">
        <v>1</v>
      </c>
      <c r="H2184">
        <v>2</v>
      </c>
      <c r="I2184">
        <v>2</v>
      </c>
      <c r="J2184">
        <v>2</v>
      </c>
      <c r="K2184">
        <v>2</v>
      </c>
      <c r="L2184">
        <v>2</v>
      </c>
      <c r="M2184">
        <v>2</v>
      </c>
      <c r="N2184">
        <v>1</v>
      </c>
      <c r="O2184">
        <v>20</v>
      </c>
      <c r="P2184" t="s">
        <v>43</v>
      </c>
      <c r="Q2184">
        <v>4</v>
      </c>
      <c r="R2184" t="s">
        <v>46</v>
      </c>
      <c r="S2184">
        <v>72000</v>
      </c>
      <c r="T2184">
        <v>72000</v>
      </c>
      <c r="U2184">
        <v>72000</v>
      </c>
      <c r="V2184">
        <v>32</v>
      </c>
      <c r="W2184">
        <v>32</v>
      </c>
    </row>
    <row r="2185" spans="1:23" x14ac:dyDescent="0.25">
      <c r="A2185">
        <v>1373059</v>
      </c>
      <c r="B2185" t="s">
        <v>24</v>
      </c>
      <c r="C2185">
        <v>123</v>
      </c>
      <c r="D2185">
        <v>41</v>
      </c>
      <c r="E2185" t="s">
        <v>21</v>
      </c>
      <c r="F2185">
        <v>1</v>
      </c>
      <c r="G2185">
        <v>1</v>
      </c>
      <c r="H2185">
        <v>2</v>
      </c>
      <c r="I2185">
        <v>2</v>
      </c>
      <c r="J2185">
        <v>2</v>
      </c>
      <c r="K2185">
        <v>2</v>
      </c>
      <c r="L2185">
        <v>2</v>
      </c>
      <c r="M2185">
        <v>2</v>
      </c>
      <c r="N2185">
        <v>1</v>
      </c>
      <c r="O2185">
        <v>10</v>
      </c>
      <c r="P2185" t="s">
        <v>43</v>
      </c>
      <c r="Q2185">
        <v>4</v>
      </c>
      <c r="R2185" t="s">
        <v>44</v>
      </c>
      <c r="S2185">
        <v>72000</v>
      </c>
      <c r="T2185">
        <v>72000</v>
      </c>
      <c r="U2185">
        <v>72000</v>
      </c>
      <c r="V2185">
        <v>6</v>
      </c>
      <c r="W2185" t="s">
        <v>45</v>
      </c>
    </row>
    <row r="2186" spans="1:23" x14ac:dyDescent="0.25">
      <c r="A2186">
        <v>719926</v>
      </c>
      <c r="B2186" t="s">
        <v>32</v>
      </c>
      <c r="C2186">
        <v>63</v>
      </c>
      <c r="D2186">
        <v>42</v>
      </c>
      <c r="E2186" t="s">
        <v>21</v>
      </c>
      <c r="F2186">
        <v>1</v>
      </c>
      <c r="G2186">
        <v>1</v>
      </c>
      <c r="H2186">
        <v>2</v>
      </c>
      <c r="I2186">
        <v>2</v>
      </c>
      <c r="J2186">
        <v>2</v>
      </c>
      <c r="K2186">
        <v>2</v>
      </c>
      <c r="L2186">
        <v>2</v>
      </c>
      <c r="M2186">
        <v>2</v>
      </c>
      <c r="N2186">
        <v>1</v>
      </c>
      <c r="O2186">
        <v>16</v>
      </c>
      <c r="P2186" t="s">
        <v>43</v>
      </c>
      <c r="Q2186">
        <v>4</v>
      </c>
      <c r="R2186" t="s">
        <v>46</v>
      </c>
      <c r="S2186">
        <v>72000</v>
      </c>
      <c r="T2186">
        <v>72000</v>
      </c>
      <c r="U2186">
        <v>72000</v>
      </c>
      <c r="V2186">
        <v>41</v>
      </c>
      <c r="W2186" t="s">
        <v>32</v>
      </c>
    </row>
    <row r="2187" spans="1:23" x14ac:dyDescent="0.25">
      <c r="A2187">
        <v>1431351</v>
      </c>
      <c r="B2187" t="s">
        <v>24</v>
      </c>
      <c r="C2187">
        <v>135</v>
      </c>
      <c r="D2187">
        <v>42</v>
      </c>
      <c r="E2187" t="s">
        <v>21</v>
      </c>
      <c r="F2187">
        <v>5</v>
      </c>
      <c r="G2187">
        <v>1</v>
      </c>
      <c r="H2187">
        <v>2</v>
      </c>
      <c r="I2187">
        <v>2</v>
      </c>
      <c r="J2187">
        <v>2</v>
      </c>
      <c r="K2187">
        <v>2</v>
      </c>
      <c r="L2187">
        <v>2</v>
      </c>
      <c r="M2187">
        <v>2</v>
      </c>
      <c r="N2187">
        <v>1</v>
      </c>
      <c r="O2187">
        <v>10</v>
      </c>
      <c r="P2187" t="s">
        <v>43</v>
      </c>
      <c r="Q2187">
        <v>4</v>
      </c>
      <c r="R2187" t="s">
        <v>44</v>
      </c>
      <c r="S2187">
        <v>72000</v>
      </c>
      <c r="T2187">
        <v>72000</v>
      </c>
      <c r="U2187">
        <v>72000</v>
      </c>
      <c r="V2187">
        <v>312</v>
      </c>
      <c r="W2187">
        <v>312</v>
      </c>
    </row>
    <row r="2188" spans="1:23" x14ac:dyDescent="0.25">
      <c r="A2188">
        <v>532751</v>
      </c>
      <c r="B2188" t="s">
        <v>31</v>
      </c>
      <c r="C2188">
        <v>217</v>
      </c>
      <c r="D2188">
        <v>79</v>
      </c>
      <c r="E2188" t="s">
        <v>21</v>
      </c>
      <c r="F2188">
        <v>1</v>
      </c>
      <c r="G2188">
        <v>2</v>
      </c>
      <c r="H2188">
        <v>2</v>
      </c>
      <c r="I2188">
        <v>1</v>
      </c>
      <c r="J2188">
        <v>2</v>
      </c>
      <c r="K2188">
        <v>2</v>
      </c>
      <c r="L2188">
        <v>2</v>
      </c>
      <c r="M2188">
        <v>2</v>
      </c>
      <c r="N2188">
        <v>1</v>
      </c>
      <c r="P2188" t="s">
        <v>52</v>
      </c>
      <c r="Q2188">
        <v>4</v>
      </c>
      <c r="R2188" t="s">
        <v>46</v>
      </c>
      <c r="S2188">
        <v>0</v>
      </c>
      <c r="T2188">
        <v>72900</v>
      </c>
      <c r="U2188">
        <v>72900</v>
      </c>
      <c r="V2188">
        <v>38</v>
      </c>
      <c r="W2188" t="s">
        <v>31</v>
      </c>
    </row>
    <row r="2189" spans="1:23" x14ac:dyDescent="0.25">
      <c r="A2189">
        <v>1389939</v>
      </c>
      <c r="B2189" t="s">
        <v>24</v>
      </c>
      <c r="C2189">
        <v>75</v>
      </c>
      <c r="D2189">
        <v>44</v>
      </c>
      <c r="E2189" t="s">
        <v>21</v>
      </c>
      <c r="F2189">
        <v>1</v>
      </c>
      <c r="G2189">
        <v>1</v>
      </c>
      <c r="H2189">
        <v>2</v>
      </c>
      <c r="I2189">
        <v>2</v>
      </c>
      <c r="J2189">
        <v>2</v>
      </c>
      <c r="K2189">
        <v>2</v>
      </c>
      <c r="L2189">
        <v>2</v>
      </c>
      <c r="M2189">
        <v>2</v>
      </c>
      <c r="N2189">
        <v>1</v>
      </c>
      <c r="O2189">
        <v>45</v>
      </c>
      <c r="P2189" t="s">
        <v>43</v>
      </c>
      <c r="Q2189">
        <v>4</v>
      </c>
      <c r="R2189" t="s">
        <v>46</v>
      </c>
      <c r="S2189">
        <v>73000</v>
      </c>
      <c r="T2189">
        <v>73000</v>
      </c>
      <c r="U2189">
        <v>73000</v>
      </c>
      <c r="V2189">
        <v>53</v>
      </c>
      <c r="W2189" t="s">
        <v>24</v>
      </c>
    </row>
    <row r="2190" spans="1:23" x14ac:dyDescent="0.25">
      <c r="A2190">
        <v>1424648</v>
      </c>
      <c r="B2190" t="s">
        <v>24</v>
      </c>
      <c r="C2190">
        <v>80</v>
      </c>
      <c r="D2190">
        <v>42</v>
      </c>
      <c r="E2190" t="s">
        <v>21</v>
      </c>
      <c r="F2190">
        <v>1</v>
      </c>
      <c r="G2190">
        <v>1</v>
      </c>
      <c r="H2190">
        <v>2</v>
      </c>
      <c r="I2190">
        <v>2</v>
      </c>
      <c r="J2190">
        <v>2</v>
      </c>
      <c r="K2190">
        <v>2</v>
      </c>
      <c r="L2190">
        <v>2</v>
      </c>
      <c r="M2190">
        <v>2</v>
      </c>
      <c r="N2190">
        <v>1</v>
      </c>
      <c r="O2190">
        <v>25</v>
      </c>
      <c r="P2190" t="s">
        <v>43</v>
      </c>
      <c r="Q2190">
        <v>2</v>
      </c>
      <c r="R2190" t="s">
        <v>44</v>
      </c>
      <c r="S2190">
        <v>73000</v>
      </c>
      <c r="T2190">
        <v>73000</v>
      </c>
      <c r="U2190">
        <v>73000</v>
      </c>
      <c r="V2190">
        <v>53</v>
      </c>
      <c r="W2190" t="s">
        <v>24</v>
      </c>
    </row>
    <row r="2191" spans="1:23" x14ac:dyDescent="0.25">
      <c r="A2191">
        <v>1275737</v>
      </c>
      <c r="B2191" t="s">
        <v>47</v>
      </c>
      <c r="C2191">
        <v>69</v>
      </c>
      <c r="D2191">
        <v>34</v>
      </c>
      <c r="E2191" t="s">
        <v>21</v>
      </c>
      <c r="F2191">
        <v>1</v>
      </c>
      <c r="G2191">
        <v>2</v>
      </c>
      <c r="H2191">
        <v>2</v>
      </c>
      <c r="I2191">
        <v>2</v>
      </c>
      <c r="J2191">
        <v>2</v>
      </c>
      <c r="K2191">
        <v>1</v>
      </c>
      <c r="L2191">
        <v>1</v>
      </c>
      <c r="M2191">
        <v>2</v>
      </c>
      <c r="N2191">
        <v>1</v>
      </c>
      <c r="P2191" t="s">
        <v>43</v>
      </c>
      <c r="Q2191">
        <v>1</v>
      </c>
      <c r="R2191" t="s">
        <v>44</v>
      </c>
      <c r="S2191">
        <v>73000</v>
      </c>
      <c r="T2191">
        <v>73000</v>
      </c>
      <c r="U2191">
        <v>73000</v>
      </c>
      <c r="V2191">
        <v>6</v>
      </c>
      <c r="W2191" t="s">
        <v>45</v>
      </c>
    </row>
    <row r="2192" spans="1:23" x14ac:dyDescent="0.25">
      <c r="A2192">
        <v>67078</v>
      </c>
      <c r="B2192" t="s">
        <v>23</v>
      </c>
      <c r="C2192">
        <v>35</v>
      </c>
      <c r="D2192">
        <v>58</v>
      </c>
      <c r="E2192" t="s">
        <v>21</v>
      </c>
      <c r="F2192">
        <v>1</v>
      </c>
      <c r="G2192">
        <v>1</v>
      </c>
      <c r="H2192">
        <v>2</v>
      </c>
      <c r="I2192">
        <v>2</v>
      </c>
      <c r="J2192">
        <v>2</v>
      </c>
      <c r="K2192">
        <v>2</v>
      </c>
      <c r="L2192">
        <v>2</v>
      </c>
      <c r="M2192">
        <v>2</v>
      </c>
      <c r="N2192">
        <v>1</v>
      </c>
      <c r="O2192">
        <v>15</v>
      </c>
      <c r="P2192" t="s">
        <v>43</v>
      </c>
      <c r="Q2192">
        <v>4</v>
      </c>
      <c r="R2192" t="s">
        <v>46</v>
      </c>
      <c r="S2192">
        <v>45000</v>
      </c>
      <c r="T2192">
        <v>73000</v>
      </c>
      <c r="U2192">
        <v>73000</v>
      </c>
      <c r="V2192">
        <v>30</v>
      </c>
      <c r="W2192" t="s">
        <v>23</v>
      </c>
    </row>
    <row r="2193" spans="1:23" x14ac:dyDescent="0.25">
      <c r="A2193">
        <v>1382424</v>
      </c>
      <c r="B2193" t="s">
        <v>24</v>
      </c>
      <c r="C2193">
        <v>62</v>
      </c>
      <c r="D2193">
        <v>55</v>
      </c>
      <c r="E2193" t="s">
        <v>21</v>
      </c>
      <c r="F2193">
        <v>1</v>
      </c>
      <c r="G2193">
        <v>2</v>
      </c>
      <c r="H2193">
        <v>1</v>
      </c>
      <c r="I2193">
        <v>2</v>
      </c>
      <c r="J2193">
        <v>2</v>
      </c>
      <c r="K2193">
        <v>2</v>
      </c>
      <c r="L2193">
        <v>2</v>
      </c>
      <c r="M2193">
        <v>2</v>
      </c>
      <c r="N2193">
        <v>1</v>
      </c>
      <c r="O2193">
        <v>30</v>
      </c>
      <c r="P2193" t="s">
        <v>51</v>
      </c>
      <c r="Q2193">
        <v>4</v>
      </c>
      <c r="R2193" t="s">
        <v>46</v>
      </c>
      <c r="S2193">
        <v>0</v>
      </c>
      <c r="T2193">
        <v>73000</v>
      </c>
      <c r="U2193">
        <v>73000</v>
      </c>
      <c r="V2193">
        <v>53</v>
      </c>
      <c r="W2193" t="s">
        <v>24</v>
      </c>
    </row>
    <row r="2194" spans="1:23" x14ac:dyDescent="0.25">
      <c r="A2194">
        <v>1426928</v>
      </c>
      <c r="B2194" t="s">
        <v>24</v>
      </c>
      <c r="C2194">
        <v>64</v>
      </c>
      <c r="D2194">
        <v>64</v>
      </c>
      <c r="E2194" t="s">
        <v>21</v>
      </c>
      <c r="F2194">
        <v>1</v>
      </c>
      <c r="G2194">
        <v>2</v>
      </c>
      <c r="H2194">
        <v>1</v>
      </c>
      <c r="I2194">
        <v>2</v>
      </c>
      <c r="J2194">
        <v>2</v>
      </c>
      <c r="K2194">
        <v>1</v>
      </c>
      <c r="L2194">
        <v>2</v>
      </c>
      <c r="M2194">
        <v>2</v>
      </c>
      <c r="N2194">
        <v>1</v>
      </c>
      <c r="P2194" t="s">
        <v>51</v>
      </c>
      <c r="Q2194">
        <v>4</v>
      </c>
      <c r="R2194" t="s">
        <v>46</v>
      </c>
      <c r="S2194">
        <v>0</v>
      </c>
      <c r="T2194">
        <v>73100</v>
      </c>
      <c r="U2194">
        <v>73100</v>
      </c>
      <c r="V2194">
        <v>55</v>
      </c>
      <c r="W2194">
        <v>55</v>
      </c>
    </row>
    <row r="2195" spans="1:23" x14ac:dyDescent="0.25">
      <c r="A2195">
        <v>1410791</v>
      </c>
      <c r="B2195" t="s">
        <v>24</v>
      </c>
      <c r="C2195">
        <v>36</v>
      </c>
      <c r="D2195">
        <v>71</v>
      </c>
      <c r="E2195" t="s">
        <v>21</v>
      </c>
      <c r="F2195">
        <v>1</v>
      </c>
      <c r="G2195">
        <v>2</v>
      </c>
      <c r="H2195">
        <v>2</v>
      </c>
      <c r="I2195">
        <v>1</v>
      </c>
      <c r="J2195">
        <v>2</v>
      </c>
      <c r="K2195">
        <v>1</v>
      </c>
      <c r="L2195">
        <v>1</v>
      </c>
      <c r="M2195">
        <v>2</v>
      </c>
      <c r="N2195">
        <v>1</v>
      </c>
      <c r="P2195" t="s">
        <v>51</v>
      </c>
      <c r="Q2195">
        <v>4</v>
      </c>
      <c r="R2195" t="s">
        <v>46</v>
      </c>
      <c r="S2195">
        <v>0</v>
      </c>
      <c r="T2195">
        <v>73400</v>
      </c>
      <c r="U2195">
        <v>73400</v>
      </c>
      <c r="V2195">
        <v>5</v>
      </c>
      <c r="W2195">
        <v>5</v>
      </c>
    </row>
    <row r="2196" spans="1:23" x14ac:dyDescent="0.25">
      <c r="A2196">
        <v>1420522</v>
      </c>
      <c r="B2196" t="s">
        <v>24</v>
      </c>
      <c r="C2196">
        <v>21</v>
      </c>
      <c r="D2196">
        <v>20</v>
      </c>
      <c r="E2196" t="s">
        <v>21</v>
      </c>
      <c r="F2196">
        <v>1</v>
      </c>
      <c r="G2196">
        <v>2</v>
      </c>
      <c r="H2196">
        <v>2</v>
      </c>
      <c r="I2196">
        <v>2</v>
      </c>
      <c r="J2196">
        <v>2</v>
      </c>
      <c r="K2196">
        <v>2</v>
      </c>
      <c r="L2196">
        <v>2</v>
      </c>
      <c r="M2196">
        <v>2</v>
      </c>
      <c r="N2196">
        <v>2</v>
      </c>
      <c r="O2196">
        <v>5</v>
      </c>
      <c r="P2196" t="s">
        <v>50</v>
      </c>
      <c r="Q2196">
        <v>4</v>
      </c>
      <c r="R2196" t="s">
        <v>46</v>
      </c>
      <c r="S2196">
        <v>74000</v>
      </c>
      <c r="T2196">
        <v>74000</v>
      </c>
      <c r="U2196">
        <v>74000</v>
      </c>
      <c r="V2196">
        <v>53</v>
      </c>
      <c r="W2196" t="s">
        <v>24</v>
      </c>
    </row>
    <row r="2197" spans="1:23" x14ac:dyDescent="0.25">
      <c r="A2197">
        <v>1399644</v>
      </c>
      <c r="B2197" t="s">
        <v>24</v>
      </c>
      <c r="C2197">
        <v>138</v>
      </c>
      <c r="D2197">
        <v>68</v>
      </c>
      <c r="E2197" t="s">
        <v>21</v>
      </c>
      <c r="F2197">
        <v>1</v>
      </c>
      <c r="G2197">
        <v>1</v>
      </c>
      <c r="H2197">
        <v>1</v>
      </c>
      <c r="I2197">
        <v>1</v>
      </c>
      <c r="J2197">
        <v>2</v>
      </c>
      <c r="K2197">
        <v>2</v>
      </c>
      <c r="L2197">
        <v>1</v>
      </c>
      <c r="M2197">
        <v>2</v>
      </c>
      <c r="N2197">
        <v>1</v>
      </c>
      <c r="O2197">
        <v>2</v>
      </c>
      <c r="P2197" t="s">
        <v>51</v>
      </c>
      <c r="Q2197">
        <v>2</v>
      </c>
      <c r="R2197" t="s">
        <v>44</v>
      </c>
      <c r="S2197">
        <v>54000</v>
      </c>
      <c r="T2197">
        <v>74200</v>
      </c>
      <c r="U2197">
        <v>74200</v>
      </c>
      <c r="V2197">
        <v>41</v>
      </c>
      <c r="W2197" t="s">
        <v>32</v>
      </c>
    </row>
    <row r="2198" spans="1:23" x14ac:dyDescent="0.25">
      <c r="A2198">
        <v>1432066</v>
      </c>
      <c r="B2198" t="s">
        <v>24</v>
      </c>
      <c r="C2198">
        <v>54</v>
      </c>
      <c r="D2198">
        <v>46</v>
      </c>
      <c r="E2198" t="s">
        <v>21</v>
      </c>
      <c r="F2198">
        <v>1</v>
      </c>
      <c r="G2198">
        <v>1</v>
      </c>
      <c r="H2198">
        <v>2</v>
      </c>
      <c r="I2198">
        <v>2</v>
      </c>
      <c r="J2198">
        <v>2</v>
      </c>
      <c r="K2198">
        <v>2</v>
      </c>
      <c r="L2198">
        <v>2</v>
      </c>
      <c r="M2198">
        <v>2</v>
      </c>
      <c r="N2198">
        <v>1</v>
      </c>
      <c r="O2198">
        <v>15</v>
      </c>
      <c r="P2198" t="s">
        <v>51</v>
      </c>
      <c r="Q2198">
        <v>4</v>
      </c>
      <c r="R2198" t="s">
        <v>46</v>
      </c>
      <c r="S2198">
        <v>69000</v>
      </c>
      <c r="T2198">
        <v>74400</v>
      </c>
      <c r="U2198">
        <v>74400</v>
      </c>
      <c r="V2198">
        <v>38</v>
      </c>
      <c r="W2198" t="s">
        <v>31</v>
      </c>
    </row>
    <row r="2199" spans="1:23" x14ac:dyDescent="0.25">
      <c r="A2199">
        <v>1407781</v>
      </c>
      <c r="B2199" t="s">
        <v>24</v>
      </c>
      <c r="C2199">
        <v>126</v>
      </c>
      <c r="D2199">
        <v>37</v>
      </c>
      <c r="E2199" t="s">
        <v>21</v>
      </c>
      <c r="F2199">
        <v>1</v>
      </c>
      <c r="G2199">
        <v>2</v>
      </c>
      <c r="H2199">
        <v>2</v>
      </c>
      <c r="I2199">
        <v>2</v>
      </c>
      <c r="J2199">
        <v>2</v>
      </c>
      <c r="K2199">
        <v>1</v>
      </c>
      <c r="L2199">
        <v>2</v>
      </c>
      <c r="M2199">
        <v>2</v>
      </c>
      <c r="N2199">
        <v>1</v>
      </c>
      <c r="O2199">
        <v>45</v>
      </c>
      <c r="P2199" t="s">
        <v>43</v>
      </c>
      <c r="Q2199">
        <v>4</v>
      </c>
      <c r="R2199" t="s">
        <v>46</v>
      </c>
      <c r="S2199">
        <v>70000</v>
      </c>
      <c r="T2199">
        <v>74500</v>
      </c>
      <c r="U2199">
        <v>74500</v>
      </c>
      <c r="V2199">
        <v>53</v>
      </c>
      <c r="W2199" t="s">
        <v>24</v>
      </c>
    </row>
    <row r="2200" spans="1:23" x14ac:dyDescent="0.25">
      <c r="A2200">
        <v>1272558</v>
      </c>
      <c r="B2200" t="s">
        <v>47</v>
      </c>
      <c r="C2200">
        <v>116</v>
      </c>
      <c r="D2200">
        <v>55</v>
      </c>
      <c r="E2200" t="s">
        <v>21</v>
      </c>
      <c r="F2200">
        <v>1</v>
      </c>
      <c r="G2200">
        <v>1</v>
      </c>
      <c r="H2200">
        <v>2</v>
      </c>
      <c r="I2200">
        <v>2</v>
      </c>
      <c r="J2200">
        <v>2</v>
      </c>
      <c r="K2200">
        <v>2</v>
      </c>
      <c r="L2200">
        <v>2</v>
      </c>
      <c r="M2200">
        <v>2</v>
      </c>
      <c r="N2200">
        <v>1</v>
      </c>
      <c r="P2200" t="s">
        <v>43</v>
      </c>
      <c r="Q2200">
        <v>4</v>
      </c>
      <c r="R2200" t="s">
        <v>44</v>
      </c>
      <c r="S2200">
        <v>20000</v>
      </c>
      <c r="T2200">
        <v>74500</v>
      </c>
      <c r="U2200">
        <v>74500</v>
      </c>
      <c r="V2200">
        <v>49</v>
      </c>
      <c r="W2200" t="s">
        <v>47</v>
      </c>
    </row>
    <row r="2201" spans="1:23" x14ac:dyDescent="0.25">
      <c r="A2201">
        <v>1396580</v>
      </c>
      <c r="B2201" t="s">
        <v>24</v>
      </c>
      <c r="C2201">
        <v>114</v>
      </c>
      <c r="D2201">
        <v>26</v>
      </c>
      <c r="E2201" t="s">
        <v>21</v>
      </c>
      <c r="F2201">
        <v>1</v>
      </c>
      <c r="G2201">
        <v>1</v>
      </c>
      <c r="H2201">
        <v>2</v>
      </c>
      <c r="I2201">
        <v>2</v>
      </c>
      <c r="J2201">
        <v>2</v>
      </c>
      <c r="K2201">
        <v>2</v>
      </c>
      <c r="L2201">
        <v>2</v>
      </c>
      <c r="M2201">
        <v>2</v>
      </c>
      <c r="N2201">
        <v>1</v>
      </c>
      <c r="O2201">
        <v>45</v>
      </c>
      <c r="P2201" t="s">
        <v>50</v>
      </c>
      <c r="Q2201">
        <v>4</v>
      </c>
      <c r="R2201" t="s">
        <v>44</v>
      </c>
      <c r="S2201">
        <v>74000</v>
      </c>
      <c r="T2201">
        <v>74600</v>
      </c>
      <c r="U2201">
        <v>74600</v>
      </c>
      <c r="V2201">
        <v>53</v>
      </c>
      <c r="W2201" t="s">
        <v>24</v>
      </c>
    </row>
    <row r="2202" spans="1:23" x14ac:dyDescent="0.25">
      <c r="A2202">
        <v>716415</v>
      </c>
      <c r="B2202" t="s">
        <v>32</v>
      </c>
      <c r="C2202">
        <v>97</v>
      </c>
      <c r="D2202">
        <v>47</v>
      </c>
      <c r="E2202" t="s">
        <v>21</v>
      </c>
      <c r="F2202">
        <v>1</v>
      </c>
      <c r="G2202">
        <v>1</v>
      </c>
      <c r="H2202">
        <v>2</v>
      </c>
      <c r="I2202">
        <v>2</v>
      </c>
      <c r="J2202">
        <v>2</v>
      </c>
      <c r="K2202">
        <v>2</v>
      </c>
      <c r="L2202">
        <v>2</v>
      </c>
      <c r="M2202">
        <v>2</v>
      </c>
      <c r="N2202">
        <v>1</v>
      </c>
      <c r="O2202">
        <v>30</v>
      </c>
      <c r="P2202" t="s">
        <v>43</v>
      </c>
      <c r="Q2202">
        <v>4</v>
      </c>
      <c r="R2202" t="s">
        <v>44</v>
      </c>
      <c r="S2202">
        <v>75000</v>
      </c>
      <c r="T2202">
        <v>75000</v>
      </c>
      <c r="U2202">
        <v>75000</v>
      </c>
      <c r="V2202">
        <v>41</v>
      </c>
      <c r="W2202" t="s">
        <v>32</v>
      </c>
    </row>
    <row r="2203" spans="1:23" x14ac:dyDescent="0.25">
      <c r="A2203">
        <v>1381722</v>
      </c>
      <c r="B2203" t="s">
        <v>24</v>
      </c>
      <c r="C2203">
        <v>13</v>
      </c>
      <c r="D2203">
        <v>60</v>
      </c>
      <c r="E2203" t="s">
        <v>21</v>
      </c>
      <c r="F2203">
        <v>1</v>
      </c>
      <c r="G2203">
        <v>2</v>
      </c>
      <c r="H2203">
        <v>2</v>
      </c>
      <c r="I2203">
        <v>2</v>
      </c>
      <c r="J2203">
        <v>2</v>
      </c>
      <c r="K2203">
        <v>2</v>
      </c>
      <c r="L2203">
        <v>2</v>
      </c>
      <c r="M2203">
        <v>1</v>
      </c>
      <c r="N2203">
        <v>2</v>
      </c>
      <c r="O2203">
        <v>10</v>
      </c>
      <c r="P2203" t="s">
        <v>43</v>
      </c>
      <c r="Q2203">
        <v>4</v>
      </c>
      <c r="R2203" t="s">
        <v>44</v>
      </c>
      <c r="S2203">
        <v>60000</v>
      </c>
      <c r="T2203">
        <v>75000</v>
      </c>
      <c r="U2203">
        <v>75000</v>
      </c>
      <c r="V2203">
        <v>53</v>
      </c>
      <c r="W2203" t="s">
        <v>24</v>
      </c>
    </row>
    <row r="2204" spans="1:23" x14ac:dyDescent="0.25">
      <c r="A2204">
        <v>1377575</v>
      </c>
      <c r="B2204" t="s">
        <v>24</v>
      </c>
      <c r="C2204">
        <v>106</v>
      </c>
      <c r="D2204">
        <v>46</v>
      </c>
      <c r="E2204" t="s">
        <v>21</v>
      </c>
      <c r="F2204">
        <v>1</v>
      </c>
      <c r="G2204">
        <v>1</v>
      </c>
      <c r="H2204">
        <v>1</v>
      </c>
      <c r="I2204">
        <v>2</v>
      </c>
      <c r="J2204">
        <v>2</v>
      </c>
      <c r="K2204">
        <v>2</v>
      </c>
      <c r="L2204">
        <v>2</v>
      </c>
      <c r="M2204">
        <v>2</v>
      </c>
      <c r="N2204">
        <v>1</v>
      </c>
      <c r="O2204">
        <v>25</v>
      </c>
      <c r="P2204" t="s">
        <v>43</v>
      </c>
      <c r="Q2204">
        <v>4</v>
      </c>
      <c r="R2204" t="s">
        <v>46</v>
      </c>
      <c r="S2204">
        <v>75000</v>
      </c>
      <c r="T2204">
        <v>75000</v>
      </c>
      <c r="U2204">
        <v>75000</v>
      </c>
      <c r="V2204">
        <v>53</v>
      </c>
      <c r="W2204" t="s">
        <v>24</v>
      </c>
    </row>
    <row r="2205" spans="1:23" x14ac:dyDescent="0.25">
      <c r="A2205">
        <v>67128</v>
      </c>
      <c r="B2205" t="s">
        <v>23</v>
      </c>
      <c r="C2205">
        <v>81</v>
      </c>
      <c r="D2205">
        <v>52</v>
      </c>
      <c r="E2205" t="s">
        <v>21</v>
      </c>
      <c r="F2205">
        <v>1</v>
      </c>
      <c r="G2205">
        <v>2</v>
      </c>
      <c r="H2205">
        <v>2</v>
      </c>
      <c r="I2205">
        <v>2</v>
      </c>
      <c r="J2205">
        <v>2</v>
      </c>
      <c r="K2205">
        <v>2</v>
      </c>
      <c r="L2205">
        <v>1</v>
      </c>
      <c r="M2205">
        <v>2</v>
      </c>
      <c r="N2205">
        <v>1</v>
      </c>
      <c r="O2205">
        <v>20</v>
      </c>
      <c r="P2205" t="s">
        <v>43</v>
      </c>
      <c r="Q2205">
        <v>3</v>
      </c>
      <c r="R2205" t="s">
        <v>44</v>
      </c>
      <c r="S2205">
        <v>75000</v>
      </c>
      <c r="T2205">
        <v>75000</v>
      </c>
      <c r="U2205">
        <v>75000</v>
      </c>
      <c r="V2205">
        <v>6</v>
      </c>
      <c r="W2205" t="s">
        <v>45</v>
      </c>
    </row>
    <row r="2206" spans="1:23" x14ac:dyDescent="0.25">
      <c r="A2206">
        <v>1416318</v>
      </c>
      <c r="B2206" t="s">
        <v>24</v>
      </c>
      <c r="C2206">
        <v>33</v>
      </c>
      <c r="D2206">
        <v>46</v>
      </c>
      <c r="E2206" t="s">
        <v>21</v>
      </c>
      <c r="F2206">
        <v>1</v>
      </c>
      <c r="G2206">
        <v>1</v>
      </c>
      <c r="H2206">
        <v>2</v>
      </c>
      <c r="I2206">
        <v>2</v>
      </c>
      <c r="J2206">
        <v>2</v>
      </c>
      <c r="K2206">
        <v>2</v>
      </c>
      <c r="L2206">
        <v>2</v>
      </c>
      <c r="M2206">
        <v>2</v>
      </c>
      <c r="N2206">
        <v>1</v>
      </c>
      <c r="O2206">
        <v>20</v>
      </c>
      <c r="P2206" t="s">
        <v>48</v>
      </c>
      <c r="Q2206">
        <v>4</v>
      </c>
      <c r="R2206" t="s">
        <v>44</v>
      </c>
      <c r="S2206">
        <v>75000</v>
      </c>
      <c r="T2206">
        <v>75000</v>
      </c>
      <c r="U2206">
        <v>75000</v>
      </c>
      <c r="V2206">
        <v>53</v>
      </c>
      <c r="W2206" t="s">
        <v>24</v>
      </c>
    </row>
    <row r="2207" spans="1:23" x14ac:dyDescent="0.25">
      <c r="A2207">
        <v>1276589</v>
      </c>
      <c r="B2207" t="s">
        <v>47</v>
      </c>
      <c r="C2207">
        <v>204</v>
      </c>
      <c r="D2207">
        <v>35</v>
      </c>
      <c r="E2207" t="s">
        <v>21</v>
      </c>
      <c r="F2207">
        <v>1</v>
      </c>
      <c r="G2207">
        <v>2</v>
      </c>
      <c r="H2207">
        <v>2</v>
      </c>
      <c r="I2207">
        <v>2</v>
      </c>
      <c r="J2207">
        <v>2</v>
      </c>
      <c r="K2207">
        <v>2</v>
      </c>
      <c r="L2207">
        <v>2</v>
      </c>
      <c r="M2207">
        <v>2</v>
      </c>
      <c r="N2207">
        <v>2</v>
      </c>
      <c r="O2207">
        <v>38</v>
      </c>
      <c r="P2207" t="s">
        <v>51</v>
      </c>
      <c r="Q2207">
        <v>4</v>
      </c>
      <c r="R2207" t="s">
        <v>44</v>
      </c>
      <c r="S2207">
        <v>75000</v>
      </c>
      <c r="T2207">
        <v>75000</v>
      </c>
      <c r="U2207">
        <v>75000</v>
      </c>
      <c r="V2207">
        <v>51</v>
      </c>
      <c r="W2207">
        <v>51</v>
      </c>
    </row>
    <row r="2208" spans="1:23" x14ac:dyDescent="0.25">
      <c r="A2208">
        <v>1427593</v>
      </c>
      <c r="B2208" t="s">
        <v>24</v>
      </c>
      <c r="C2208">
        <v>47</v>
      </c>
      <c r="D2208">
        <v>31</v>
      </c>
      <c r="E2208" t="s">
        <v>21</v>
      </c>
      <c r="F2208">
        <v>1</v>
      </c>
      <c r="G2208">
        <v>1</v>
      </c>
      <c r="H2208">
        <v>2</v>
      </c>
      <c r="I2208">
        <v>2</v>
      </c>
      <c r="J2208">
        <v>2</v>
      </c>
      <c r="K2208">
        <v>2</v>
      </c>
      <c r="L2208">
        <v>2</v>
      </c>
      <c r="M2208">
        <v>2</v>
      </c>
      <c r="N2208">
        <v>1</v>
      </c>
      <c r="O2208">
        <v>35</v>
      </c>
      <c r="P2208" t="s">
        <v>43</v>
      </c>
      <c r="Q2208">
        <v>4</v>
      </c>
      <c r="R2208" t="s">
        <v>44</v>
      </c>
      <c r="S2208">
        <v>70000</v>
      </c>
      <c r="T2208">
        <v>75020</v>
      </c>
      <c r="U2208">
        <v>75020</v>
      </c>
      <c r="V2208">
        <v>53</v>
      </c>
      <c r="W2208" t="s">
        <v>24</v>
      </c>
    </row>
    <row r="2209" spans="1:23" x14ac:dyDescent="0.25">
      <c r="A2209">
        <v>1411499</v>
      </c>
      <c r="B2209" t="s">
        <v>24</v>
      </c>
      <c r="C2209">
        <v>73</v>
      </c>
      <c r="D2209">
        <v>74</v>
      </c>
      <c r="E2209" t="s">
        <v>21</v>
      </c>
      <c r="F2209">
        <v>1</v>
      </c>
      <c r="G2209">
        <v>2</v>
      </c>
      <c r="H2209">
        <v>2</v>
      </c>
      <c r="I2209">
        <v>1</v>
      </c>
      <c r="J2209">
        <v>2</v>
      </c>
      <c r="K2209">
        <v>2</v>
      </c>
      <c r="L2209">
        <v>2</v>
      </c>
      <c r="M2209">
        <v>2</v>
      </c>
      <c r="N2209">
        <v>1</v>
      </c>
      <c r="O2209">
        <v>25</v>
      </c>
      <c r="P2209" t="s">
        <v>52</v>
      </c>
      <c r="Q2209">
        <v>4</v>
      </c>
      <c r="R2209" t="s">
        <v>46</v>
      </c>
      <c r="S2209">
        <v>50000</v>
      </c>
      <c r="T2209">
        <v>75900</v>
      </c>
      <c r="U2209">
        <v>75900</v>
      </c>
      <c r="V2209">
        <v>48</v>
      </c>
      <c r="W2209">
        <v>48</v>
      </c>
    </row>
    <row r="2210" spans="1:23" x14ac:dyDescent="0.25">
      <c r="A2210">
        <v>1408251</v>
      </c>
      <c r="B2210" t="s">
        <v>24</v>
      </c>
      <c r="C2210">
        <v>94</v>
      </c>
      <c r="D2210">
        <v>39</v>
      </c>
      <c r="E2210" t="s">
        <v>21</v>
      </c>
      <c r="F2210">
        <v>1</v>
      </c>
      <c r="G2210">
        <v>1</v>
      </c>
      <c r="H2210">
        <v>2</v>
      </c>
      <c r="I2210">
        <v>2</v>
      </c>
      <c r="J2210">
        <v>2</v>
      </c>
      <c r="K2210">
        <v>2</v>
      </c>
      <c r="L2210">
        <v>2</v>
      </c>
      <c r="M2210">
        <v>2</v>
      </c>
      <c r="N2210">
        <v>1</v>
      </c>
      <c r="O2210">
        <v>10</v>
      </c>
      <c r="P2210" t="s">
        <v>43</v>
      </c>
      <c r="Q2210">
        <v>4</v>
      </c>
      <c r="R2210" t="s">
        <v>44</v>
      </c>
      <c r="S2210">
        <v>76000</v>
      </c>
      <c r="T2210">
        <v>76000</v>
      </c>
      <c r="U2210">
        <v>76000</v>
      </c>
      <c r="V2210">
        <v>34</v>
      </c>
      <c r="W2210">
        <v>34</v>
      </c>
    </row>
    <row r="2211" spans="1:23" x14ac:dyDescent="0.25">
      <c r="A2211">
        <v>701149</v>
      </c>
      <c r="B2211" t="s">
        <v>32</v>
      </c>
      <c r="C2211">
        <v>69</v>
      </c>
      <c r="D2211">
        <v>30</v>
      </c>
      <c r="E2211" t="s">
        <v>21</v>
      </c>
      <c r="F2211">
        <v>1</v>
      </c>
      <c r="G2211">
        <v>2</v>
      </c>
      <c r="H2211">
        <v>1</v>
      </c>
      <c r="I2211">
        <v>2</v>
      </c>
      <c r="J2211">
        <v>2</v>
      </c>
      <c r="K2211">
        <v>2</v>
      </c>
      <c r="L2211">
        <v>2</v>
      </c>
      <c r="M2211">
        <v>2</v>
      </c>
      <c r="N2211">
        <v>1</v>
      </c>
      <c r="O2211">
        <v>10</v>
      </c>
      <c r="P2211" t="s">
        <v>43</v>
      </c>
      <c r="Q2211">
        <v>4</v>
      </c>
      <c r="R2211" t="s">
        <v>44</v>
      </c>
      <c r="S2211">
        <v>24600</v>
      </c>
      <c r="T2211">
        <v>76600</v>
      </c>
      <c r="U2211">
        <v>76600</v>
      </c>
      <c r="V2211">
        <v>17</v>
      </c>
      <c r="W2211">
        <v>17</v>
      </c>
    </row>
    <row r="2212" spans="1:23" x14ac:dyDescent="0.25">
      <c r="A2212">
        <v>725488</v>
      </c>
      <c r="B2212" t="s">
        <v>32</v>
      </c>
      <c r="C2212">
        <v>172</v>
      </c>
      <c r="D2212">
        <v>63</v>
      </c>
      <c r="E2212" t="s">
        <v>21</v>
      </c>
      <c r="F2212">
        <v>1</v>
      </c>
      <c r="G2212">
        <v>1</v>
      </c>
      <c r="H2212">
        <v>2</v>
      </c>
      <c r="I2212">
        <v>2</v>
      </c>
      <c r="J2212">
        <v>2</v>
      </c>
      <c r="K2212">
        <v>2</v>
      </c>
      <c r="L2212">
        <v>2</v>
      </c>
      <c r="M2212">
        <v>2</v>
      </c>
      <c r="N2212">
        <v>1</v>
      </c>
      <c r="P2212" t="s">
        <v>43</v>
      </c>
      <c r="Q2212">
        <v>4</v>
      </c>
      <c r="R2212" t="s">
        <v>44</v>
      </c>
      <c r="S2212">
        <v>0</v>
      </c>
      <c r="T2212">
        <v>76900</v>
      </c>
      <c r="U2212">
        <v>76900</v>
      </c>
      <c r="V2212">
        <v>41</v>
      </c>
      <c r="W2212" t="s">
        <v>32</v>
      </c>
    </row>
    <row r="2213" spans="1:23" x14ac:dyDescent="0.25">
      <c r="A2213">
        <v>700805</v>
      </c>
      <c r="B2213" t="s">
        <v>32</v>
      </c>
      <c r="C2213">
        <v>66</v>
      </c>
      <c r="D2213">
        <v>55</v>
      </c>
      <c r="E2213" t="s">
        <v>21</v>
      </c>
      <c r="F2213">
        <v>1</v>
      </c>
      <c r="G2213">
        <v>2</v>
      </c>
      <c r="H2213">
        <v>2</v>
      </c>
      <c r="I2213">
        <v>2</v>
      </c>
      <c r="J2213">
        <v>2</v>
      </c>
      <c r="K2213">
        <v>2</v>
      </c>
      <c r="L2213">
        <v>2</v>
      </c>
      <c r="M2213">
        <v>2</v>
      </c>
      <c r="N2213">
        <v>2</v>
      </c>
      <c r="O2213">
        <v>30</v>
      </c>
      <c r="P2213" t="s">
        <v>51</v>
      </c>
      <c r="Q2213">
        <v>2</v>
      </c>
      <c r="R2213" t="s">
        <v>46</v>
      </c>
      <c r="S2213">
        <v>78000</v>
      </c>
      <c r="T2213">
        <v>78000</v>
      </c>
      <c r="U2213">
        <v>78000</v>
      </c>
      <c r="V2213">
        <v>53</v>
      </c>
      <c r="W2213" t="s">
        <v>24</v>
      </c>
    </row>
    <row r="2214" spans="1:23" x14ac:dyDescent="0.25">
      <c r="A2214">
        <v>1377507</v>
      </c>
      <c r="B2214" t="s">
        <v>24</v>
      </c>
      <c r="C2214">
        <v>216</v>
      </c>
      <c r="D2214">
        <v>44</v>
      </c>
      <c r="E2214" t="s">
        <v>21</v>
      </c>
      <c r="F2214">
        <v>1</v>
      </c>
      <c r="G2214">
        <v>1</v>
      </c>
      <c r="H2214">
        <v>2</v>
      </c>
      <c r="I2214">
        <v>2</v>
      </c>
      <c r="J2214">
        <v>2</v>
      </c>
      <c r="K2214">
        <v>2</v>
      </c>
      <c r="L2214">
        <v>2</v>
      </c>
      <c r="M2214">
        <v>2</v>
      </c>
      <c r="N2214">
        <v>1</v>
      </c>
      <c r="O2214">
        <v>10</v>
      </c>
      <c r="P2214" t="s">
        <v>43</v>
      </c>
      <c r="Q2214">
        <v>4</v>
      </c>
      <c r="R2214" t="s">
        <v>44</v>
      </c>
      <c r="S2214">
        <v>78000</v>
      </c>
      <c r="T2214">
        <v>78000</v>
      </c>
      <c r="U2214">
        <v>78000</v>
      </c>
      <c r="V2214">
        <v>53</v>
      </c>
      <c r="W2214" t="s">
        <v>24</v>
      </c>
    </row>
    <row r="2215" spans="1:23" x14ac:dyDescent="0.25">
      <c r="A2215">
        <v>1420546</v>
      </c>
      <c r="B2215" t="s">
        <v>24</v>
      </c>
      <c r="C2215">
        <v>110</v>
      </c>
      <c r="D2215">
        <v>74</v>
      </c>
      <c r="E2215" t="s">
        <v>21</v>
      </c>
      <c r="F2215">
        <v>1</v>
      </c>
      <c r="G2215">
        <v>2</v>
      </c>
      <c r="H2215">
        <v>1</v>
      </c>
      <c r="I2215">
        <v>1</v>
      </c>
      <c r="J2215">
        <v>2</v>
      </c>
      <c r="K2215">
        <v>2</v>
      </c>
      <c r="L2215">
        <v>2</v>
      </c>
      <c r="M2215">
        <v>2</v>
      </c>
      <c r="N2215">
        <v>1</v>
      </c>
      <c r="P2215" t="s">
        <v>43</v>
      </c>
      <c r="Q2215">
        <v>2</v>
      </c>
      <c r="R2215" t="s">
        <v>44</v>
      </c>
      <c r="S2215">
        <v>0</v>
      </c>
      <c r="T2215">
        <v>78000</v>
      </c>
      <c r="U2215">
        <v>78000</v>
      </c>
      <c r="V2215">
        <v>49</v>
      </c>
      <c r="W2215" t="s">
        <v>47</v>
      </c>
    </row>
    <row r="2216" spans="1:23" x14ac:dyDescent="0.25">
      <c r="A2216">
        <v>68363</v>
      </c>
      <c r="B2216" t="s">
        <v>23</v>
      </c>
      <c r="C2216">
        <v>92</v>
      </c>
      <c r="D2216">
        <v>49</v>
      </c>
      <c r="E2216" t="s">
        <v>21</v>
      </c>
      <c r="F2216">
        <v>1</v>
      </c>
      <c r="G2216">
        <v>1</v>
      </c>
      <c r="H2216">
        <v>2</v>
      </c>
      <c r="I2216">
        <v>2</v>
      </c>
      <c r="J2216">
        <v>2</v>
      </c>
      <c r="K2216">
        <v>2</v>
      </c>
      <c r="L2216">
        <v>2</v>
      </c>
      <c r="M2216">
        <v>2</v>
      </c>
      <c r="N2216">
        <v>1</v>
      </c>
      <c r="O2216">
        <v>10</v>
      </c>
      <c r="P2216" t="s">
        <v>43</v>
      </c>
      <c r="Q2216">
        <v>2</v>
      </c>
      <c r="R2216" t="s">
        <v>44</v>
      </c>
      <c r="S2216">
        <v>78000</v>
      </c>
      <c r="T2216">
        <v>78000</v>
      </c>
      <c r="U2216">
        <v>78000</v>
      </c>
      <c r="V2216">
        <v>19</v>
      </c>
      <c r="W2216">
        <v>19</v>
      </c>
    </row>
    <row r="2217" spans="1:23" x14ac:dyDescent="0.25">
      <c r="A2217">
        <v>1419333</v>
      </c>
      <c r="B2217" t="s">
        <v>24</v>
      </c>
      <c r="C2217">
        <v>69</v>
      </c>
      <c r="D2217">
        <v>70</v>
      </c>
      <c r="E2217" t="s">
        <v>21</v>
      </c>
      <c r="F2217">
        <v>1</v>
      </c>
      <c r="G2217">
        <v>1</v>
      </c>
      <c r="H2217">
        <v>2</v>
      </c>
      <c r="I2217">
        <v>1</v>
      </c>
      <c r="J2217">
        <v>2</v>
      </c>
      <c r="K2217">
        <v>2</v>
      </c>
      <c r="L2217">
        <v>2</v>
      </c>
      <c r="M2217">
        <v>2</v>
      </c>
      <c r="N2217">
        <v>1</v>
      </c>
      <c r="O2217">
        <v>45</v>
      </c>
      <c r="P2217" t="s">
        <v>43</v>
      </c>
      <c r="Q2217">
        <v>4</v>
      </c>
      <c r="R2217" t="s">
        <v>46</v>
      </c>
      <c r="S2217">
        <v>78000</v>
      </c>
      <c r="T2217">
        <v>78000</v>
      </c>
      <c r="U2217">
        <v>78000</v>
      </c>
      <c r="V2217">
        <v>6</v>
      </c>
      <c r="W2217" t="s">
        <v>45</v>
      </c>
    </row>
    <row r="2218" spans="1:23" x14ac:dyDescent="0.25">
      <c r="A2218">
        <v>534244</v>
      </c>
      <c r="B2218" t="s">
        <v>31</v>
      </c>
      <c r="C2218">
        <v>135</v>
      </c>
      <c r="D2218">
        <v>35</v>
      </c>
      <c r="E2218" t="s">
        <v>21</v>
      </c>
      <c r="F2218">
        <v>1</v>
      </c>
      <c r="G2218">
        <v>1</v>
      </c>
      <c r="H2218">
        <v>2</v>
      </c>
      <c r="I2218">
        <v>2</v>
      </c>
      <c r="J2218">
        <v>2</v>
      </c>
      <c r="K2218">
        <v>2</v>
      </c>
      <c r="L2218">
        <v>2</v>
      </c>
      <c r="M2218">
        <v>2</v>
      </c>
      <c r="N2218">
        <v>1</v>
      </c>
      <c r="O2218">
        <v>10</v>
      </c>
      <c r="P2218" t="s">
        <v>43</v>
      </c>
      <c r="Q2218">
        <v>4</v>
      </c>
      <c r="R2218" t="s">
        <v>44</v>
      </c>
      <c r="S2218">
        <v>79000</v>
      </c>
      <c r="T2218">
        <v>79000</v>
      </c>
      <c r="U2218">
        <v>79000</v>
      </c>
      <c r="V2218">
        <v>27</v>
      </c>
      <c r="W2218">
        <v>27</v>
      </c>
    </row>
    <row r="2219" spans="1:23" x14ac:dyDescent="0.25">
      <c r="A2219">
        <v>1428544</v>
      </c>
      <c r="B2219" t="s">
        <v>24</v>
      </c>
      <c r="C2219">
        <v>105</v>
      </c>
      <c r="D2219">
        <v>50</v>
      </c>
      <c r="E2219" t="s">
        <v>21</v>
      </c>
      <c r="F2219">
        <v>1</v>
      </c>
      <c r="G2219">
        <v>1</v>
      </c>
      <c r="H2219">
        <v>2</v>
      </c>
      <c r="I2219">
        <v>2</v>
      </c>
      <c r="J2219">
        <v>2</v>
      </c>
      <c r="K2219">
        <v>2</v>
      </c>
      <c r="L2219">
        <v>2</v>
      </c>
      <c r="M2219">
        <v>2</v>
      </c>
      <c r="N2219">
        <v>1</v>
      </c>
      <c r="O2219">
        <v>25</v>
      </c>
      <c r="P2219" t="s">
        <v>43</v>
      </c>
      <c r="Q2219">
        <v>4</v>
      </c>
      <c r="R2219" t="s">
        <v>44</v>
      </c>
      <c r="S2219">
        <v>79000</v>
      </c>
      <c r="T2219">
        <v>79100</v>
      </c>
      <c r="U2219">
        <v>79100</v>
      </c>
      <c r="V2219">
        <v>53</v>
      </c>
      <c r="W2219" t="s">
        <v>24</v>
      </c>
    </row>
    <row r="2220" spans="1:23" x14ac:dyDescent="0.25">
      <c r="A2220">
        <v>1378870</v>
      </c>
      <c r="B2220" t="s">
        <v>24</v>
      </c>
      <c r="C2220">
        <v>114</v>
      </c>
      <c r="D2220">
        <v>32</v>
      </c>
      <c r="E2220" t="s">
        <v>21</v>
      </c>
      <c r="F2220">
        <v>1</v>
      </c>
      <c r="G2220">
        <v>1</v>
      </c>
      <c r="H2220">
        <v>2</v>
      </c>
      <c r="I2220">
        <v>2</v>
      </c>
      <c r="J2220">
        <v>2</v>
      </c>
      <c r="K2220">
        <v>2</v>
      </c>
      <c r="L2220">
        <v>2</v>
      </c>
      <c r="M2220">
        <v>2</v>
      </c>
      <c r="N2220">
        <v>1</v>
      </c>
      <c r="O2220">
        <v>25</v>
      </c>
      <c r="P2220" t="s">
        <v>50</v>
      </c>
      <c r="Q2220">
        <v>4</v>
      </c>
      <c r="R2220" t="s">
        <v>46</v>
      </c>
      <c r="S2220">
        <v>63000</v>
      </c>
      <c r="T2220">
        <v>79500</v>
      </c>
      <c r="U2220">
        <v>79500</v>
      </c>
      <c r="V2220">
        <v>53</v>
      </c>
      <c r="W2220" t="s">
        <v>24</v>
      </c>
    </row>
    <row r="2221" spans="1:23" x14ac:dyDescent="0.25">
      <c r="A2221">
        <v>705712</v>
      </c>
      <c r="B2221" t="s">
        <v>32</v>
      </c>
      <c r="C2221">
        <v>48</v>
      </c>
      <c r="D2221">
        <v>71</v>
      </c>
      <c r="E2221" t="s">
        <v>21</v>
      </c>
      <c r="F2221">
        <v>1</v>
      </c>
      <c r="G2221">
        <v>2</v>
      </c>
      <c r="H2221">
        <v>2</v>
      </c>
      <c r="I2221">
        <v>1</v>
      </c>
      <c r="J2221">
        <v>2</v>
      </c>
      <c r="K2221">
        <v>1</v>
      </c>
      <c r="L2221">
        <v>2</v>
      </c>
      <c r="M2221">
        <v>2</v>
      </c>
      <c r="N2221">
        <v>1</v>
      </c>
      <c r="P2221" t="s">
        <v>43</v>
      </c>
      <c r="Q2221">
        <v>3</v>
      </c>
      <c r="R2221" t="s">
        <v>44</v>
      </c>
      <c r="S2221">
        <v>0</v>
      </c>
      <c r="T2221">
        <v>79500</v>
      </c>
      <c r="U2221">
        <v>79500</v>
      </c>
      <c r="V2221">
        <v>41</v>
      </c>
      <c r="W2221" t="s">
        <v>32</v>
      </c>
    </row>
    <row r="2222" spans="1:23" x14ac:dyDescent="0.25">
      <c r="A2222">
        <v>1373380</v>
      </c>
      <c r="B2222" t="s">
        <v>24</v>
      </c>
      <c r="C2222">
        <v>64</v>
      </c>
      <c r="D2222">
        <v>63</v>
      </c>
      <c r="E2222" t="s">
        <v>21</v>
      </c>
      <c r="F2222">
        <v>1</v>
      </c>
      <c r="G2222">
        <v>1</v>
      </c>
      <c r="H2222">
        <v>2</v>
      </c>
      <c r="I2222">
        <v>2</v>
      </c>
      <c r="J2222">
        <v>2</v>
      </c>
      <c r="K2222">
        <v>2</v>
      </c>
      <c r="L2222">
        <v>2</v>
      </c>
      <c r="M2222">
        <v>2</v>
      </c>
      <c r="N2222">
        <v>1</v>
      </c>
      <c r="O2222">
        <v>20</v>
      </c>
      <c r="P2222" t="s">
        <v>50</v>
      </c>
      <c r="Q2222">
        <v>4</v>
      </c>
      <c r="R2222" t="s">
        <v>46</v>
      </c>
      <c r="S2222">
        <v>71000</v>
      </c>
      <c r="T2222">
        <v>79500</v>
      </c>
      <c r="U2222">
        <v>79500</v>
      </c>
      <c r="V2222">
        <v>53</v>
      </c>
      <c r="W2222" t="s">
        <v>24</v>
      </c>
    </row>
    <row r="2223" spans="1:23" x14ac:dyDescent="0.25">
      <c r="A2223">
        <v>1409645</v>
      </c>
      <c r="B2223" t="s">
        <v>24</v>
      </c>
      <c r="C2223">
        <v>104</v>
      </c>
      <c r="D2223">
        <v>38</v>
      </c>
      <c r="E2223" t="s">
        <v>21</v>
      </c>
      <c r="F2223">
        <v>1</v>
      </c>
      <c r="G2223">
        <v>1</v>
      </c>
      <c r="H2223">
        <v>2</v>
      </c>
      <c r="I2223">
        <v>2</v>
      </c>
      <c r="J2223">
        <v>2</v>
      </c>
      <c r="K2223">
        <v>2</v>
      </c>
      <c r="L2223">
        <v>2</v>
      </c>
      <c r="M2223">
        <v>2</v>
      </c>
      <c r="N2223">
        <v>1</v>
      </c>
      <c r="O2223">
        <v>25</v>
      </c>
      <c r="P2223" t="s">
        <v>50</v>
      </c>
      <c r="Q2223">
        <v>4</v>
      </c>
      <c r="R2223" t="s">
        <v>44</v>
      </c>
      <c r="S2223">
        <v>80000</v>
      </c>
      <c r="T2223">
        <v>80000</v>
      </c>
      <c r="U2223">
        <v>80000</v>
      </c>
      <c r="V2223">
        <v>53</v>
      </c>
      <c r="W2223" t="s">
        <v>24</v>
      </c>
    </row>
    <row r="2224" spans="1:23" x14ac:dyDescent="0.25">
      <c r="A2224">
        <v>1252857</v>
      </c>
      <c r="B2224" t="s">
        <v>47</v>
      </c>
      <c r="C2224">
        <v>126</v>
      </c>
      <c r="D2224">
        <v>36</v>
      </c>
      <c r="E2224" t="s">
        <v>21</v>
      </c>
      <c r="F2224">
        <v>1</v>
      </c>
      <c r="G2224">
        <v>1</v>
      </c>
      <c r="H2224">
        <v>2</v>
      </c>
      <c r="I2224">
        <v>2</v>
      </c>
      <c r="J2224">
        <v>2</v>
      </c>
      <c r="K2224">
        <v>2</v>
      </c>
      <c r="L2224">
        <v>2</v>
      </c>
      <c r="M2224">
        <v>2</v>
      </c>
      <c r="N2224">
        <v>1</v>
      </c>
      <c r="O2224">
        <v>20</v>
      </c>
      <c r="P2224" t="s">
        <v>50</v>
      </c>
      <c r="Q2224">
        <v>4</v>
      </c>
      <c r="R2224" t="s">
        <v>46</v>
      </c>
      <c r="S2224">
        <v>80000</v>
      </c>
      <c r="T2224">
        <v>80000</v>
      </c>
      <c r="U2224">
        <v>80000</v>
      </c>
      <c r="V2224">
        <v>53</v>
      </c>
      <c r="W2224" t="s">
        <v>24</v>
      </c>
    </row>
    <row r="2225" spans="1:23" x14ac:dyDescent="0.25">
      <c r="A2225">
        <v>705292</v>
      </c>
      <c r="B2225" t="s">
        <v>32</v>
      </c>
      <c r="C2225">
        <v>68</v>
      </c>
      <c r="D2225">
        <v>40</v>
      </c>
      <c r="E2225" t="s">
        <v>21</v>
      </c>
      <c r="F2225">
        <v>1</v>
      </c>
      <c r="G2225">
        <v>1</v>
      </c>
      <c r="H2225">
        <v>2</v>
      </c>
      <c r="I2225">
        <v>2</v>
      </c>
      <c r="J2225">
        <v>2</v>
      </c>
      <c r="K2225">
        <v>2</v>
      </c>
      <c r="L2225">
        <v>2</v>
      </c>
      <c r="M2225">
        <v>2</v>
      </c>
      <c r="N2225">
        <v>1</v>
      </c>
      <c r="O2225">
        <v>30</v>
      </c>
      <c r="P2225" t="s">
        <v>43</v>
      </c>
      <c r="Q2225">
        <v>4</v>
      </c>
      <c r="R2225" t="s">
        <v>44</v>
      </c>
      <c r="S2225">
        <v>80000</v>
      </c>
      <c r="T2225">
        <v>80000</v>
      </c>
      <c r="U2225">
        <v>80000</v>
      </c>
      <c r="V2225">
        <v>53</v>
      </c>
      <c r="W2225" t="s">
        <v>24</v>
      </c>
    </row>
    <row r="2226" spans="1:23" x14ac:dyDescent="0.25">
      <c r="A2226">
        <v>702782</v>
      </c>
      <c r="B2226" t="s">
        <v>32</v>
      </c>
      <c r="C2226">
        <v>95</v>
      </c>
      <c r="D2226">
        <v>28</v>
      </c>
      <c r="E2226" t="s">
        <v>21</v>
      </c>
      <c r="F2226">
        <v>1</v>
      </c>
      <c r="G2226">
        <v>1</v>
      </c>
      <c r="H2226">
        <v>2</v>
      </c>
      <c r="I2226">
        <v>2</v>
      </c>
      <c r="J2226">
        <v>2</v>
      </c>
      <c r="K2226">
        <v>2</v>
      </c>
      <c r="L2226">
        <v>2</v>
      </c>
      <c r="M2226">
        <v>2</v>
      </c>
      <c r="N2226">
        <v>1</v>
      </c>
      <c r="O2226">
        <v>35</v>
      </c>
      <c r="P2226" t="s">
        <v>43</v>
      </c>
      <c r="Q2226">
        <v>4</v>
      </c>
      <c r="R2226" t="s">
        <v>44</v>
      </c>
      <c r="S2226">
        <v>80000</v>
      </c>
      <c r="T2226">
        <v>80000</v>
      </c>
      <c r="U2226">
        <v>80000</v>
      </c>
      <c r="V2226">
        <v>53</v>
      </c>
      <c r="W2226" t="s">
        <v>24</v>
      </c>
    </row>
    <row r="2227" spans="1:23" x14ac:dyDescent="0.25">
      <c r="A2227">
        <v>64433</v>
      </c>
      <c r="B2227" t="s">
        <v>23</v>
      </c>
      <c r="C2227">
        <v>118</v>
      </c>
      <c r="D2227">
        <v>68</v>
      </c>
      <c r="E2227" t="s">
        <v>21</v>
      </c>
      <c r="F2227">
        <v>1</v>
      </c>
      <c r="G2227">
        <v>1</v>
      </c>
      <c r="H2227">
        <v>1</v>
      </c>
      <c r="I2227">
        <v>1</v>
      </c>
      <c r="J2227">
        <v>2</v>
      </c>
      <c r="K2227">
        <v>2</v>
      </c>
      <c r="L2227">
        <v>2</v>
      </c>
      <c r="M2227">
        <v>2</v>
      </c>
      <c r="N2227">
        <v>1</v>
      </c>
      <c r="P2227" t="s">
        <v>43</v>
      </c>
      <c r="Q2227">
        <v>4</v>
      </c>
      <c r="R2227" t="s">
        <v>44</v>
      </c>
      <c r="S2227">
        <v>3000</v>
      </c>
      <c r="T2227">
        <v>80000</v>
      </c>
      <c r="U2227">
        <v>80000</v>
      </c>
      <c r="V2227">
        <v>27</v>
      </c>
      <c r="W2227">
        <v>27</v>
      </c>
    </row>
    <row r="2228" spans="1:23" x14ac:dyDescent="0.25">
      <c r="A2228">
        <v>69546</v>
      </c>
      <c r="B2228" t="s">
        <v>23</v>
      </c>
      <c r="C2228">
        <v>93</v>
      </c>
      <c r="D2228">
        <v>55</v>
      </c>
      <c r="E2228" t="s">
        <v>21</v>
      </c>
      <c r="F2228">
        <v>1</v>
      </c>
      <c r="G2228">
        <v>1</v>
      </c>
      <c r="H2228">
        <v>2</v>
      </c>
      <c r="I2228">
        <v>2</v>
      </c>
      <c r="J2228">
        <v>2</v>
      </c>
      <c r="K2228">
        <v>2</v>
      </c>
      <c r="L2228">
        <v>2</v>
      </c>
      <c r="M2228">
        <v>2</v>
      </c>
      <c r="N2228">
        <v>1</v>
      </c>
      <c r="O2228">
        <v>15</v>
      </c>
      <c r="P2228" t="s">
        <v>43</v>
      </c>
      <c r="Q2228">
        <v>4</v>
      </c>
      <c r="R2228" t="s">
        <v>46</v>
      </c>
      <c r="S2228">
        <v>80000</v>
      </c>
      <c r="T2228">
        <v>80000</v>
      </c>
      <c r="U2228">
        <v>80000</v>
      </c>
      <c r="V2228">
        <v>53</v>
      </c>
      <c r="W2228" t="s">
        <v>24</v>
      </c>
    </row>
    <row r="2229" spans="1:23" x14ac:dyDescent="0.25">
      <c r="A2229">
        <v>1366934</v>
      </c>
      <c r="B2229" t="s">
        <v>24</v>
      </c>
      <c r="C2229">
        <v>99</v>
      </c>
      <c r="D2229">
        <v>29</v>
      </c>
      <c r="E2229" t="s">
        <v>21</v>
      </c>
      <c r="F2229">
        <v>1</v>
      </c>
      <c r="G2229">
        <v>1</v>
      </c>
      <c r="H2229">
        <v>2</v>
      </c>
      <c r="I2229">
        <v>2</v>
      </c>
      <c r="J2229">
        <v>2</v>
      </c>
      <c r="K2229">
        <v>2</v>
      </c>
      <c r="L2229">
        <v>2</v>
      </c>
      <c r="M2229">
        <v>2</v>
      </c>
      <c r="N2229">
        <v>1</v>
      </c>
      <c r="O2229">
        <v>10</v>
      </c>
      <c r="P2229" t="s">
        <v>43</v>
      </c>
      <c r="Q2229">
        <v>4</v>
      </c>
      <c r="R2229" t="s">
        <v>46</v>
      </c>
      <c r="S2229">
        <v>80000</v>
      </c>
      <c r="T2229">
        <v>80000</v>
      </c>
      <c r="U2229">
        <v>80000</v>
      </c>
      <c r="V2229">
        <v>36</v>
      </c>
      <c r="W2229">
        <v>36</v>
      </c>
    </row>
    <row r="2230" spans="1:23" x14ac:dyDescent="0.25">
      <c r="A2230">
        <v>533786</v>
      </c>
      <c r="B2230" t="s">
        <v>31</v>
      </c>
      <c r="C2230">
        <v>20</v>
      </c>
      <c r="D2230">
        <v>46</v>
      </c>
      <c r="E2230" t="s">
        <v>21</v>
      </c>
      <c r="F2230">
        <v>1</v>
      </c>
      <c r="G2230">
        <v>2</v>
      </c>
      <c r="H2230">
        <v>2</v>
      </c>
      <c r="I2230">
        <v>2</v>
      </c>
      <c r="J2230">
        <v>2</v>
      </c>
      <c r="K2230">
        <v>2</v>
      </c>
      <c r="L2230">
        <v>1</v>
      </c>
      <c r="M2230">
        <v>2</v>
      </c>
      <c r="N2230">
        <v>1</v>
      </c>
      <c r="O2230">
        <v>20</v>
      </c>
      <c r="P2230" t="s">
        <v>43</v>
      </c>
      <c r="Q2230">
        <v>2</v>
      </c>
      <c r="R2230" t="s">
        <v>44</v>
      </c>
      <c r="S2230">
        <v>80000</v>
      </c>
      <c r="T2230">
        <v>80000</v>
      </c>
      <c r="U2230">
        <v>80000</v>
      </c>
      <c r="V2230">
        <v>27</v>
      </c>
      <c r="W2230">
        <v>27</v>
      </c>
    </row>
    <row r="2231" spans="1:23" x14ac:dyDescent="0.25">
      <c r="A2231">
        <v>532944</v>
      </c>
      <c r="B2231" t="s">
        <v>31</v>
      </c>
      <c r="C2231">
        <v>56</v>
      </c>
      <c r="D2231">
        <v>57</v>
      </c>
      <c r="E2231" t="s">
        <v>21</v>
      </c>
      <c r="F2231">
        <v>1</v>
      </c>
      <c r="G2231">
        <v>1</v>
      </c>
      <c r="H2231">
        <v>2</v>
      </c>
      <c r="I2231">
        <v>2</v>
      </c>
      <c r="J2231">
        <v>2</v>
      </c>
      <c r="K2231">
        <v>2</v>
      </c>
      <c r="L2231">
        <v>2</v>
      </c>
      <c r="M2231">
        <v>2</v>
      </c>
      <c r="N2231">
        <v>1</v>
      </c>
      <c r="O2231">
        <v>3</v>
      </c>
      <c r="P2231" t="s">
        <v>50</v>
      </c>
      <c r="Q2231">
        <v>4</v>
      </c>
      <c r="R2231" t="s">
        <v>46</v>
      </c>
      <c r="S2231">
        <v>80000</v>
      </c>
      <c r="T2231">
        <v>80000</v>
      </c>
      <c r="U2231">
        <v>80000</v>
      </c>
      <c r="V2231">
        <v>38</v>
      </c>
      <c r="W2231" t="s">
        <v>31</v>
      </c>
    </row>
    <row r="2232" spans="1:23" x14ac:dyDescent="0.25">
      <c r="A2232">
        <v>1430701</v>
      </c>
      <c r="B2232" t="s">
        <v>24</v>
      </c>
      <c r="C2232">
        <v>391</v>
      </c>
      <c r="D2232">
        <v>50</v>
      </c>
      <c r="E2232" t="s">
        <v>21</v>
      </c>
      <c r="F2232">
        <v>1</v>
      </c>
      <c r="G2232">
        <v>1</v>
      </c>
      <c r="H2232">
        <v>2</v>
      </c>
      <c r="I2232">
        <v>2</v>
      </c>
      <c r="J2232">
        <v>2</v>
      </c>
      <c r="K2232">
        <v>2</v>
      </c>
      <c r="L2232">
        <v>2</v>
      </c>
      <c r="M2232">
        <v>2</v>
      </c>
      <c r="N2232">
        <v>1</v>
      </c>
      <c r="P2232" t="s">
        <v>43</v>
      </c>
      <c r="Q2232">
        <v>4</v>
      </c>
      <c r="R2232" t="s">
        <v>46</v>
      </c>
      <c r="S2232">
        <v>80000</v>
      </c>
      <c r="T2232">
        <v>80000</v>
      </c>
      <c r="U2232">
        <v>80000</v>
      </c>
      <c r="V2232">
        <v>53</v>
      </c>
      <c r="W2232" t="s">
        <v>24</v>
      </c>
    </row>
    <row r="2233" spans="1:23" x14ac:dyDescent="0.25">
      <c r="A2233">
        <v>712800</v>
      </c>
      <c r="B2233" t="s">
        <v>32</v>
      </c>
      <c r="C2233">
        <v>199</v>
      </c>
      <c r="D2233">
        <v>30</v>
      </c>
      <c r="E2233" t="s">
        <v>21</v>
      </c>
      <c r="F2233">
        <v>1</v>
      </c>
      <c r="G2233">
        <v>2</v>
      </c>
      <c r="H2233">
        <v>2</v>
      </c>
      <c r="I2233">
        <v>2</v>
      </c>
      <c r="J2233">
        <v>2</v>
      </c>
      <c r="K2233">
        <v>2</v>
      </c>
      <c r="L2233">
        <v>2</v>
      </c>
      <c r="M2233">
        <v>2</v>
      </c>
      <c r="N2233">
        <v>2</v>
      </c>
      <c r="O2233">
        <v>45</v>
      </c>
      <c r="P2233" t="s">
        <v>50</v>
      </c>
      <c r="Q2233">
        <v>4</v>
      </c>
      <c r="R2233" t="s">
        <v>44</v>
      </c>
      <c r="S2233">
        <v>80000</v>
      </c>
      <c r="T2233">
        <v>80000</v>
      </c>
      <c r="U2233">
        <v>80000</v>
      </c>
      <c r="V2233">
        <v>41</v>
      </c>
      <c r="W2233" t="s">
        <v>32</v>
      </c>
    </row>
    <row r="2234" spans="1:23" x14ac:dyDescent="0.25">
      <c r="A2234">
        <v>1375471</v>
      </c>
      <c r="B2234" t="s">
        <v>24</v>
      </c>
      <c r="C2234">
        <v>72</v>
      </c>
      <c r="D2234">
        <v>53</v>
      </c>
      <c r="E2234" t="s">
        <v>21</v>
      </c>
      <c r="F2234">
        <v>1</v>
      </c>
      <c r="G2234">
        <v>1</v>
      </c>
      <c r="H2234">
        <v>2</v>
      </c>
      <c r="I2234">
        <v>2</v>
      </c>
      <c r="J2234">
        <v>2</v>
      </c>
      <c r="K2234">
        <v>2</v>
      </c>
      <c r="L2234">
        <v>2</v>
      </c>
      <c r="M2234">
        <v>2</v>
      </c>
      <c r="N2234">
        <v>1</v>
      </c>
      <c r="O2234">
        <v>15</v>
      </c>
      <c r="P2234" t="s">
        <v>43</v>
      </c>
      <c r="Q2234">
        <v>4</v>
      </c>
      <c r="R2234" t="s">
        <v>44</v>
      </c>
      <c r="S2234">
        <v>80000</v>
      </c>
      <c r="T2234">
        <v>80000</v>
      </c>
      <c r="U2234">
        <v>80000</v>
      </c>
      <c r="V2234">
        <v>6</v>
      </c>
      <c r="W2234" t="s">
        <v>45</v>
      </c>
    </row>
    <row r="2235" spans="1:23" x14ac:dyDescent="0.25">
      <c r="A2235">
        <v>1409032</v>
      </c>
      <c r="B2235" t="s">
        <v>24</v>
      </c>
      <c r="C2235">
        <v>103</v>
      </c>
      <c r="D2235">
        <v>51</v>
      </c>
      <c r="E2235" t="s">
        <v>21</v>
      </c>
      <c r="F2235">
        <v>1</v>
      </c>
      <c r="G2235">
        <v>1</v>
      </c>
      <c r="H2235">
        <v>2</v>
      </c>
      <c r="I2235">
        <v>2</v>
      </c>
      <c r="J2235">
        <v>2</v>
      </c>
      <c r="K2235">
        <v>2</v>
      </c>
      <c r="L2235">
        <v>2</v>
      </c>
      <c r="M2235">
        <v>2</v>
      </c>
      <c r="N2235">
        <v>1</v>
      </c>
      <c r="O2235">
        <v>30</v>
      </c>
      <c r="P2235" t="s">
        <v>43</v>
      </c>
      <c r="Q2235">
        <v>4</v>
      </c>
      <c r="R2235" t="s">
        <v>44</v>
      </c>
      <c r="S2235">
        <v>80000</v>
      </c>
      <c r="T2235">
        <v>80000</v>
      </c>
      <c r="U2235">
        <v>80000</v>
      </c>
      <c r="V2235">
        <v>8</v>
      </c>
      <c r="W2235">
        <v>8</v>
      </c>
    </row>
    <row r="2236" spans="1:23" x14ac:dyDescent="0.25">
      <c r="A2236">
        <v>1248825</v>
      </c>
      <c r="B2236" t="s">
        <v>47</v>
      </c>
      <c r="C2236">
        <v>244</v>
      </c>
      <c r="D2236">
        <v>40</v>
      </c>
      <c r="E2236" t="s">
        <v>21</v>
      </c>
      <c r="F2236">
        <v>5</v>
      </c>
      <c r="G2236">
        <v>1</v>
      </c>
      <c r="H2236">
        <v>2</v>
      </c>
      <c r="I2236">
        <v>2</v>
      </c>
      <c r="J2236">
        <v>2</v>
      </c>
      <c r="K2236">
        <v>2</v>
      </c>
      <c r="L2236">
        <v>2</v>
      </c>
      <c r="M2236">
        <v>2</v>
      </c>
      <c r="N2236">
        <v>1</v>
      </c>
      <c r="O2236">
        <v>15</v>
      </c>
      <c r="P2236" t="s">
        <v>43</v>
      </c>
      <c r="Q2236">
        <v>4</v>
      </c>
      <c r="R2236" t="s">
        <v>44</v>
      </c>
      <c r="S2236">
        <v>80000</v>
      </c>
      <c r="T2236">
        <v>80000</v>
      </c>
      <c r="U2236">
        <v>80000</v>
      </c>
      <c r="V2236">
        <v>301</v>
      </c>
      <c r="W2236">
        <v>301</v>
      </c>
    </row>
    <row r="2237" spans="1:23" x14ac:dyDescent="0.25">
      <c r="A2237">
        <v>1428667</v>
      </c>
      <c r="B2237" t="s">
        <v>24</v>
      </c>
      <c r="C2237">
        <v>62</v>
      </c>
      <c r="D2237">
        <v>60</v>
      </c>
      <c r="E2237" t="s">
        <v>21</v>
      </c>
      <c r="F2237">
        <v>1</v>
      </c>
      <c r="G2237">
        <v>1</v>
      </c>
      <c r="H2237">
        <v>2</v>
      </c>
      <c r="I2237">
        <v>2</v>
      </c>
      <c r="J2237">
        <v>2</v>
      </c>
      <c r="K2237">
        <v>2</v>
      </c>
      <c r="L2237">
        <v>2</v>
      </c>
      <c r="M2237">
        <v>2</v>
      </c>
      <c r="N2237">
        <v>1</v>
      </c>
      <c r="O2237">
        <v>20</v>
      </c>
      <c r="P2237" t="s">
        <v>43</v>
      </c>
      <c r="Q2237">
        <v>4</v>
      </c>
      <c r="R2237" t="s">
        <v>44</v>
      </c>
      <c r="S2237">
        <v>55000</v>
      </c>
      <c r="T2237">
        <v>80000</v>
      </c>
      <c r="U2237">
        <v>80000</v>
      </c>
      <c r="V2237">
        <v>53</v>
      </c>
      <c r="W2237" t="s">
        <v>24</v>
      </c>
    </row>
    <row r="2238" spans="1:23" x14ac:dyDescent="0.25">
      <c r="A2238">
        <v>1397230</v>
      </c>
      <c r="B2238" t="s">
        <v>24</v>
      </c>
      <c r="C2238">
        <v>171</v>
      </c>
      <c r="D2238">
        <v>33</v>
      </c>
      <c r="E2238" t="s">
        <v>21</v>
      </c>
      <c r="F2238">
        <v>1</v>
      </c>
      <c r="G2238">
        <v>1</v>
      </c>
      <c r="H2238">
        <v>2</v>
      </c>
      <c r="I2238">
        <v>2</v>
      </c>
      <c r="J2238">
        <v>2</v>
      </c>
      <c r="K2238">
        <v>2</v>
      </c>
      <c r="L2238">
        <v>2</v>
      </c>
      <c r="M2238">
        <v>2</v>
      </c>
      <c r="N2238">
        <v>1</v>
      </c>
      <c r="O2238">
        <v>30</v>
      </c>
      <c r="P2238" t="s">
        <v>43</v>
      </c>
      <c r="Q2238">
        <v>4</v>
      </c>
      <c r="R2238" t="s">
        <v>44</v>
      </c>
      <c r="S2238">
        <v>80000</v>
      </c>
      <c r="T2238">
        <v>80000</v>
      </c>
      <c r="U2238">
        <v>80000</v>
      </c>
      <c r="V2238">
        <v>48</v>
      </c>
      <c r="W2238">
        <v>48</v>
      </c>
    </row>
    <row r="2239" spans="1:23" x14ac:dyDescent="0.25">
      <c r="A2239">
        <v>1379395</v>
      </c>
      <c r="B2239" t="s">
        <v>24</v>
      </c>
      <c r="C2239">
        <v>115</v>
      </c>
      <c r="D2239">
        <v>56</v>
      </c>
      <c r="E2239" t="s">
        <v>21</v>
      </c>
      <c r="F2239">
        <v>1</v>
      </c>
      <c r="G2239">
        <v>1</v>
      </c>
      <c r="H2239">
        <v>2</v>
      </c>
      <c r="I2239">
        <v>2</v>
      </c>
      <c r="J2239">
        <v>2</v>
      </c>
      <c r="K2239">
        <v>2</v>
      </c>
      <c r="L2239">
        <v>2</v>
      </c>
      <c r="M2239">
        <v>2</v>
      </c>
      <c r="N2239">
        <v>1</v>
      </c>
      <c r="P2239" t="s">
        <v>43</v>
      </c>
      <c r="Q2239">
        <v>4</v>
      </c>
      <c r="R2239" t="s">
        <v>44</v>
      </c>
      <c r="S2239">
        <v>80000</v>
      </c>
      <c r="T2239">
        <v>80000</v>
      </c>
      <c r="U2239">
        <v>80000</v>
      </c>
      <c r="V2239">
        <v>53</v>
      </c>
      <c r="W2239" t="s">
        <v>24</v>
      </c>
    </row>
    <row r="2240" spans="1:23" x14ac:dyDescent="0.25">
      <c r="A2240">
        <v>65542</v>
      </c>
      <c r="B2240" t="s">
        <v>23</v>
      </c>
      <c r="C2240">
        <v>151</v>
      </c>
      <c r="D2240">
        <v>59</v>
      </c>
      <c r="E2240" t="s">
        <v>21</v>
      </c>
      <c r="F2240">
        <v>1</v>
      </c>
      <c r="G2240">
        <v>1</v>
      </c>
      <c r="H2240">
        <v>2</v>
      </c>
      <c r="I2240">
        <v>2</v>
      </c>
      <c r="J2240">
        <v>2</v>
      </c>
      <c r="K2240">
        <v>2</v>
      </c>
      <c r="L2240">
        <v>2</v>
      </c>
      <c r="M2240">
        <v>2</v>
      </c>
      <c r="N2240">
        <v>1</v>
      </c>
      <c r="O2240">
        <v>10</v>
      </c>
      <c r="P2240" t="s">
        <v>43</v>
      </c>
      <c r="Q2240">
        <v>4</v>
      </c>
      <c r="R2240" t="s">
        <v>44</v>
      </c>
      <c r="S2240">
        <v>80000</v>
      </c>
      <c r="T2240">
        <v>80500</v>
      </c>
      <c r="U2240">
        <v>80500</v>
      </c>
      <c r="V2240">
        <v>39</v>
      </c>
      <c r="W2240">
        <v>39</v>
      </c>
    </row>
    <row r="2241" spans="1:23" x14ac:dyDescent="0.25">
      <c r="A2241">
        <v>537769</v>
      </c>
      <c r="B2241" t="s">
        <v>31</v>
      </c>
      <c r="C2241">
        <v>159</v>
      </c>
      <c r="D2241">
        <v>72</v>
      </c>
      <c r="E2241" t="s">
        <v>21</v>
      </c>
      <c r="F2241">
        <v>1</v>
      </c>
      <c r="G2241">
        <v>2</v>
      </c>
      <c r="H2241">
        <v>2</v>
      </c>
      <c r="I2241">
        <v>1</v>
      </c>
      <c r="J2241">
        <v>2</v>
      </c>
      <c r="K2241">
        <v>2</v>
      </c>
      <c r="L2241">
        <v>2</v>
      </c>
      <c r="M2241">
        <v>2</v>
      </c>
      <c r="N2241">
        <v>1</v>
      </c>
      <c r="P2241" t="s">
        <v>51</v>
      </c>
      <c r="Q2241">
        <v>4</v>
      </c>
      <c r="R2241" t="s">
        <v>44</v>
      </c>
      <c r="S2241">
        <v>0</v>
      </c>
      <c r="T2241">
        <v>81400</v>
      </c>
      <c r="U2241">
        <v>81400</v>
      </c>
      <c r="V2241">
        <v>38</v>
      </c>
      <c r="W2241" t="s">
        <v>31</v>
      </c>
    </row>
    <row r="2242" spans="1:23" x14ac:dyDescent="0.25">
      <c r="A2242">
        <v>1369500</v>
      </c>
      <c r="B2242" t="s">
        <v>24</v>
      </c>
      <c r="C2242">
        <v>215</v>
      </c>
      <c r="D2242">
        <v>57</v>
      </c>
      <c r="E2242" t="s">
        <v>21</v>
      </c>
      <c r="F2242">
        <v>1</v>
      </c>
      <c r="G2242">
        <v>1</v>
      </c>
      <c r="H2242">
        <v>2</v>
      </c>
      <c r="I2242">
        <v>2</v>
      </c>
      <c r="J2242">
        <v>2</v>
      </c>
      <c r="K2242">
        <v>2</v>
      </c>
      <c r="L2242">
        <v>2</v>
      </c>
      <c r="M2242">
        <v>2</v>
      </c>
      <c r="N2242">
        <v>1</v>
      </c>
      <c r="P2242" t="s">
        <v>43</v>
      </c>
      <c r="Q2242">
        <v>4</v>
      </c>
      <c r="R2242" t="s">
        <v>46</v>
      </c>
      <c r="S2242">
        <v>0</v>
      </c>
      <c r="T2242">
        <v>82000</v>
      </c>
      <c r="U2242">
        <v>82000</v>
      </c>
      <c r="V2242">
        <v>53</v>
      </c>
      <c r="W2242" t="s">
        <v>24</v>
      </c>
    </row>
    <row r="2243" spans="1:23" x14ac:dyDescent="0.25">
      <c r="A2243">
        <v>1409342</v>
      </c>
      <c r="B2243" t="s">
        <v>24</v>
      </c>
      <c r="C2243">
        <v>87</v>
      </c>
      <c r="D2243">
        <v>40</v>
      </c>
      <c r="E2243" t="s">
        <v>21</v>
      </c>
      <c r="F2243">
        <v>1</v>
      </c>
      <c r="G2243">
        <v>1</v>
      </c>
      <c r="H2243">
        <v>2</v>
      </c>
      <c r="I2243">
        <v>2</v>
      </c>
      <c r="J2243">
        <v>2</v>
      </c>
      <c r="K2243">
        <v>2</v>
      </c>
      <c r="L2243">
        <v>2</v>
      </c>
      <c r="M2243">
        <v>2</v>
      </c>
      <c r="N2243">
        <v>1</v>
      </c>
      <c r="O2243">
        <v>45</v>
      </c>
      <c r="P2243" t="s">
        <v>43</v>
      </c>
      <c r="Q2243">
        <v>2</v>
      </c>
      <c r="R2243" t="s">
        <v>44</v>
      </c>
      <c r="S2243">
        <v>82000</v>
      </c>
      <c r="T2243">
        <v>82000</v>
      </c>
      <c r="U2243">
        <v>82000</v>
      </c>
      <c r="V2243">
        <v>53</v>
      </c>
      <c r="W2243" t="s">
        <v>24</v>
      </c>
    </row>
    <row r="2244" spans="1:23" x14ac:dyDescent="0.25">
      <c r="A2244">
        <v>1250143</v>
      </c>
      <c r="B2244" t="s">
        <v>47</v>
      </c>
      <c r="C2244">
        <v>75</v>
      </c>
      <c r="D2244">
        <v>40</v>
      </c>
      <c r="E2244" t="s">
        <v>21</v>
      </c>
      <c r="F2244">
        <v>1</v>
      </c>
      <c r="G2244">
        <v>1</v>
      </c>
      <c r="H2244">
        <v>2</v>
      </c>
      <c r="I2244">
        <v>2</v>
      </c>
      <c r="J2244">
        <v>2</v>
      </c>
      <c r="K2244">
        <v>2</v>
      </c>
      <c r="L2244">
        <v>2</v>
      </c>
      <c r="M2244">
        <v>2</v>
      </c>
      <c r="N2244">
        <v>1</v>
      </c>
      <c r="O2244">
        <v>8</v>
      </c>
      <c r="P2244" t="s">
        <v>43</v>
      </c>
      <c r="Q2244">
        <v>2</v>
      </c>
      <c r="R2244" t="s">
        <v>44</v>
      </c>
      <c r="S2244">
        <v>82000</v>
      </c>
      <c r="T2244">
        <v>82000</v>
      </c>
      <c r="U2244">
        <v>82000</v>
      </c>
      <c r="V2244">
        <v>6</v>
      </c>
      <c r="W2244" t="s">
        <v>45</v>
      </c>
    </row>
    <row r="2245" spans="1:23" x14ac:dyDescent="0.25">
      <c r="A2245">
        <v>712607</v>
      </c>
      <c r="B2245" t="s">
        <v>32</v>
      </c>
      <c r="C2245">
        <v>89</v>
      </c>
      <c r="D2245">
        <v>70</v>
      </c>
      <c r="E2245" t="s">
        <v>21</v>
      </c>
      <c r="F2245">
        <v>1</v>
      </c>
      <c r="G2245">
        <v>2</v>
      </c>
      <c r="H2245">
        <v>2</v>
      </c>
      <c r="I2245">
        <v>1</v>
      </c>
      <c r="J2245">
        <v>2</v>
      </c>
      <c r="K2245">
        <v>2</v>
      </c>
      <c r="L2245">
        <v>2</v>
      </c>
      <c r="M2245">
        <v>2</v>
      </c>
      <c r="N2245">
        <v>1</v>
      </c>
      <c r="O2245">
        <v>10</v>
      </c>
      <c r="P2245" t="s">
        <v>43</v>
      </c>
      <c r="Q2245">
        <v>4</v>
      </c>
      <c r="R2245" t="s">
        <v>46</v>
      </c>
      <c r="S2245">
        <v>60000</v>
      </c>
      <c r="T2245">
        <v>82000</v>
      </c>
      <c r="U2245">
        <v>82000</v>
      </c>
      <c r="V2245">
        <v>25</v>
      </c>
      <c r="W2245">
        <v>25</v>
      </c>
    </row>
    <row r="2246" spans="1:23" x14ac:dyDescent="0.25">
      <c r="A2246">
        <v>1252437</v>
      </c>
      <c r="B2246" t="s">
        <v>47</v>
      </c>
      <c r="C2246">
        <v>55</v>
      </c>
      <c r="D2246">
        <v>44</v>
      </c>
      <c r="E2246" t="s">
        <v>21</v>
      </c>
      <c r="F2246">
        <v>1</v>
      </c>
      <c r="G2246">
        <v>1</v>
      </c>
      <c r="H2246">
        <v>2</v>
      </c>
      <c r="I2246">
        <v>2</v>
      </c>
      <c r="J2246">
        <v>2</v>
      </c>
      <c r="K2246">
        <v>2</v>
      </c>
      <c r="L2246">
        <v>2</v>
      </c>
      <c r="M2246">
        <v>2</v>
      </c>
      <c r="N2246">
        <v>1</v>
      </c>
      <c r="O2246">
        <v>30</v>
      </c>
      <c r="P2246" t="s">
        <v>43</v>
      </c>
      <c r="Q2246">
        <v>4</v>
      </c>
      <c r="R2246" t="s">
        <v>44</v>
      </c>
      <c r="S2246">
        <v>82000</v>
      </c>
      <c r="T2246">
        <v>82000</v>
      </c>
      <c r="U2246">
        <v>82000</v>
      </c>
      <c r="V2246">
        <v>6</v>
      </c>
      <c r="W2246" t="s">
        <v>45</v>
      </c>
    </row>
    <row r="2247" spans="1:23" x14ac:dyDescent="0.25">
      <c r="A2247">
        <v>1256416</v>
      </c>
      <c r="B2247" t="s">
        <v>47</v>
      </c>
      <c r="C2247">
        <v>67</v>
      </c>
      <c r="D2247">
        <v>56</v>
      </c>
      <c r="E2247" t="s">
        <v>21</v>
      </c>
      <c r="F2247">
        <v>1</v>
      </c>
      <c r="G2247">
        <v>1</v>
      </c>
      <c r="H2247">
        <v>2</v>
      </c>
      <c r="I2247">
        <v>2</v>
      </c>
      <c r="J2247">
        <v>2</v>
      </c>
      <c r="K2247">
        <v>2</v>
      </c>
      <c r="L2247">
        <v>2</v>
      </c>
      <c r="M2247">
        <v>2</v>
      </c>
      <c r="N2247">
        <v>1</v>
      </c>
      <c r="O2247">
        <v>40</v>
      </c>
      <c r="P2247" t="s">
        <v>43</v>
      </c>
      <c r="Q2247">
        <v>2</v>
      </c>
      <c r="R2247" t="s">
        <v>44</v>
      </c>
      <c r="S2247">
        <v>82000</v>
      </c>
      <c r="T2247">
        <v>82000</v>
      </c>
      <c r="U2247">
        <v>82000</v>
      </c>
      <c r="V2247">
        <v>18</v>
      </c>
      <c r="W2247">
        <v>18</v>
      </c>
    </row>
    <row r="2248" spans="1:23" x14ac:dyDescent="0.25">
      <c r="A2248">
        <v>534319</v>
      </c>
      <c r="B2248" t="s">
        <v>31</v>
      </c>
      <c r="C2248">
        <v>108</v>
      </c>
      <c r="D2248">
        <v>50</v>
      </c>
      <c r="E2248" t="s">
        <v>21</v>
      </c>
      <c r="F2248">
        <v>1</v>
      </c>
      <c r="G2248">
        <v>1</v>
      </c>
      <c r="H2248">
        <v>2</v>
      </c>
      <c r="I2248">
        <v>2</v>
      </c>
      <c r="J2248">
        <v>2</v>
      </c>
      <c r="K2248">
        <v>2</v>
      </c>
      <c r="L2248">
        <v>2</v>
      </c>
      <c r="M2248">
        <v>2</v>
      </c>
      <c r="N2248">
        <v>1</v>
      </c>
      <c r="O2248">
        <v>15</v>
      </c>
      <c r="P2248" t="s">
        <v>43</v>
      </c>
      <c r="Q2248">
        <v>4</v>
      </c>
      <c r="R2248" t="s">
        <v>46</v>
      </c>
      <c r="S2248">
        <v>70000</v>
      </c>
      <c r="T2248">
        <v>83000</v>
      </c>
      <c r="U2248">
        <v>83000</v>
      </c>
      <c r="V2248">
        <v>38</v>
      </c>
      <c r="W2248" t="s">
        <v>31</v>
      </c>
    </row>
    <row r="2249" spans="1:23" x14ac:dyDescent="0.25">
      <c r="A2249">
        <v>722924</v>
      </c>
      <c r="B2249" t="s">
        <v>32</v>
      </c>
      <c r="C2249">
        <v>65</v>
      </c>
      <c r="D2249">
        <v>68</v>
      </c>
      <c r="E2249" t="s">
        <v>21</v>
      </c>
      <c r="F2249">
        <v>1</v>
      </c>
      <c r="G2249">
        <v>2</v>
      </c>
      <c r="H2249">
        <v>2</v>
      </c>
      <c r="I2249">
        <v>1</v>
      </c>
      <c r="J2249">
        <v>2</v>
      </c>
      <c r="K2249">
        <v>2</v>
      </c>
      <c r="L2249">
        <v>2</v>
      </c>
      <c r="M2249">
        <v>2</v>
      </c>
      <c r="N2249">
        <v>1</v>
      </c>
      <c r="P2249" t="s">
        <v>43</v>
      </c>
      <c r="Q2249">
        <v>4</v>
      </c>
      <c r="R2249" t="s">
        <v>44</v>
      </c>
      <c r="S2249">
        <v>0</v>
      </c>
      <c r="T2249">
        <v>83000</v>
      </c>
      <c r="U2249">
        <v>83000</v>
      </c>
      <c r="V2249">
        <v>6</v>
      </c>
      <c r="W2249" t="s">
        <v>45</v>
      </c>
    </row>
    <row r="2250" spans="1:23" x14ac:dyDescent="0.25">
      <c r="A2250">
        <v>1384853</v>
      </c>
      <c r="B2250" t="s">
        <v>24</v>
      </c>
      <c r="C2250">
        <v>113</v>
      </c>
      <c r="D2250">
        <v>53</v>
      </c>
      <c r="E2250" t="s">
        <v>21</v>
      </c>
      <c r="F2250">
        <v>1</v>
      </c>
      <c r="G2250">
        <v>1</v>
      </c>
      <c r="H2250">
        <v>2</v>
      </c>
      <c r="I2250">
        <v>2</v>
      </c>
      <c r="J2250">
        <v>2</v>
      </c>
      <c r="K2250">
        <v>2</v>
      </c>
      <c r="L2250">
        <v>2</v>
      </c>
      <c r="M2250">
        <v>2</v>
      </c>
      <c r="N2250">
        <v>1</v>
      </c>
      <c r="O2250">
        <v>20</v>
      </c>
      <c r="P2250" t="s">
        <v>43</v>
      </c>
      <c r="Q2250">
        <v>4</v>
      </c>
      <c r="R2250" t="s">
        <v>46</v>
      </c>
      <c r="S2250">
        <v>84000</v>
      </c>
      <c r="T2250">
        <v>84000</v>
      </c>
      <c r="U2250">
        <v>84000</v>
      </c>
      <c r="V2250">
        <v>36</v>
      </c>
      <c r="W2250">
        <v>36</v>
      </c>
    </row>
    <row r="2251" spans="1:23" x14ac:dyDescent="0.25">
      <c r="A2251">
        <v>1432528</v>
      </c>
      <c r="B2251" t="s">
        <v>24</v>
      </c>
      <c r="C2251">
        <v>368</v>
      </c>
      <c r="D2251">
        <v>58</v>
      </c>
      <c r="E2251" t="s">
        <v>21</v>
      </c>
      <c r="F2251">
        <v>1</v>
      </c>
      <c r="G2251">
        <v>1</v>
      </c>
      <c r="H2251">
        <v>2</v>
      </c>
      <c r="I2251">
        <v>2</v>
      </c>
      <c r="J2251">
        <v>2</v>
      </c>
      <c r="K2251">
        <v>2</v>
      </c>
      <c r="L2251">
        <v>2</v>
      </c>
      <c r="M2251">
        <v>2</v>
      </c>
      <c r="N2251">
        <v>1</v>
      </c>
      <c r="O2251">
        <v>35</v>
      </c>
      <c r="P2251" t="s">
        <v>43</v>
      </c>
      <c r="Q2251">
        <v>2</v>
      </c>
      <c r="R2251" t="s">
        <v>44</v>
      </c>
      <c r="S2251">
        <v>85000</v>
      </c>
      <c r="T2251">
        <v>85000</v>
      </c>
      <c r="U2251">
        <v>85000</v>
      </c>
      <c r="V2251">
        <v>39</v>
      </c>
      <c r="W2251">
        <v>39</v>
      </c>
    </row>
    <row r="2252" spans="1:23" x14ac:dyDescent="0.25">
      <c r="A2252">
        <v>1386788</v>
      </c>
      <c r="B2252" t="s">
        <v>24</v>
      </c>
      <c r="C2252">
        <v>77</v>
      </c>
      <c r="D2252">
        <v>51</v>
      </c>
      <c r="E2252" t="s">
        <v>21</v>
      </c>
      <c r="F2252">
        <v>1</v>
      </c>
      <c r="G2252">
        <v>1</v>
      </c>
      <c r="H2252">
        <v>2</v>
      </c>
      <c r="I2252">
        <v>2</v>
      </c>
      <c r="J2252">
        <v>2</v>
      </c>
      <c r="K2252">
        <v>2</v>
      </c>
      <c r="L2252">
        <v>2</v>
      </c>
      <c r="M2252">
        <v>2</v>
      </c>
      <c r="N2252">
        <v>1</v>
      </c>
      <c r="O2252">
        <v>30</v>
      </c>
      <c r="P2252" t="s">
        <v>43</v>
      </c>
      <c r="Q2252">
        <v>4</v>
      </c>
      <c r="R2252" t="s">
        <v>44</v>
      </c>
      <c r="S2252">
        <v>85000</v>
      </c>
      <c r="T2252">
        <v>85000</v>
      </c>
      <c r="U2252">
        <v>85000</v>
      </c>
      <c r="V2252">
        <v>6</v>
      </c>
      <c r="W2252" t="s">
        <v>45</v>
      </c>
    </row>
    <row r="2253" spans="1:23" x14ac:dyDescent="0.25">
      <c r="A2253">
        <v>1265698</v>
      </c>
      <c r="B2253" t="s">
        <v>47</v>
      </c>
      <c r="C2253">
        <v>125</v>
      </c>
      <c r="D2253">
        <v>58</v>
      </c>
      <c r="E2253" t="s">
        <v>21</v>
      </c>
      <c r="F2253">
        <v>5</v>
      </c>
      <c r="G2253">
        <v>2</v>
      </c>
      <c r="H2253">
        <v>2</v>
      </c>
      <c r="I2253">
        <v>2</v>
      </c>
      <c r="J2253">
        <v>2</v>
      </c>
      <c r="K2253">
        <v>2</v>
      </c>
      <c r="L2253">
        <v>2</v>
      </c>
      <c r="M2253">
        <v>2</v>
      </c>
      <c r="N2253">
        <v>2</v>
      </c>
      <c r="P2253" t="s">
        <v>43</v>
      </c>
      <c r="Q2253">
        <v>4</v>
      </c>
      <c r="R2253" t="s">
        <v>46</v>
      </c>
      <c r="S2253">
        <v>70000</v>
      </c>
      <c r="T2253">
        <v>85000</v>
      </c>
      <c r="U2253">
        <v>85000</v>
      </c>
      <c r="V2253">
        <v>301</v>
      </c>
      <c r="W2253">
        <v>301</v>
      </c>
    </row>
    <row r="2254" spans="1:23" x14ac:dyDescent="0.25">
      <c r="A2254">
        <v>1369962</v>
      </c>
      <c r="B2254" t="s">
        <v>24</v>
      </c>
      <c r="C2254">
        <v>81</v>
      </c>
      <c r="D2254">
        <v>37</v>
      </c>
      <c r="E2254" t="s">
        <v>21</v>
      </c>
      <c r="F2254">
        <v>1</v>
      </c>
      <c r="G2254">
        <v>1</v>
      </c>
      <c r="H2254">
        <v>2</v>
      </c>
      <c r="I2254">
        <v>2</v>
      </c>
      <c r="J2254">
        <v>2</v>
      </c>
      <c r="K2254">
        <v>2</v>
      </c>
      <c r="L2254">
        <v>2</v>
      </c>
      <c r="M2254">
        <v>2</v>
      </c>
      <c r="N2254">
        <v>1</v>
      </c>
      <c r="O2254">
        <v>50</v>
      </c>
      <c r="P2254" t="s">
        <v>43</v>
      </c>
      <c r="Q2254">
        <v>2</v>
      </c>
      <c r="R2254" t="s">
        <v>44</v>
      </c>
      <c r="S2254">
        <v>85000</v>
      </c>
      <c r="T2254">
        <v>85000</v>
      </c>
      <c r="U2254">
        <v>85000</v>
      </c>
      <c r="V2254">
        <v>55</v>
      </c>
      <c r="W2254">
        <v>55</v>
      </c>
    </row>
    <row r="2255" spans="1:23" x14ac:dyDescent="0.25">
      <c r="A2255">
        <v>732360</v>
      </c>
      <c r="B2255" t="s">
        <v>32</v>
      </c>
      <c r="C2255">
        <v>106</v>
      </c>
      <c r="D2255">
        <v>45</v>
      </c>
      <c r="E2255" t="s">
        <v>21</v>
      </c>
      <c r="F2255">
        <v>1</v>
      </c>
      <c r="G2255">
        <v>1</v>
      </c>
      <c r="H2255">
        <v>2</v>
      </c>
      <c r="I2255">
        <v>2</v>
      </c>
      <c r="J2255">
        <v>2</v>
      </c>
      <c r="K2255">
        <v>2</v>
      </c>
      <c r="L2255">
        <v>2</v>
      </c>
      <c r="M2255">
        <v>2</v>
      </c>
      <c r="N2255">
        <v>1</v>
      </c>
      <c r="P2255" t="s">
        <v>51</v>
      </c>
      <c r="Q2255">
        <v>4</v>
      </c>
      <c r="R2255" t="s">
        <v>44</v>
      </c>
      <c r="S2255">
        <v>85000</v>
      </c>
      <c r="T2255">
        <v>85000</v>
      </c>
      <c r="U2255">
        <v>85000</v>
      </c>
      <c r="V2255">
        <v>17</v>
      </c>
      <c r="W2255">
        <v>17</v>
      </c>
    </row>
    <row r="2256" spans="1:23" x14ac:dyDescent="0.25">
      <c r="A2256">
        <v>1390612</v>
      </c>
      <c r="B2256" t="s">
        <v>24</v>
      </c>
      <c r="C2256">
        <v>88</v>
      </c>
      <c r="D2256">
        <v>56</v>
      </c>
      <c r="E2256" t="s">
        <v>21</v>
      </c>
      <c r="F2256">
        <v>1</v>
      </c>
      <c r="G2256">
        <v>1</v>
      </c>
      <c r="H2256">
        <v>2</v>
      </c>
      <c r="I2256">
        <v>2</v>
      </c>
      <c r="J2256">
        <v>2</v>
      </c>
      <c r="K2256">
        <v>2</v>
      </c>
      <c r="L2256">
        <v>2</v>
      </c>
      <c r="M2256">
        <v>2</v>
      </c>
      <c r="N2256">
        <v>1</v>
      </c>
      <c r="O2256">
        <v>20</v>
      </c>
      <c r="P2256" t="s">
        <v>43</v>
      </c>
      <c r="Q2256">
        <v>4</v>
      </c>
      <c r="R2256" t="s">
        <v>44</v>
      </c>
      <c r="S2256">
        <v>85000</v>
      </c>
      <c r="T2256">
        <v>85000</v>
      </c>
      <c r="U2256">
        <v>85000</v>
      </c>
      <c r="V2256">
        <v>53</v>
      </c>
      <c r="W2256" t="s">
        <v>24</v>
      </c>
    </row>
    <row r="2257" spans="1:23" x14ac:dyDescent="0.25">
      <c r="A2257">
        <v>1426780</v>
      </c>
      <c r="B2257" t="s">
        <v>24</v>
      </c>
      <c r="C2257">
        <v>84</v>
      </c>
      <c r="D2257">
        <v>49</v>
      </c>
      <c r="E2257" t="s">
        <v>21</v>
      </c>
      <c r="F2257">
        <v>3</v>
      </c>
      <c r="G2257">
        <v>1</v>
      </c>
      <c r="H2257">
        <v>2</v>
      </c>
      <c r="I2257">
        <v>2</v>
      </c>
      <c r="J2257">
        <v>2</v>
      </c>
      <c r="K2257">
        <v>2</v>
      </c>
      <c r="L2257">
        <v>2</v>
      </c>
      <c r="M2257">
        <v>2</v>
      </c>
      <c r="N2257">
        <v>1</v>
      </c>
      <c r="O2257">
        <v>45</v>
      </c>
      <c r="P2257" t="s">
        <v>43</v>
      </c>
      <c r="Q2257">
        <v>2</v>
      </c>
      <c r="R2257" t="s">
        <v>46</v>
      </c>
      <c r="S2257">
        <v>78000</v>
      </c>
      <c r="T2257">
        <v>85000</v>
      </c>
      <c r="U2257">
        <v>85000</v>
      </c>
      <c r="V2257">
        <v>110</v>
      </c>
      <c r="W2257">
        <v>110</v>
      </c>
    </row>
    <row r="2258" spans="1:23" x14ac:dyDescent="0.25">
      <c r="A2258">
        <v>539371</v>
      </c>
      <c r="B2258" t="s">
        <v>31</v>
      </c>
      <c r="C2258">
        <v>120</v>
      </c>
      <c r="D2258">
        <v>61</v>
      </c>
      <c r="E2258" t="s">
        <v>21</v>
      </c>
      <c r="F2258">
        <v>1</v>
      </c>
      <c r="G2258">
        <v>1</v>
      </c>
      <c r="H2258">
        <v>2</v>
      </c>
      <c r="I2258">
        <v>2</v>
      </c>
      <c r="J2258">
        <v>2</v>
      </c>
      <c r="K2258">
        <v>2</v>
      </c>
      <c r="L2258">
        <v>2</v>
      </c>
      <c r="M2258">
        <v>2</v>
      </c>
      <c r="N2258">
        <v>1</v>
      </c>
      <c r="P2258" t="s">
        <v>51</v>
      </c>
      <c r="Q2258">
        <v>4</v>
      </c>
      <c r="R2258" t="s">
        <v>44</v>
      </c>
      <c r="S2258">
        <v>0</v>
      </c>
      <c r="T2258">
        <v>85001</v>
      </c>
      <c r="U2258">
        <v>85001</v>
      </c>
      <c r="V2258">
        <v>27</v>
      </c>
      <c r="W2258">
        <v>27</v>
      </c>
    </row>
    <row r="2259" spans="1:23" x14ac:dyDescent="0.25">
      <c r="A2259">
        <v>711343</v>
      </c>
      <c r="B2259" t="s">
        <v>32</v>
      </c>
      <c r="C2259">
        <v>105</v>
      </c>
      <c r="D2259">
        <v>61</v>
      </c>
      <c r="E2259" t="s">
        <v>21</v>
      </c>
      <c r="F2259">
        <v>1</v>
      </c>
      <c r="G2259">
        <v>1</v>
      </c>
      <c r="H2259">
        <v>2</v>
      </c>
      <c r="I2259">
        <v>2</v>
      </c>
      <c r="J2259">
        <v>2</v>
      </c>
      <c r="K2259">
        <v>2</v>
      </c>
      <c r="L2259">
        <v>2</v>
      </c>
      <c r="M2259">
        <v>2</v>
      </c>
      <c r="N2259">
        <v>1</v>
      </c>
      <c r="O2259">
        <v>25</v>
      </c>
      <c r="P2259" t="s">
        <v>51</v>
      </c>
      <c r="Q2259">
        <v>2</v>
      </c>
      <c r="R2259" t="s">
        <v>44</v>
      </c>
      <c r="S2259">
        <v>85000</v>
      </c>
      <c r="T2259">
        <v>85100</v>
      </c>
      <c r="U2259">
        <v>85100</v>
      </c>
      <c r="V2259">
        <v>46</v>
      </c>
      <c r="W2259">
        <v>46</v>
      </c>
    </row>
    <row r="2260" spans="1:23" x14ac:dyDescent="0.25">
      <c r="A2260">
        <v>1423866</v>
      </c>
      <c r="B2260" t="s">
        <v>24</v>
      </c>
      <c r="C2260">
        <v>97</v>
      </c>
      <c r="D2260">
        <v>56</v>
      </c>
      <c r="E2260" t="s">
        <v>21</v>
      </c>
      <c r="F2260">
        <v>1</v>
      </c>
      <c r="G2260">
        <v>1</v>
      </c>
      <c r="H2260">
        <v>2</v>
      </c>
      <c r="I2260">
        <v>2</v>
      </c>
      <c r="J2260">
        <v>2</v>
      </c>
      <c r="K2260">
        <v>2</v>
      </c>
      <c r="L2260">
        <v>2</v>
      </c>
      <c r="M2260">
        <v>2</v>
      </c>
      <c r="N2260">
        <v>1</v>
      </c>
      <c r="O2260">
        <v>60</v>
      </c>
      <c r="P2260" t="s">
        <v>43</v>
      </c>
      <c r="Q2260">
        <v>4</v>
      </c>
      <c r="R2260" t="s">
        <v>44</v>
      </c>
      <c r="S2260">
        <v>85000</v>
      </c>
      <c r="T2260">
        <v>85150</v>
      </c>
      <c r="U2260">
        <v>85150</v>
      </c>
      <c r="V2260">
        <v>41</v>
      </c>
      <c r="W2260" t="s">
        <v>32</v>
      </c>
    </row>
    <row r="2261" spans="1:23" x14ac:dyDescent="0.25">
      <c r="A2261">
        <v>1254255</v>
      </c>
      <c r="B2261" t="s">
        <v>47</v>
      </c>
      <c r="C2261">
        <v>82</v>
      </c>
      <c r="D2261">
        <v>65</v>
      </c>
      <c r="E2261" t="s">
        <v>21</v>
      </c>
      <c r="F2261">
        <v>1</v>
      </c>
      <c r="G2261">
        <v>1</v>
      </c>
      <c r="H2261">
        <v>2</v>
      </c>
      <c r="I2261">
        <v>1</v>
      </c>
      <c r="J2261">
        <v>2</v>
      </c>
      <c r="K2261">
        <v>2</v>
      </c>
      <c r="L2261">
        <v>2</v>
      </c>
      <c r="M2261">
        <v>2</v>
      </c>
      <c r="N2261">
        <v>1</v>
      </c>
      <c r="P2261" t="s">
        <v>43</v>
      </c>
      <c r="Q2261">
        <v>3</v>
      </c>
      <c r="R2261" t="s">
        <v>44</v>
      </c>
      <c r="S2261">
        <v>5000</v>
      </c>
      <c r="T2261">
        <v>85300</v>
      </c>
      <c r="U2261">
        <v>85300</v>
      </c>
      <c r="V2261">
        <v>49</v>
      </c>
      <c r="W2261" t="s">
        <v>47</v>
      </c>
    </row>
    <row r="2262" spans="1:23" x14ac:dyDescent="0.25">
      <c r="A2262">
        <v>1412908</v>
      </c>
      <c r="B2262" t="s">
        <v>24</v>
      </c>
      <c r="C2262">
        <v>161</v>
      </c>
      <c r="D2262">
        <v>41</v>
      </c>
      <c r="E2262" t="s">
        <v>21</v>
      </c>
      <c r="F2262">
        <v>1</v>
      </c>
      <c r="G2262">
        <v>1</v>
      </c>
      <c r="H2262">
        <v>2</v>
      </c>
      <c r="I2262">
        <v>2</v>
      </c>
      <c r="J2262">
        <v>2</v>
      </c>
      <c r="K2262">
        <v>2</v>
      </c>
      <c r="L2262">
        <v>2</v>
      </c>
      <c r="M2262">
        <v>2</v>
      </c>
      <c r="N2262">
        <v>1</v>
      </c>
      <c r="O2262">
        <v>20</v>
      </c>
      <c r="P2262" t="s">
        <v>43</v>
      </c>
      <c r="Q2262">
        <v>4</v>
      </c>
      <c r="R2262" t="s">
        <v>44</v>
      </c>
      <c r="S2262">
        <v>80000</v>
      </c>
      <c r="T2262">
        <v>86000</v>
      </c>
      <c r="U2262">
        <v>86000</v>
      </c>
      <c r="V2262">
        <v>53</v>
      </c>
      <c r="W2262" t="s">
        <v>24</v>
      </c>
    </row>
    <row r="2263" spans="1:23" x14ac:dyDescent="0.25">
      <c r="A2263">
        <v>698999</v>
      </c>
      <c r="B2263" t="s">
        <v>32</v>
      </c>
      <c r="C2263">
        <v>19</v>
      </c>
      <c r="D2263">
        <v>32</v>
      </c>
      <c r="E2263" t="s">
        <v>21</v>
      </c>
      <c r="F2263">
        <v>5</v>
      </c>
      <c r="G2263">
        <v>1</v>
      </c>
      <c r="H2263">
        <v>2</v>
      </c>
      <c r="I2263">
        <v>2</v>
      </c>
      <c r="J2263">
        <v>2</v>
      </c>
      <c r="K2263">
        <v>2</v>
      </c>
      <c r="L2263">
        <v>2</v>
      </c>
      <c r="M2263">
        <v>2</v>
      </c>
      <c r="N2263">
        <v>1</v>
      </c>
      <c r="O2263">
        <v>5</v>
      </c>
      <c r="P2263" t="s">
        <v>43</v>
      </c>
      <c r="Q2263">
        <v>4</v>
      </c>
      <c r="R2263" t="s">
        <v>46</v>
      </c>
      <c r="S2263">
        <v>86000</v>
      </c>
      <c r="T2263">
        <v>86000</v>
      </c>
      <c r="U2263">
        <v>86000</v>
      </c>
      <c r="V2263">
        <v>468</v>
      </c>
      <c r="W2263">
        <v>468</v>
      </c>
    </row>
    <row r="2264" spans="1:23" x14ac:dyDescent="0.25">
      <c r="A2264">
        <v>1249366</v>
      </c>
      <c r="B2264" t="s">
        <v>47</v>
      </c>
      <c r="C2264">
        <v>44</v>
      </c>
      <c r="D2264">
        <v>48</v>
      </c>
      <c r="E2264" t="s">
        <v>21</v>
      </c>
      <c r="F2264">
        <v>1</v>
      </c>
      <c r="G2264">
        <v>2</v>
      </c>
      <c r="H2264">
        <v>1</v>
      </c>
      <c r="I2264">
        <v>2</v>
      </c>
      <c r="J2264">
        <v>2</v>
      </c>
      <c r="K2264">
        <v>2</v>
      </c>
      <c r="L2264">
        <v>2</v>
      </c>
      <c r="M2264">
        <v>2</v>
      </c>
      <c r="N2264">
        <v>1</v>
      </c>
      <c r="P2264" t="s">
        <v>43</v>
      </c>
      <c r="Q2264">
        <v>4</v>
      </c>
      <c r="R2264" t="s">
        <v>46</v>
      </c>
      <c r="S2264">
        <v>77000</v>
      </c>
      <c r="T2264">
        <v>86000</v>
      </c>
      <c r="U2264">
        <v>86000</v>
      </c>
      <c r="V2264">
        <v>41</v>
      </c>
      <c r="W2264" t="s">
        <v>32</v>
      </c>
    </row>
    <row r="2265" spans="1:23" x14ac:dyDescent="0.25">
      <c r="A2265">
        <v>535968</v>
      </c>
      <c r="B2265" t="s">
        <v>31</v>
      </c>
      <c r="C2265">
        <v>61</v>
      </c>
      <c r="D2265">
        <v>73</v>
      </c>
      <c r="E2265" t="s">
        <v>21</v>
      </c>
      <c r="F2265">
        <v>1</v>
      </c>
      <c r="G2265">
        <v>2</v>
      </c>
      <c r="H2265">
        <v>1</v>
      </c>
      <c r="I2265">
        <v>1</v>
      </c>
      <c r="J2265">
        <v>2</v>
      </c>
      <c r="K2265">
        <v>2</v>
      </c>
      <c r="L2265">
        <v>2</v>
      </c>
      <c r="M2265">
        <v>2</v>
      </c>
      <c r="N2265">
        <v>1</v>
      </c>
      <c r="O2265">
        <v>30</v>
      </c>
      <c r="P2265" t="s">
        <v>43</v>
      </c>
      <c r="Q2265">
        <v>4</v>
      </c>
      <c r="R2265" t="s">
        <v>46</v>
      </c>
      <c r="S2265">
        <v>73000</v>
      </c>
      <c r="T2265">
        <v>86100</v>
      </c>
      <c r="U2265">
        <v>86100</v>
      </c>
      <c r="V2265">
        <v>38</v>
      </c>
      <c r="W2265" t="s">
        <v>31</v>
      </c>
    </row>
    <row r="2266" spans="1:23" x14ac:dyDescent="0.25">
      <c r="A2266">
        <v>534471</v>
      </c>
      <c r="B2266" t="s">
        <v>31</v>
      </c>
      <c r="C2266">
        <v>131</v>
      </c>
      <c r="D2266">
        <v>65</v>
      </c>
      <c r="E2266" t="s">
        <v>21</v>
      </c>
      <c r="F2266">
        <v>1</v>
      </c>
      <c r="G2266">
        <v>2</v>
      </c>
      <c r="H2266">
        <v>1</v>
      </c>
      <c r="I2266">
        <v>1</v>
      </c>
      <c r="J2266">
        <v>2</v>
      </c>
      <c r="K2266">
        <v>2</v>
      </c>
      <c r="L2266">
        <v>2</v>
      </c>
      <c r="M2266">
        <v>2</v>
      </c>
      <c r="N2266">
        <v>1</v>
      </c>
      <c r="O2266">
        <v>20</v>
      </c>
      <c r="P2266" t="s">
        <v>50</v>
      </c>
      <c r="Q2266">
        <v>4</v>
      </c>
      <c r="R2266" t="s">
        <v>44</v>
      </c>
      <c r="S2266">
        <v>75000</v>
      </c>
      <c r="T2266">
        <v>86400</v>
      </c>
      <c r="U2266">
        <v>86400</v>
      </c>
      <c r="V2266">
        <v>38</v>
      </c>
      <c r="W2266" t="s">
        <v>31</v>
      </c>
    </row>
    <row r="2267" spans="1:23" x14ac:dyDescent="0.25">
      <c r="A2267">
        <v>1430288</v>
      </c>
      <c r="B2267" t="s">
        <v>24</v>
      </c>
      <c r="C2267">
        <v>154</v>
      </c>
      <c r="D2267">
        <v>49</v>
      </c>
      <c r="E2267" t="s">
        <v>21</v>
      </c>
      <c r="F2267">
        <v>4</v>
      </c>
      <c r="G2267">
        <v>1</v>
      </c>
      <c r="H2267">
        <v>2</v>
      </c>
      <c r="I2267">
        <v>2</v>
      </c>
      <c r="J2267">
        <v>2</v>
      </c>
      <c r="K2267">
        <v>2</v>
      </c>
      <c r="L2267">
        <v>2</v>
      </c>
      <c r="M2267">
        <v>2</v>
      </c>
      <c r="N2267">
        <v>1</v>
      </c>
      <c r="O2267">
        <v>90</v>
      </c>
      <c r="P2267" t="s">
        <v>51</v>
      </c>
      <c r="Q2267">
        <v>4</v>
      </c>
      <c r="R2267" t="s">
        <v>44</v>
      </c>
      <c r="S2267">
        <v>87000</v>
      </c>
      <c r="T2267">
        <v>87000</v>
      </c>
      <c r="U2267">
        <v>87000</v>
      </c>
      <c r="V2267">
        <v>247</v>
      </c>
      <c r="W2267">
        <v>247</v>
      </c>
    </row>
    <row r="2268" spans="1:23" x14ac:dyDescent="0.25">
      <c r="A2268">
        <v>1375184</v>
      </c>
      <c r="B2268" t="s">
        <v>24</v>
      </c>
      <c r="C2268">
        <v>110</v>
      </c>
      <c r="D2268">
        <v>66</v>
      </c>
      <c r="E2268" t="s">
        <v>21</v>
      </c>
      <c r="F2268">
        <v>1</v>
      </c>
      <c r="G2268">
        <v>2</v>
      </c>
      <c r="H2268">
        <v>1</v>
      </c>
      <c r="I2268">
        <v>1</v>
      </c>
      <c r="J2268">
        <v>2</v>
      </c>
      <c r="K2268">
        <v>2</v>
      </c>
      <c r="L2268">
        <v>2</v>
      </c>
      <c r="M2268">
        <v>2</v>
      </c>
      <c r="N2268">
        <v>1</v>
      </c>
      <c r="O2268">
        <v>40</v>
      </c>
      <c r="P2268" t="s">
        <v>51</v>
      </c>
      <c r="Q2268">
        <v>4</v>
      </c>
      <c r="R2268" t="s">
        <v>46</v>
      </c>
      <c r="S2268">
        <v>42000</v>
      </c>
      <c r="T2268">
        <v>87600</v>
      </c>
      <c r="U2268">
        <v>87600</v>
      </c>
      <c r="V2268">
        <v>53</v>
      </c>
      <c r="W2268" t="s">
        <v>24</v>
      </c>
    </row>
    <row r="2269" spans="1:23" x14ac:dyDescent="0.25">
      <c r="A2269">
        <v>712372</v>
      </c>
      <c r="B2269" t="s">
        <v>32</v>
      </c>
      <c r="C2269">
        <v>116</v>
      </c>
      <c r="D2269">
        <v>57</v>
      </c>
      <c r="E2269" t="s">
        <v>21</v>
      </c>
      <c r="F2269">
        <v>1</v>
      </c>
      <c r="G2269">
        <v>1</v>
      </c>
      <c r="H2269">
        <v>2</v>
      </c>
      <c r="I2269">
        <v>2</v>
      </c>
      <c r="J2269">
        <v>2</v>
      </c>
      <c r="K2269">
        <v>2</v>
      </c>
      <c r="L2269">
        <v>2</v>
      </c>
      <c r="M2269">
        <v>2</v>
      </c>
      <c r="N2269">
        <v>1</v>
      </c>
      <c r="P2269" t="s">
        <v>43</v>
      </c>
      <c r="Q2269">
        <v>2</v>
      </c>
      <c r="R2269" t="s">
        <v>44</v>
      </c>
      <c r="S2269">
        <v>88000</v>
      </c>
      <c r="T2269">
        <v>88000</v>
      </c>
      <c r="U2269">
        <v>88000</v>
      </c>
      <c r="V2269">
        <v>41</v>
      </c>
      <c r="W2269" t="s">
        <v>32</v>
      </c>
    </row>
    <row r="2270" spans="1:23" x14ac:dyDescent="0.25">
      <c r="A2270">
        <v>1410269</v>
      </c>
      <c r="B2270" t="s">
        <v>24</v>
      </c>
      <c r="C2270">
        <v>128</v>
      </c>
      <c r="D2270">
        <v>61</v>
      </c>
      <c r="E2270" t="s">
        <v>21</v>
      </c>
      <c r="F2270">
        <v>1</v>
      </c>
      <c r="G2270">
        <v>1</v>
      </c>
      <c r="H2270">
        <v>2</v>
      </c>
      <c r="I2270">
        <v>2</v>
      </c>
      <c r="J2270">
        <v>2</v>
      </c>
      <c r="K2270">
        <v>2</v>
      </c>
      <c r="L2270">
        <v>2</v>
      </c>
      <c r="M2270">
        <v>2</v>
      </c>
      <c r="N2270">
        <v>1</v>
      </c>
      <c r="O2270">
        <v>35</v>
      </c>
      <c r="P2270" t="s">
        <v>43</v>
      </c>
      <c r="Q2270">
        <v>4</v>
      </c>
      <c r="R2270" t="s">
        <v>44</v>
      </c>
      <c r="S2270">
        <v>85000</v>
      </c>
      <c r="T2270">
        <v>88000</v>
      </c>
      <c r="U2270">
        <v>88000</v>
      </c>
      <c r="V2270">
        <v>36</v>
      </c>
      <c r="W2270">
        <v>36</v>
      </c>
    </row>
    <row r="2271" spans="1:23" x14ac:dyDescent="0.25">
      <c r="A2271">
        <v>1382423</v>
      </c>
      <c r="B2271" t="s">
        <v>24</v>
      </c>
      <c r="C2271">
        <v>112</v>
      </c>
      <c r="D2271">
        <v>58</v>
      </c>
      <c r="E2271" t="s">
        <v>21</v>
      </c>
      <c r="F2271">
        <v>1</v>
      </c>
      <c r="G2271">
        <v>1</v>
      </c>
      <c r="H2271">
        <v>2</v>
      </c>
      <c r="I2271">
        <v>2</v>
      </c>
      <c r="J2271">
        <v>2</v>
      </c>
      <c r="K2271">
        <v>2</v>
      </c>
      <c r="L2271">
        <v>2</v>
      </c>
      <c r="M2271">
        <v>2</v>
      </c>
      <c r="N2271">
        <v>1</v>
      </c>
      <c r="O2271">
        <v>10</v>
      </c>
      <c r="P2271" t="s">
        <v>51</v>
      </c>
      <c r="Q2271">
        <v>4</v>
      </c>
      <c r="R2271" t="s">
        <v>46</v>
      </c>
      <c r="S2271">
        <v>88000</v>
      </c>
      <c r="T2271">
        <v>88000</v>
      </c>
      <c r="U2271">
        <v>88000</v>
      </c>
      <c r="V2271">
        <v>18</v>
      </c>
      <c r="W2271">
        <v>18</v>
      </c>
    </row>
    <row r="2272" spans="1:23" x14ac:dyDescent="0.25">
      <c r="A2272">
        <v>728469</v>
      </c>
      <c r="B2272" t="s">
        <v>32</v>
      </c>
      <c r="C2272">
        <v>71</v>
      </c>
      <c r="D2272">
        <v>57</v>
      </c>
      <c r="E2272" t="s">
        <v>21</v>
      </c>
      <c r="F2272">
        <v>1</v>
      </c>
      <c r="G2272">
        <v>1</v>
      </c>
      <c r="H2272">
        <v>2</v>
      </c>
      <c r="I2272">
        <v>2</v>
      </c>
      <c r="J2272">
        <v>2</v>
      </c>
      <c r="K2272">
        <v>2</v>
      </c>
      <c r="L2272">
        <v>2</v>
      </c>
      <c r="M2272">
        <v>2</v>
      </c>
      <c r="N2272">
        <v>1</v>
      </c>
      <c r="O2272">
        <v>10</v>
      </c>
      <c r="P2272" t="s">
        <v>50</v>
      </c>
      <c r="Q2272">
        <v>4</v>
      </c>
      <c r="R2272" t="s">
        <v>46</v>
      </c>
      <c r="S2272">
        <v>88000</v>
      </c>
      <c r="T2272">
        <v>88000</v>
      </c>
      <c r="U2272">
        <v>88000</v>
      </c>
      <c r="V2272">
        <v>41</v>
      </c>
      <c r="W2272" t="s">
        <v>32</v>
      </c>
    </row>
    <row r="2273" spans="1:23" x14ac:dyDescent="0.25">
      <c r="A2273">
        <v>1250427</v>
      </c>
      <c r="B2273" t="s">
        <v>47</v>
      </c>
      <c r="C2273">
        <v>76</v>
      </c>
      <c r="D2273">
        <v>45</v>
      </c>
      <c r="E2273" t="s">
        <v>21</v>
      </c>
      <c r="F2273">
        <v>1</v>
      </c>
      <c r="G2273">
        <v>1</v>
      </c>
      <c r="H2273">
        <v>2</v>
      </c>
      <c r="I2273">
        <v>2</v>
      </c>
      <c r="J2273">
        <v>2</v>
      </c>
      <c r="K2273">
        <v>2</v>
      </c>
      <c r="L2273">
        <v>2</v>
      </c>
      <c r="M2273">
        <v>2</v>
      </c>
      <c r="N2273">
        <v>1</v>
      </c>
      <c r="O2273">
        <v>10</v>
      </c>
      <c r="P2273" t="s">
        <v>43</v>
      </c>
      <c r="Q2273">
        <v>4</v>
      </c>
      <c r="R2273" t="s">
        <v>44</v>
      </c>
      <c r="S2273">
        <v>84000</v>
      </c>
      <c r="T2273">
        <v>88004</v>
      </c>
      <c r="U2273">
        <v>88004</v>
      </c>
      <c r="V2273">
        <v>49</v>
      </c>
      <c r="W2273" t="s">
        <v>47</v>
      </c>
    </row>
    <row r="2274" spans="1:23" x14ac:dyDescent="0.25">
      <c r="A2274">
        <v>712708</v>
      </c>
      <c r="B2274" t="s">
        <v>32</v>
      </c>
      <c r="C2274">
        <v>87</v>
      </c>
      <c r="D2274">
        <v>76</v>
      </c>
      <c r="E2274" t="s">
        <v>21</v>
      </c>
      <c r="F2274">
        <v>1</v>
      </c>
      <c r="G2274">
        <v>1</v>
      </c>
      <c r="H2274">
        <v>2</v>
      </c>
      <c r="I2274">
        <v>1</v>
      </c>
      <c r="J2274">
        <v>2</v>
      </c>
      <c r="K2274">
        <v>2</v>
      </c>
      <c r="L2274">
        <v>2</v>
      </c>
      <c r="M2274">
        <v>2</v>
      </c>
      <c r="N2274">
        <v>1</v>
      </c>
      <c r="P2274" t="s">
        <v>43</v>
      </c>
      <c r="Q2274">
        <v>3</v>
      </c>
      <c r="R2274" t="s">
        <v>44</v>
      </c>
      <c r="S2274">
        <v>0</v>
      </c>
      <c r="T2274">
        <v>88700</v>
      </c>
      <c r="U2274">
        <v>88700</v>
      </c>
      <c r="V2274">
        <v>41</v>
      </c>
      <c r="W2274" t="s">
        <v>32</v>
      </c>
    </row>
    <row r="2275" spans="1:23" x14ac:dyDescent="0.25">
      <c r="A2275">
        <v>1378001</v>
      </c>
      <c r="B2275" t="s">
        <v>24</v>
      </c>
      <c r="C2275">
        <v>72</v>
      </c>
      <c r="D2275">
        <v>29</v>
      </c>
      <c r="E2275" t="s">
        <v>21</v>
      </c>
      <c r="F2275">
        <v>1</v>
      </c>
      <c r="G2275">
        <v>1</v>
      </c>
      <c r="H2275">
        <v>2</v>
      </c>
      <c r="I2275">
        <v>2</v>
      </c>
      <c r="J2275">
        <v>2</v>
      </c>
      <c r="K2275">
        <v>2</v>
      </c>
      <c r="L2275">
        <v>2</v>
      </c>
      <c r="M2275">
        <v>2</v>
      </c>
      <c r="N2275">
        <v>1</v>
      </c>
      <c r="O2275">
        <v>90</v>
      </c>
      <c r="P2275" t="s">
        <v>43</v>
      </c>
      <c r="Q2275">
        <v>4</v>
      </c>
      <c r="R2275" t="s">
        <v>46</v>
      </c>
      <c r="S2275">
        <v>89000</v>
      </c>
      <c r="T2275">
        <v>89000</v>
      </c>
      <c r="U2275">
        <v>89000</v>
      </c>
      <c r="V2275">
        <v>11</v>
      </c>
      <c r="W2275">
        <v>11</v>
      </c>
    </row>
    <row r="2276" spans="1:23" x14ac:dyDescent="0.25">
      <c r="A2276">
        <v>1256272</v>
      </c>
      <c r="B2276" t="s">
        <v>47</v>
      </c>
      <c r="C2276">
        <v>43</v>
      </c>
      <c r="D2276">
        <v>57</v>
      </c>
      <c r="E2276" t="s">
        <v>21</v>
      </c>
      <c r="F2276">
        <v>1</v>
      </c>
      <c r="G2276">
        <v>1</v>
      </c>
      <c r="H2276">
        <v>2</v>
      </c>
      <c r="I2276">
        <v>2</v>
      </c>
      <c r="J2276">
        <v>2</v>
      </c>
      <c r="K2276">
        <v>2</v>
      </c>
      <c r="L2276">
        <v>2</v>
      </c>
      <c r="M2276">
        <v>2</v>
      </c>
      <c r="N2276">
        <v>1</v>
      </c>
      <c r="O2276">
        <v>80</v>
      </c>
      <c r="P2276" t="s">
        <v>43</v>
      </c>
      <c r="Q2276">
        <v>4</v>
      </c>
      <c r="R2276" t="s">
        <v>46</v>
      </c>
      <c r="S2276">
        <v>90000</v>
      </c>
      <c r="T2276">
        <v>90000</v>
      </c>
      <c r="U2276">
        <v>90000</v>
      </c>
      <c r="V2276">
        <v>53</v>
      </c>
      <c r="W2276" t="s">
        <v>24</v>
      </c>
    </row>
    <row r="2277" spans="1:23" x14ac:dyDescent="0.25">
      <c r="A2277">
        <v>1378727</v>
      </c>
      <c r="B2277" t="s">
        <v>24</v>
      </c>
      <c r="C2277">
        <v>82</v>
      </c>
      <c r="D2277">
        <v>37</v>
      </c>
      <c r="E2277" t="s">
        <v>21</v>
      </c>
      <c r="F2277">
        <v>1</v>
      </c>
      <c r="G2277">
        <v>1</v>
      </c>
      <c r="H2277">
        <v>2</v>
      </c>
      <c r="I2277">
        <v>2</v>
      </c>
      <c r="J2277">
        <v>2</v>
      </c>
      <c r="K2277">
        <v>2</v>
      </c>
      <c r="L2277">
        <v>2</v>
      </c>
      <c r="M2277">
        <v>2</v>
      </c>
      <c r="N2277">
        <v>1</v>
      </c>
      <c r="O2277">
        <v>45</v>
      </c>
      <c r="P2277" t="s">
        <v>43</v>
      </c>
      <c r="Q2277">
        <v>4</v>
      </c>
      <c r="R2277" t="s">
        <v>44</v>
      </c>
      <c r="S2277">
        <v>90000</v>
      </c>
      <c r="T2277">
        <v>90000</v>
      </c>
      <c r="U2277">
        <v>90000</v>
      </c>
      <c r="V2277">
        <v>34</v>
      </c>
      <c r="W2277">
        <v>34</v>
      </c>
    </row>
    <row r="2278" spans="1:23" x14ac:dyDescent="0.25">
      <c r="A2278">
        <v>1402479</v>
      </c>
      <c r="B2278" t="s">
        <v>24</v>
      </c>
      <c r="C2278">
        <v>124</v>
      </c>
      <c r="D2278">
        <v>35</v>
      </c>
      <c r="E2278" t="s">
        <v>21</v>
      </c>
      <c r="F2278">
        <v>1</v>
      </c>
      <c r="G2278">
        <v>1</v>
      </c>
      <c r="H2278">
        <v>2</v>
      </c>
      <c r="I2278">
        <v>2</v>
      </c>
      <c r="J2278">
        <v>2</v>
      </c>
      <c r="K2278">
        <v>2</v>
      </c>
      <c r="L2278">
        <v>2</v>
      </c>
      <c r="M2278">
        <v>2</v>
      </c>
      <c r="N2278">
        <v>1</v>
      </c>
      <c r="P2278" t="s">
        <v>43</v>
      </c>
      <c r="Q2278">
        <v>4</v>
      </c>
      <c r="R2278" t="s">
        <v>46</v>
      </c>
      <c r="S2278">
        <v>90000</v>
      </c>
      <c r="T2278">
        <v>90000</v>
      </c>
      <c r="U2278">
        <v>90000</v>
      </c>
      <c r="V2278">
        <v>49</v>
      </c>
      <c r="W2278" t="s">
        <v>47</v>
      </c>
    </row>
    <row r="2279" spans="1:23" x14ac:dyDescent="0.25">
      <c r="A2279">
        <v>534273</v>
      </c>
      <c r="B2279" t="s">
        <v>31</v>
      </c>
      <c r="C2279">
        <v>74</v>
      </c>
      <c r="D2279">
        <v>31</v>
      </c>
      <c r="E2279" t="s">
        <v>21</v>
      </c>
      <c r="F2279">
        <v>1</v>
      </c>
      <c r="G2279">
        <v>1</v>
      </c>
      <c r="H2279">
        <v>2</v>
      </c>
      <c r="I2279">
        <v>2</v>
      </c>
      <c r="J2279">
        <v>2</v>
      </c>
      <c r="K2279">
        <v>2</v>
      </c>
      <c r="L2279">
        <v>2</v>
      </c>
      <c r="M2279">
        <v>2</v>
      </c>
      <c r="N2279">
        <v>1</v>
      </c>
      <c r="O2279">
        <v>34</v>
      </c>
      <c r="P2279" t="s">
        <v>43</v>
      </c>
      <c r="Q2279">
        <v>4</v>
      </c>
      <c r="R2279" t="s">
        <v>44</v>
      </c>
      <c r="S2279">
        <v>90000</v>
      </c>
      <c r="T2279">
        <v>90000</v>
      </c>
      <c r="U2279">
        <v>90000</v>
      </c>
      <c r="V2279">
        <v>27</v>
      </c>
      <c r="W2279">
        <v>27</v>
      </c>
    </row>
    <row r="2280" spans="1:23" x14ac:dyDescent="0.25">
      <c r="A2280">
        <v>1250251</v>
      </c>
      <c r="B2280" t="s">
        <v>47</v>
      </c>
      <c r="C2280">
        <v>368</v>
      </c>
      <c r="D2280">
        <v>49</v>
      </c>
      <c r="E2280" t="s">
        <v>21</v>
      </c>
      <c r="F2280">
        <v>1</v>
      </c>
      <c r="G2280">
        <v>1</v>
      </c>
      <c r="H2280">
        <v>2</v>
      </c>
      <c r="I2280">
        <v>2</v>
      </c>
      <c r="J2280">
        <v>2</v>
      </c>
      <c r="K2280">
        <v>2</v>
      </c>
      <c r="L2280">
        <v>2</v>
      </c>
      <c r="M2280">
        <v>2</v>
      </c>
      <c r="N2280">
        <v>1</v>
      </c>
      <c r="O2280">
        <v>10</v>
      </c>
      <c r="P2280" t="s">
        <v>43</v>
      </c>
      <c r="Q2280">
        <v>4</v>
      </c>
      <c r="R2280" t="s">
        <v>44</v>
      </c>
      <c r="S2280">
        <v>90000</v>
      </c>
      <c r="T2280">
        <v>90000</v>
      </c>
      <c r="U2280">
        <v>90000</v>
      </c>
      <c r="V2280">
        <v>49</v>
      </c>
      <c r="W2280" t="s">
        <v>47</v>
      </c>
    </row>
    <row r="2281" spans="1:23" x14ac:dyDescent="0.25">
      <c r="A2281">
        <v>1250064</v>
      </c>
      <c r="B2281" t="s">
        <v>47</v>
      </c>
      <c r="C2281">
        <v>262</v>
      </c>
      <c r="D2281">
        <v>37</v>
      </c>
      <c r="E2281" t="s">
        <v>21</v>
      </c>
      <c r="F2281">
        <v>5</v>
      </c>
      <c r="G2281">
        <v>2</v>
      </c>
      <c r="H2281">
        <v>1</v>
      </c>
      <c r="I2281">
        <v>2</v>
      </c>
      <c r="J2281">
        <v>2</v>
      </c>
      <c r="K2281">
        <v>2</v>
      </c>
      <c r="L2281">
        <v>2</v>
      </c>
      <c r="M2281">
        <v>2</v>
      </c>
      <c r="N2281">
        <v>1</v>
      </c>
      <c r="P2281" t="s">
        <v>43</v>
      </c>
      <c r="Q2281">
        <v>4</v>
      </c>
      <c r="R2281" t="s">
        <v>46</v>
      </c>
      <c r="S2281">
        <v>0</v>
      </c>
      <c r="T2281">
        <v>90000</v>
      </c>
      <c r="U2281">
        <v>90000</v>
      </c>
      <c r="V2281">
        <v>139</v>
      </c>
      <c r="W2281">
        <v>139</v>
      </c>
    </row>
    <row r="2282" spans="1:23" x14ac:dyDescent="0.25">
      <c r="A2282">
        <v>1407841</v>
      </c>
      <c r="B2282" t="s">
        <v>24</v>
      </c>
      <c r="C2282">
        <v>204</v>
      </c>
      <c r="D2282">
        <v>59</v>
      </c>
      <c r="E2282" t="s">
        <v>21</v>
      </c>
      <c r="F2282">
        <v>1</v>
      </c>
      <c r="G2282">
        <v>1</v>
      </c>
      <c r="H2282">
        <v>2</v>
      </c>
      <c r="I2282">
        <v>2</v>
      </c>
      <c r="J2282">
        <v>2</v>
      </c>
      <c r="K2282">
        <v>2</v>
      </c>
      <c r="L2282">
        <v>2</v>
      </c>
      <c r="M2282">
        <v>2</v>
      </c>
      <c r="N2282">
        <v>1</v>
      </c>
      <c r="P2282" t="s">
        <v>43</v>
      </c>
      <c r="Q2282">
        <v>4</v>
      </c>
      <c r="R2282" t="s">
        <v>44</v>
      </c>
      <c r="S2282">
        <v>90000</v>
      </c>
      <c r="T2282">
        <v>90000</v>
      </c>
      <c r="U2282">
        <v>90000</v>
      </c>
      <c r="V2282">
        <v>53</v>
      </c>
      <c r="W2282" t="s">
        <v>24</v>
      </c>
    </row>
    <row r="2283" spans="1:23" x14ac:dyDescent="0.25">
      <c r="A2283">
        <v>1269547</v>
      </c>
      <c r="B2283" t="s">
        <v>47</v>
      </c>
      <c r="C2283">
        <v>83</v>
      </c>
      <c r="D2283">
        <v>49</v>
      </c>
      <c r="E2283" t="s">
        <v>21</v>
      </c>
      <c r="F2283">
        <v>1</v>
      </c>
      <c r="G2283">
        <v>1</v>
      </c>
      <c r="H2283">
        <v>2</v>
      </c>
      <c r="I2283">
        <v>2</v>
      </c>
      <c r="J2283">
        <v>2</v>
      </c>
      <c r="K2283">
        <v>2</v>
      </c>
      <c r="L2283">
        <v>2</v>
      </c>
      <c r="M2283">
        <v>2</v>
      </c>
      <c r="N2283">
        <v>1</v>
      </c>
      <c r="O2283">
        <v>40</v>
      </c>
      <c r="P2283" t="s">
        <v>43</v>
      </c>
      <c r="Q2283">
        <v>4</v>
      </c>
      <c r="R2283" t="s">
        <v>44</v>
      </c>
      <c r="S2283">
        <v>90000</v>
      </c>
      <c r="T2283">
        <v>90000</v>
      </c>
      <c r="U2283">
        <v>90000</v>
      </c>
      <c r="V2283">
        <v>6</v>
      </c>
      <c r="W2283" t="s">
        <v>45</v>
      </c>
    </row>
    <row r="2284" spans="1:23" x14ac:dyDescent="0.25">
      <c r="A2284">
        <v>1376963</v>
      </c>
      <c r="B2284" t="s">
        <v>24</v>
      </c>
      <c r="C2284">
        <v>146</v>
      </c>
      <c r="D2284">
        <v>60</v>
      </c>
      <c r="E2284" t="s">
        <v>21</v>
      </c>
      <c r="F2284">
        <v>1</v>
      </c>
      <c r="G2284">
        <v>1</v>
      </c>
      <c r="H2284">
        <v>2</v>
      </c>
      <c r="I2284">
        <v>2</v>
      </c>
      <c r="J2284">
        <v>2</v>
      </c>
      <c r="K2284">
        <v>2</v>
      </c>
      <c r="L2284">
        <v>2</v>
      </c>
      <c r="M2284">
        <v>2</v>
      </c>
      <c r="N2284">
        <v>1</v>
      </c>
      <c r="P2284" t="s">
        <v>43</v>
      </c>
      <c r="Q2284">
        <v>4</v>
      </c>
      <c r="R2284" t="s">
        <v>44</v>
      </c>
      <c r="S2284">
        <v>90000</v>
      </c>
      <c r="T2284">
        <v>90000</v>
      </c>
      <c r="U2284">
        <v>90000</v>
      </c>
      <c r="V2284">
        <v>53</v>
      </c>
      <c r="W2284" t="s">
        <v>24</v>
      </c>
    </row>
    <row r="2285" spans="1:23" x14ac:dyDescent="0.25">
      <c r="A2285">
        <v>1399378</v>
      </c>
      <c r="B2285" t="s">
        <v>24</v>
      </c>
      <c r="C2285">
        <v>26</v>
      </c>
      <c r="D2285">
        <v>62</v>
      </c>
      <c r="E2285" t="s">
        <v>21</v>
      </c>
      <c r="F2285">
        <v>1</v>
      </c>
      <c r="G2285">
        <v>1</v>
      </c>
      <c r="H2285">
        <v>2</v>
      </c>
      <c r="I2285">
        <v>2</v>
      </c>
      <c r="J2285">
        <v>2</v>
      </c>
      <c r="K2285">
        <v>2</v>
      </c>
      <c r="L2285">
        <v>2</v>
      </c>
      <c r="M2285">
        <v>2</v>
      </c>
      <c r="N2285">
        <v>1</v>
      </c>
      <c r="O2285">
        <v>30</v>
      </c>
      <c r="P2285" t="s">
        <v>43</v>
      </c>
      <c r="Q2285">
        <v>4</v>
      </c>
      <c r="R2285" t="s">
        <v>44</v>
      </c>
      <c r="S2285">
        <v>90000</v>
      </c>
      <c r="T2285">
        <v>90000</v>
      </c>
      <c r="U2285">
        <v>90000</v>
      </c>
      <c r="V2285">
        <v>6</v>
      </c>
      <c r="W2285" t="s">
        <v>45</v>
      </c>
    </row>
    <row r="2286" spans="1:23" x14ac:dyDescent="0.25">
      <c r="A2286">
        <v>730983</v>
      </c>
      <c r="B2286" t="s">
        <v>32</v>
      </c>
      <c r="C2286">
        <v>35</v>
      </c>
      <c r="D2286">
        <v>50</v>
      </c>
      <c r="E2286" t="s">
        <v>21</v>
      </c>
      <c r="F2286">
        <v>1</v>
      </c>
      <c r="G2286">
        <v>1</v>
      </c>
      <c r="H2286">
        <v>2</v>
      </c>
      <c r="I2286">
        <v>2</v>
      </c>
      <c r="J2286">
        <v>2</v>
      </c>
      <c r="K2286">
        <v>2</v>
      </c>
      <c r="L2286">
        <v>2</v>
      </c>
      <c r="M2286">
        <v>2</v>
      </c>
      <c r="N2286">
        <v>1</v>
      </c>
      <c r="O2286">
        <v>22</v>
      </c>
      <c r="P2286" t="s">
        <v>43</v>
      </c>
      <c r="Q2286">
        <v>4</v>
      </c>
      <c r="R2286" t="s">
        <v>44</v>
      </c>
      <c r="S2286">
        <v>90000</v>
      </c>
      <c r="T2286">
        <v>90000</v>
      </c>
      <c r="U2286">
        <v>90000</v>
      </c>
      <c r="V2286">
        <v>53</v>
      </c>
      <c r="W2286" t="s">
        <v>24</v>
      </c>
    </row>
    <row r="2287" spans="1:23" x14ac:dyDescent="0.25">
      <c r="A2287">
        <v>1253890</v>
      </c>
      <c r="B2287" t="s">
        <v>47</v>
      </c>
      <c r="C2287">
        <v>81</v>
      </c>
      <c r="D2287">
        <v>64</v>
      </c>
      <c r="E2287" t="s">
        <v>21</v>
      </c>
      <c r="F2287">
        <v>1</v>
      </c>
      <c r="G2287">
        <v>1</v>
      </c>
      <c r="H2287">
        <v>2</v>
      </c>
      <c r="I2287">
        <v>2</v>
      </c>
      <c r="J2287">
        <v>2</v>
      </c>
      <c r="K2287">
        <v>2</v>
      </c>
      <c r="L2287">
        <v>2</v>
      </c>
      <c r="M2287">
        <v>2</v>
      </c>
      <c r="N2287">
        <v>1</v>
      </c>
      <c r="O2287">
        <v>20</v>
      </c>
      <c r="P2287" t="s">
        <v>43</v>
      </c>
      <c r="Q2287">
        <v>4</v>
      </c>
      <c r="R2287" t="s">
        <v>44</v>
      </c>
      <c r="S2287">
        <v>91000</v>
      </c>
      <c r="T2287">
        <v>91000</v>
      </c>
      <c r="U2287">
        <v>91000</v>
      </c>
      <c r="V2287">
        <v>49</v>
      </c>
      <c r="W2287" t="s">
        <v>47</v>
      </c>
    </row>
    <row r="2288" spans="1:23" x14ac:dyDescent="0.25">
      <c r="A2288">
        <v>1375347</v>
      </c>
      <c r="B2288" t="s">
        <v>24</v>
      </c>
      <c r="C2288">
        <v>214</v>
      </c>
      <c r="D2288">
        <v>32</v>
      </c>
      <c r="E2288" t="s">
        <v>21</v>
      </c>
      <c r="F2288">
        <v>1</v>
      </c>
      <c r="G2288">
        <v>1</v>
      </c>
      <c r="H2288">
        <v>2</v>
      </c>
      <c r="I2288">
        <v>2</v>
      </c>
      <c r="J2288">
        <v>2</v>
      </c>
      <c r="K2288">
        <v>2</v>
      </c>
      <c r="L2288">
        <v>2</v>
      </c>
      <c r="M2288">
        <v>2</v>
      </c>
      <c r="N2288">
        <v>1</v>
      </c>
      <c r="O2288">
        <v>20</v>
      </c>
      <c r="P2288" t="s">
        <v>43</v>
      </c>
      <c r="Q2288">
        <v>4</v>
      </c>
      <c r="R2288" t="s">
        <v>44</v>
      </c>
      <c r="S2288">
        <v>90000</v>
      </c>
      <c r="T2288">
        <v>91000</v>
      </c>
      <c r="U2288">
        <v>91000</v>
      </c>
      <c r="V2288">
        <v>53</v>
      </c>
      <c r="W2288" t="s">
        <v>24</v>
      </c>
    </row>
    <row r="2289" spans="1:23" x14ac:dyDescent="0.25">
      <c r="A2289">
        <v>1394912</v>
      </c>
      <c r="B2289" t="s">
        <v>24</v>
      </c>
      <c r="C2289">
        <v>99</v>
      </c>
      <c r="D2289">
        <v>49</v>
      </c>
      <c r="E2289" t="s">
        <v>21</v>
      </c>
      <c r="F2289">
        <v>4</v>
      </c>
      <c r="G2289">
        <v>2</v>
      </c>
      <c r="H2289">
        <v>2</v>
      </c>
      <c r="I2289">
        <v>2</v>
      </c>
      <c r="J2289">
        <v>2</v>
      </c>
      <c r="K2289">
        <v>2</v>
      </c>
      <c r="L2289">
        <v>2</v>
      </c>
      <c r="M2289">
        <v>2</v>
      </c>
      <c r="N2289">
        <v>2</v>
      </c>
      <c r="P2289" t="s">
        <v>50</v>
      </c>
      <c r="Q2289">
        <v>4</v>
      </c>
      <c r="R2289" t="s">
        <v>44</v>
      </c>
      <c r="S2289">
        <v>75000</v>
      </c>
      <c r="T2289">
        <v>91000</v>
      </c>
      <c r="U2289">
        <v>91000</v>
      </c>
      <c r="V2289">
        <v>301</v>
      </c>
      <c r="W2289">
        <v>301</v>
      </c>
    </row>
    <row r="2290" spans="1:23" x14ac:dyDescent="0.25">
      <c r="A2290">
        <v>1403429</v>
      </c>
      <c r="B2290" t="s">
        <v>24</v>
      </c>
      <c r="C2290">
        <v>33</v>
      </c>
      <c r="D2290">
        <v>46</v>
      </c>
      <c r="E2290" t="s">
        <v>21</v>
      </c>
      <c r="F2290">
        <v>1</v>
      </c>
      <c r="G2290">
        <v>1</v>
      </c>
      <c r="H2290">
        <v>2</v>
      </c>
      <c r="I2290">
        <v>2</v>
      </c>
      <c r="J2290">
        <v>2</v>
      </c>
      <c r="K2290">
        <v>2</v>
      </c>
      <c r="L2290">
        <v>2</v>
      </c>
      <c r="M2290">
        <v>2</v>
      </c>
      <c r="N2290">
        <v>1</v>
      </c>
      <c r="O2290">
        <v>45</v>
      </c>
      <c r="P2290" t="s">
        <v>43</v>
      </c>
      <c r="Q2290">
        <v>4</v>
      </c>
      <c r="R2290" t="s">
        <v>44</v>
      </c>
      <c r="S2290">
        <v>90000</v>
      </c>
      <c r="T2290">
        <v>91000</v>
      </c>
      <c r="U2290">
        <v>91000</v>
      </c>
      <c r="V2290">
        <v>16</v>
      </c>
      <c r="W2290">
        <v>16</v>
      </c>
    </row>
    <row r="2291" spans="1:23" x14ac:dyDescent="0.25">
      <c r="A2291">
        <v>1387772</v>
      </c>
      <c r="B2291" t="s">
        <v>24</v>
      </c>
      <c r="C2291">
        <v>54</v>
      </c>
      <c r="D2291">
        <v>69</v>
      </c>
      <c r="E2291" t="s">
        <v>21</v>
      </c>
      <c r="F2291">
        <v>1</v>
      </c>
      <c r="G2291">
        <v>2</v>
      </c>
      <c r="H2291">
        <v>2</v>
      </c>
      <c r="I2291">
        <v>1</v>
      </c>
      <c r="J2291">
        <v>2</v>
      </c>
      <c r="K2291">
        <v>2</v>
      </c>
      <c r="L2291">
        <v>2</v>
      </c>
      <c r="M2291">
        <v>2</v>
      </c>
      <c r="N2291">
        <v>1</v>
      </c>
      <c r="P2291" t="s">
        <v>43</v>
      </c>
      <c r="Q2291">
        <v>2</v>
      </c>
      <c r="R2291" t="s">
        <v>44</v>
      </c>
      <c r="S2291">
        <v>0</v>
      </c>
      <c r="T2291">
        <v>91500</v>
      </c>
      <c r="U2291">
        <v>91500</v>
      </c>
      <c r="V2291">
        <v>17</v>
      </c>
      <c r="W2291">
        <v>17</v>
      </c>
    </row>
    <row r="2292" spans="1:23" x14ac:dyDescent="0.25">
      <c r="A2292">
        <v>1403748</v>
      </c>
      <c r="B2292" t="s">
        <v>24</v>
      </c>
      <c r="C2292">
        <v>137</v>
      </c>
      <c r="D2292">
        <v>76</v>
      </c>
      <c r="E2292" t="s">
        <v>21</v>
      </c>
      <c r="F2292">
        <v>1</v>
      </c>
      <c r="G2292">
        <v>2</v>
      </c>
      <c r="H2292">
        <v>1</v>
      </c>
      <c r="I2292">
        <v>1</v>
      </c>
      <c r="J2292">
        <v>2</v>
      </c>
      <c r="K2292">
        <v>2</v>
      </c>
      <c r="L2292">
        <v>2</v>
      </c>
      <c r="M2292">
        <v>2</v>
      </c>
      <c r="N2292">
        <v>1</v>
      </c>
      <c r="P2292" t="s">
        <v>43</v>
      </c>
      <c r="Q2292">
        <v>3</v>
      </c>
      <c r="R2292" t="s">
        <v>44</v>
      </c>
      <c r="S2292">
        <v>0</v>
      </c>
      <c r="T2292">
        <v>91600</v>
      </c>
      <c r="U2292">
        <v>91600</v>
      </c>
      <c r="V2292">
        <v>53</v>
      </c>
      <c r="W2292" t="s">
        <v>24</v>
      </c>
    </row>
    <row r="2293" spans="1:23" x14ac:dyDescent="0.25">
      <c r="A2293">
        <v>1414031</v>
      </c>
      <c r="B2293" t="s">
        <v>24</v>
      </c>
      <c r="C2293">
        <v>65</v>
      </c>
      <c r="D2293">
        <v>37</v>
      </c>
      <c r="E2293" t="s">
        <v>21</v>
      </c>
      <c r="F2293">
        <v>1</v>
      </c>
      <c r="G2293">
        <v>1</v>
      </c>
      <c r="H2293">
        <v>2</v>
      </c>
      <c r="I2293">
        <v>2</v>
      </c>
      <c r="J2293">
        <v>2</v>
      </c>
      <c r="K2293">
        <v>2</v>
      </c>
      <c r="L2293">
        <v>2</v>
      </c>
      <c r="M2293">
        <v>2</v>
      </c>
      <c r="N2293">
        <v>1</v>
      </c>
      <c r="O2293">
        <v>30</v>
      </c>
      <c r="P2293" t="s">
        <v>43</v>
      </c>
      <c r="Q2293">
        <v>4</v>
      </c>
      <c r="R2293" t="s">
        <v>44</v>
      </c>
      <c r="S2293">
        <v>92000</v>
      </c>
      <c r="T2293">
        <v>92000</v>
      </c>
      <c r="U2293">
        <v>92000</v>
      </c>
      <c r="V2293">
        <v>45</v>
      </c>
      <c r="W2293">
        <v>45</v>
      </c>
    </row>
    <row r="2294" spans="1:23" x14ac:dyDescent="0.25">
      <c r="A2294">
        <v>1412351</v>
      </c>
      <c r="B2294" t="s">
        <v>24</v>
      </c>
      <c r="C2294">
        <v>163</v>
      </c>
      <c r="D2294">
        <v>68</v>
      </c>
      <c r="E2294" t="s">
        <v>21</v>
      </c>
      <c r="F2294">
        <v>1</v>
      </c>
      <c r="G2294">
        <v>2</v>
      </c>
      <c r="H2294">
        <v>2</v>
      </c>
      <c r="I2294">
        <v>1</v>
      </c>
      <c r="J2294">
        <v>2</v>
      </c>
      <c r="K2294">
        <v>2</v>
      </c>
      <c r="L2294">
        <v>2</v>
      </c>
      <c r="M2294">
        <v>2</v>
      </c>
      <c r="N2294">
        <v>1</v>
      </c>
      <c r="P2294" t="s">
        <v>51</v>
      </c>
      <c r="Q2294">
        <v>2</v>
      </c>
      <c r="R2294" t="s">
        <v>44</v>
      </c>
      <c r="S2294">
        <v>0</v>
      </c>
      <c r="T2294">
        <v>92800</v>
      </c>
      <c r="U2294">
        <v>92800</v>
      </c>
      <c r="V2294">
        <v>53</v>
      </c>
      <c r="W2294" t="s">
        <v>24</v>
      </c>
    </row>
    <row r="2295" spans="1:23" x14ac:dyDescent="0.25">
      <c r="A2295">
        <v>1373298</v>
      </c>
      <c r="B2295" t="s">
        <v>24</v>
      </c>
      <c r="C2295">
        <v>115</v>
      </c>
      <c r="D2295">
        <v>66</v>
      </c>
      <c r="E2295" t="s">
        <v>21</v>
      </c>
      <c r="F2295">
        <v>1</v>
      </c>
      <c r="G2295">
        <v>1</v>
      </c>
      <c r="H2295">
        <v>2</v>
      </c>
      <c r="I2295">
        <v>2</v>
      </c>
      <c r="J2295">
        <v>2</v>
      </c>
      <c r="K2295">
        <v>2</v>
      </c>
      <c r="L2295">
        <v>2</v>
      </c>
      <c r="M2295">
        <v>2</v>
      </c>
      <c r="N2295">
        <v>1</v>
      </c>
      <c r="O2295">
        <v>20</v>
      </c>
      <c r="P2295" t="s">
        <v>50</v>
      </c>
      <c r="Q2295">
        <v>2</v>
      </c>
      <c r="R2295" t="s">
        <v>44</v>
      </c>
      <c r="S2295">
        <v>93000</v>
      </c>
      <c r="T2295">
        <v>93280</v>
      </c>
      <c r="U2295">
        <v>93280</v>
      </c>
      <c r="V2295">
        <v>53</v>
      </c>
      <c r="W2295" t="s">
        <v>24</v>
      </c>
    </row>
    <row r="2296" spans="1:23" x14ac:dyDescent="0.25">
      <c r="A2296">
        <v>1401320</v>
      </c>
      <c r="B2296" t="s">
        <v>24</v>
      </c>
      <c r="C2296">
        <v>61</v>
      </c>
      <c r="D2296">
        <v>65</v>
      </c>
      <c r="E2296" t="s">
        <v>21</v>
      </c>
      <c r="F2296">
        <v>1</v>
      </c>
      <c r="G2296">
        <v>2</v>
      </c>
      <c r="H2296">
        <v>2</v>
      </c>
      <c r="I2296">
        <v>1</v>
      </c>
      <c r="J2296">
        <v>2</v>
      </c>
      <c r="K2296">
        <v>2</v>
      </c>
      <c r="L2296">
        <v>2</v>
      </c>
      <c r="M2296">
        <v>2</v>
      </c>
      <c r="N2296">
        <v>1</v>
      </c>
      <c r="P2296" t="s">
        <v>51</v>
      </c>
      <c r="Q2296">
        <v>4</v>
      </c>
      <c r="R2296" t="s">
        <v>46</v>
      </c>
      <c r="S2296">
        <v>0</v>
      </c>
      <c r="T2296">
        <v>94000</v>
      </c>
      <c r="U2296">
        <v>94000</v>
      </c>
      <c r="V2296">
        <v>15</v>
      </c>
      <c r="W2296">
        <v>15</v>
      </c>
    </row>
    <row r="2297" spans="1:23" x14ac:dyDescent="0.25">
      <c r="A2297">
        <v>1267188</v>
      </c>
      <c r="B2297" t="s">
        <v>47</v>
      </c>
      <c r="C2297">
        <v>81</v>
      </c>
      <c r="D2297">
        <v>63</v>
      </c>
      <c r="E2297" t="s">
        <v>21</v>
      </c>
      <c r="F2297">
        <v>1</v>
      </c>
      <c r="G2297">
        <v>1</v>
      </c>
      <c r="H2297">
        <v>2</v>
      </c>
      <c r="I2297">
        <v>2</v>
      </c>
      <c r="J2297">
        <v>2</v>
      </c>
      <c r="K2297">
        <v>2</v>
      </c>
      <c r="L2297">
        <v>2</v>
      </c>
      <c r="M2297">
        <v>2</v>
      </c>
      <c r="N2297">
        <v>1</v>
      </c>
      <c r="O2297">
        <v>5</v>
      </c>
      <c r="P2297" t="s">
        <v>43</v>
      </c>
      <c r="Q2297">
        <v>4</v>
      </c>
      <c r="R2297" t="s">
        <v>46</v>
      </c>
      <c r="S2297">
        <v>62000</v>
      </c>
      <c r="T2297">
        <v>95000</v>
      </c>
      <c r="U2297">
        <v>95000</v>
      </c>
      <c r="V2297">
        <v>1</v>
      </c>
      <c r="W2297">
        <v>1</v>
      </c>
    </row>
    <row r="2298" spans="1:23" x14ac:dyDescent="0.25">
      <c r="A2298">
        <v>1434484</v>
      </c>
      <c r="B2298" t="s">
        <v>24</v>
      </c>
      <c r="C2298">
        <v>65</v>
      </c>
      <c r="D2298">
        <v>67</v>
      </c>
      <c r="E2298" t="s">
        <v>21</v>
      </c>
      <c r="F2298">
        <v>1</v>
      </c>
      <c r="G2298">
        <v>2</v>
      </c>
      <c r="H2298">
        <v>2</v>
      </c>
      <c r="I2298">
        <v>1</v>
      </c>
      <c r="J2298">
        <v>2</v>
      </c>
      <c r="K2298">
        <v>1</v>
      </c>
      <c r="L2298">
        <v>2</v>
      </c>
      <c r="M2298">
        <v>2</v>
      </c>
      <c r="N2298">
        <v>1</v>
      </c>
      <c r="P2298" t="s">
        <v>43</v>
      </c>
      <c r="Q2298">
        <v>2</v>
      </c>
      <c r="R2298" t="s">
        <v>44</v>
      </c>
      <c r="S2298">
        <v>0</v>
      </c>
      <c r="T2298">
        <v>95000</v>
      </c>
      <c r="U2298">
        <v>95000</v>
      </c>
      <c r="V2298">
        <v>53</v>
      </c>
      <c r="W2298" t="s">
        <v>24</v>
      </c>
    </row>
    <row r="2299" spans="1:23" x14ac:dyDescent="0.25">
      <c r="A2299">
        <v>1386037</v>
      </c>
      <c r="B2299" t="s">
        <v>24</v>
      </c>
      <c r="C2299">
        <v>133</v>
      </c>
      <c r="D2299">
        <v>46</v>
      </c>
      <c r="E2299" t="s">
        <v>21</v>
      </c>
      <c r="F2299">
        <v>1</v>
      </c>
      <c r="G2299">
        <v>1</v>
      </c>
      <c r="H2299">
        <v>2</v>
      </c>
      <c r="I2299">
        <v>2</v>
      </c>
      <c r="J2299">
        <v>2</v>
      </c>
      <c r="K2299">
        <v>2</v>
      </c>
      <c r="L2299">
        <v>2</v>
      </c>
      <c r="M2299">
        <v>2</v>
      </c>
      <c r="N2299">
        <v>1</v>
      </c>
      <c r="O2299">
        <v>60</v>
      </c>
      <c r="P2299" t="s">
        <v>43</v>
      </c>
      <c r="Q2299">
        <v>4</v>
      </c>
      <c r="R2299" t="s">
        <v>44</v>
      </c>
      <c r="S2299">
        <v>95000</v>
      </c>
      <c r="T2299">
        <v>95000</v>
      </c>
      <c r="U2299">
        <v>95000</v>
      </c>
      <c r="V2299">
        <v>8</v>
      </c>
      <c r="W2299">
        <v>8</v>
      </c>
    </row>
    <row r="2300" spans="1:23" x14ac:dyDescent="0.25">
      <c r="A2300">
        <v>718760</v>
      </c>
      <c r="B2300" t="s">
        <v>32</v>
      </c>
      <c r="C2300">
        <v>108</v>
      </c>
      <c r="D2300">
        <v>59</v>
      </c>
      <c r="E2300" t="s">
        <v>21</v>
      </c>
      <c r="F2300">
        <v>1</v>
      </c>
      <c r="G2300">
        <v>1</v>
      </c>
      <c r="H2300">
        <v>2</v>
      </c>
      <c r="I2300">
        <v>2</v>
      </c>
      <c r="J2300">
        <v>2</v>
      </c>
      <c r="K2300">
        <v>2</v>
      </c>
      <c r="L2300">
        <v>2</v>
      </c>
      <c r="M2300">
        <v>2</v>
      </c>
      <c r="N2300">
        <v>1</v>
      </c>
      <c r="O2300">
        <v>25</v>
      </c>
      <c r="P2300" t="s">
        <v>43</v>
      </c>
      <c r="Q2300">
        <v>4</v>
      </c>
      <c r="R2300" t="s">
        <v>44</v>
      </c>
      <c r="S2300">
        <v>95000</v>
      </c>
      <c r="T2300">
        <v>95040</v>
      </c>
      <c r="U2300">
        <v>95040</v>
      </c>
      <c r="V2300">
        <v>26</v>
      </c>
      <c r="W2300">
        <v>26</v>
      </c>
    </row>
    <row r="2301" spans="1:23" x14ac:dyDescent="0.25">
      <c r="A2301">
        <v>1367364</v>
      </c>
      <c r="B2301" t="s">
        <v>24</v>
      </c>
      <c r="C2301">
        <v>19</v>
      </c>
      <c r="D2301">
        <v>63</v>
      </c>
      <c r="E2301" t="s">
        <v>21</v>
      </c>
      <c r="F2301">
        <v>1</v>
      </c>
      <c r="G2301">
        <v>1</v>
      </c>
      <c r="H2301">
        <v>2</v>
      </c>
      <c r="I2301">
        <v>2</v>
      </c>
      <c r="J2301">
        <v>2</v>
      </c>
      <c r="K2301">
        <v>2</v>
      </c>
      <c r="L2301">
        <v>2</v>
      </c>
      <c r="M2301">
        <v>2</v>
      </c>
      <c r="N2301">
        <v>1</v>
      </c>
      <c r="O2301">
        <v>50</v>
      </c>
      <c r="P2301" t="s">
        <v>50</v>
      </c>
      <c r="Q2301">
        <v>2</v>
      </c>
      <c r="R2301" t="s">
        <v>44</v>
      </c>
      <c r="S2301">
        <v>96000</v>
      </c>
      <c r="T2301">
        <v>96000</v>
      </c>
      <c r="U2301">
        <v>96000</v>
      </c>
      <c r="V2301">
        <v>42</v>
      </c>
      <c r="W2301">
        <v>42</v>
      </c>
    </row>
    <row r="2302" spans="1:23" x14ac:dyDescent="0.25">
      <c r="A2302">
        <v>1420438</v>
      </c>
      <c r="B2302" t="s">
        <v>24</v>
      </c>
      <c r="C2302">
        <v>38</v>
      </c>
      <c r="D2302">
        <v>33</v>
      </c>
      <c r="E2302" t="s">
        <v>21</v>
      </c>
      <c r="F2302">
        <v>1</v>
      </c>
      <c r="G2302">
        <v>1</v>
      </c>
      <c r="H2302">
        <v>2</v>
      </c>
      <c r="I2302">
        <v>2</v>
      </c>
      <c r="J2302">
        <v>2</v>
      </c>
      <c r="K2302">
        <v>2</v>
      </c>
      <c r="L2302">
        <v>2</v>
      </c>
      <c r="M2302">
        <v>2</v>
      </c>
      <c r="N2302">
        <v>1</v>
      </c>
      <c r="O2302">
        <v>30</v>
      </c>
      <c r="P2302" t="s">
        <v>43</v>
      </c>
      <c r="Q2302">
        <v>4</v>
      </c>
      <c r="R2302" t="s">
        <v>44</v>
      </c>
      <c r="S2302">
        <v>53000</v>
      </c>
      <c r="T2302">
        <v>96000</v>
      </c>
      <c r="U2302">
        <v>96000</v>
      </c>
      <c r="V2302">
        <v>41</v>
      </c>
      <c r="W2302" t="s">
        <v>32</v>
      </c>
    </row>
    <row r="2303" spans="1:23" x14ac:dyDescent="0.25">
      <c r="A2303">
        <v>1387033</v>
      </c>
      <c r="B2303" t="s">
        <v>24</v>
      </c>
      <c r="C2303">
        <v>99</v>
      </c>
      <c r="D2303">
        <v>45</v>
      </c>
      <c r="E2303" t="s">
        <v>21</v>
      </c>
      <c r="F2303">
        <v>1</v>
      </c>
      <c r="G2303">
        <v>1</v>
      </c>
      <c r="H2303">
        <v>2</v>
      </c>
      <c r="I2303">
        <v>2</v>
      </c>
      <c r="J2303">
        <v>2</v>
      </c>
      <c r="K2303">
        <v>2</v>
      </c>
      <c r="L2303">
        <v>2</v>
      </c>
      <c r="M2303">
        <v>2</v>
      </c>
      <c r="N2303">
        <v>1</v>
      </c>
      <c r="O2303">
        <v>15</v>
      </c>
      <c r="P2303" t="s">
        <v>43</v>
      </c>
      <c r="Q2303">
        <v>4</v>
      </c>
      <c r="R2303" t="s">
        <v>46</v>
      </c>
      <c r="S2303">
        <v>90000</v>
      </c>
      <c r="T2303">
        <v>96020</v>
      </c>
      <c r="U2303">
        <v>96020</v>
      </c>
      <c r="V2303">
        <v>53</v>
      </c>
      <c r="W2303" t="s">
        <v>24</v>
      </c>
    </row>
    <row r="2304" spans="1:23" x14ac:dyDescent="0.25">
      <c r="A2304">
        <v>1375893</v>
      </c>
      <c r="B2304" t="s">
        <v>24</v>
      </c>
      <c r="C2304">
        <v>65</v>
      </c>
      <c r="D2304">
        <v>56</v>
      </c>
      <c r="E2304" t="s">
        <v>21</v>
      </c>
      <c r="F2304">
        <v>1</v>
      </c>
      <c r="G2304">
        <v>1</v>
      </c>
      <c r="H2304">
        <v>2</v>
      </c>
      <c r="I2304">
        <v>2</v>
      </c>
      <c r="J2304">
        <v>2</v>
      </c>
      <c r="K2304">
        <v>2</v>
      </c>
      <c r="L2304">
        <v>2</v>
      </c>
      <c r="M2304">
        <v>2</v>
      </c>
      <c r="N2304">
        <v>1</v>
      </c>
      <c r="O2304">
        <v>10</v>
      </c>
      <c r="P2304" t="s">
        <v>43</v>
      </c>
      <c r="Q2304">
        <v>4</v>
      </c>
      <c r="R2304" t="s">
        <v>46</v>
      </c>
      <c r="S2304">
        <v>96000</v>
      </c>
      <c r="T2304">
        <v>96200</v>
      </c>
      <c r="U2304">
        <v>96200</v>
      </c>
      <c r="V2304">
        <v>53</v>
      </c>
      <c r="W2304" t="s">
        <v>24</v>
      </c>
    </row>
    <row r="2305" spans="1:23" x14ac:dyDescent="0.25">
      <c r="A2305">
        <v>1407100</v>
      </c>
      <c r="B2305" t="s">
        <v>24</v>
      </c>
      <c r="C2305">
        <v>67</v>
      </c>
      <c r="D2305">
        <v>27</v>
      </c>
      <c r="E2305" t="s">
        <v>21</v>
      </c>
      <c r="F2305">
        <v>1</v>
      </c>
      <c r="G2305">
        <v>1</v>
      </c>
      <c r="H2305">
        <v>2</v>
      </c>
      <c r="I2305">
        <v>2</v>
      </c>
      <c r="J2305">
        <v>2</v>
      </c>
      <c r="K2305">
        <v>2</v>
      </c>
      <c r="L2305">
        <v>2</v>
      </c>
      <c r="M2305">
        <v>2</v>
      </c>
      <c r="N2305">
        <v>1</v>
      </c>
      <c r="O2305">
        <v>30</v>
      </c>
      <c r="P2305" t="s">
        <v>50</v>
      </c>
      <c r="Q2305">
        <v>4</v>
      </c>
      <c r="R2305" t="s">
        <v>44</v>
      </c>
      <c r="S2305">
        <v>97000</v>
      </c>
      <c r="T2305">
        <v>97000</v>
      </c>
      <c r="U2305">
        <v>97000</v>
      </c>
      <c r="V2305">
        <v>53</v>
      </c>
      <c r="W2305" t="s">
        <v>24</v>
      </c>
    </row>
    <row r="2306" spans="1:23" x14ac:dyDescent="0.25">
      <c r="A2306">
        <v>1402374</v>
      </c>
      <c r="B2306" t="s">
        <v>24</v>
      </c>
      <c r="C2306">
        <v>77</v>
      </c>
      <c r="D2306">
        <v>48</v>
      </c>
      <c r="E2306" t="s">
        <v>21</v>
      </c>
      <c r="F2306">
        <v>1</v>
      </c>
      <c r="G2306">
        <v>1</v>
      </c>
      <c r="H2306">
        <v>2</v>
      </c>
      <c r="I2306">
        <v>2</v>
      </c>
      <c r="J2306">
        <v>2</v>
      </c>
      <c r="K2306">
        <v>2</v>
      </c>
      <c r="L2306">
        <v>2</v>
      </c>
      <c r="M2306">
        <v>2</v>
      </c>
      <c r="N2306">
        <v>1</v>
      </c>
      <c r="O2306">
        <v>20</v>
      </c>
      <c r="P2306" t="s">
        <v>43</v>
      </c>
      <c r="Q2306">
        <v>4</v>
      </c>
      <c r="R2306" t="s">
        <v>46</v>
      </c>
      <c r="S2306">
        <v>97000</v>
      </c>
      <c r="T2306">
        <v>97000</v>
      </c>
      <c r="U2306">
        <v>97000</v>
      </c>
      <c r="V2306">
        <v>53</v>
      </c>
      <c r="W2306" t="s">
        <v>24</v>
      </c>
    </row>
    <row r="2307" spans="1:23" x14ac:dyDescent="0.25">
      <c r="A2307">
        <v>704335</v>
      </c>
      <c r="B2307" t="s">
        <v>32</v>
      </c>
      <c r="C2307">
        <v>100</v>
      </c>
      <c r="D2307">
        <v>25</v>
      </c>
      <c r="E2307" t="s">
        <v>21</v>
      </c>
      <c r="F2307">
        <v>1</v>
      </c>
      <c r="G2307">
        <v>1</v>
      </c>
      <c r="H2307">
        <v>2</v>
      </c>
      <c r="I2307">
        <v>2</v>
      </c>
      <c r="J2307">
        <v>2</v>
      </c>
      <c r="K2307">
        <v>2</v>
      </c>
      <c r="L2307">
        <v>2</v>
      </c>
      <c r="M2307">
        <v>2</v>
      </c>
      <c r="N2307">
        <v>1</v>
      </c>
      <c r="P2307" t="s">
        <v>50</v>
      </c>
      <c r="Q2307">
        <v>4</v>
      </c>
      <c r="R2307" t="s">
        <v>44</v>
      </c>
      <c r="S2307">
        <v>88000</v>
      </c>
      <c r="T2307">
        <v>97600</v>
      </c>
      <c r="U2307">
        <v>97600</v>
      </c>
      <c r="V2307">
        <v>41</v>
      </c>
      <c r="W2307" t="s">
        <v>32</v>
      </c>
    </row>
    <row r="2308" spans="1:23" x14ac:dyDescent="0.25">
      <c r="A2308">
        <v>723160</v>
      </c>
      <c r="B2308" t="s">
        <v>32</v>
      </c>
      <c r="C2308">
        <v>164</v>
      </c>
      <c r="D2308">
        <v>62</v>
      </c>
      <c r="E2308" t="s">
        <v>21</v>
      </c>
      <c r="F2308">
        <v>1</v>
      </c>
      <c r="G2308">
        <v>1</v>
      </c>
      <c r="H2308">
        <v>2</v>
      </c>
      <c r="I2308">
        <v>2</v>
      </c>
      <c r="J2308">
        <v>2</v>
      </c>
      <c r="K2308">
        <v>2</v>
      </c>
      <c r="L2308">
        <v>2</v>
      </c>
      <c r="M2308">
        <v>2</v>
      </c>
      <c r="N2308">
        <v>1</v>
      </c>
      <c r="O2308">
        <v>45</v>
      </c>
      <c r="P2308" t="s">
        <v>43</v>
      </c>
      <c r="Q2308">
        <v>4</v>
      </c>
      <c r="R2308" t="s">
        <v>44</v>
      </c>
      <c r="S2308">
        <v>103000</v>
      </c>
      <c r="T2308">
        <v>98500</v>
      </c>
      <c r="U2308">
        <v>98500</v>
      </c>
      <c r="V2308">
        <v>31</v>
      </c>
      <c r="W2308">
        <v>31</v>
      </c>
    </row>
    <row r="2309" spans="1:23" x14ac:dyDescent="0.25">
      <c r="A2309">
        <v>1367445</v>
      </c>
      <c r="B2309" t="s">
        <v>24</v>
      </c>
      <c r="C2309">
        <v>16</v>
      </c>
      <c r="D2309">
        <v>57</v>
      </c>
      <c r="E2309" t="s">
        <v>21</v>
      </c>
      <c r="F2309">
        <v>1</v>
      </c>
      <c r="G2309">
        <v>1</v>
      </c>
      <c r="H2309">
        <v>2</v>
      </c>
      <c r="I2309">
        <v>2</v>
      </c>
      <c r="J2309">
        <v>2</v>
      </c>
      <c r="K2309">
        <v>2</v>
      </c>
      <c r="L2309">
        <v>2</v>
      </c>
      <c r="M2309">
        <v>2</v>
      </c>
      <c r="N2309">
        <v>1</v>
      </c>
      <c r="O2309">
        <v>15</v>
      </c>
      <c r="P2309" t="s">
        <v>43</v>
      </c>
      <c r="Q2309">
        <v>4</v>
      </c>
      <c r="R2309" t="s">
        <v>44</v>
      </c>
      <c r="S2309">
        <v>99000</v>
      </c>
      <c r="T2309">
        <v>99000</v>
      </c>
      <c r="U2309">
        <v>99000</v>
      </c>
      <c r="V2309">
        <v>6</v>
      </c>
      <c r="W2309" t="s">
        <v>45</v>
      </c>
    </row>
    <row r="2310" spans="1:23" x14ac:dyDescent="0.25">
      <c r="A2310">
        <v>1409006</v>
      </c>
      <c r="B2310" t="s">
        <v>24</v>
      </c>
      <c r="C2310">
        <v>72</v>
      </c>
      <c r="D2310">
        <v>59</v>
      </c>
      <c r="E2310" t="s">
        <v>21</v>
      </c>
      <c r="F2310">
        <v>1</v>
      </c>
      <c r="G2310">
        <v>1</v>
      </c>
      <c r="H2310">
        <v>2</v>
      </c>
      <c r="I2310">
        <v>2</v>
      </c>
      <c r="J2310">
        <v>2</v>
      </c>
      <c r="K2310">
        <v>2</v>
      </c>
      <c r="L2310">
        <v>2</v>
      </c>
      <c r="M2310">
        <v>2</v>
      </c>
      <c r="N2310">
        <v>1</v>
      </c>
      <c r="O2310">
        <v>20</v>
      </c>
      <c r="P2310" t="s">
        <v>43</v>
      </c>
      <c r="Q2310">
        <v>4</v>
      </c>
      <c r="R2310" t="s">
        <v>46</v>
      </c>
      <c r="S2310">
        <v>97000</v>
      </c>
      <c r="T2310">
        <v>99400</v>
      </c>
      <c r="U2310">
        <v>99400</v>
      </c>
      <c r="V2310">
        <v>53</v>
      </c>
      <c r="W2310" t="s">
        <v>24</v>
      </c>
    </row>
    <row r="2311" spans="1:23" x14ac:dyDescent="0.25">
      <c r="A2311">
        <v>1426864</v>
      </c>
      <c r="B2311" t="s">
        <v>24</v>
      </c>
      <c r="C2311">
        <v>95</v>
      </c>
      <c r="D2311">
        <v>61</v>
      </c>
      <c r="E2311" t="s">
        <v>21</v>
      </c>
      <c r="F2311">
        <v>1</v>
      </c>
      <c r="G2311">
        <v>1</v>
      </c>
      <c r="H2311">
        <v>2</v>
      </c>
      <c r="I2311">
        <v>2</v>
      </c>
      <c r="J2311">
        <v>2</v>
      </c>
      <c r="K2311">
        <v>2</v>
      </c>
      <c r="L2311">
        <v>2</v>
      </c>
      <c r="M2311">
        <v>2</v>
      </c>
      <c r="N2311">
        <v>1</v>
      </c>
      <c r="P2311" t="s">
        <v>43</v>
      </c>
      <c r="Q2311">
        <v>4</v>
      </c>
      <c r="R2311" t="s">
        <v>44</v>
      </c>
      <c r="S2311">
        <v>100000</v>
      </c>
      <c r="T2311">
        <v>100000</v>
      </c>
      <c r="U2311">
        <v>100000</v>
      </c>
      <c r="V2311">
        <v>53</v>
      </c>
      <c r="W2311" t="s">
        <v>24</v>
      </c>
    </row>
    <row r="2312" spans="1:23" x14ac:dyDescent="0.25">
      <c r="A2312">
        <v>734188</v>
      </c>
      <c r="B2312" t="s">
        <v>32</v>
      </c>
      <c r="C2312">
        <v>25</v>
      </c>
      <c r="D2312">
        <v>55</v>
      </c>
      <c r="E2312" t="s">
        <v>21</v>
      </c>
      <c r="F2312">
        <v>1</v>
      </c>
      <c r="G2312">
        <v>1</v>
      </c>
      <c r="H2312">
        <v>2</v>
      </c>
      <c r="I2312">
        <v>2</v>
      </c>
      <c r="J2312">
        <v>2</v>
      </c>
      <c r="K2312">
        <v>2</v>
      </c>
      <c r="L2312">
        <v>2</v>
      </c>
      <c r="M2312">
        <v>2</v>
      </c>
      <c r="N2312">
        <v>1</v>
      </c>
      <c r="O2312">
        <v>25</v>
      </c>
      <c r="P2312" t="s">
        <v>51</v>
      </c>
      <c r="Q2312">
        <v>4</v>
      </c>
      <c r="R2312" t="s">
        <v>44</v>
      </c>
      <c r="S2312">
        <v>55000</v>
      </c>
      <c r="T2312">
        <v>100000</v>
      </c>
      <c r="U2312">
        <v>100000</v>
      </c>
      <c r="V2312">
        <v>41</v>
      </c>
      <c r="W2312" t="s">
        <v>32</v>
      </c>
    </row>
    <row r="2313" spans="1:23" x14ac:dyDescent="0.25">
      <c r="A2313">
        <v>1426606</v>
      </c>
      <c r="B2313" t="s">
        <v>24</v>
      </c>
      <c r="C2313">
        <v>14</v>
      </c>
      <c r="D2313">
        <v>59</v>
      </c>
      <c r="E2313" t="s">
        <v>21</v>
      </c>
      <c r="F2313">
        <v>1</v>
      </c>
      <c r="G2313">
        <v>1</v>
      </c>
      <c r="H2313">
        <v>2</v>
      </c>
      <c r="I2313">
        <v>2</v>
      </c>
      <c r="J2313">
        <v>2</v>
      </c>
      <c r="K2313">
        <v>2</v>
      </c>
      <c r="L2313">
        <v>2</v>
      </c>
      <c r="M2313">
        <v>2</v>
      </c>
      <c r="N2313">
        <v>1</v>
      </c>
      <c r="P2313" t="s">
        <v>43</v>
      </c>
      <c r="Q2313">
        <v>4</v>
      </c>
      <c r="R2313" t="s">
        <v>46</v>
      </c>
      <c r="S2313">
        <v>100000</v>
      </c>
      <c r="T2313">
        <v>100000</v>
      </c>
      <c r="U2313">
        <v>100000</v>
      </c>
      <c r="V2313">
        <v>6</v>
      </c>
      <c r="W2313" t="s">
        <v>45</v>
      </c>
    </row>
    <row r="2314" spans="1:23" x14ac:dyDescent="0.25">
      <c r="A2314">
        <v>1273268</v>
      </c>
      <c r="B2314" t="s">
        <v>47</v>
      </c>
      <c r="C2314">
        <v>74</v>
      </c>
      <c r="D2314">
        <v>34</v>
      </c>
      <c r="E2314" t="s">
        <v>21</v>
      </c>
      <c r="F2314">
        <v>1</v>
      </c>
      <c r="G2314">
        <v>1</v>
      </c>
      <c r="H2314">
        <v>2</v>
      </c>
      <c r="I2314">
        <v>2</v>
      </c>
      <c r="J2314">
        <v>2</v>
      </c>
      <c r="K2314">
        <v>2</v>
      </c>
      <c r="L2314">
        <v>2</v>
      </c>
      <c r="M2314">
        <v>2</v>
      </c>
      <c r="N2314">
        <v>1</v>
      </c>
      <c r="O2314">
        <v>40</v>
      </c>
      <c r="P2314" t="s">
        <v>43</v>
      </c>
      <c r="Q2314">
        <v>4</v>
      </c>
      <c r="R2314" t="s">
        <v>44</v>
      </c>
      <c r="S2314">
        <v>100000</v>
      </c>
      <c r="T2314">
        <v>100000</v>
      </c>
      <c r="U2314">
        <v>100000</v>
      </c>
      <c r="V2314">
        <v>31</v>
      </c>
      <c r="W2314">
        <v>31</v>
      </c>
    </row>
    <row r="2315" spans="1:23" x14ac:dyDescent="0.25">
      <c r="A2315">
        <v>1401897</v>
      </c>
      <c r="B2315" t="s">
        <v>24</v>
      </c>
      <c r="C2315">
        <v>34</v>
      </c>
      <c r="D2315">
        <v>54</v>
      </c>
      <c r="E2315" t="s">
        <v>21</v>
      </c>
      <c r="F2315">
        <v>1</v>
      </c>
      <c r="G2315">
        <v>1</v>
      </c>
      <c r="H2315">
        <v>2</v>
      </c>
      <c r="I2315">
        <v>2</v>
      </c>
      <c r="J2315">
        <v>2</v>
      </c>
      <c r="K2315">
        <v>2</v>
      </c>
      <c r="L2315">
        <v>2</v>
      </c>
      <c r="M2315">
        <v>2</v>
      </c>
      <c r="N2315">
        <v>1</v>
      </c>
      <c r="O2315">
        <v>10</v>
      </c>
      <c r="P2315" t="s">
        <v>43</v>
      </c>
      <c r="Q2315">
        <v>4</v>
      </c>
      <c r="R2315" t="s">
        <v>44</v>
      </c>
      <c r="S2315">
        <v>100000</v>
      </c>
      <c r="T2315">
        <v>100000</v>
      </c>
      <c r="U2315">
        <v>100000</v>
      </c>
      <c r="V2315">
        <v>53</v>
      </c>
      <c r="W2315" t="s">
        <v>24</v>
      </c>
    </row>
    <row r="2316" spans="1:23" x14ac:dyDescent="0.25">
      <c r="A2316">
        <v>1399207</v>
      </c>
      <c r="B2316" t="s">
        <v>24</v>
      </c>
      <c r="C2316">
        <v>40</v>
      </c>
      <c r="D2316">
        <v>53</v>
      </c>
      <c r="E2316" t="s">
        <v>21</v>
      </c>
      <c r="F2316">
        <v>1</v>
      </c>
      <c r="G2316">
        <v>1</v>
      </c>
      <c r="H2316">
        <v>2</v>
      </c>
      <c r="I2316">
        <v>2</v>
      </c>
      <c r="J2316">
        <v>2</v>
      </c>
      <c r="K2316">
        <v>2</v>
      </c>
      <c r="L2316">
        <v>2</v>
      </c>
      <c r="M2316">
        <v>2</v>
      </c>
      <c r="N2316">
        <v>1</v>
      </c>
      <c r="O2316">
        <v>30</v>
      </c>
      <c r="P2316" t="s">
        <v>43</v>
      </c>
      <c r="Q2316">
        <v>4</v>
      </c>
      <c r="R2316" t="s">
        <v>46</v>
      </c>
      <c r="S2316">
        <v>100000</v>
      </c>
      <c r="T2316">
        <v>100000</v>
      </c>
      <c r="U2316">
        <v>100000</v>
      </c>
      <c r="V2316">
        <v>6</v>
      </c>
      <c r="W2316" t="s">
        <v>45</v>
      </c>
    </row>
    <row r="2317" spans="1:23" x14ac:dyDescent="0.25">
      <c r="A2317">
        <v>722682</v>
      </c>
      <c r="B2317" t="s">
        <v>32</v>
      </c>
      <c r="C2317">
        <v>78</v>
      </c>
      <c r="D2317">
        <v>61</v>
      </c>
      <c r="E2317" t="s">
        <v>21</v>
      </c>
      <c r="F2317">
        <v>1</v>
      </c>
      <c r="G2317">
        <v>1</v>
      </c>
      <c r="H2317">
        <v>2</v>
      </c>
      <c r="I2317">
        <v>2</v>
      </c>
      <c r="J2317">
        <v>2</v>
      </c>
      <c r="K2317">
        <v>2</v>
      </c>
      <c r="L2317">
        <v>2</v>
      </c>
      <c r="M2317">
        <v>2</v>
      </c>
      <c r="N2317">
        <v>1</v>
      </c>
      <c r="O2317">
        <v>20</v>
      </c>
      <c r="P2317" t="s">
        <v>43</v>
      </c>
      <c r="Q2317">
        <v>4</v>
      </c>
      <c r="R2317" t="s">
        <v>46</v>
      </c>
      <c r="S2317">
        <v>100000</v>
      </c>
      <c r="T2317">
        <v>100000</v>
      </c>
      <c r="U2317">
        <v>100000</v>
      </c>
      <c r="V2317">
        <v>41</v>
      </c>
      <c r="W2317" t="s">
        <v>32</v>
      </c>
    </row>
    <row r="2318" spans="1:23" x14ac:dyDescent="0.25">
      <c r="A2318">
        <v>732986</v>
      </c>
      <c r="B2318" t="s">
        <v>32</v>
      </c>
      <c r="C2318">
        <v>106</v>
      </c>
      <c r="D2318">
        <v>74</v>
      </c>
      <c r="E2318" t="s">
        <v>21</v>
      </c>
      <c r="F2318">
        <v>1</v>
      </c>
      <c r="G2318">
        <v>2</v>
      </c>
      <c r="H2318">
        <v>2</v>
      </c>
      <c r="I2318">
        <v>1</v>
      </c>
      <c r="J2318">
        <v>2</v>
      </c>
      <c r="K2318">
        <v>2</v>
      </c>
      <c r="L2318">
        <v>2</v>
      </c>
      <c r="M2318">
        <v>2</v>
      </c>
      <c r="N2318">
        <v>1</v>
      </c>
      <c r="P2318" t="s">
        <v>43</v>
      </c>
      <c r="Q2318">
        <v>2</v>
      </c>
      <c r="R2318" t="s">
        <v>44</v>
      </c>
      <c r="S2318">
        <v>0</v>
      </c>
      <c r="T2318">
        <v>100000</v>
      </c>
      <c r="U2318">
        <v>100000</v>
      </c>
      <c r="V2318">
        <v>40</v>
      </c>
      <c r="W2318">
        <v>40</v>
      </c>
    </row>
    <row r="2319" spans="1:23" x14ac:dyDescent="0.25">
      <c r="A2319">
        <v>1435754</v>
      </c>
      <c r="B2319" t="s">
        <v>24</v>
      </c>
      <c r="C2319">
        <v>71</v>
      </c>
      <c r="D2319">
        <v>59</v>
      </c>
      <c r="E2319" t="s">
        <v>21</v>
      </c>
      <c r="F2319">
        <v>1</v>
      </c>
      <c r="G2319">
        <v>1</v>
      </c>
      <c r="H2319">
        <v>2</v>
      </c>
      <c r="I2319">
        <v>2</v>
      </c>
      <c r="J2319">
        <v>2</v>
      </c>
      <c r="K2319">
        <v>2</v>
      </c>
      <c r="L2319">
        <v>2</v>
      </c>
      <c r="M2319">
        <v>2</v>
      </c>
      <c r="N2319">
        <v>1</v>
      </c>
      <c r="O2319">
        <v>20</v>
      </c>
      <c r="P2319" t="s">
        <v>43</v>
      </c>
      <c r="Q2319">
        <v>4</v>
      </c>
      <c r="R2319" t="s">
        <v>46</v>
      </c>
      <c r="S2319">
        <v>100000</v>
      </c>
      <c r="T2319">
        <v>100000</v>
      </c>
      <c r="U2319">
        <v>100000</v>
      </c>
      <c r="V2319">
        <v>47</v>
      </c>
      <c r="W2319">
        <v>47</v>
      </c>
    </row>
    <row r="2320" spans="1:23" x14ac:dyDescent="0.25">
      <c r="A2320">
        <v>1393688</v>
      </c>
      <c r="B2320" t="s">
        <v>24</v>
      </c>
      <c r="C2320">
        <v>79</v>
      </c>
      <c r="D2320">
        <v>37</v>
      </c>
      <c r="E2320" t="s">
        <v>21</v>
      </c>
      <c r="F2320">
        <v>4</v>
      </c>
      <c r="G2320">
        <v>1</v>
      </c>
      <c r="H2320">
        <v>2</v>
      </c>
      <c r="I2320">
        <v>2</v>
      </c>
      <c r="J2320">
        <v>2</v>
      </c>
      <c r="K2320">
        <v>2</v>
      </c>
      <c r="L2320">
        <v>2</v>
      </c>
      <c r="M2320">
        <v>2</v>
      </c>
      <c r="N2320">
        <v>1</v>
      </c>
      <c r="O2320">
        <v>30</v>
      </c>
      <c r="P2320" t="s">
        <v>51</v>
      </c>
      <c r="Q2320">
        <v>4</v>
      </c>
      <c r="R2320" t="s">
        <v>46</v>
      </c>
      <c r="S2320">
        <v>100000</v>
      </c>
      <c r="T2320">
        <v>100000</v>
      </c>
      <c r="U2320">
        <v>100000</v>
      </c>
      <c r="V2320">
        <v>217</v>
      </c>
      <c r="W2320">
        <v>217</v>
      </c>
    </row>
    <row r="2321" spans="1:23" x14ac:dyDescent="0.25">
      <c r="A2321">
        <v>716557</v>
      </c>
      <c r="B2321" t="s">
        <v>32</v>
      </c>
      <c r="C2321">
        <v>50</v>
      </c>
      <c r="D2321">
        <v>48</v>
      </c>
      <c r="E2321" t="s">
        <v>21</v>
      </c>
      <c r="F2321">
        <v>1</v>
      </c>
      <c r="G2321">
        <v>1</v>
      </c>
      <c r="H2321">
        <v>2</v>
      </c>
      <c r="I2321">
        <v>2</v>
      </c>
      <c r="J2321">
        <v>2</v>
      </c>
      <c r="K2321">
        <v>2</v>
      </c>
      <c r="L2321">
        <v>2</v>
      </c>
      <c r="M2321">
        <v>2</v>
      </c>
      <c r="N2321">
        <v>1</v>
      </c>
      <c r="O2321">
        <v>35</v>
      </c>
      <c r="P2321" t="s">
        <v>43</v>
      </c>
      <c r="Q2321">
        <v>2</v>
      </c>
      <c r="R2321" t="s">
        <v>44</v>
      </c>
      <c r="S2321">
        <v>100000</v>
      </c>
      <c r="T2321">
        <v>100000</v>
      </c>
      <c r="U2321">
        <v>100000</v>
      </c>
      <c r="V2321">
        <v>36</v>
      </c>
      <c r="W2321">
        <v>36</v>
      </c>
    </row>
    <row r="2322" spans="1:23" x14ac:dyDescent="0.25">
      <c r="A2322">
        <v>701576</v>
      </c>
      <c r="B2322" t="s">
        <v>32</v>
      </c>
      <c r="C2322">
        <v>94</v>
      </c>
      <c r="D2322">
        <v>46</v>
      </c>
      <c r="E2322" t="s">
        <v>21</v>
      </c>
      <c r="F2322">
        <v>1</v>
      </c>
      <c r="G2322">
        <v>1</v>
      </c>
      <c r="H2322">
        <v>1</v>
      </c>
      <c r="I2322">
        <v>2</v>
      </c>
      <c r="J2322">
        <v>2</v>
      </c>
      <c r="K2322">
        <v>2</v>
      </c>
      <c r="L2322">
        <v>2</v>
      </c>
      <c r="M2322">
        <v>2</v>
      </c>
      <c r="N2322">
        <v>1</v>
      </c>
      <c r="O2322">
        <v>20</v>
      </c>
      <c r="P2322" t="s">
        <v>43</v>
      </c>
      <c r="Q2322">
        <v>4</v>
      </c>
      <c r="R2322" t="s">
        <v>44</v>
      </c>
      <c r="S2322">
        <v>100000</v>
      </c>
      <c r="T2322">
        <v>100000</v>
      </c>
      <c r="U2322">
        <v>100000</v>
      </c>
      <c r="V2322">
        <v>41</v>
      </c>
      <c r="W2322" t="s">
        <v>32</v>
      </c>
    </row>
    <row r="2323" spans="1:23" x14ac:dyDescent="0.25">
      <c r="A2323">
        <v>703176</v>
      </c>
      <c r="B2323" t="s">
        <v>32</v>
      </c>
      <c r="C2323">
        <v>138</v>
      </c>
      <c r="D2323">
        <v>38</v>
      </c>
      <c r="E2323" t="s">
        <v>21</v>
      </c>
      <c r="F2323">
        <v>1</v>
      </c>
      <c r="G2323">
        <v>1</v>
      </c>
      <c r="H2323">
        <v>2</v>
      </c>
      <c r="I2323">
        <v>2</v>
      </c>
      <c r="J2323">
        <v>2</v>
      </c>
      <c r="K2323">
        <v>2</v>
      </c>
      <c r="L2323">
        <v>2</v>
      </c>
      <c r="M2323">
        <v>2</v>
      </c>
      <c r="N2323">
        <v>1</v>
      </c>
      <c r="O2323">
        <v>50</v>
      </c>
      <c r="P2323" t="s">
        <v>43</v>
      </c>
      <c r="Q2323">
        <v>4</v>
      </c>
      <c r="R2323" t="s">
        <v>44</v>
      </c>
      <c r="S2323">
        <v>100000</v>
      </c>
      <c r="T2323">
        <v>100000</v>
      </c>
      <c r="U2323">
        <v>100000</v>
      </c>
      <c r="V2323">
        <v>21</v>
      </c>
      <c r="W2323">
        <v>21</v>
      </c>
    </row>
    <row r="2324" spans="1:23" x14ac:dyDescent="0.25">
      <c r="A2324">
        <v>712989</v>
      </c>
      <c r="B2324" t="s">
        <v>32</v>
      </c>
      <c r="C2324">
        <v>76</v>
      </c>
      <c r="D2324">
        <v>44</v>
      </c>
      <c r="E2324" t="s">
        <v>21</v>
      </c>
      <c r="F2324">
        <v>1</v>
      </c>
      <c r="G2324">
        <v>1</v>
      </c>
      <c r="H2324">
        <v>2</v>
      </c>
      <c r="I2324">
        <v>2</v>
      </c>
      <c r="J2324">
        <v>2</v>
      </c>
      <c r="K2324">
        <v>2</v>
      </c>
      <c r="L2324">
        <v>2</v>
      </c>
      <c r="M2324">
        <v>2</v>
      </c>
      <c r="N2324">
        <v>1</v>
      </c>
      <c r="O2324">
        <v>30</v>
      </c>
      <c r="P2324" t="s">
        <v>43</v>
      </c>
      <c r="Q2324">
        <v>4</v>
      </c>
      <c r="R2324" t="s">
        <v>44</v>
      </c>
      <c r="S2324">
        <v>100000</v>
      </c>
      <c r="T2324">
        <v>100000</v>
      </c>
      <c r="U2324">
        <v>100000</v>
      </c>
      <c r="V2324">
        <v>13</v>
      </c>
      <c r="W2324">
        <v>13</v>
      </c>
    </row>
    <row r="2325" spans="1:23" x14ac:dyDescent="0.25">
      <c r="A2325">
        <v>700696</v>
      </c>
      <c r="B2325" t="s">
        <v>32</v>
      </c>
      <c r="C2325">
        <v>135</v>
      </c>
      <c r="D2325">
        <v>47</v>
      </c>
      <c r="E2325" t="s">
        <v>21</v>
      </c>
      <c r="F2325">
        <v>1</v>
      </c>
      <c r="G2325">
        <v>1</v>
      </c>
      <c r="H2325">
        <v>2</v>
      </c>
      <c r="I2325">
        <v>2</v>
      </c>
      <c r="J2325">
        <v>2</v>
      </c>
      <c r="K2325">
        <v>2</v>
      </c>
      <c r="L2325">
        <v>2</v>
      </c>
      <c r="M2325">
        <v>2</v>
      </c>
      <c r="N2325">
        <v>1</v>
      </c>
      <c r="O2325">
        <v>25</v>
      </c>
      <c r="P2325" t="s">
        <v>43</v>
      </c>
      <c r="Q2325">
        <v>4</v>
      </c>
      <c r="R2325" t="s">
        <v>44</v>
      </c>
      <c r="S2325">
        <v>100000</v>
      </c>
      <c r="T2325">
        <v>100010</v>
      </c>
      <c r="U2325">
        <v>100010</v>
      </c>
      <c r="V2325">
        <v>6</v>
      </c>
      <c r="W2325" t="s">
        <v>45</v>
      </c>
    </row>
    <row r="2326" spans="1:23" x14ac:dyDescent="0.25">
      <c r="A2326">
        <v>696127</v>
      </c>
      <c r="B2326" t="s">
        <v>32</v>
      </c>
      <c r="C2326">
        <v>176</v>
      </c>
      <c r="D2326">
        <v>47</v>
      </c>
      <c r="E2326" t="s">
        <v>21</v>
      </c>
      <c r="F2326">
        <v>1</v>
      </c>
      <c r="G2326">
        <v>1</v>
      </c>
      <c r="H2326">
        <v>2</v>
      </c>
      <c r="I2326">
        <v>2</v>
      </c>
      <c r="J2326">
        <v>2</v>
      </c>
      <c r="K2326">
        <v>2</v>
      </c>
      <c r="L2326">
        <v>2</v>
      </c>
      <c r="M2326">
        <v>2</v>
      </c>
      <c r="N2326">
        <v>1</v>
      </c>
      <c r="O2326">
        <v>20</v>
      </c>
      <c r="P2326" t="s">
        <v>43</v>
      </c>
      <c r="Q2326">
        <v>4</v>
      </c>
      <c r="R2326" t="s">
        <v>44</v>
      </c>
      <c r="S2326">
        <v>100000</v>
      </c>
      <c r="T2326">
        <v>100500</v>
      </c>
      <c r="U2326">
        <v>100500</v>
      </c>
      <c r="V2326">
        <v>6</v>
      </c>
      <c r="W2326" t="s">
        <v>45</v>
      </c>
    </row>
    <row r="2327" spans="1:23" x14ac:dyDescent="0.25">
      <c r="A2327">
        <v>723868</v>
      </c>
      <c r="B2327" t="s">
        <v>32</v>
      </c>
      <c r="C2327">
        <v>112</v>
      </c>
      <c r="D2327">
        <v>29</v>
      </c>
      <c r="E2327" t="s">
        <v>21</v>
      </c>
      <c r="F2327">
        <v>1</v>
      </c>
      <c r="G2327">
        <v>1</v>
      </c>
      <c r="H2327">
        <v>2</v>
      </c>
      <c r="I2327">
        <v>2</v>
      </c>
      <c r="J2327">
        <v>2</v>
      </c>
      <c r="K2327">
        <v>2</v>
      </c>
      <c r="L2327">
        <v>2</v>
      </c>
      <c r="M2327">
        <v>2</v>
      </c>
      <c r="N2327">
        <v>1</v>
      </c>
      <c r="O2327">
        <v>20</v>
      </c>
      <c r="P2327" t="s">
        <v>43</v>
      </c>
      <c r="Q2327">
        <v>4</v>
      </c>
      <c r="R2327" t="s">
        <v>44</v>
      </c>
      <c r="S2327">
        <v>100000</v>
      </c>
      <c r="T2327">
        <v>101000</v>
      </c>
      <c r="U2327">
        <v>101000</v>
      </c>
      <c r="V2327">
        <v>41</v>
      </c>
      <c r="W2327" t="s">
        <v>32</v>
      </c>
    </row>
    <row r="2328" spans="1:23" x14ac:dyDescent="0.25">
      <c r="A2328">
        <v>722749</v>
      </c>
      <c r="B2328" t="s">
        <v>32</v>
      </c>
      <c r="C2328">
        <v>73</v>
      </c>
      <c r="D2328">
        <v>32</v>
      </c>
      <c r="E2328" t="s">
        <v>21</v>
      </c>
      <c r="F2328">
        <v>1</v>
      </c>
      <c r="G2328">
        <v>1</v>
      </c>
      <c r="H2328">
        <v>2</v>
      </c>
      <c r="I2328">
        <v>2</v>
      </c>
      <c r="J2328">
        <v>2</v>
      </c>
      <c r="K2328">
        <v>2</v>
      </c>
      <c r="L2328">
        <v>2</v>
      </c>
      <c r="M2328">
        <v>2</v>
      </c>
      <c r="N2328">
        <v>1</v>
      </c>
      <c r="O2328">
        <v>60</v>
      </c>
      <c r="P2328" t="s">
        <v>43</v>
      </c>
      <c r="Q2328">
        <v>4</v>
      </c>
      <c r="R2328" t="s">
        <v>46</v>
      </c>
      <c r="S2328">
        <v>101000</v>
      </c>
      <c r="T2328">
        <v>101000</v>
      </c>
      <c r="U2328">
        <v>101000</v>
      </c>
      <c r="V2328">
        <v>35</v>
      </c>
      <c r="W2328">
        <v>35</v>
      </c>
    </row>
    <row r="2329" spans="1:23" x14ac:dyDescent="0.25">
      <c r="A2329">
        <v>718287</v>
      </c>
      <c r="B2329" t="s">
        <v>32</v>
      </c>
      <c r="C2329">
        <v>74</v>
      </c>
      <c r="D2329">
        <v>63</v>
      </c>
      <c r="E2329" t="s">
        <v>21</v>
      </c>
      <c r="F2329">
        <v>1</v>
      </c>
      <c r="G2329">
        <v>1</v>
      </c>
      <c r="H2329">
        <v>2</v>
      </c>
      <c r="I2329">
        <v>2</v>
      </c>
      <c r="J2329">
        <v>2</v>
      </c>
      <c r="K2329">
        <v>2</v>
      </c>
      <c r="L2329">
        <v>2</v>
      </c>
      <c r="M2329">
        <v>2</v>
      </c>
      <c r="N2329">
        <v>1</v>
      </c>
      <c r="O2329">
        <v>20</v>
      </c>
      <c r="P2329" t="s">
        <v>43</v>
      </c>
      <c r="Q2329">
        <v>4</v>
      </c>
      <c r="R2329" t="s">
        <v>44</v>
      </c>
      <c r="S2329">
        <v>101000</v>
      </c>
      <c r="T2329">
        <v>101000</v>
      </c>
      <c r="U2329">
        <v>101000</v>
      </c>
      <c r="V2329">
        <v>20</v>
      </c>
      <c r="W2329">
        <v>20</v>
      </c>
    </row>
    <row r="2330" spans="1:23" x14ac:dyDescent="0.25">
      <c r="A2330">
        <v>714500</v>
      </c>
      <c r="B2330" t="s">
        <v>32</v>
      </c>
      <c r="C2330">
        <v>54</v>
      </c>
      <c r="D2330">
        <v>62</v>
      </c>
      <c r="E2330" t="s">
        <v>21</v>
      </c>
      <c r="F2330">
        <v>1</v>
      </c>
      <c r="G2330">
        <v>1</v>
      </c>
      <c r="H2330">
        <v>2</v>
      </c>
      <c r="I2330">
        <v>2</v>
      </c>
      <c r="J2330">
        <v>2</v>
      </c>
      <c r="K2330">
        <v>2</v>
      </c>
      <c r="L2330">
        <v>2</v>
      </c>
      <c r="M2330">
        <v>2</v>
      </c>
      <c r="N2330">
        <v>1</v>
      </c>
      <c r="P2330" t="s">
        <v>43</v>
      </c>
      <c r="Q2330">
        <v>2</v>
      </c>
      <c r="R2330" t="s">
        <v>44</v>
      </c>
      <c r="S2330">
        <v>0</v>
      </c>
      <c r="T2330">
        <v>101700</v>
      </c>
      <c r="U2330">
        <v>101700</v>
      </c>
      <c r="V2330">
        <v>6</v>
      </c>
      <c r="W2330" t="s">
        <v>45</v>
      </c>
    </row>
    <row r="2331" spans="1:23" x14ac:dyDescent="0.25">
      <c r="A2331">
        <v>1253767</v>
      </c>
      <c r="B2331" t="s">
        <v>47</v>
      </c>
      <c r="C2331">
        <v>75</v>
      </c>
      <c r="D2331">
        <v>25</v>
      </c>
      <c r="E2331" t="s">
        <v>21</v>
      </c>
      <c r="F2331">
        <v>1</v>
      </c>
      <c r="G2331">
        <v>1</v>
      </c>
      <c r="H2331">
        <v>2</v>
      </c>
      <c r="I2331">
        <v>2</v>
      </c>
      <c r="J2331">
        <v>2</v>
      </c>
      <c r="K2331">
        <v>2</v>
      </c>
      <c r="L2331">
        <v>2</v>
      </c>
      <c r="M2331">
        <v>2</v>
      </c>
      <c r="N2331">
        <v>1</v>
      </c>
      <c r="O2331">
        <v>15</v>
      </c>
      <c r="P2331" t="s">
        <v>43</v>
      </c>
      <c r="Q2331">
        <v>4</v>
      </c>
      <c r="R2331" t="s">
        <v>46</v>
      </c>
      <c r="S2331">
        <v>102000</v>
      </c>
      <c r="T2331">
        <v>102000</v>
      </c>
      <c r="U2331">
        <v>102000</v>
      </c>
      <c r="V2331">
        <v>32</v>
      </c>
      <c r="W2331">
        <v>32</v>
      </c>
    </row>
    <row r="2332" spans="1:23" x14ac:dyDescent="0.25">
      <c r="A2332">
        <v>1412137</v>
      </c>
      <c r="B2332" t="s">
        <v>24</v>
      </c>
      <c r="C2332">
        <v>91</v>
      </c>
      <c r="D2332">
        <v>63</v>
      </c>
      <c r="E2332" t="s">
        <v>21</v>
      </c>
      <c r="F2332">
        <v>1</v>
      </c>
      <c r="G2332">
        <v>1</v>
      </c>
      <c r="H2332">
        <v>2</v>
      </c>
      <c r="I2332">
        <v>2</v>
      </c>
      <c r="J2332">
        <v>2</v>
      </c>
      <c r="K2332">
        <v>2</v>
      </c>
      <c r="L2332">
        <v>2</v>
      </c>
      <c r="M2332">
        <v>2</v>
      </c>
      <c r="N2332">
        <v>1</v>
      </c>
      <c r="O2332">
        <v>30</v>
      </c>
      <c r="P2332" t="s">
        <v>52</v>
      </c>
      <c r="Q2332">
        <v>4</v>
      </c>
      <c r="R2332" t="s">
        <v>46</v>
      </c>
      <c r="S2332">
        <v>88000</v>
      </c>
      <c r="T2332">
        <v>103000</v>
      </c>
      <c r="U2332">
        <v>103000</v>
      </c>
      <c r="V2332">
        <v>53</v>
      </c>
      <c r="W2332" t="s">
        <v>24</v>
      </c>
    </row>
    <row r="2333" spans="1:23" x14ac:dyDescent="0.25">
      <c r="A2333">
        <v>1414639</v>
      </c>
      <c r="B2333" t="s">
        <v>24</v>
      </c>
      <c r="C2333">
        <v>134</v>
      </c>
      <c r="D2333">
        <v>58</v>
      </c>
      <c r="E2333" t="s">
        <v>21</v>
      </c>
      <c r="F2333">
        <v>1</v>
      </c>
      <c r="G2333">
        <v>1</v>
      </c>
      <c r="H2333">
        <v>2</v>
      </c>
      <c r="I2333">
        <v>2</v>
      </c>
      <c r="J2333">
        <v>2</v>
      </c>
      <c r="K2333">
        <v>2</v>
      </c>
      <c r="L2333">
        <v>2</v>
      </c>
      <c r="M2333">
        <v>2</v>
      </c>
      <c r="N2333">
        <v>1</v>
      </c>
      <c r="O2333">
        <v>28</v>
      </c>
      <c r="P2333" t="s">
        <v>52</v>
      </c>
      <c r="Q2333">
        <v>4</v>
      </c>
      <c r="R2333" t="s">
        <v>46</v>
      </c>
      <c r="S2333">
        <v>53000</v>
      </c>
      <c r="T2333">
        <v>103000</v>
      </c>
      <c r="U2333">
        <v>103000</v>
      </c>
      <c r="V2333">
        <v>53</v>
      </c>
      <c r="W2333" t="s">
        <v>24</v>
      </c>
    </row>
    <row r="2334" spans="1:23" x14ac:dyDescent="0.25">
      <c r="A2334">
        <v>1430862</v>
      </c>
      <c r="B2334" t="s">
        <v>24</v>
      </c>
      <c r="C2334">
        <v>138</v>
      </c>
      <c r="D2334">
        <v>52</v>
      </c>
      <c r="E2334" t="s">
        <v>21</v>
      </c>
      <c r="F2334">
        <v>1</v>
      </c>
      <c r="G2334">
        <v>1</v>
      </c>
      <c r="H2334">
        <v>2</v>
      </c>
      <c r="I2334">
        <v>2</v>
      </c>
      <c r="J2334">
        <v>2</v>
      </c>
      <c r="K2334">
        <v>2</v>
      </c>
      <c r="L2334">
        <v>2</v>
      </c>
      <c r="M2334">
        <v>2</v>
      </c>
      <c r="N2334">
        <v>1</v>
      </c>
      <c r="O2334">
        <v>40</v>
      </c>
      <c r="P2334" t="s">
        <v>43</v>
      </c>
      <c r="Q2334">
        <v>4</v>
      </c>
      <c r="R2334" t="s">
        <v>46</v>
      </c>
      <c r="S2334">
        <v>104000</v>
      </c>
      <c r="T2334">
        <v>104000</v>
      </c>
      <c r="U2334">
        <v>104000</v>
      </c>
      <c r="V2334">
        <v>31</v>
      </c>
      <c r="W2334">
        <v>31</v>
      </c>
    </row>
    <row r="2335" spans="1:23" x14ac:dyDescent="0.25">
      <c r="A2335">
        <v>1269293</v>
      </c>
      <c r="B2335" t="s">
        <v>47</v>
      </c>
      <c r="C2335">
        <v>37</v>
      </c>
      <c r="D2335">
        <v>30</v>
      </c>
      <c r="E2335" t="s">
        <v>21</v>
      </c>
      <c r="F2335">
        <v>1</v>
      </c>
      <c r="G2335">
        <v>1</v>
      </c>
      <c r="H2335">
        <v>2</v>
      </c>
      <c r="I2335">
        <v>2</v>
      </c>
      <c r="J2335">
        <v>2</v>
      </c>
      <c r="K2335">
        <v>2</v>
      </c>
      <c r="L2335">
        <v>2</v>
      </c>
      <c r="M2335">
        <v>2</v>
      </c>
      <c r="N2335">
        <v>1</v>
      </c>
      <c r="O2335">
        <v>50</v>
      </c>
      <c r="P2335" t="s">
        <v>43</v>
      </c>
      <c r="Q2335">
        <v>4</v>
      </c>
      <c r="R2335" t="s">
        <v>44</v>
      </c>
      <c r="S2335">
        <v>100000</v>
      </c>
      <c r="T2335">
        <v>104200</v>
      </c>
      <c r="U2335">
        <v>104200</v>
      </c>
      <c r="V2335">
        <v>53</v>
      </c>
      <c r="W2335" t="s">
        <v>24</v>
      </c>
    </row>
    <row r="2336" spans="1:23" x14ac:dyDescent="0.25">
      <c r="A2336">
        <v>696757</v>
      </c>
      <c r="B2336" t="s">
        <v>32</v>
      </c>
      <c r="C2336">
        <v>73</v>
      </c>
      <c r="D2336">
        <v>67</v>
      </c>
      <c r="E2336" t="s">
        <v>21</v>
      </c>
      <c r="F2336">
        <v>1</v>
      </c>
      <c r="G2336">
        <v>1</v>
      </c>
      <c r="H2336">
        <v>2</v>
      </c>
      <c r="I2336">
        <v>1</v>
      </c>
      <c r="J2336">
        <v>2</v>
      </c>
      <c r="K2336">
        <v>2</v>
      </c>
      <c r="L2336">
        <v>1</v>
      </c>
      <c r="M2336">
        <v>2</v>
      </c>
      <c r="N2336">
        <v>1</v>
      </c>
      <c r="P2336" t="s">
        <v>43</v>
      </c>
      <c r="Q2336">
        <v>2</v>
      </c>
      <c r="R2336" t="s">
        <v>44</v>
      </c>
      <c r="S2336">
        <v>50000</v>
      </c>
      <c r="T2336">
        <v>104700</v>
      </c>
      <c r="U2336">
        <v>104700</v>
      </c>
      <c r="V2336">
        <v>53</v>
      </c>
      <c r="W2336" t="s">
        <v>24</v>
      </c>
    </row>
    <row r="2337" spans="1:23" x14ac:dyDescent="0.25">
      <c r="A2337">
        <v>1407497</v>
      </c>
      <c r="B2337" t="s">
        <v>24</v>
      </c>
      <c r="C2337">
        <v>117</v>
      </c>
      <c r="D2337">
        <v>43</v>
      </c>
      <c r="E2337" t="s">
        <v>21</v>
      </c>
      <c r="F2337">
        <v>1</v>
      </c>
      <c r="G2337">
        <v>2</v>
      </c>
      <c r="H2337">
        <v>2</v>
      </c>
      <c r="I2337">
        <v>2</v>
      </c>
      <c r="J2337">
        <v>2</v>
      </c>
      <c r="K2337">
        <v>2</v>
      </c>
      <c r="L2337">
        <v>2</v>
      </c>
      <c r="M2337">
        <v>2</v>
      </c>
      <c r="N2337">
        <v>2</v>
      </c>
      <c r="O2337">
        <v>60</v>
      </c>
      <c r="P2337" t="s">
        <v>43</v>
      </c>
      <c r="Q2337">
        <v>2</v>
      </c>
      <c r="R2337" t="s">
        <v>44</v>
      </c>
      <c r="S2337">
        <v>105000</v>
      </c>
      <c r="T2337">
        <v>105000</v>
      </c>
      <c r="U2337">
        <v>105000</v>
      </c>
      <c r="V2337">
        <v>53</v>
      </c>
      <c r="W2337" t="s">
        <v>24</v>
      </c>
    </row>
    <row r="2338" spans="1:23" x14ac:dyDescent="0.25">
      <c r="A2338">
        <v>1420379</v>
      </c>
      <c r="B2338" t="s">
        <v>24</v>
      </c>
      <c r="C2338">
        <v>149</v>
      </c>
      <c r="D2338">
        <v>67</v>
      </c>
      <c r="E2338" t="s">
        <v>21</v>
      </c>
      <c r="F2338">
        <v>1</v>
      </c>
      <c r="G2338">
        <v>1</v>
      </c>
      <c r="H2338">
        <v>2</v>
      </c>
      <c r="I2338">
        <v>1</v>
      </c>
      <c r="J2338">
        <v>2</v>
      </c>
      <c r="K2338">
        <v>2</v>
      </c>
      <c r="L2338">
        <v>2</v>
      </c>
      <c r="M2338">
        <v>2</v>
      </c>
      <c r="N2338">
        <v>1</v>
      </c>
      <c r="O2338">
        <v>17</v>
      </c>
      <c r="P2338" t="s">
        <v>43</v>
      </c>
      <c r="Q2338">
        <v>4</v>
      </c>
      <c r="R2338" t="s">
        <v>46</v>
      </c>
      <c r="S2338">
        <v>105000</v>
      </c>
      <c r="T2338">
        <v>105000</v>
      </c>
      <c r="U2338">
        <v>105000</v>
      </c>
      <c r="V2338">
        <v>53</v>
      </c>
      <c r="W2338" t="s">
        <v>24</v>
      </c>
    </row>
    <row r="2339" spans="1:23" x14ac:dyDescent="0.25">
      <c r="A2339">
        <v>1421952</v>
      </c>
      <c r="B2339" t="s">
        <v>24</v>
      </c>
      <c r="C2339">
        <v>336</v>
      </c>
      <c r="D2339">
        <v>39</v>
      </c>
      <c r="E2339" t="s">
        <v>21</v>
      </c>
      <c r="F2339">
        <v>1</v>
      </c>
      <c r="G2339">
        <v>1</v>
      </c>
      <c r="H2339">
        <v>2</v>
      </c>
      <c r="I2339">
        <v>2</v>
      </c>
      <c r="J2339">
        <v>2</v>
      </c>
      <c r="K2339">
        <v>2</v>
      </c>
      <c r="L2339">
        <v>2</v>
      </c>
      <c r="M2339">
        <v>2</v>
      </c>
      <c r="N2339">
        <v>1</v>
      </c>
      <c r="O2339">
        <v>60</v>
      </c>
      <c r="P2339" t="s">
        <v>51</v>
      </c>
      <c r="Q2339">
        <v>4</v>
      </c>
      <c r="R2339" t="s">
        <v>44</v>
      </c>
      <c r="S2339">
        <v>105000</v>
      </c>
      <c r="T2339">
        <v>105000</v>
      </c>
      <c r="U2339">
        <v>105000</v>
      </c>
      <c r="V2339">
        <v>53</v>
      </c>
      <c r="W2339" t="s">
        <v>24</v>
      </c>
    </row>
    <row r="2340" spans="1:23" x14ac:dyDescent="0.25">
      <c r="A2340">
        <v>1407941</v>
      </c>
      <c r="B2340" t="s">
        <v>24</v>
      </c>
      <c r="C2340">
        <v>58</v>
      </c>
      <c r="D2340">
        <v>38</v>
      </c>
      <c r="E2340" t="s">
        <v>21</v>
      </c>
      <c r="F2340">
        <v>5</v>
      </c>
      <c r="G2340">
        <v>1</v>
      </c>
      <c r="H2340">
        <v>2</v>
      </c>
      <c r="I2340">
        <v>2</v>
      </c>
      <c r="J2340">
        <v>2</v>
      </c>
      <c r="K2340">
        <v>2</v>
      </c>
      <c r="L2340">
        <v>2</v>
      </c>
      <c r="M2340">
        <v>2</v>
      </c>
      <c r="N2340">
        <v>1</v>
      </c>
      <c r="O2340">
        <v>30</v>
      </c>
      <c r="P2340" t="s">
        <v>43</v>
      </c>
      <c r="Q2340">
        <v>4</v>
      </c>
      <c r="R2340" t="s">
        <v>46</v>
      </c>
      <c r="S2340">
        <v>105000</v>
      </c>
      <c r="T2340">
        <v>105000</v>
      </c>
      <c r="U2340">
        <v>105000</v>
      </c>
      <c r="V2340">
        <v>106</v>
      </c>
      <c r="W2340">
        <v>106</v>
      </c>
    </row>
    <row r="2341" spans="1:23" x14ac:dyDescent="0.25">
      <c r="A2341">
        <v>63353</v>
      </c>
      <c r="B2341" t="s">
        <v>23</v>
      </c>
      <c r="C2341">
        <v>64</v>
      </c>
      <c r="D2341">
        <v>59</v>
      </c>
      <c r="E2341" t="s">
        <v>21</v>
      </c>
      <c r="F2341">
        <v>1</v>
      </c>
      <c r="G2341">
        <v>1</v>
      </c>
      <c r="H2341">
        <v>2</v>
      </c>
      <c r="I2341">
        <v>2</v>
      </c>
      <c r="J2341">
        <v>2</v>
      </c>
      <c r="K2341">
        <v>2</v>
      </c>
      <c r="L2341">
        <v>2</v>
      </c>
      <c r="M2341">
        <v>2</v>
      </c>
      <c r="N2341">
        <v>1</v>
      </c>
      <c r="O2341">
        <v>18</v>
      </c>
      <c r="P2341" t="s">
        <v>43</v>
      </c>
      <c r="Q2341">
        <v>4</v>
      </c>
      <c r="R2341" t="s">
        <v>46</v>
      </c>
      <c r="S2341">
        <v>105000</v>
      </c>
      <c r="T2341">
        <v>105000</v>
      </c>
      <c r="U2341">
        <v>105000</v>
      </c>
      <c r="V2341">
        <v>46</v>
      </c>
      <c r="W2341">
        <v>46</v>
      </c>
    </row>
    <row r="2342" spans="1:23" x14ac:dyDescent="0.25">
      <c r="A2342">
        <v>1413863</v>
      </c>
      <c r="B2342" t="s">
        <v>24</v>
      </c>
      <c r="C2342">
        <v>152</v>
      </c>
      <c r="D2342">
        <v>52</v>
      </c>
      <c r="E2342" t="s">
        <v>21</v>
      </c>
      <c r="F2342">
        <v>1</v>
      </c>
      <c r="G2342">
        <v>1</v>
      </c>
      <c r="H2342">
        <v>2</v>
      </c>
      <c r="I2342">
        <v>2</v>
      </c>
      <c r="J2342">
        <v>2</v>
      </c>
      <c r="K2342">
        <v>2</v>
      </c>
      <c r="L2342">
        <v>2</v>
      </c>
      <c r="M2342">
        <v>2</v>
      </c>
      <c r="N2342">
        <v>1</v>
      </c>
      <c r="O2342">
        <v>30</v>
      </c>
      <c r="P2342" t="s">
        <v>43</v>
      </c>
      <c r="Q2342">
        <v>4</v>
      </c>
      <c r="R2342" t="s">
        <v>46</v>
      </c>
      <c r="S2342">
        <v>105000</v>
      </c>
      <c r="T2342">
        <v>105030</v>
      </c>
      <c r="U2342">
        <v>105030</v>
      </c>
      <c r="V2342">
        <v>53</v>
      </c>
      <c r="W2342" t="s">
        <v>24</v>
      </c>
    </row>
    <row r="2343" spans="1:23" x14ac:dyDescent="0.25">
      <c r="A2343">
        <v>1256647</v>
      </c>
      <c r="B2343" t="s">
        <v>47</v>
      </c>
      <c r="C2343">
        <v>150</v>
      </c>
      <c r="D2343">
        <v>77</v>
      </c>
      <c r="E2343" t="s">
        <v>21</v>
      </c>
      <c r="F2343">
        <v>4</v>
      </c>
      <c r="G2343">
        <v>1</v>
      </c>
      <c r="H2343">
        <v>2</v>
      </c>
      <c r="I2343">
        <v>1</v>
      </c>
      <c r="J2343">
        <v>2</v>
      </c>
      <c r="K2343">
        <v>2</v>
      </c>
      <c r="L2343">
        <v>2</v>
      </c>
      <c r="M2343">
        <v>2</v>
      </c>
      <c r="N2343">
        <v>1</v>
      </c>
      <c r="P2343" t="s">
        <v>43</v>
      </c>
      <c r="Q2343">
        <v>2</v>
      </c>
      <c r="R2343" t="s">
        <v>44</v>
      </c>
      <c r="S2343">
        <v>0</v>
      </c>
      <c r="T2343">
        <v>105800</v>
      </c>
      <c r="U2343">
        <v>105800</v>
      </c>
      <c r="V2343">
        <v>128</v>
      </c>
      <c r="W2343">
        <v>128</v>
      </c>
    </row>
    <row r="2344" spans="1:23" x14ac:dyDescent="0.25">
      <c r="A2344">
        <v>1386406</v>
      </c>
      <c r="B2344" t="s">
        <v>24</v>
      </c>
      <c r="C2344">
        <v>67</v>
      </c>
      <c r="D2344">
        <v>50</v>
      </c>
      <c r="E2344" t="s">
        <v>21</v>
      </c>
      <c r="F2344">
        <v>1</v>
      </c>
      <c r="G2344">
        <v>1</v>
      </c>
      <c r="H2344">
        <v>2</v>
      </c>
      <c r="I2344">
        <v>2</v>
      </c>
      <c r="J2344">
        <v>2</v>
      </c>
      <c r="K2344">
        <v>2</v>
      </c>
      <c r="L2344">
        <v>2</v>
      </c>
      <c r="M2344">
        <v>2</v>
      </c>
      <c r="N2344">
        <v>1</v>
      </c>
      <c r="O2344">
        <v>20</v>
      </c>
      <c r="P2344" t="s">
        <v>43</v>
      </c>
      <c r="Q2344">
        <v>4</v>
      </c>
      <c r="R2344" t="s">
        <v>44</v>
      </c>
      <c r="S2344">
        <v>106000</v>
      </c>
      <c r="T2344">
        <v>106000</v>
      </c>
      <c r="U2344">
        <v>106000</v>
      </c>
      <c r="V2344">
        <v>53</v>
      </c>
      <c r="W2344" t="s">
        <v>24</v>
      </c>
    </row>
    <row r="2345" spans="1:23" x14ac:dyDescent="0.25">
      <c r="A2345">
        <v>1427672</v>
      </c>
      <c r="B2345" t="s">
        <v>24</v>
      </c>
      <c r="C2345">
        <v>35</v>
      </c>
      <c r="D2345">
        <v>61</v>
      </c>
      <c r="E2345" t="s">
        <v>21</v>
      </c>
      <c r="F2345">
        <v>4</v>
      </c>
      <c r="G2345">
        <v>2</v>
      </c>
      <c r="H2345">
        <v>2</v>
      </c>
      <c r="I2345">
        <v>2</v>
      </c>
      <c r="J2345">
        <v>2</v>
      </c>
      <c r="K2345">
        <v>1</v>
      </c>
      <c r="L2345">
        <v>2</v>
      </c>
      <c r="M2345">
        <v>2</v>
      </c>
      <c r="N2345">
        <v>1</v>
      </c>
      <c r="O2345">
        <v>60</v>
      </c>
      <c r="P2345" t="s">
        <v>52</v>
      </c>
      <c r="Q2345">
        <v>4</v>
      </c>
      <c r="R2345" t="s">
        <v>46</v>
      </c>
      <c r="S2345">
        <v>93000</v>
      </c>
      <c r="T2345">
        <v>106200</v>
      </c>
      <c r="U2345">
        <v>106200</v>
      </c>
      <c r="V2345">
        <v>233</v>
      </c>
      <c r="W2345">
        <v>233</v>
      </c>
    </row>
    <row r="2346" spans="1:23" x14ac:dyDescent="0.25">
      <c r="A2346">
        <v>1423744</v>
      </c>
      <c r="B2346" t="s">
        <v>24</v>
      </c>
      <c r="C2346">
        <v>131</v>
      </c>
      <c r="D2346">
        <v>65</v>
      </c>
      <c r="E2346" t="s">
        <v>21</v>
      </c>
      <c r="F2346">
        <v>1</v>
      </c>
      <c r="G2346">
        <v>2</v>
      </c>
      <c r="H2346">
        <v>2</v>
      </c>
      <c r="I2346">
        <v>1</v>
      </c>
      <c r="J2346">
        <v>2</v>
      </c>
      <c r="K2346">
        <v>2</v>
      </c>
      <c r="L2346">
        <v>2</v>
      </c>
      <c r="M2346">
        <v>2</v>
      </c>
      <c r="N2346">
        <v>1</v>
      </c>
      <c r="P2346" t="s">
        <v>43</v>
      </c>
      <c r="Q2346">
        <v>2</v>
      </c>
      <c r="R2346" t="s">
        <v>44</v>
      </c>
      <c r="S2346">
        <v>0</v>
      </c>
      <c r="T2346">
        <v>108200</v>
      </c>
      <c r="U2346">
        <v>108200</v>
      </c>
      <c r="V2346">
        <v>48</v>
      </c>
      <c r="W2346">
        <v>48</v>
      </c>
    </row>
    <row r="2347" spans="1:23" x14ac:dyDescent="0.25">
      <c r="A2347">
        <v>64184</v>
      </c>
      <c r="B2347" t="s">
        <v>23</v>
      </c>
      <c r="C2347">
        <v>50</v>
      </c>
      <c r="D2347">
        <v>60</v>
      </c>
      <c r="E2347" t="s">
        <v>21</v>
      </c>
      <c r="F2347">
        <v>1</v>
      </c>
      <c r="G2347">
        <v>2</v>
      </c>
      <c r="H2347">
        <v>1</v>
      </c>
      <c r="I2347">
        <v>2</v>
      </c>
      <c r="J2347">
        <v>2</v>
      </c>
      <c r="K2347">
        <v>2</v>
      </c>
      <c r="L2347">
        <v>2</v>
      </c>
      <c r="M2347">
        <v>2</v>
      </c>
      <c r="N2347">
        <v>1</v>
      </c>
      <c r="O2347">
        <v>15</v>
      </c>
      <c r="P2347" t="s">
        <v>43</v>
      </c>
      <c r="Q2347">
        <v>4</v>
      </c>
      <c r="R2347" t="s">
        <v>44</v>
      </c>
      <c r="S2347">
        <v>110000</v>
      </c>
      <c r="T2347">
        <v>110000</v>
      </c>
      <c r="U2347">
        <v>110000</v>
      </c>
      <c r="V2347">
        <v>30</v>
      </c>
      <c r="W2347" t="s">
        <v>23</v>
      </c>
    </row>
    <row r="2348" spans="1:23" x14ac:dyDescent="0.25">
      <c r="A2348">
        <v>715952</v>
      </c>
      <c r="B2348" t="s">
        <v>32</v>
      </c>
      <c r="C2348">
        <v>59</v>
      </c>
      <c r="D2348">
        <v>54</v>
      </c>
      <c r="E2348" t="s">
        <v>21</v>
      </c>
      <c r="F2348">
        <v>4</v>
      </c>
      <c r="G2348">
        <v>2</v>
      </c>
      <c r="H2348">
        <v>1</v>
      </c>
      <c r="I2348">
        <v>2</v>
      </c>
      <c r="J2348">
        <v>2</v>
      </c>
      <c r="K2348">
        <v>2</v>
      </c>
      <c r="L2348">
        <v>2</v>
      </c>
      <c r="M2348">
        <v>2</v>
      </c>
      <c r="N2348">
        <v>1</v>
      </c>
      <c r="O2348">
        <v>15</v>
      </c>
      <c r="P2348" t="s">
        <v>43</v>
      </c>
      <c r="Q2348">
        <v>4</v>
      </c>
      <c r="R2348" t="s">
        <v>46</v>
      </c>
      <c r="S2348">
        <v>110000</v>
      </c>
      <c r="T2348">
        <v>110000</v>
      </c>
      <c r="U2348">
        <v>110000</v>
      </c>
      <c r="V2348">
        <v>236</v>
      </c>
      <c r="W2348">
        <v>236</v>
      </c>
    </row>
    <row r="2349" spans="1:23" x14ac:dyDescent="0.25">
      <c r="A2349">
        <v>1389503</v>
      </c>
      <c r="B2349" t="s">
        <v>24</v>
      </c>
      <c r="C2349">
        <v>86</v>
      </c>
      <c r="D2349">
        <v>39</v>
      </c>
      <c r="E2349" t="s">
        <v>21</v>
      </c>
      <c r="F2349">
        <v>4</v>
      </c>
      <c r="G2349">
        <v>1</v>
      </c>
      <c r="H2349">
        <v>2</v>
      </c>
      <c r="I2349">
        <v>2</v>
      </c>
      <c r="J2349">
        <v>2</v>
      </c>
      <c r="K2349">
        <v>2</v>
      </c>
      <c r="L2349">
        <v>2</v>
      </c>
      <c r="M2349">
        <v>2</v>
      </c>
      <c r="N2349">
        <v>1</v>
      </c>
      <c r="O2349">
        <v>40</v>
      </c>
      <c r="P2349" t="s">
        <v>43</v>
      </c>
      <c r="Q2349">
        <v>4</v>
      </c>
      <c r="R2349" t="s">
        <v>44</v>
      </c>
      <c r="S2349">
        <v>110000</v>
      </c>
      <c r="T2349">
        <v>110000</v>
      </c>
      <c r="U2349">
        <v>110000</v>
      </c>
      <c r="V2349">
        <v>242</v>
      </c>
      <c r="W2349">
        <v>242</v>
      </c>
    </row>
    <row r="2350" spans="1:23" x14ac:dyDescent="0.25">
      <c r="A2350">
        <v>1259502</v>
      </c>
      <c r="B2350" t="s">
        <v>47</v>
      </c>
      <c r="C2350">
        <v>75</v>
      </c>
      <c r="D2350">
        <v>48</v>
      </c>
      <c r="E2350" t="s">
        <v>21</v>
      </c>
      <c r="F2350">
        <v>1</v>
      </c>
      <c r="G2350">
        <v>1</v>
      </c>
      <c r="H2350">
        <v>2</v>
      </c>
      <c r="I2350">
        <v>2</v>
      </c>
      <c r="J2350">
        <v>2</v>
      </c>
      <c r="K2350">
        <v>2</v>
      </c>
      <c r="L2350">
        <v>2</v>
      </c>
      <c r="M2350">
        <v>2</v>
      </c>
      <c r="N2350">
        <v>1</v>
      </c>
      <c r="O2350">
        <v>25</v>
      </c>
      <c r="P2350" t="s">
        <v>43</v>
      </c>
      <c r="Q2350">
        <v>4</v>
      </c>
      <c r="R2350" t="s">
        <v>44</v>
      </c>
      <c r="S2350">
        <v>110000</v>
      </c>
      <c r="T2350">
        <v>110000</v>
      </c>
      <c r="U2350">
        <v>110000</v>
      </c>
      <c r="V2350">
        <v>49</v>
      </c>
      <c r="W2350" t="s">
        <v>47</v>
      </c>
    </row>
    <row r="2351" spans="1:23" x14ac:dyDescent="0.25">
      <c r="A2351">
        <v>1386942</v>
      </c>
      <c r="B2351" t="s">
        <v>24</v>
      </c>
      <c r="C2351">
        <v>151</v>
      </c>
      <c r="D2351">
        <v>31</v>
      </c>
      <c r="E2351" t="s">
        <v>21</v>
      </c>
      <c r="F2351">
        <v>5</v>
      </c>
      <c r="G2351">
        <v>1</v>
      </c>
      <c r="H2351">
        <v>2</v>
      </c>
      <c r="I2351">
        <v>2</v>
      </c>
      <c r="J2351">
        <v>2</v>
      </c>
      <c r="K2351">
        <v>2</v>
      </c>
      <c r="L2351">
        <v>2</v>
      </c>
      <c r="M2351">
        <v>2</v>
      </c>
      <c r="N2351">
        <v>1</v>
      </c>
      <c r="O2351">
        <v>60</v>
      </c>
      <c r="P2351" t="s">
        <v>50</v>
      </c>
      <c r="Q2351">
        <v>4</v>
      </c>
      <c r="R2351" t="s">
        <v>44</v>
      </c>
      <c r="S2351">
        <v>110000</v>
      </c>
      <c r="T2351">
        <v>110000</v>
      </c>
      <c r="U2351">
        <v>110000</v>
      </c>
      <c r="V2351">
        <v>301</v>
      </c>
      <c r="W2351">
        <v>301</v>
      </c>
    </row>
    <row r="2352" spans="1:23" x14ac:dyDescent="0.25">
      <c r="A2352">
        <v>1399332</v>
      </c>
      <c r="B2352" t="s">
        <v>24</v>
      </c>
      <c r="C2352">
        <v>88</v>
      </c>
      <c r="D2352">
        <v>48</v>
      </c>
      <c r="E2352" t="s">
        <v>21</v>
      </c>
      <c r="F2352">
        <v>1</v>
      </c>
      <c r="G2352">
        <v>1</v>
      </c>
      <c r="H2352">
        <v>2</v>
      </c>
      <c r="I2352">
        <v>2</v>
      </c>
      <c r="J2352">
        <v>2</v>
      </c>
      <c r="K2352">
        <v>2</v>
      </c>
      <c r="L2352">
        <v>2</v>
      </c>
      <c r="M2352">
        <v>2</v>
      </c>
      <c r="N2352">
        <v>1</v>
      </c>
      <c r="O2352">
        <v>55</v>
      </c>
      <c r="P2352" t="s">
        <v>51</v>
      </c>
      <c r="Q2352">
        <v>4</v>
      </c>
      <c r="R2352" t="s">
        <v>44</v>
      </c>
      <c r="S2352">
        <v>110000</v>
      </c>
      <c r="T2352">
        <v>110050</v>
      </c>
      <c r="U2352">
        <v>110050</v>
      </c>
      <c r="V2352">
        <v>55</v>
      </c>
      <c r="W2352">
        <v>55</v>
      </c>
    </row>
    <row r="2353" spans="1:23" x14ac:dyDescent="0.25">
      <c r="A2353">
        <v>1433429</v>
      </c>
      <c r="B2353" t="s">
        <v>24</v>
      </c>
      <c r="C2353">
        <v>17</v>
      </c>
      <c r="D2353">
        <v>66</v>
      </c>
      <c r="E2353" t="s">
        <v>21</v>
      </c>
      <c r="F2353">
        <v>1</v>
      </c>
      <c r="G2353">
        <v>2</v>
      </c>
      <c r="H2353">
        <v>2</v>
      </c>
      <c r="I2353">
        <v>1</v>
      </c>
      <c r="J2353">
        <v>2</v>
      </c>
      <c r="K2353">
        <v>2</v>
      </c>
      <c r="L2353">
        <v>2</v>
      </c>
      <c r="M2353">
        <v>2</v>
      </c>
      <c r="N2353">
        <v>1</v>
      </c>
      <c r="P2353" t="s">
        <v>43</v>
      </c>
      <c r="Q2353">
        <v>4</v>
      </c>
      <c r="R2353" t="s">
        <v>44</v>
      </c>
      <c r="S2353">
        <v>0</v>
      </c>
      <c r="T2353">
        <v>110800</v>
      </c>
      <c r="U2353">
        <v>110800</v>
      </c>
      <c r="V2353">
        <v>38</v>
      </c>
      <c r="W2353" t="s">
        <v>31</v>
      </c>
    </row>
    <row r="2354" spans="1:23" x14ac:dyDescent="0.25">
      <c r="A2354">
        <v>1418423</v>
      </c>
      <c r="B2354" t="s">
        <v>24</v>
      </c>
      <c r="C2354">
        <v>50</v>
      </c>
      <c r="D2354">
        <v>50</v>
      </c>
      <c r="E2354" t="s">
        <v>21</v>
      </c>
      <c r="F2354">
        <v>1</v>
      </c>
      <c r="G2354">
        <v>1</v>
      </c>
      <c r="H2354">
        <v>2</v>
      </c>
      <c r="I2354">
        <v>2</v>
      </c>
      <c r="J2354">
        <v>2</v>
      </c>
      <c r="K2354">
        <v>2</v>
      </c>
      <c r="L2354">
        <v>2</v>
      </c>
      <c r="M2354">
        <v>2</v>
      </c>
      <c r="N2354">
        <v>1</v>
      </c>
      <c r="O2354">
        <v>5</v>
      </c>
      <c r="P2354" t="s">
        <v>43</v>
      </c>
      <c r="Q2354">
        <v>4</v>
      </c>
      <c r="R2354" t="s">
        <v>44</v>
      </c>
      <c r="S2354">
        <v>106000</v>
      </c>
      <c r="T2354">
        <v>111000</v>
      </c>
      <c r="U2354">
        <v>111000</v>
      </c>
      <c r="V2354">
        <v>53</v>
      </c>
      <c r="W2354" t="s">
        <v>24</v>
      </c>
    </row>
    <row r="2355" spans="1:23" x14ac:dyDescent="0.25">
      <c r="A2355">
        <v>1413002</v>
      </c>
      <c r="B2355" t="s">
        <v>24</v>
      </c>
      <c r="C2355">
        <v>68</v>
      </c>
      <c r="D2355">
        <v>61</v>
      </c>
      <c r="E2355" t="s">
        <v>21</v>
      </c>
      <c r="F2355">
        <v>1</v>
      </c>
      <c r="G2355">
        <v>1</v>
      </c>
      <c r="H2355">
        <v>2</v>
      </c>
      <c r="I2355">
        <v>2</v>
      </c>
      <c r="J2355">
        <v>2</v>
      </c>
      <c r="K2355">
        <v>2</v>
      </c>
      <c r="L2355">
        <v>2</v>
      </c>
      <c r="M2355">
        <v>2</v>
      </c>
      <c r="N2355">
        <v>1</v>
      </c>
      <c r="O2355">
        <v>55</v>
      </c>
      <c r="P2355" t="s">
        <v>43</v>
      </c>
      <c r="Q2355">
        <v>3</v>
      </c>
      <c r="R2355" t="s">
        <v>44</v>
      </c>
      <c r="S2355">
        <v>111000</v>
      </c>
      <c r="T2355">
        <v>112100</v>
      </c>
      <c r="U2355">
        <v>112100</v>
      </c>
      <c r="V2355">
        <v>53</v>
      </c>
      <c r="W2355" t="s">
        <v>24</v>
      </c>
    </row>
    <row r="2356" spans="1:23" x14ac:dyDescent="0.25">
      <c r="A2356">
        <v>539495</v>
      </c>
      <c r="B2356" t="s">
        <v>31</v>
      </c>
      <c r="C2356">
        <v>50</v>
      </c>
      <c r="D2356">
        <v>41</v>
      </c>
      <c r="E2356" t="s">
        <v>21</v>
      </c>
      <c r="F2356">
        <v>1</v>
      </c>
      <c r="G2356">
        <v>2</v>
      </c>
      <c r="H2356">
        <v>1</v>
      </c>
      <c r="I2356">
        <v>2</v>
      </c>
      <c r="J2356">
        <v>2</v>
      </c>
      <c r="K2356">
        <v>2</v>
      </c>
      <c r="L2356">
        <v>2</v>
      </c>
      <c r="M2356">
        <v>2</v>
      </c>
      <c r="N2356">
        <v>1</v>
      </c>
      <c r="O2356">
        <v>20</v>
      </c>
      <c r="P2356" t="s">
        <v>43</v>
      </c>
      <c r="Q2356">
        <v>4</v>
      </c>
      <c r="R2356" t="s">
        <v>46</v>
      </c>
      <c r="S2356">
        <v>70000</v>
      </c>
      <c r="T2356">
        <v>112600</v>
      </c>
      <c r="U2356">
        <v>112600</v>
      </c>
      <c r="V2356">
        <v>4</v>
      </c>
      <c r="W2356">
        <v>4</v>
      </c>
    </row>
    <row r="2357" spans="1:23" x14ac:dyDescent="0.25">
      <c r="A2357">
        <v>1264171</v>
      </c>
      <c r="B2357" t="s">
        <v>47</v>
      </c>
      <c r="C2357">
        <v>110</v>
      </c>
      <c r="D2357">
        <v>50</v>
      </c>
      <c r="E2357" t="s">
        <v>21</v>
      </c>
      <c r="F2357">
        <v>1</v>
      </c>
      <c r="G2357">
        <v>1</v>
      </c>
      <c r="H2357">
        <v>2</v>
      </c>
      <c r="I2357">
        <v>2</v>
      </c>
      <c r="J2357">
        <v>2</v>
      </c>
      <c r="K2357">
        <v>2</v>
      </c>
      <c r="L2357">
        <v>2</v>
      </c>
      <c r="M2357">
        <v>2</v>
      </c>
      <c r="N2357">
        <v>1</v>
      </c>
      <c r="O2357">
        <v>7</v>
      </c>
      <c r="P2357" t="s">
        <v>43</v>
      </c>
      <c r="Q2357">
        <v>4</v>
      </c>
      <c r="R2357" t="s">
        <v>44</v>
      </c>
      <c r="S2357">
        <v>110000</v>
      </c>
      <c r="T2357">
        <v>113000</v>
      </c>
      <c r="U2357">
        <v>113000</v>
      </c>
      <c r="V2357">
        <v>49</v>
      </c>
      <c r="W2357" t="s">
        <v>47</v>
      </c>
    </row>
    <row r="2358" spans="1:23" x14ac:dyDescent="0.25">
      <c r="A2358">
        <v>704427</v>
      </c>
      <c r="B2358" t="s">
        <v>32</v>
      </c>
      <c r="C2358">
        <v>30</v>
      </c>
      <c r="D2358">
        <v>73</v>
      </c>
      <c r="E2358" t="s">
        <v>21</v>
      </c>
      <c r="F2358">
        <v>1</v>
      </c>
      <c r="G2358">
        <v>1</v>
      </c>
      <c r="H2358">
        <v>2</v>
      </c>
      <c r="I2358">
        <v>1</v>
      </c>
      <c r="J2358">
        <v>2</v>
      </c>
      <c r="K2358">
        <v>2</v>
      </c>
      <c r="L2358">
        <v>2</v>
      </c>
      <c r="M2358">
        <v>2</v>
      </c>
      <c r="N2358">
        <v>1</v>
      </c>
      <c r="O2358">
        <v>10</v>
      </c>
      <c r="P2358" t="s">
        <v>43</v>
      </c>
      <c r="Q2358">
        <v>4</v>
      </c>
      <c r="R2358" t="s">
        <v>44</v>
      </c>
      <c r="S2358">
        <v>9600</v>
      </c>
      <c r="T2358">
        <v>113000</v>
      </c>
      <c r="U2358">
        <v>113000</v>
      </c>
      <c r="V2358">
        <v>53</v>
      </c>
      <c r="W2358" t="s">
        <v>24</v>
      </c>
    </row>
    <row r="2359" spans="1:23" x14ac:dyDescent="0.25">
      <c r="A2359">
        <v>1380437</v>
      </c>
      <c r="B2359" t="s">
        <v>24</v>
      </c>
      <c r="C2359">
        <v>61</v>
      </c>
      <c r="D2359">
        <v>58</v>
      </c>
      <c r="E2359" t="s">
        <v>21</v>
      </c>
      <c r="F2359">
        <v>1</v>
      </c>
      <c r="G2359">
        <v>1</v>
      </c>
      <c r="H2359">
        <v>2</v>
      </c>
      <c r="I2359">
        <v>2</v>
      </c>
      <c r="J2359">
        <v>2</v>
      </c>
      <c r="K2359">
        <v>2</v>
      </c>
      <c r="L2359">
        <v>2</v>
      </c>
      <c r="M2359">
        <v>2</v>
      </c>
      <c r="N2359">
        <v>1</v>
      </c>
      <c r="O2359">
        <v>40</v>
      </c>
      <c r="P2359" t="s">
        <v>43</v>
      </c>
      <c r="Q2359">
        <v>4</v>
      </c>
      <c r="R2359" t="s">
        <v>46</v>
      </c>
      <c r="S2359">
        <v>113000</v>
      </c>
      <c r="T2359">
        <v>113000</v>
      </c>
      <c r="U2359">
        <v>113000</v>
      </c>
      <c r="V2359">
        <v>17</v>
      </c>
      <c r="W2359">
        <v>17</v>
      </c>
    </row>
    <row r="2360" spans="1:23" x14ac:dyDescent="0.25">
      <c r="A2360">
        <v>539847</v>
      </c>
      <c r="B2360" t="s">
        <v>31</v>
      </c>
      <c r="C2360">
        <v>67</v>
      </c>
      <c r="D2360">
        <v>40</v>
      </c>
      <c r="E2360" t="s">
        <v>21</v>
      </c>
      <c r="F2360">
        <v>1</v>
      </c>
      <c r="G2360">
        <v>2</v>
      </c>
      <c r="H2360">
        <v>1</v>
      </c>
      <c r="I2360">
        <v>2</v>
      </c>
      <c r="J2360">
        <v>2</v>
      </c>
      <c r="K2360">
        <v>2</v>
      </c>
      <c r="L2360">
        <v>2</v>
      </c>
      <c r="M2360">
        <v>2</v>
      </c>
      <c r="N2360">
        <v>1</v>
      </c>
      <c r="O2360">
        <v>10</v>
      </c>
      <c r="P2360" t="s">
        <v>51</v>
      </c>
      <c r="Q2360">
        <v>4</v>
      </c>
      <c r="R2360" t="s">
        <v>44</v>
      </c>
      <c r="S2360">
        <v>0</v>
      </c>
      <c r="T2360">
        <v>114000</v>
      </c>
      <c r="U2360">
        <v>114000</v>
      </c>
      <c r="V2360">
        <v>27</v>
      </c>
      <c r="W2360">
        <v>27</v>
      </c>
    </row>
    <row r="2361" spans="1:23" x14ac:dyDescent="0.25">
      <c r="A2361">
        <v>1383618</v>
      </c>
      <c r="B2361" t="s">
        <v>24</v>
      </c>
      <c r="C2361">
        <v>69</v>
      </c>
      <c r="D2361">
        <v>47</v>
      </c>
      <c r="E2361" t="s">
        <v>21</v>
      </c>
      <c r="F2361">
        <v>1</v>
      </c>
      <c r="G2361">
        <v>1</v>
      </c>
      <c r="H2361">
        <v>2</v>
      </c>
      <c r="I2361">
        <v>2</v>
      </c>
      <c r="J2361">
        <v>2</v>
      </c>
      <c r="K2361">
        <v>2</v>
      </c>
      <c r="L2361">
        <v>2</v>
      </c>
      <c r="M2361">
        <v>2</v>
      </c>
      <c r="N2361">
        <v>1</v>
      </c>
      <c r="O2361">
        <v>90</v>
      </c>
      <c r="P2361" t="s">
        <v>43</v>
      </c>
      <c r="Q2361">
        <v>4</v>
      </c>
      <c r="R2361" t="s">
        <v>46</v>
      </c>
      <c r="S2361">
        <v>115000</v>
      </c>
      <c r="T2361">
        <v>115000</v>
      </c>
      <c r="U2361">
        <v>115000</v>
      </c>
      <c r="V2361">
        <v>6</v>
      </c>
      <c r="W2361" t="s">
        <v>45</v>
      </c>
    </row>
    <row r="2362" spans="1:23" x14ac:dyDescent="0.25">
      <c r="A2362">
        <v>1271127</v>
      </c>
      <c r="B2362" t="s">
        <v>47</v>
      </c>
      <c r="C2362">
        <v>65</v>
      </c>
      <c r="D2362">
        <v>32</v>
      </c>
      <c r="E2362" t="s">
        <v>21</v>
      </c>
      <c r="F2362">
        <v>1</v>
      </c>
      <c r="G2362">
        <v>2</v>
      </c>
      <c r="H2362">
        <v>2</v>
      </c>
      <c r="I2362">
        <v>2</v>
      </c>
      <c r="J2362">
        <v>2</v>
      </c>
      <c r="K2362">
        <v>2</v>
      </c>
      <c r="L2362">
        <v>2</v>
      </c>
      <c r="M2362">
        <v>2</v>
      </c>
      <c r="N2362">
        <v>2</v>
      </c>
      <c r="O2362">
        <v>15</v>
      </c>
      <c r="P2362" t="s">
        <v>43</v>
      </c>
      <c r="Q2362">
        <v>4</v>
      </c>
      <c r="R2362" t="s">
        <v>44</v>
      </c>
      <c r="S2362">
        <v>0</v>
      </c>
      <c r="T2362">
        <v>115000</v>
      </c>
      <c r="U2362">
        <v>115000</v>
      </c>
      <c r="V2362">
        <v>49</v>
      </c>
      <c r="W2362" t="s">
        <v>47</v>
      </c>
    </row>
    <row r="2363" spans="1:23" x14ac:dyDescent="0.25">
      <c r="A2363">
        <v>725224</v>
      </c>
      <c r="B2363" t="s">
        <v>32</v>
      </c>
      <c r="C2363">
        <v>72</v>
      </c>
      <c r="D2363">
        <v>46</v>
      </c>
      <c r="E2363" t="s">
        <v>21</v>
      </c>
      <c r="F2363">
        <v>1</v>
      </c>
      <c r="G2363">
        <v>1</v>
      </c>
      <c r="H2363">
        <v>2</v>
      </c>
      <c r="I2363">
        <v>2</v>
      </c>
      <c r="J2363">
        <v>2</v>
      </c>
      <c r="K2363">
        <v>2</v>
      </c>
      <c r="L2363">
        <v>2</v>
      </c>
      <c r="M2363">
        <v>2</v>
      </c>
      <c r="N2363">
        <v>1</v>
      </c>
      <c r="O2363">
        <v>8</v>
      </c>
      <c r="P2363" t="s">
        <v>43</v>
      </c>
      <c r="Q2363">
        <v>4</v>
      </c>
      <c r="R2363" t="s">
        <v>46</v>
      </c>
      <c r="S2363">
        <v>115000</v>
      </c>
      <c r="T2363">
        <v>115000</v>
      </c>
      <c r="U2363">
        <v>115000</v>
      </c>
      <c r="V2363">
        <v>6</v>
      </c>
      <c r="W2363" t="s">
        <v>45</v>
      </c>
    </row>
    <row r="2364" spans="1:23" x14ac:dyDescent="0.25">
      <c r="A2364">
        <v>1367145</v>
      </c>
      <c r="B2364" t="s">
        <v>24</v>
      </c>
      <c r="C2364">
        <v>88</v>
      </c>
      <c r="D2364">
        <v>33</v>
      </c>
      <c r="E2364" t="s">
        <v>21</v>
      </c>
      <c r="F2364">
        <v>4</v>
      </c>
      <c r="G2364">
        <v>1</v>
      </c>
      <c r="H2364">
        <v>2</v>
      </c>
      <c r="I2364">
        <v>2</v>
      </c>
      <c r="J2364">
        <v>2</v>
      </c>
      <c r="K2364">
        <v>2</v>
      </c>
      <c r="L2364">
        <v>2</v>
      </c>
      <c r="M2364">
        <v>2</v>
      </c>
      <c r="N2364">
        <v>1</v>
      </c>
      <c r="O2364">
        <v>15</v>
      </c>
      <c r="P2364" t="s">
        <v>43</v>
      </c>
      <c r="Q2364">
        <v>4</v>
      </c>
      <c r="R2364" t="s">
        <v>44</v>
      </c>
      <c r="S2364">
        <v>115000</v>
      </c>
      <c r="T2364">
        <v>115020</v>
      </c>
      <c r="U2364">
        <v>115020</v>
      </c>
      <c r="V2364">
        <v>231</v>
      </c>
      <c r="W2364">
        <v>231</v>
      </c>
    </row>
    <row r="2365" spans="1:23" x14ac:dyDescent="0.25">
      <c r="A2365">
        <v>711954</v>
      </c>
      <c r="B2365" t="s">
        <v>32</v>
      </c>
      <c r="C2365">
        <v>110</v>
      </c>
      <c r="D2365">
        <v>34</v>
      </c>
      <c r="E2365" t="s">
        <v>21</v>
      </c>
      <c r="F2365">
        <v>1</v>
      </c>
      <c r="G2365">
        <v>1</v>
      </c>
      <c r="H2365">
        <v>2</v>
      </c>
      <c r="I2365">
        <v>2</v>
      </c>
      <c r="J2365">
        <v>2</v>
      </c>
      <c r="K2365">
        <v>2</v>
      </c>
      <c r="L2365">
        <v>2</v>
      </c>
      <c r="M2365">
        <v>2</v>
      </c>
      <c r="N2365">
        <v>1</v>
      </c>
      <c r="O2365">
        <v>25</v>
      </c>
      <c r="P2365" t="s">
        <v>43</v>
      </c>
      <c r="Q2365">
        <v>4</v>
      </c>
      <c r="R2365" t="s">
        <v>46</v>
      </c>
      <c r="S2365">
        <v>116000</v>
      </c>
      <c r="T2365">
        <v>116000</v>
      </c>
      <c r="U2365">
        <v>116000</v>
      </c>
      <c r="V2365">
        <v>27</v>
      </c>
      <c r="W2365">
        <v>27</v>
      </c>
    </row>
    <row r="2366" spans="1:23" x14ac:dyDescent="0.25">
      <c r="A2366">
        <v>538426</v>
      </c>
      <c r="B2366" t="s">
        <v>31</v>
      </c>
      <c r="C2366">
        <v>34</v>
      </c>
      <c r="D2366">
        <v>41</v>
      </c>
      <c r="E2366" t="s">
        <v>21</v>
      </c>
      <c r="F2366">
        <v>1</v>
      </c>
      <c r="G2366">
        <v>1</v>
      </c>
      <c r="H2366">
        <v>2</v>
      </c>
      <c r="I2366">
        <v>2</v>
      </c>
      <c r="J2366">
        <v>2</v>
      </c>
      <c r="K2366">
        <v>2</v>
      </c>
      <c r="L2366">
        <v>2</v>
      </c>
      <c r="M2366">
        <v>2</v>
      </c>
      <c r="N2366">
        <v>1</v>
      </c>
      <c r="P2366" t="s">
        <v>43</v>
      </c>
      <c r="Q2366">
        <v>4</v>
      </c>
      <c r="R2366" t="s">
        <v>44</v>
      </c>
      <c r="S2366">
        <v>0</v>
      </c>
      <c r="T2366">
        <v>116700</v>
      </c>
      <c r="U2366">
        <v>116700</v>
      </c>
      <c r="V2366">
        <v>38</v>
      </c>
      <c r="W2366" t="s">
        <v>31</v>
      </c>
    </row>
    <row r="2367" spans="1:23" x14ac:dyDescent="0.25">
      <c r="A2367">
        <v>1380219</v>
      </c>
      <c r="B2367" t="s">
        <v>24</v>
      </c>
      <c r="C2367">
        <v>71</v>
      </c>
      <c r="D2367">
        <v>58</v>
      </c>
      <c r="E2367" t="s">
        <v>21</v>
      </c>
      <c r="F2367">
        <v>1</v>
      </c>
      <c r="G2367">
        <v>1</v>
      </c>
      <c r="H2367">
        <v>2</v>
      </c>
      <c r="I2367">
        <v>2</v>
      </c>
      <c r="J2367">
        <v>2</v>
      </c>
      <c r="K2367">
        <v>1</v>
      </c>
      <c r="L2367">
        <v>1</v>
      </c>
      <c r="M2367">
        <v>2</v>
      </c>
      <c r="N2367">
        <v>1</v>
      </c>
      <c r="O2367">
        <v>15</v>
      </c>
      <c r="P2367" t="s">
        <v>43</v>
      </c>
      <c r="Q2367">
        <v>2</v>
      </c>
      <c r="R2367" t="s">
        <v>44</v>
      </c>
      <c r="S2367">
        <v>75000</v>
      </c>
      <c r="T2367">
        <v>117000</v>
      </c>
      <c r="U2367">
        <v>117000</v>
      </c>
      <c r="V2367">
        <v>41</v>
      </c>
      <c r="W2367" t="s">
        <v>32</v>
      </c>
    </row>
    <row r="2368" spans="1:23" x14ac:dyDescent="0.25">
      <c r="A2368">
        <v>1268558</v>
      </c>
      <c r="B2368" t="s">
        <v>47</v>
      </c>
      <c r="C2368">
        <v>50</v>
      </c>
      <c r="D2368">
        <v>28</v>
      </c>
      <c r="E2368" t="s">
        <v>21</v>
      </c>
      <c r="F2368">
        <v>1</v>
      </c>
      <c r="G2368">
        <v>1</v>
      </c>
      <c r="H2368">
        <v>2</v>
      </c>
      <c r="I2368">
        <v>2</v>
      </c>
      <c r="J2368">
        <v>2</v>
      </c>
      <c r="K2368">
        <v>2</v>
      </c>
      <c r="L2368">
        <v>2</v>
      </c>
      <c r="M2368">
        <v>2</v>
      </c>
      <c r="N2368">
        <v>1</v>
      </c>
      <c r="O2368">
        <v>10</v>
      </c>
      <c r="P2368" t="s">
        <v>43</v>
      </c>
      <c r="Q2368">
        <v>4</v>
      </c>
      <c r="R2368" t="s">
        <v>44</v>
      </c>
      <c r="S2368">
        <v>92000</v>
      </c>
      <c r="T2368">
        <v>117000</v>
      </c>
      <c r="U2368">
        <v>117000</v>
      </c>
      <c r="V2368">
        <v>49</v>
      </c>
      <c r="W2368" t="s">
        <v>47</v>
      </c>
    </row>
    <row r="2369" spans="1:23" x14ac:dyDescent="0.25">
      <c r="A2369">
        <v>537028</v>
      </c>
      <c r="B2369" t="s">
        <v>31</v>
      </c>
      <c r="C2369">
        <v>23</v>
      </c>
      <c r="D2369">
        <v>60</v>
      </c>
      <c r="E2369" t="s">
        <v>21</v>
      </c>
      <c r="F2369">
        <v>1</v>
      </c>
      <c r="G2369">
        <v>1</v>
      </c>
      <c r="H2369">
        <v>2</v>
      </c>
      <c r="I2369">
        <v>2</v>
      </c>
      <c r="J2369">
        <v>2</v>
      </c>
      <c r="K2369">
        <v>2</v>
      </c>
      <c r="L2369">
        <v>2</v>
      </c>
      <c r="M2369">
        <v>2</v>
      </c>
      <c r="N2369">
        <v>1</v>
      </c>
      <c r="O2369">
        <v>20</v>
      </c>
      <c r="P2369" t="s">
        <v>43</v>
      </c>
      <c r="Q2369">
        <v>4</v>
      </c>
      <c r="R2369" t="s">
        <v>44</v>
      </c>
      <c r="S2369">
        <v>110000</v>
      </c>
      <c r="T2369">
        <v>119000</v>
      </c>
      <c r="U2369">
        <v>119000</v>
      </c>
      <c r="V2369">
        <v>27</v>
      </c>
      <c r="W2369">
        <v>27</v>
      </c>
    </row>
    <row r="2370" spans="1:23" x14ac:dyDescent="0.25">
      <c r="A2370">
        <v>714716</v>
      </c>
      <c r="B2370" t="s">
        <v>32</v>
      </c>
      <c r="C2370">
        <v>115</v>
      </c>
      <c r="D2370">
        <v>52</v>
      </c>
      <c r="E2370" t="s">
        <v>21</v>
      </c>
      <c r="F2370">
        <v>1</v>
      </c>
      <c r="G2370">
        <v>1</v>
      </c>
      <c r="H2370">
        <v>2</v>
      </c>
      <c r="I2370">
        <v>2</v>
      </c>
      <c r="J2370">
        <v>2</v>
      </c>
      <c r="K2370">
        <v>2</v>
      </c>
      <c r="L2370">
        <v>2</v>
      </c>
      <c r="M2370">
        <v>2</v>
      </c>
      <c r="N2370">
        <v>1</v>
      </c>
      <c r="O2370">
        <v>18</v>
      </c>
      <c r="P2370" t="s">
        <v>43</v>
      </c>
      <c r="Q2370">
        <v>4</v>
      </c>
      <c r="R2370" t="s">
        <v>44</v>
      </c>
      <c r="S2370">
        <v>119000</v>
      </c>
      <c r="T2370">
        <v>119170</v>
      </c>
      <c r="U2370">
        <v>119170</v>
      </c>
      <c r="V2370">
        <v>6</v>
      </c>
      <c r="W2370" t="s">
        <v>45</v>
      </c>
    </row>
    <row r="2371" spans="1:23" x14ac:dyDescent="0.25">
      <c r="A2371">
        <v>1371700</v>
      </c>
      <c r="B2371" t="s">
        <v>24</v>
      </c>
      <c r="C2371">
        <v>242</v>
      </c>
      <c r="D2371">
        <v>54</v>
      </c>
      <c r="E2371" t="s">
        <v>21</v>
      </c>
      <c r="F2371">
        <v>4</v>
      </c>
      <c r="G2371">
        <v>1</v>
      </c>
      <c r="H2371">
        <v>2</v>
      </c>
      <c r="I2371">
        <v>2</v>
      </c>
      <c r="J2371">
        <v>2</v>
      </c>
      <c r="K2371">
        <v>2</v>
      </c>
      <c r="L2371">
        <v>2</v>
      </c>
      <c r="M2371">
        <v>2</v>
      </c>
      <c r="N2371">
        <v>1</v>
      </c>
      <c r="O2371">
        <v>20</v>
      </c>
      <c r="P2371" t="s">
        <v>50</v>
      </c>
      <c r="Q2371">
        <v>4</v>
      </c>
      <c r="R2371" t="s">
        <v>46</v>
      </c>
      <c r="S2371">
        <v>120000</v>
      </c>
      <c r="T2371">
        <v>120000</v>
      </c>
      <c r="U2371">
        <v>120000</v>
      </c>
      <c r="V2371">
        <v>247</v>
      </c>
      <c r="W2371">
        <v>247</v>
      </c>
    </row>
    <row r="2372" spans="1:23" x14ac:dyDescent="0.25">
      <c r="A2372">
        <v>1396972</v>
      </c>
      <c r="B2372" t="s">
        <v>24</v>
      </c>
      <c r="C2372">
        <v>116</v>
      </c>
      <c r="D2372">
        <v>56</v>
      </c>
      <c r="E2372" t="s">
        <v>21</v>
      </c>
      <c r="F2372">
        <v>1</v>
      </c>
      <c r="G2372">
        <v>1</v>
      </c>
      <c r="H2372">
        <v>2</v>
      </c>
      <c r="I2372">
        <v>2</v>
      </c>
      <c r="J2372">
        <v>2</v>
      </c>
      <c r="K2372">
        <v>2</v>
      </c>
      <c r="L2372">
        <v>2</v>
      </c>
      <c r="M2372">
        <v>2</v>
      </c>
      <c r="N2372">
        <v>1</v>
      </c>
      <c r="O2372">
        <v>15</v>
      </c>
      <c r="P2372" t="s">
        <v>43</v>
      </c>
      <c r="Q2372">
        <v>4</v>
      </c>
      <c r="R2372" t="s">
        <v>44</v>
      </c>
      <c r="S2372">
        <v>120000</v>
      </c>
      <c r="T2372">
        <v>120000</v>
      </c>
      <c r="U2372">
        <v>120000</v>
      </c>
      <c r="V2372">
        <v>30</v>
      </c>
      <c r="W2372" t="s">
        <v>23</v>
      </c>
    </row>
    <row r="2373" spans="1:23" x14ac:dyDescent="0.25">
      <c r="A2373">
        <v>1394374</v>
      </c>
      <c r="B2373" t="s">
        <v>24</v>
      </c>
      <c r="C2373">
        <v>75</v>
      </c>
      <c r="D2373">
        <v>43</v>
      </c>
      <c r="E2373" t="s">
        <v>21</v>
      </c>
      <c r="F2373">
        <v>3</v>
      </c>
      <c r="G2373">
        <v>1</v>
      </c>
      <c r="H2373">
        <v>2</v>
      </c>
      <c r="I2373">
        <v>2</v>
      </c>
      <c r="J2373">
        <v>2</v>
      </c>
      <c r="K2373">
        <v>2</v>
      </c>
      <c r="L2373">
        <v>2</v>
      </c>
      <c r="M2373">
        <v>2</v>
      </c>
      <c r="N2373">
        <v>1</v>
      </c>
      <c r="P2373" t="s">
        <v>43</v>
      </c>
      <c r="Q2373">
        <v>4</v>
      </c>
      <c r="R2373" t="s">
        <v>46</v>
      </c>
      <c r="S2373">
        <v>120000</v>
      </c>
      <c r="T2373">
        <v>120000</v>
      </c>
      <c r="U2373">
        <v>120000</v>
      </c>
      <c r="V2373">
        <v>119</v>
      </c>
      <c r="W2373">
        <v>119</v>
      </c>
    </row>
    <row r="2374" spans="1:23" x14ac:dyDescent="0.25">
      <c r="A2374">
        <v>1275280</v>
      </c>
      <c r="B2374" t="s">
        <v>47</v>
      </c>
      <c r="C2374">
        <v>91</v>
      </c>
      <c r="D2374">
        <v>45</v>
      </c>
      <c r="E2374" t="s">
        <v>21</v>
      </c>
      <c r="F2374">
        <v>1</v>
      </c>
      <c r="G2374">
        <v>1</v>
      </c>
      <c r="H2374">
        <v>2</v>
      </c>
      <c r="I2374">
        <v>2</v>
      </c>
      <c r="J2374">
        <v>2</v>
      </c>
      <c r="K2374">
        <v>2</v>
      </c>
      <c r="L2374">
        <v>2</v>
      </c>
      <c r="M2374">
        <v>2</v>
      </c>
      <c r="N2374">
        <v>1</v>
      </c>
      <c r="O2374">
        <v>30</v>
      </c>
      <c r="P2374" t="s">
        <v>43</v>
      </c>
      <c r="Q2374">
        <v>4</v>
      </c>
      <c r="R2374" t="s">
        <v>44</v>
      </c>
      <c r="S2374">
        <v>120000</v>
      </c>
      <c r="T2374">
        <v>120000</v>
      </c>
      <c r="U2374">
        <v>120000</v>
      </c>
      <c r="V2374">
        <v>16</v>
      </c>
      <c r="W2374">
        <v>16</v>
      </c>
    </row>
    <row r="2375" spans="1:23" x14ac:dyDescent="0.25">
      <c r="A2375">
        <v>729996</v>
      </c>
      <c r="B2375" t="s">
        <v>32</v>
      </c>
      <c r="C2375">
        <v>94</v>
      </c>
      <c r="D2375">
        <v>46</v>
      </c>
      <c r="E2375" t="s">
        <v>21</v>
      </c>
      <c r="F2375">
        <v>1</v>
      </c>
      <c r="G2375">
        <v>1</v>
      </c>
      <c r="H2375">
        <v>2</v>
      </c>
      <c r="I2375">
        <v>2</v>
      </c>
      <c r="J2375">
        <v>2</v>
      </c>
      <c r="K2375">
        <v>2</v>
      </c>
      <c r="L2375">
        <v>2</v>
      </c>
      <c r="M2375">
        <v>2</v>
      </c>
      <c r="N2375">
        <v>1</v>
      </c>
      <c r="O2375">
        <v>15</v>
      </c>
      <c r="P2375" t="s">
        <v>43</v>
      </c>
      <c r="Q2375">
        <v>4</v>
      </c>
      <c r="R2375" t="s">
        <v>44</v>
      </c>
      <c r="S2375">
        <v>120000</v>
      </c>
      <c r="T2375">
        <v>120050</v>
      </c>
      <c r="U2375">
        <v>120050</v>
      </c>
      <c r="V2375">
        <v>48</v>
      </c>
      <c r="W2375">
        <v>48</v>
      </c>
    </row>
    <row r="2376" spans="1:23" x14ac:dyDescent="0.25">
      <c r="A2376">
        <v>1377301</v>
      </c>
      <c r="B2376" t="s">
        <v>24</v>
      </c>
      <c r="C2376">
        <v>66</v>
      </c>
      <c r="D2376">
        <v>48</v>
      </c>
      <c r="E2376" t="s">
        <v>21</v>
      </c>
      <c r="F2376">
        <v>1</v>
      </c>
      <c r="G2376">
        <v>1</v>
      </c>
      <c r="H2376">
        <v>2</v>
      </c>
      <c r="I2376">
        <v>2</v>
      </c>
      <c r="J2376">
        <v>2</v>
      </c>
      <c r="K2376">
        <v>2</v>
      </c>
      <c r="L2376">
        <v>2</v>
      </c>
      <c r="M2376">
        <v>2</v>
      </c>
      <c r="N2376">
        <v>1</v>
      </c>
      <c r="O2376">
        <v>60</v>
      </c>
      <c r="P2376" t="s">
        <v>43</v>
      </c>
      <c r="Q2376">
        <v>4</v>
      </c>
      <c r="R2376" t="s">
        <v>44</v>
      </c>
      <c r="S2376">
        <v>120000</v>
      </c>
      <c r="T2376">
        <v>120070</v>
      </c>
      <c r="U2376">
        <v>120070</v>
      </c>
      <c r="V2376">
        <v>30</v>
      </c>
      <c r="W2376" t="s">
        <v>23</v>
      </c>
    </row>
    <row r="2377" spans="1:23" x14ac:dyDescent="0.25">
      <c r="A2377">
        <v>1415495</v>
      </c>
      <c r="B2377" t="s">
        <v>24</v>
      </c>
      <c r="C2377">
        <v>95</v>
      </c>
      <c r="D2377">
        <v>53</v>
      </c>
      <c r="E2377" t="s">
        <v>21</v>
      </c>
      <c r="F2377">
        <v>5</v>
      </c>
      <c r="G2377">
        <v>1</v>
      </c>
      <c r="H2377">
        <v>2</v>
      </c>
      <c r="I2377">
        <v>2</v>
      </c>
      <c r="J2377">
        <v>2</v>
      </c>
      <c r="K2377">
        <v>2</v>
      </c>
      <c r="L2377">
        <v>2</v>
      </c>
      <c r="M2377">
        <v>2</v>
      </c>
      <c r="N2377">
        <v>1</v>
      </c>
      <c r="O2377">
        <v>45</v>
      </c>
      <c r="P2377" t="s">
        <v>43</v>
      </c>
      <c r="Q2377">
        <v>4</v>
      </c>
      <c r="R2377" t="s">
        <v>44</v>
      </c>
      <c r="S2377">
        <v>120000</v>
      </c>
      <c r="T2377">
        <v>120200</v>
      </c>
      <c r="U2377">
        <v>120200</v>
      </c>
      <c r="V2377">
        <v>301</v>
      </c>
      <c r="W2377">
        <v>301</v>
      </c>
    </row>
    <row r="2378" spans="1:23" x14ac:dyDescent="0.25">
      <c r="A2378">
        <v>1427852</v>
      </c>
      <c r="B2378" t="s">
        <v>24</v>
      </c>
      <c r="C2378">
        <v>22</v>
      </c>
      <c r="D2378">
        <v>57</v>
      </c>
      <c r="E2378" t="s">
        <v>21</v>
      </c>
      <c r="F2378">
        <v>1</v>
      </c>
      <c r="G2378">
        <v>1</v>
      </c>
      <c r="H2378">
        <v>2</v>
      </c>
      <c r="I2378">
        <v>2</v>
      </c>
      <c r="J2378">
        <v>2</v>
      </c>
      <c r="K2378">
        <v>2</v>
      </c>
      <c r="L2378">
        <v>2</v>
      </c>
      <c r="M2378">
        <v>2</v>
      </c>
      <c r="N2378">
        <v>1</v>
      </c>
      <c r="O2378">
        <v>5</v>
      </c>
      <c r="P2378" t="s">
        <v>43</v>
      </c>
      <c r="Q2378">
        <v>4</v>
      </c>
      <c r="R2378" t="s">
        <v>44</v>
      </c>
      <c r="S2378">
        <v>109000</v>
      </c>
      <c r="T2378">
        <v>121100</v>
      </c>
      <c r="U2378">
        <v>121100</v>
      </c>
      <c r="V2378">
        <v>53</v>
      </c>
      <c r="W2378" t="s">
        <v>24</v>
      </c>
    </row>
    <row r="2379" spans="1:23" x14ac:dyDescent="0.25">
      <c r="A2379">
        <v>1385011</v>
      </c>
      <c r="B2379" t="s">
        <v>24</v>
      </c>
      <c r="C2379">
        <v>151</v>
      </c>
      <c r="D2379">
        <v>66</v>
      </c>
      <c r="E2379" t="s">
        <v>21</v>
      </c>
      <c r="F2379">
        <v>1</v>
      </c>
      <c r="G2379">
        <v>1</v>
      </c>
      <c r="H2379">
        <v>1</v>
      </c>
      <c r="I2379">
        <v>1</v>
      </c>
      <c r="J2379">
        <v>1</v>
      </c>
      <c r="K2379">
        <v>2</v>
      </c>
      <c r="L2379">
        <v>2</v>
      </c>
      <c r="M2379">
        <v>2</v>
      </c>
      <c r="N2379">
        <v>1</v>
      </c>
      <c r="O2379">
        <v>15</v>
      </c>
      <c r="P2379" t="s">
        <v>43</v>
      </c>
      <c r="Q2379">
        <v>2</v>
      </c>
      <c r="R2379" t="s">
        <v>44</v>
      </c>
      <c r="S2379">
        <v>120000</v>
      </c>
      <c r="T2379">
        <v>121200</v>
      </c>
      <c r="U2379">
        <v>121200</v>
      </c>
      <c r="V2379">
        <v>6</v>
      </c>
      <c r="W2379" t="s">
        <v>45</v>
      </c>
    </row>
    <row r="2380" spans="1:23" x14ac:dyDescent="0.25">
      <c r="A2380">
        <v>1375161</v>
      </c>
      <c r="B2380" t="s">
        <v>24</v>
      </c>
      <c r="C2380">
        <v>91</v>
      </c>
      <c r="D2380">
        <v>44</v>
      </c>
      <c r="E2380" t="s">
        <v>21</v>
      </c>
      <c r="F2380">
        <v>4</v>
      </c>
      <c r="G2380">
        <v>1</v>
      </c>
      <c r="H2380">
        <v>2</v>
      </c>
      <c r="I2380">
        <v>2</v>
      </c>
      <c r="J2380">
        <v>2</v>
      </c>
      <c r="K2380">
        <v>2</v>
      </c>
      <c r="L2380">
        <v>2</v>
      </c>
      <c r="M2380">
        <v>2</v>
      </c>
      <c r="N2380">
        <v>1</v>
      </c>
      <c r="O2380">
        <v>15</v>
      </c>
      <c r="P2380" t="s">
        <v>43</v>
      </c>
      <c r="Q2380">
        <v>4</v>
      </c>
      <c r="R2380" t="s">
        <v>44</v>
      </c>
      <c r="S2380">
        <v>129000</v>
      </c>
      <c r="T2380">
        <v>122800</v>
      </c>
      <c r="U2380">
        <v>122800</v>
      </c>
      <c r="V2380">
        <v>217</v>
      </c>
      <c r="W2380">
        <v>217</v>
      </c>
    </row>
    <row r="2381" spans="1:23" x14ac:dyDescent="0.25">
      <c r="A2381">
        <v>1414131</v>
      </c>
      <c r="B2381" t="s">
        <v>24</v>
      </c>
      <c r="C2381">
        <v>145</v>
      </c>
      <c r="D2381">
        <v>45</v>
      </c>
      <c r="E2381" t="s">
        <v>21</v>
      </c>
      <c r="F2381">
        <v>1</v>
      </c>
      <c r="G2381">
        <v>1</v>
      </c>
      <c r="H2381">
        <v>2</v>
      </c>
      <c r="I2381">
        <v>2</v>
      </c>
      <c r="J2381">
        <v>2</v>
      </c>
      <c r="K2381">
        <v>2</v>
      </c>
      <c r="L2381">
        <v>2</v>
      </c>
      <c r="M2381">
        <v>2</v>
      </c>
      <c r="N2381">
        <v>1</v>
      </c>
      <c r="O2381">
        <v>30</v>
      </c>
      <c r="P2381" t="s">
        <v>43</v>
      </c>
      <c r="Q2381">
        <v>4</v>
      </c>
      <c r="R2381" t="s">
        <v>44</v>
      </c>
      <c r="S2381">
        <v>120000</v>
      </c>
      <c r="T2381">
        <v>123000</v>
      </c>
      <c r="U2381">
        <v>123000</v>
      </c>
      <c r="V2381">
        <v>26</v>
      </c>
      <c r="W2381">
        <v>26</v>
      </c>
    </row>
    <row r="2382" spans="1:23" x14ac:dyDescent="0.25">
      <c r="A2382">
        <v>1381425</v>
      </c>
      <c r="B2382" t="s">
        <v>24</v>
      </c>
      <c r="C2382">
        <v>101</v>
      </c>
      <c r="D2382">
        <v>34</v>
      </c>
      <c r="E2382" t="s">
        <v>21</v>
      </c>
      <c r="F2382">
        <v>5</v>
      </c>
      <c r="G2382">
        <v>1</v>
      </c>
      <c r="H2382">
        <v>2</v>
      </c>
      <c r="I2382">
        <v>2</v>
      </c>
      <c r="J2382">
        <v>2</v>
      </c>
      <c r="K2382">
        <v>2</v>
      </c>
      <c r="L2382">
        <v>2</v>
      </c>
      <c r="M2382">
        <v>2</v>
      </c>
      <c r="N2382">
        <v>1</v>
      </c>
      <c r="O2382">
        <v>25</v>
      </c>
      <c r="P2382" t="s">
        <v>50</v>
      </c>
      <c r="Q2382">
        <v>4</v>
      </c>
      <c r="R2382" t="s">
        <v>46</v>
      </c>
      <c r="S2382">
        <v>120000</v>
      </c>
      <c r="T2382">
        <v>124000</v>
      </c>
      <c r="U2382">
        <v>124000</v>
      </c>
      <c r="V2382">
        <v>210</v>
      </c>
      <c r="W2382">
        <v>210</v>
      </c>
    </row>
    <row r="2383" spans="1:23" x14ac:dyDescent="0.25">
      <c r="A2383">
        <v>1373779</v>
      </c>
      <c r="B2383" t="s">
        <v>24</v>
      </c>
      <c r="C2383">
        <v>96</v>
      </c>
      <c r="D2383">
        <v>31</v>
      </c>
      <c r="E2383" t="s">
        <v>21</v>
      </c>
      <c r="F2383">
        <v>5</v>
      </c>
      <c r="G2383">
        <v>1</v>
      </c>
      <c r="H2383">
        <v>2</v>
      </c>
      <c r="I2383">
        <v>2</v>
      </c>
      <c r="J2383">
        <v>2</v>
      </c>
      <c r="K2383">
        <v>2</v>
      </c>
      <c r="L2383">
        <v>2</v>
      </c>
      <c r="M2383">
        <v>2</v>
      </c>
      <c r="N2383">
        <v>1</v>
      </c>
      <c r="O2383">
        <v>30</v>
      </c>
      <c r="P2383" t="s">
        <v>43</v>
      </c>
      <c r="Q2383">
        <v>4</v>
      </c>
      <c r="R2383" t="s">
        <v>44</v>
      </c>
      <c r="S2383">
        <v>125000</v>
      </c>
      <c r="T2383">
        <v>125000</v>
      </c>
      <c r="U2383">
        <v>125000</v>
      </c>
      <c r="V2383">
        <v>501</v>
      </c>
      <c r="W2383">
        <v>501</v>
      </c>
    </row>
    <row r="2384" spans="1:23" x14ac:dyDescent="0.25">
      <c r="A2384">
        <v>1409921</v>
      </c>
      <c r="B2384" t="s">
        <v>24</v>
      </c>
      <c r="C2384">
        <v>120</v>
      </c>
      <c r="D2384">
        <v>58</v>
      </c>
      <c r="E2384" t="s">
        <v>21</v>
      </c>
      <c r="F2384">
        <v>1</v>
      </c>
      <c r="G2384">
        <v>1</v>
      </c>
      <c r="H2384">
        <v>2</v>
      </c>
      <c r="I2384">
        <v>2</v>
      </c>
      <c r="J2384">
        <v>2</v>
      </c>
      <c r="K2384">
        <v>2</v>
      </c>
      <c r="L2384">
        <v>2</v>
      </c>
      <c r="M2384">
        <v>2</v>
      </c>
      <c r="N2384">
        <v>1</v>
      </c>
      <c r="O2384">
        <v>20</v>
      </c>
      <c r="P2384" t="s">
        <v>43</v>
      </c>
      <c r="Q2384">
        <v>4</v>
      </c>
      <c r="R2384" t="s">
        <v>44</v>
      </c>
      <c r="S2384">
        <v>126000</v>
      </c>
      <c r="T2384">
        <v>126000</v>
      </c>
      <c r="U2384">
        <v>126000</v>
      </c>
      <c r="V2384">
        <v>53</v>
      </c>
      <c r="W2384" t="s">
        <v>24</v>
      </c>
    </row>
    <row r="2385" spans="1:23" x14ac:dyDescent="0.25">
      <c r="A2385">
        <v>725222</v>
      </c>
      <c r="B2385" t="s">
        <v>32</v>
      </c>
      <c r="C2385">
        <v>72</v>
      </c>
      <c r="D2385">
        <v>59</v>
      </c>
      <c r="E2385" t="s">
        <v>21</v>
      </c>
      <c r="F2385">
        <v>1</v>
      </c>
      <c r="G2385">
        <v>1</v>
      </c>
      <c r="H2385">
        <v>2</v>
      </c>
      <c r="I2385">
        <v>2</v>
      </c>
      <c r="J2385">
        <v>2</v>
      </c>
      <c r="K2385">
        <v>2</v>
      </c>
      <c r="L2385">
        <v>2</v>
      </c>
      <c r="M2385">
        <v>2</v>
      </c>
      <c r="N2385">
        <v>1</v>
      </c>
      <c r="O2385">
        <v>17</v>
      </c>
      <c r="P2385" t="s">
        <v>43</v>
      </c>
      <c r="Q2385">
        <v>4</v>
      </c>
      <c r="R2385" t="s">
        <v>46</v>
      </c>
      <c r="S2385">
        <v>116000</v>
      </c>
      <c r="T2385">
        <v>128000</v>
      </c>
      <c r="U2385">
        <v>128000</v>
      </c>
      <c r="V2385">
        <v>19</v>
      </c>
      <c r="W2385">
        <v>19</v>
      </c>
    </row>
    <row r="2386" spans="1:23" x14ac:dyDescent="0.25">
      <c r="A2386">
        <v>1407598</v>
      </c>
      <c r="B2386" t="s">
        <v>24</v>
      </c>
      <c r="C2386">
        <v>127</v>
      </c>
      <c r="D2386">
        <v>48</v>
      </c>
      <c r="E2386" t="s">
        <v>21</v>
      </c>
      <c r="F2386">
        <v>5</v>
      </c>
      <c r="G2386">
        <v>1</v>
      </c>
      <c r="H2386">
        <v>2</v>
      </c>
      <c r="I2386">
        <v>2</v>
      </c>
      <c r="J2386">
        <v>2</v>
      </c>
      <c r="K2386">
        <v>2</v>
      </c>
      <c r="L2386">
        <v>2</v>
      </c>
      <c r="M2386">
        <v>2</v>
      </c>
      <c r="N2386">
        <v>1</v>
      </c>
      <c r="O2386">
        <v>15</v>
      </c>
      <c r="P2386" t="s">
        <v>51</v>
      </c>
      <c r="Q2386">
        <v>4</v>
      </c>
      <c r="R2386" t="s">
        <v>44</v>
      </c>
      <c r="S2386">
        <v>125000</v>
      </c>
      <c r="T2386">
        <v>128200</v>
      </c>
      <c r="U2386">
        <v>128200</v>
      </c>
      <c r="V2386">
        <v>110</v>
      </c>
      <c r="W2386">
        <v>110</v>
      </c>
    </row>
    <row r="2387" spans="1:23" x14ac:dyDescent="0.25">
      <c r="A2387">
        <v>730296</v>
      </c>
      <c r="B2387" t="s">
        <v>32</v>
      </c>
      <c r="C2387">
        <v>49</v>
      </c>
      <c r="D2387">
        <v>53</v>
      </c>
      <c r="E2387" t="s">
        <v>21</v>
      </c>
      <c r="F2387">
        <v>1</v>
      </c>
      <c r="G2387">
        <v>1</v>
      </c>
      <c r="H2387">
        <v>2</v>
      </c>
      <c r="I2387">
        <v>2</v>
      </c>
      <c r="J2387">
        <v>2</v>
      </c>
      <c r="K2387">
        <v>2</v>
      </c>
      <c r="L2387">
        <v>2</v>
      </c>
      <c r="M2387">
        <v>2</v>
      </c>
      <c r="N2387">
        <v>1</v>
      </c>
      <c r="P2387" t="s">
        <v>51</v>
      </c>
      <c r="Q2387">
        <v>4</v>
      </c>
      <c r="R2387" t="s">
        <v>44</v>
      </c>
      <c r="S2387">
        <v>130000</v>
      </c>
      <c r="T2387">
        <v>130000</v>
      </c>
      <c r="U2387">
        <v>130000</v>
      </c>
      <c r="V2387">
        <v>41</v>
      </c>
      <c r="W2387" t="s">
        <v>32</v>
      </c>
    </row>
    <row r="2388" spans="1:23" x14ac:dyDescent="0.25">
      <c r="A2388">
        <v>1421805</v>
      </c>
      <c r="B2388" t="s">
        <v>24</v>
      </c>
      <c r="C2388">
        <v>127</v>
      </c>
      <c r="D2388">
        <v>43</v>
      </c>
      <c r="E2388" t="s">
        <v>21</v>
      </c>
      <c r="F2388">
        <v>1</v>
      </c>
      <c r="G2388">
        <v>1</v>
      </c>
      <c r="H2388">
        <v>2</v>
      </c>
      <c r="I2388">
        <v>2</v>
      </c>
      <c r="J2388">
        <v>2</v>
      </c>
      <c r="K2388">
        <v>2</v>
      </c>
      <c r="L2388">
        <v>2</v>
      </c>
      <c r="M2388">
        <v>2</v>
      </c>
      <c r="N2388">
        <v>1</v>
      </c>
      <c r="O2388">
        <v>10</v>
      </c>
      <c r="P2388" t="s">
        <v>43</v>
      </c>
      <c r="Q2388">
        <v>4</v>
      </c>
      <c r="R2388" t="s">
        <v>46</v>
      </c>
      <c r="S2388">
        <v>130000</v>
      </c>
      <c r="T2388">
        <v>130000</v>
      </c>
      <c r="U2388">
        <v>130000</v>
      </c>
      <c r="V2388">
        <v>38</v>
      </c>
      <c r="W2388" t="s">
        <v>31</v>
      </c>
    </row>
    <row r="2389" spans="1:23" x14ac:dyDescent="0.25">
      <c r="A2389">
        <v>1263794</v>
      </c>
      <c r="B2389" t="s">
        <v>47</v>
      </c>
      <c r="C2389">
        <v>72</v>
      </c>
      <c r="D2389">
        <v>73</v>
      </c>
      <c r="E2389" t="s">
        <v>21</v>
      </c>
      <c r="F2389">
        <v>1</v>
      </c>
      <c r="G2389">
        <v>1</v>
      </c>
      <c r="H2389">
        <v>2</v>
      </c>
      <c r="I2389">
        <v>1</v>
      </c>
      <c r="J2389">
        <v>2</v>
      </c>
      <c r="K2389">
        <v>2</v>
      </c>
      <c r="L2389">
        <v>2</v>
      </c>
      <c r="M2389">
        <v>2</v>
      </c>
      <c r="N2389">
        <v>1</v>
      </c>
      <c r="P2389" t="s">
        <v>43</v>
      </c>
      <c r="Q2389">
        <v>4</v>
      </c>
      <c r="R2389" t="s">
        <v>44</v>
      </c>
      <c r="S2389">
        <v>0</v>
      </c>
      <c r="T2389">
        <v>132000</v>
      </c>
      <c r="U2389">
        <v>132000</v>
      </c>
      <c r="V2389">
        <v>49</v>
      </c>
      <c r="W2389" t="s">
        <v>47</v>
      </c>
    </row>
    <row r="2390" spans="1:23" x14ac:dyDescent="0.25">
      <c r="A2390">
        <v>1367562</v>
      </c>
      <c r="B2390" t="s">
        <v>24</v>
      </c>
      <c r="C2390">
        <v>72</v>
      </c>
      <c r="D2390">
        <v>39</v>
      </c>
      <c r="E2390" t="s">
        <v>21</v>
      </c>
      <c r="F2390">
        <v>1</v>
      </c>
      <c r="G2390">
        <v>1</v>
      </c>
      <c r="H2390">
        <v>2</v>
      </c>
      <c r="I2390">
        <v>2</v>
      </c>
      <c r="J2390">
        <v>2</v>
      </c>
      <c r="K2390">
        <v>2</v>
      </c>
      <c r="L2390">
        <v>2</v>
      </c>
      <c r="M2390">
        <v>2</v>
      </c>
      <c r="N2390">
        <v>1</v>
      </c>
      <c r="O2390">
        <v>25</v>
      </c>
      <c r="P2390" t="s">
        <v>43</v>
      </c>
      <c r="Q2390">
        <v>4</v>
      </c>
      <c r="R2390" t="s">
        <v>46</v>
      </c>
      <c r="S2390">
        <v>132000</v>
      </c>
      <c r="T2390">
        <v>132000</v>
      </c>
      <c r="U2390">
        <v>132000</v>
      </c>
      <c r="V2390">
        <v>6</v>
      </c>
      <c r="W2390" t="s">
        <v>45</v>
      </c>
    </row>
    <row r="2391" spans="1:23" x14ac:dyDescent="0.25">
      <c r="A2391">
        <v>539139</v>
      </c>
      <c r="B2391" t="s">
        <v>31</v>
      </c>
      <c r="C2391">
        <v>300</v>
      </c>
      <c r="D2391">
        <v>44</v>
      </c>
      <c r="E2391" t="s">
        <v>21</v>
      </c>
      <c r="F2391">
        <v>1</v>
      </c>
      <c r="G2391">
        <v>1</v>
      </c>
      <c r="H2391">
        <v>2</v>
      </c>
      <c r="I2391">
        <v>2</v>
      </c>
      <c r="J2391">
        <v>2</v>
      </c>
      <c r="K2391">
        <v>2</v>
      </c>
      <c r="L2391">
        <v>2</v>
      </c>
      <c r="M2391">
        <v>2</v>
      </c>
      <c r="N2391">
        <v>1</v>
      </c>
      <c r="P2391" t="s">
        <v>43</v>
      </c>
      <c r="Q2391">
        <v>4</v>
      </c>
      <c r="R2391" t="s">
        <v>46</v>
      </c>
      <c r="S2391">
        <v>40000</v>
      </c>
      <c r="T2391">
        <v>132400</v>
      </c>
      <c r="U2391">
        <v>132400</v>
      </c>
      <c r="V2391">
        <v>38</v>
      </c>
      <c r="W2391" t="s">
        <v>31</v>
      </c>
    </row>
    <row r="2392" spans="1:23" x14ac:dyDescent="0.25">
      <c r="A2392">
        <v>1371770</v>
      </c>
      <c r="B2392" t="s">
        <v>24</v>
      </c>
      <c r="C2392">
        <v>80</v>
      </c>
      <c r="D2392">
        <v>51</v>
      </c>
      <c r="E2392" t="s">
        <v>21</v>
      </c>
      <c r="F2392">
        <v>1</v>
      </c>
      <c r="G2392">
        <v>1</v>
      </c>
      <c r="H2392">
        <v>2</v>
      </c>
      <c r="I2392">
        <v>2</v>
      </c>
      <c r="J2392">
        <v>2</v>
      </c>
      <c r="K2392">
        <v>2</v>
      </c>
      <c r="L2392">
        <v>2</v>
      </c>
      <c r="M2392">
        <v>2</v>
      </c>
      <c r="N2392">
        <v>1</v>
      </c>
      <c r="O2392">
        <v>30</v>
      </c>
      <c r="P2392" t="s">
        <v>43</v>
      </c>
      <c r="Q2392">
        <v>4</v>
      </c>
      <c r="R2392" t="s">
        <v>44</v>
      </c>
      <c r="S2392">
        <v>134000</v>
      </c>
      <c r="T2392">
        <v>134000</v>
      </c>
      <c r="U2392">
        <v>134000</v>
      </c>
      <c r="V2392">
        <v>53</v>
      </c>
      <c r="W2392" t="s">
        <v>24</v>
      </c>
    </row>
    <row r="2393" spans="1:23" x14ac:dyDescent="0.25">
      <c r="A2393">
        <v>699551</v>
      </c>
      <c r="B2393" t="s">
        <v>32</v>
      </c>
      <c r="C2393">
        <v>79</v>
      </c>
      <c r="D2393">
        <v>28</v>
      </c>
      <c r="E2393" t="s">
        <v>21</v>
      </c>
      <c r="F2393">
        <v>1</v>
      </c>
      <c r="G2393">
        <v>2</v>
      </c>
      <c r="H2393">
        <v>1</v>
      </c>
      <c r="I2393">
        <v>2</v>
      </c>
      <c r="J2393">
        <v>2</v>
      </c>
      <c r="K2393">
        <v>2</v>
      </c>
      <c r="L2393">
        <v>2</v>
      </c>
      <c r="M2393">
        <v>2</v>
      </c>
      <c r="N2393">
        <v>1</v>
      </c>
      <c r="P2393" t="s">
        <v>50</v>
      </c>
      <c r="Q2393">
        <v>4</v>
      </c>
      <c r="R2393" t="s">
        <v>44</v>
      </c>
      <c r="S2393">
        <v>131000</v>
      </c>
      <c r="T2393">
        <v>135000</v>
      </c>
      <c r="U2393">
        <v>135000</v>
      </c>
      <c r="V2393">
        <v>8</v>
      </c>
      <c r="W2393">
        <v>8</v>
      </c>
    </row>
    <row r="2394" spans="1:23" x14ac:dyDescent="0.25">
      <c r="A2394">
        <v>1273615</v>
      </c>
      <c r="B2394" t="s">
        <v>47</v>
      </c>
      <c r="C2394">
        <v>77</v>
      </c>
      <c r="D2394">
        <v>43</v>
      </c>
      <c r="E2394" t="s">
        <v>21</v>
      </c>
      <c r="F2394">
        <v>1</v>
      </c>
      <c r="G2394">
        <v>2</v>
      </c>
      <c r="H2394">
        <v>1</v>
      </c>
      <c r="I2394">
        <v>2</v>
      </c>
      <c r="J2394">
        <v>2</v>
      </c>
      <c r="K2394">
        <v>2</v>
      </c>
      <c r="L2394">
        <v>2</v>
      </c>
      <c r="M2394">
        <v>2</v>
      </c>
      <c r="N2394">
        <v>1</v>
      </c>
      <c r="P2394" t="s">
        <v>43</v>
      </c>
      <c r="Q2394">
        <v>4</v>
      </c>
      <c r="R2394" t="s">
        <v>44</v>
      </c>
      <c r="S2394">
        <v>60000</v>
      </c>
      <c r="T2394">
        <v>135800</v>
      </c>
      <c r="U2394">
        <v>135800</v>
      </c>
      <c r="V2394">
        <v>6</v>
      </c>
      <c r="W2394" t="s">
        <v>45</v>
      </c>
    </row>
    <row r="2395" spans="1:23" x14ac:dyDescent="0.25">
      <c r="A2395">
        <v>1403757</v>
      </c>
      <c r="B2395" t="s">
        <v>24</v>
      </c>
      <c r="C2395">
        <v>79</v>
      </c>
      <c r="D2395">
        <v>63</v>
      </c>
      <c r="E2395" t="s">
        <v>21</v>
      </c>
      <c r="F2395">
        <v>1</v>
      </c>
      <c r="G2395">
        <v>1</v>
      </c>
      <c r="H2395">
        <v>1</v>
      </c>
      <c r="I2395">
        <v>2</v>
      </c>
      <c r="J2395">
        <v>2</v>
      </c>
      <c r="K2395">
        <v>2</v>
      </c>
      <c r="L2395">
        <v>1</v>
      </c>
      <c r="M2395">
        <v>2</v>
      </c>
      <c r="N2395">
        <v>1</v>
      </c>
      <c r="O2395">
        <v>140</v>
      </c>
      <c r="P2395" t="s">
        <v>43</v>
      </c>
      <c r="Q2395">
        <v>2</v>
      </c>
      <c r="R2395" t="s">
        <v>44</v>
      </c>
      <c r="S2395">
        <v>93000</v>
      </c>
      <c r="T2395">
        <v>138600</v>
      </c>
      <c r="U2395">
        <v>138600</v>
      </c>
      <c r="V2395">
        <v>41</v>
      </c>
      <c r="W2395" t="s">
        <v>32</v>
      </c>
    </row>
    <row r="2396" spans="1:23" x14ac:dyDescent="0.25">
      <c r="A2396">
        <v>1418340</v>
      </c>
      <c r="B2396" t="s">
        <v>24</v>
      </c>
      <c r="C2396">
        <v>101</v>
      </c>
      <c r="D2396">
        <v>47</v>
      </c>
      <c r="E2396" t="s">
        <v>21</v>
      </c>
      <c r="F2396">
        <v>1</v>
      </c>
      <c r="G2396">
        <v>1</v>
      </c>
      <c r="H2396">
        <v>2</v>
      </c>
      <c r="I2396">
        <v>2</v>
      </c>
      <c r="J2396">
        <v>2</v>
      </c>
      <c r="K2396">
        <v>2</v>
      </c>
      <c r="L2396">
        <v>2</v>
      </c>
      <c r="M2396">
        <v>2</v>
      </c>
      <c r="N2396">
        <v>1</v>
      </c>
      <c r="O2396">
        <v>20</v>
      </c>
      <c r="P2396" t="s">
        <v>43</v>
      </c>
      <c r="Q2396">
        <v>4</v>
      </c>
      <c r="R2396" t="s">
        <v>44</v>
      </c>
      <c r="S2396">
        <v>110000</v>
      </c>
      <c r="T2396">
        <v>140000</v>
      </c>
      <c r="U2396">
        <v>140000</v>
      </c>
      <c r="V2396">
        <v>53</v>
      </c>
      <c r="W2396" t="s">
        <v>24</v>
      </c>
    </row>
    <row r="2397" spans="1:23" x14ac:dyDescent="0.25">
      <c r="A2397">
        <v>1425530</v>
      </c>
      <c r="B2397" t="s">
        <v>24</v>
      </c>
      <c r="C2397">
        <v>66</v>
      </c>
      <c r="D2397">
        <v>47</v>
      </c>
      <c r="E2397" t="s">
        <v>21</v>
      </c>
      <c r="F2397">
        <v>1</v>
      </c>
      <c r="G2397">
        <v>1</v>
      </c>
      <c r="H2397">
        <v>2</v>
      </c>
      <c r="I2397">
        <v>2</v>
      </c>
      <c r="J2397">
        <v>2</v>
      </c>
      <c r="K2397">
        <v>2</v>
      </c>
      <c r="L2397">
        <v>2</v>
      </c>
      <c r="M2397">
        <v>2</v>
      </c>
      <c r="N2397">
        <v>1</v>
      </c>
      <c r="O2397">
        <v>10</v>
      </c>
      <c r="P2397" t="s">
        <v>43</v>
      </c>
      <c r="Q2397">
        <v>4</v>
      </c>
      <c r="R2397" t="s">
        <v>44</v>
      </c>
      <c r="S2397">
        <v>140000</v>
      </c>
      <c r="T2397">
        <v>140000</v>
      </c>
      <c r="U2397">
        <v>140000</v>
      </c>
      <c r="V2397">
        <v>1</v>
      </c>
      <c r="W2397">
        <v>1</v>
      </c>
    </row>
    <row r="2398" spans="1:23" x14ac:dyDescent="0.25">
      <c r="A2398">
        <v>1369798</v>
      </c>
      <c r="B2398" t="s">
        <v>24</v>
      </c>
      <c r="C2398">
        <v>231</v>
      </c>
      <c r="D2398">
        <v>58</v>
      </c>
      <c r="E2398" t="s">
        <v>21</v>
      </c>
      <c r="F2398">
        <v>1</v>
      </c>
      <c r="G2398">
        <v>1</v>
      </c>
      <c r="H2398">
        <v>2</v>
      </c>
      <c r="I2398">
        <v>2</v>
      </c>
      <c r="J2398">
        <v>2</v>
      </c>
      <c r="K2398">
        <v>2</v>
      </c>
      <c r="L2398">
        <v>2</v>
      </c>
      <c r="M2398">
        <v>2</v>
      </c>
      <c r="N2398">
        <v>1</v>
      </c>
      <c r="O2398">
        <v>10</v>
      </c>
      <c r="P2398" t="s">
        <v>43</v>
      </c>
      <c r="Q2398">
        <v>4</v>
      </c>
      <c r="R2398" t="s">
        <v>44</v>
      </c>
      <c r="S2398">
        <v>140000</v>
      </c>
      <c r="T2398">
        <v>140500</v>
      </c>
      <c r="U2398">
        <v>140500</v>
      </c>
      <c r="V2398">
        <v>53</v>
      </c>
      <c r="W2398" t="s">
        <v>24</v>
      </c>
    </row>
    <row r="2399" spans="1:23" x14ac:dyDescent="0.25">
      <c r="A2399">
        <v>62487</v>
      </c>
      <c r="B2399" t="s">
        <v>23</v>
      </c>
      <c r="C2399">
        <v>48</v>
      </c>
      <c r="D2399">
        <v>61</v>
      </c>
      <c r="E2399" t="s">
        <v>21</v>
      </c>
      <c r="F2399">
        <v>1</v>
      </c>
      <c r="G2399">
        <v>2</v>
      </c>
      <c r="H2399">
        <v>1</v>
      </c>
      <c r="I2399">
        <v>2</v>
      </c>
      <c r="J2399">
        <v>2</v>
      </c>
      <c r="K2399">
        <v>2</v>
      </c>
      <c r="L2399">
        <v>2</v>
      </c>
      <c r="M2399">
        <v>2</v>
      </c>
      <c r="N2399">
        <v>1</v>
      </c>
      <c r="O2399">
        <v>5</v>
      </c>
      <c r="P2399" t="s">
        <v>43</v>
      </c>
      <c r="Q2399">
        <v>4</v>
      </c>
      <c r="R2399" t="s">
        <v>44</v>
      </c>
      <c r="S2399">
        <v>40000</v>
      </c>
      <c r="T2399">
        <v>141000</v>
      </c>
      <c r="U2399">
        <v>141000</v>
      </c>
      <c r="V2399">
        <v>38</v>
      </c>
      <c r="W2399" t="s">
        <v>31</v>
      </c>
    </row>
    <row r="2400" spans="1:23" x14ac:dyDescent="0.25">
      <c r="A2400">
        <v>1374111</v>
      </c>
      <c r="B2400" t="s">
        <v>24</v>
      </c>
      <c r="C2400">
        <v>62</v>
      </c>
      <c r="D2400">
        <v>38</v>
      </c>
      <c r="E2400" t="s">
        <v>21</v>
      </c>
      <c r="F2400">
        <v>1</v>
      </c>
      <c r="G2400">
        <v>2</v>
      </c>
      <c r="H2400">
        <v>2</v>
      </c>
      <c r="I2400">
        <v>2</v>
      </c>
      <c r="J2400">
        <v>2</v>
      </c>
      <c r="K2400">
        <v>1</v>
      </c>
      <c r="L2400">
        <v>1</v>
      </c>
      <c r="M2400">
        <v>2</v>
      </c>
      <c r="N2400">
        <v>1</v>
      </c>
      <c r="O2400">
        <v>7</v>
      </c>
      <c r="P2400" t="s">
        <v>43</v>
      </c>
      <c r="Q2400">
        <v>2</v>
      </c>
      <c r="R2400" t="s">
        <v>44</v>
      </c>
      <c r="S2400">
        <v>100000</v>
      </c>
      <c r="T2400">
        <v>141200</v>
      </c>
      <c r="U2400">
        <v>141200</v>
      </c>
      <c r="V2400">
        <v>11</v>
      </c>
      <c r="W2400">
        <v>11</v>
      </c>
    </row>
    <row r="2401" spans="1:23" x14ac:dyDescent="0.25">
      <c r="A2401">
        <v>1386988</v>
      </c>
      <c r="B2401" t="s">
        <v>24</v>
      </c>
      <c r="C2401">
        <v>76</v>
      </c>
      <c r="D2401">
        <v>94</v>
      </c>
      <c r="E2401" t="s">
        <v>21</v>
      </c>
      <c r="F2401">
        <v>1</v>
      </c>
      <c r="G2401">
        <v>2</v>
      </c>
      <c r="H2401">
        <v>1</v>
      </c>
      <c r="I2401">
        <v>1</v>
      </c>
      <c r="J2401">
        <v>2</v>
      </c>
      <c r="K2401">
        <v>1</v>
      </c>
      <c r="L2401">
        <v>1</v>
      </c>
      <c r="M2401">
        <v>2</v>
      </c>
      <c r="N2401">
        <v>1</v>
      </c>
      <c r="P2401" t="s">
        <v>43</v>
      </c>
      <c r="Q2401">
        <v>2</v>
      </c>
      <c r="R2401" t="s">
        <v>44</v>
      </c>
      <c r="S2401">
        <v>0</v>
      </c>
      <c r="T2401">
        <v>143000</v>
      </c>
      <c r="U2401">
        <v>143000</v>
      </c>
      <c r="V2401">
        <v>31</v>
      </c>
      <c r="W2401">
        <v>31</v>
      </c>
    </row>
    <row r="2402" spans="1:23" x14ac:dyDescent="0.25">
      <c r="A2402">
        <v>1391565</v>
      </c>
      <c r="B2402" t="s">
        <v>24</v>
      </c>
      <c r="C2402">
        <v>104</v>
      </c>
      <c r="D2402">
        <v>37</v>
      </c>
      <c r="E2402" t="s">
        <v>21</v>
      </c>
      <c r="F2402">
        <v>1</v>
      </c>
      <c r="G2402">
        <v>2</v>
      </c>
      <c r="H2402">
        <v>2</v>
      </c>
      <c r="I2402">
        <v>2</v>
      </c>
      <c r="J2402">
        <v>2</v>
      </c>
      <c r="K2402">
        <v>2</v>
      </c>
      <c r="L2402">
        <v>2</v>
      </c>
      <c r="M2402">
        <v>2</v>
      </c>
      <c r="N2402">
        <v>2</v>
      </c>
      <c r="O2402">
        <v>30</v>
      </c>
      <c r="P2402" t="s">
        <v>50</v>
      </c>
      <c r="Q2402">
        <v>4</v>
      </c>
      <c r="R2402" t="s">
        <v>44</v>
      </c>
      <c r="S2402">
        <v>146000</v>
      </c>
      <c r="T2402">
        <v>146000</v>
      </c>
      <c r="U2402">
        <v>146000</v>
      </c>
      <c r="V2402">
        <v>2</v>
      </c>
      <c r="W2402">
        <v>2</v>
      </c>
    </row>
    <row r="2403" spans="1:23" x14ac:dyDescent="0.25">
      <c r="A2403">
        <v>1380504</v>
      </c>
      <c r="B2403" t="s">
        <v>24</v>
      </c>
      <c r="C2403">
        <v>91</v>
      </c>
      <c r="D2403">
        <v>46</v>
      </c>
      <c r="E2403" t="s">
        <v>21</v>
      </c>
      <c r="F2403">
        <v>1</v>
      </c>
      <c r="G2403">
        <v>1</v>
      </c>
      <c r="H2403">
        <v>2</v>
      </c>
      <c r="I2403">
        <v>2</v>
      </c>
      <c r="J2403">
        <v>2</v>
      </c>
      <c r="K2403">
        <v>2</v>
      </c>
      <c r="L2403">
        <v>2</v>
      </c>
      <c r="M2403">
        <v>2</v>
      </c>
      <c r="N2403">
        <v>1</v>
      </c>
      <c r="O2403">
        <v>30</v>
      </c>
      <c r="P2403" t="s">
        <v>43</v>
      </c>
      <c r="Q2403">
        <v>4</v>
      </c>
      <c r="R2403" t="s">
        <v>46</v>
      </c>
      <c r="S2403">
        <v>150000</v>
      </c>
      <c r="T2403">
        <v>150000</v>
      </c>
      <c r="U2403">
        <v>150000</v>
      </c>
      <c r="V2403">
        <v>6</v>
      </c>
      <c r="W2403" t="s">
        <v>45</v>
      </c>
    </row>
    <row r="2404" spans="1:23" x14ac:dyDescent="0.25">
      <c r="A2404">
        <v>1258456</v>
      </c>
      <c r="B2404" t="s">
        <v>47</v>
      </c>
      <c r="C2404">
        <v>129</v>
      </c>
      <c r="D2404">
        <v>48</v>
      </c>
      <c r="E2404" t="s">
        <v>21</v>
      </c>
      <c r="F2404">
        <v>1</v>
      </c>
      <c r="G2404">
        <v>2</v>
      </c>
      <c r="H2404">
        <v>1</v>
      </c>
      <c r="I2404">
        <v>2</v>
      </c>
      <c r="J2404">
        <v>2</v>
      </c>
      <c r="K2404">
        <v>2</v>
      </c>
      <c r="L2404">
        <v>2</v>
      </c>
      <c r="M2404">
        <v>2</v>
      </c>
      <c r="N2404">
        <v>1</v>
      </c>
      <c r="O2404">
        <v>15</v>
      </c>
      <c r="P2404" t="s">
        <v>43</v>
      </c>
      <c r="Q2404">
        <v>4</v>
      </c>
      <c r="R2404" t="s">
        <v>44</v>
      </c>
      <c r="S2404">
        <v>150000</v>
      </c>
      <c r="T2404">
        <v>150000</v>
      </c>
      <c r="U2404">
        <v>150000</v>
      </c>
      <c r="V2404">
        <v>36</v>
      </c>
      <c r="W2404">
        <v>36</v>
      </c>
    </row>
    <row r="2405" spans="1:23" x14ac:dyDescent="0.25">
      <c r="A2405">
        <v>723199</v>
      </c>
      <c r="B2405" t="s">
        <v>32</v>
      </c>
      <c r="C2405">
        <v>189</v>
      </c>
      <c r="D2405">
        <v>54</v>
      </c>
      <c r="E2405" t="s">
        <v>21</v>
      </c>
      <c r="F2405">
        <v>4</v>
      </c>
      <c r="G2405">
        <v>1</v>
      </c>
      <c r="H2405">
        <v>2</v>
      </c>
      <c r="I2405">
        <v>2</v>
      </c>
      <c r="J2405">
        <v>2</v>
      </c>
      <c r="K2405">
        <v>2</v>
      </c>
      <c r="L2405">
        <v>2</v>
      </c>
      <c r="M2405">
        <v>2</v>
      </c>
      <c r="N2405">
        <v>1</v>
      </c>
      <c r="O2405">
        <v>20</v>
      </c>
      <c r="P2405" t="s">
        <v>50</v>
      </c>
      <c r="Q2405">
        <v>4</v>
      </c>
      <c r="R2405" t="s">
        <v>44</v>
      </c>
      <c r="S2405">
        <v>150000</v>
      </c>
      <c r="T2405">
        <v>150000</v>
      </c>
      <c r="U2405">
        <v>150000</v>
      </c>
      <c r="V2405">
        <v>327</v>
      </c>
      <c r="W2405">
        <v>327</v>
      </c>
    </row>
    <row r="2406" spans="1:23" x14ac:dyDescent="0.25">
      <c r="A2406">
        <v>1418172</v>
      </c>
      <c r="B2406" t="s">
        <v>24</v>
      </c>
      <c r="C2406">
        <v>22</v>
      </c>
      <c r="D2406">
        <v>51</v>
      </c>
      <c r="E2406" t="s">
        <v>21</v>
      </c>
      <c r="F2406">
        <v>1</v>
      </c>
      <c r="G2406">
        <v>1</v>
      </c>
      <c r="H2406">
        <v>2</v>
      </c>
      <c r="I2406">
        <v>2</v>
      </c>
      <c r="J2406">
        <v>2</v>
      </c>
      <c r="K2406">
        <v>2</v>
      </c>
      <c r="L2406">
        <v>2</v>
      </c>
      <c r="M2406">
        <v>2</v>
      </c>
      <c r="N2406">
        <v>1</v>
      </c>
      <c r="O2406">
        <v>40</v>
      </c>
      <c r="P2406" t="s">
        <v>51</v>
      </c>
      <c r="Q2406">
        <v>4</v>
      </c>
      <c r="R2406" t="s">
        <v>44</v>
      </c>
      <c r="S2406">
        <v>150000</v>
      </c>
      <c r="T2406">
        <v>150000</v>
      </c>
      <c r="U2406">
        <v>150000</v>
      </c>
      <c r="V2406">
        <v>53</v>
      </c>
      <c r="W2406" t="s">
        <v>24</v>
      </c>
    </row>
    <row r="2407" spans="1:23" x14ac:dyDescent="0.25">
      <c r="A2407">
        <v>725830</v>
      </c>
      <c r="B2407" t="s">
        <v>32</v>
      </c>
      <c r="C2407">
        <v>61</v>
      </c>
      <c r="D2407">
        <v>52</v>
      </c>
      <c r="E2407" t="s">
        <v>21</v>
      </c>
      <c r="F2407">
        <v>1</v>
      </c>
      <c r="G2407">
        <v>1</v>
      </c>
      <c r="H2407">
        <v>2</v>
      </c>
      <c r="I2407">
        <v>2</v>
      </c>
      <c r="J2407">
        <v>2</v>
      </c>
      <c r="K2407">
        <v>2</v>
      </c>
      <c r="L2407">
        <v>2</v>
      </c>
      <c r="M2407">
        <v>2</v>
      </c>
      <c r="N2407">
        <v>1</v>
      </c>
      <c r="O2407">
        <v>50</v>
      </c>
      <c r="P2407" t="s">
        <v>43</v>
      </c>
      <c r="Q2407">
        <v>4</v>
      </c>
      <c r="R2407" t="s">
        <v>44</v>
      </c>
      <c r="S2407">
        <v>138000</v>
      </c>
      <c r="T2407">
        <v>150000</v>
      </c>
      <c r="U2407">
        <v>150000</v>
      </c>
      <c r="V2407">
        <v>53</v>
      </c>
      <c r="W2407" t="s">
        <v>24</v>
      </c>
    </row>
    <row r="2408" spans="1:23" x14ac:dyDescent="0.25">
      <c r="A2408">
        <v>1252796</v>
      </c>
      <c r="B2408" t="s">
        <v>47</v>
      </c>
      <c r="C2408">
        <v>60</v>
      </c>
      <c r="D2408">
        <v>34</v>
      </c>
      <c r="E2408" t="s">
        <v>21</v>
      </c>
      <c r="F2408">
        <v>1</v>
      </c>
      <c r="G2408">
        <v>2</v>
      </c>
      <c r="H2408">
        <v>1</v>
      </c>
      <c r="I2408">
        <v>2</v>
      </c>
      <c r="J2408">
        <v>2</v>
      </c>
      <c r="K2408">
        <v>2</v>
      </c>
      <c r="L2408">
        <v>2</v>
      </c>
      <c r="M2408">
        <v>2</v>
      </c>
      <c r="N2408">
        <v>1</v>
      </c>
      <c r="O2408">
        <v>118</v>
      </c>
      <c r="P2408" t="s">
        <v>51</v>
      </c>
      <c r="Q2408">
        <v>4</v>
      </c>
      <c r="R2408" t="s">
        <v>44</v>
      </c>
      <c r="S2408">
        <v>151000</v>
      </c>
      <c r="T2408">
        <v>151000</v>
      </c>
      <c r="U2408">
        <v>151000</v>
      </c>
      <c r="V2408">
        <v>49</v>
      </c>
      <c r="W2408" t="s">
        <v>47</v>
      </c>
    </row>
    <row r="2409" spans="1:23" x14ac:dyDescent="0.25">
      <c r="A2409">
        <v>1397537</v>
      </c>
      <c r="B2409" t="s">
        <v>24</v>
      </c>
      <c r="C2409">
        <v>81</v>
      </c>
      <c r="D2409">
        <v>37</v>
      </c>
      <c r="E2409" t="s">
        <v>21</v>
      </c>
      <c r="F2409">
        <v>1</v>
      </c>
      <c r="G2409">
        <v>2</v>
      </c>
      <c r="H2409">
        <v>2</v>
      </c>
      <c r="I2409">
        <v>2</v>
      </c>
      <c r="J2409">
        <v>2</v>
      </c>
      <c r="K2409">
        <v>2</v>
      </c>
      <c r="L2409">
        <v>2</v>
      </c>
      <c r="M2409">
        <v>2</v>
      </c>
      <c r="N2409">
        <v>2</v>
      </c>
      <c r="O2409">
        <v>10</v>
      </c>
      <c r="P2409" t="s">
        <v>43</v>
      </c>
      <c r="Q2409">
        <v>4</v>
      </c>
      <c r="R2409" t="s">
        <v>44</v>
      </c>
      <c r="S2409">
        <v>150000</v>
      </c>
      <c r="T2409">
        <v>152500</v>
      </c>
      <c r="U2409">
        <v>152500</v>
      </c>
      <c r="V2409">
        <v>17</v>
      </c>
      <c r="W2409">
        <v>17</v>
      </c>
    </row>
    <row r="2410" spans="1:23" x14ac:dyDescent="0.25">
      <c r="A2410">
        <v>1369900</v>
      </c>
      <c r="B2410" t="s">
        <v>24</v>
      </c>
      <c r="C2410">
        <v>363</v>
      </c>
      <c r="D2410">
        <v>44</v>
      </c>
      <c r="E2410" t="s">
        <v>21</v>
      </c>
      <c r="F2410">
        <v>1</v>
      </c>
      <c r="G2410">
        <v>1</v>
      </c>
      <c r="H2410">
        <v>2</v>
      </c>
      <c r="I2410">
        <v>2</v>
      </c>
      <c r="J2410">
        <v>2</v>
      </c>
      <c r="K2410">
        <v>2</v>
      </c>
      <c r="L2410">
        <v>2</v>
      </c>
      <c r="M2410">
        <v>2</v>
      </c>
      <c r="N2410">
        <v>1</v>
      </c>
      <c r="O2410">
        <v>50</v>
      </c>
      <c r="P2410" t="s">
        <v>43</v>
      </c>
      <c r="Q2410">
        <v>4</v>
      </c>
      <c r="R2410" t="s">
        <v>44</v>
      </c>
      <c r="S2410">
        <v>153000</v>
      </c>
      <c r="T2410">
        <v>153000</v>
      </c>
      <c r="U2410">
        <v>153000</v>
      </c>
      <c r="V2410">
        <v>53</v>
      </c>
      <c r="W2410" t="s">
        <v>24</v>
      </c>
    </row>
    <row r="2411" spans="1:23" x14ac:dyDescent="0.25">
      <c r="A2411">
        <v>1409543</v>
      </c>
      <c r="B2411" t="s">
        <v>24</v>
      </c>
      <c r="C2411">
        <v>49</v>
      </c>
      <c r="D2411">
        <v>33</v>
      </c>
      <c r="E2411" t="s">
        <v>21</v>
      </c>
      <c r="F2411">
        <v>1</v>
      </c>
      <c r="G2411">
        <v>1</v>
      </c>
      <c r="H2411">
        <v>2</v>
      </c>
      <c r="I2411">
        <v>2</v>
      </c>
      <c r="J2411">
        <v>2</v>
      </c>
      <c r="K2411">
        <v>2</v>
      </c>
      <c r="L2411">
        <v>2</v>
      </c>
      <c r="M2411">
        <v>2</v>
      </c>
      <c r="N2411">
        <v>1</v>
      </c>
      <c r="O2411">
        <v>8</v>
      </c>
      <c r="P2411" t="s">
        <v>43</v>
      </c>
      <c r="Q2411">
        <v>4</v>
      </c>
      <c r="R2411" t="s">
        <v>46</v>
      </c>
      <c r="S2411">
        <v>154000</v>
      </c>
      <c r="T2411">
        <v>154200</v>
      </c>
      <c r="U2411">
        <v>154200</v>
      </c>
      <c r="V2411">
        <v>8</v>
      </c>
      <c r="W2411">
        <v>8</v>
      </c>
    </row>
    <row r="2412" spans="1:23" x14ac:dyDescent="0.25">
      <c r="A2412">
        <v>1274913</v>
      </c>
      <c r="B2412" t="s">
        <v>47</v>
      </c>
      <c r="C2412">
        <v>58</v>
      </c>
      <c r="D2412">
        <v>63</v>
      </c>
      <c r="E2412" t="s">
        <v>21</v>
      </c>
      <c r="F2412">
        <v>1</v>
      </c>
      <c r="G2412">
        <v>1</v>
      </c>
      <c r="H2412">
        <v>2</v>
      </c>
      <c r="I2412">
        <v>2</v>
      </c>
      <c r="J2412">
        <v>2</v>
      </c>
      <c r="K2412">
        <v>2</v>
      </c>
      <c r="L2412">
        <v>2</v>
      </c>
      <c r="M2412">
        <v>2</v>
      </c>
      <c r="N2412">
        <v>1</v>
      </c>
      <c r="O2412">
        <v>20</v>
      </c>
      <c r="P2412" t="s">
        <v>43</v>
      </c>
      <c r="Q2412">
        <v>2</v>
      </c>
      <c r="R2412" t="s">
        <v>44</v>
      </c>
      <c r="S2412">
        <v>40000</v>
      </c>
      <c r="T2412">
        <v>158000</v>
      </c>
      <c r="U2412">
        <v>158000</v>
      </c>
      <c r="V2412">
        <v>49</v>
      </c>
      <c r="W2412" t="s">
        <v>47</v>
      </c>
    </row>
    <row r="2413" spans="1:23" x14ac:dyDescent="0.25">
      <c r="A2413">
        <v>1428977</v>
      </c>
      <c r="B2413" t="s">
        <v>24</v>
      </c>
      <c r="C2413">
        <v>86</v>
      </c>
      <c r="D2413">
        <v>50</v>
      </c>
      <c r="E2413" t="s">
        <v>21</v>
      </c>
      <c r="F2413">
        <v>1</v>
      </c>
      <c r="G2413">
        <v>1</v>
      </c>
      <c r="H2413">
        <v>1</v>
      </c>
      <c r="I2413">
        <v>2</v>
      </c>
      <c r="J2413">
        <v>2</v>
      </c>
      <c r="K2413">
        <v>2</v>
      </c>
      <c r="L2413">
        <v>2</v>
      </c>
      <c r="M2413">
        <v>2</v>
      </c>
      <c r="N2413">
        <v>1</v>
      </c>
      <c r="O2413">
        <v>30</v>
      </c>
      <c r="P2413" t="s">
        <v>50</v>
      </c>
      <c r="Q2413">
        <v>4</v>
      </c>
      <c r="R2413" t="s">
        <v>46</v>
      </c>
      <c r="S2413">
        <v>158000</v>
      </c>
      <c r="T2413">
        <v>158000</v>
      </c>
      <c r="U2413">
        <v>158000</v>
      </c>
      <c r="V2413">
        <v>30</v>
      </c>
      <c r="W2413" t="s">
        <v>23</v>
      </c>
    </row>
    <row r="2414" spans="1:23" x14ac:dyDescent="0.25">
      <c r="A2414">
        <v>1399454</v>
      </c>
      <c r="B2414" t="s">
        <v>24</v>
      </c>
      <c r="C2414">
        <v>134</v>
      </c>
      <c r="D2414">
        <v>56</v>
      </c>
      <c r="E2414" t="s">
        <v>21</v>
      </c>
      <c r="F2414">
        <v>1</v>
      </c>
      <c r="G2414">
        <v>2</v>
      </c>
      <c r="H2414">
        <v>1</v>
      </c>
      <c r="I2414">
        <v>2</v>
      </c>
      <c r="J2414">
        <v>2</v>
      </c>
      <c r="K2414">
        <v>2</v>
      </c>
      <c r="L2414">
        <v>2</v>
      </c>
      <c r="M2414">
        <v>2</v>
      </c>
      <c r="N2414">
        <v>1</v>
      </c>
      <c r="O2414">
        <v>35</v>
      </c>
      <c r="P2414" t="s">
        <v>43</v>
      </c>
      <c r="Q2414">
        <v>2</v>
      </c>
      <c r="R2414" t="s">
        <v>44</v>
      </c>
      <c r="S2414">
        <v>160000</v>
      </c>
      <c r="T2414">
        <v>160000</v>
      </c>
      <c r="U2414">
        <v>160000</v>
      </c>
      <c r="V2414">
        <v>31</v>
      </c>
      <c r="W2414">
        <v>31</v>
      </c>
    </row>
    <row r="2415" spans="1:23" x14ac:dyDescent="0.25">
      <c r="A2415">
        <v>1436026</v>
      </c>
      <c r="B2415" t="s">
        <v>24</v>
      </c>
      <c r="C2415">
        <v>89</v>
      </c>
      <c r="D2415">
        <v>66</v>
      </c>
      <c r="E2415" t="s">
        <v>21</v>
      </c>
      <c r="F2415">
        <v>1</v>
      </c>
      <c r="G2415">
        <v>1</v>
      </c>
      <c r="H2415">
        <v>2</v>
      </c>
      <c r="I2415">
        <v>2</v>
      </c>
      <c r="J2415">
        <v>2</v>
      </c>
      <c r="K2415">
        <v>2</v>
      </c>
      <c r="L2415">
        <v>2</v>
      </c>
      <c r="M2415">
        <v>2</v>
      </c>
      <c r="N2415">
        <v>1</v>
      </c>
      <c r="O2415">
        <v>90</v>
      </c>
      <c r="P2415" t="s">
        <v>51</v>
      </c>
      <c r="Q2415">
        <v>4</v>
      </c>
      <c r="R2415" t="s">
        <v>44</v>
      </c>
      <c r="S2415">
        <v>160000</v>
      </c>
      <c r="T2415">
        <v>160000</v>
      </c>
      <c r="U2415">
        <v>160000</v>
      </c>
      <c r="V2415">
        <v>53</v>
      </c>
      <c r="W2415" t="s">
        <v>24</v>
      </c>
    </row>
    <row r="2416" spans="1:23" x14ac:dyDescent="0.25">
      <c r="A2416">
        <v>1424932</v>
      </c>
      <c r="B2416" t="s">
        <v>24</v>
      </c>
      <c r="C2416">
        <v>133</v>
      </c>
      <c r="D2416">
        <v>44</v>
      </c>
      <c r="E2416" t="s">
        <v>21</v>
      </c>
      <c r="F2416">
        <v>1</v>
      </c>
      <c r="G2416">
        <v>1</v>
      </c>
      <c r="H2416">
        <v>1</v>
      </c>
      <c r="I2416">
        <v>2</v>
      </c>
      <c r="J2416">
        <v>2</v>
      </c>
      <c r="K2416">
        <v>2</v>
      </c>
      <c r="L2416">
        <v>2</v>
      </c>
      <c r="M2416">
        <v>2</v>
      </c>
      <c r="N2416">
        <v>1</v>
      </c>
      <c r="O2416">
        <v>13</v>
      </c>
      <c r="P2416" t="s">
        <v>43</v>
      </c>
      <c r="Q2416">
        <v>4</v>
      </c>
      <c r="R2416" t="s">
        <v>46</v>
      </c>
      <c r="S2416">
        <v>150000</v>
      </c>
      <c r="T2416">
        <v>160000</v>
      </c>
      <c r="U2416">
        <v>160000</v>
      </c>
      <c r="V2416">
        <v>30</v>
      </c>
      <c r="W2416" t="s">
        <v>23</v>
      </c>
    </row>
    <row r="2417" spans="1:23" x14ac:dyDescent="0.25">
      <c r="A2417">
        <v>703306</v>
      </c>
      <c r="B2417" t="s">
        <v>32</v>
      </c>
      <c r="C2417">
        <v>109</v>
      </c>
      <c r="D2417">
        <v>51</v>
      </c>
      <c r="E2417" t="s">
        <v>21</v>
      </c>
      <c r="F2417">
        <v>1</v>
      </c>
      <c r="G2417">
        <v>1</v>
      </c>
      <c r="H2417">
        <v>2</v>
      </c>
      <c r="I2417">
        <v>2</v>
      </c>
      <c r="J2417">
        <v>2</v>
      </c>
      <c r="K2417">
        <v>2</v>
      </c>
      <c r="L2417">
        <v>2</v>
      </c>
      <c r="M2417">
        <v>2</v>
      </c>
      <c r="N2417">
        <v>1</v>
      </c>
      <c r="O2417">
        <v>10</v>
      </c>
      <c r="P2417" t="s">
        <v>43</v>
      </c>
      <c r="Q2417">
        <v>4</v>
      </c>
      <c r="R2417" t="s">
        <v>44</v>
      </c>
      <c r="S2417">
        <v>163000</v>
      </c>
      <c r="T2417">
        <v>163000</v>
      </c>
      <c r="U2417">
        <v>163000</v>
      </c>
      <c r="V2417">
        <v>8</v>
      </c>
      <c r="W2417">
        <v>8</v>
      </c>
    </row>
    <row r="2418" spans="1:23" x14ac:dyDescent="0.25">
      <c r="A2418">
        <v>714630</v>
      </c>
      <c r="B2418" t="s">
        <v>32</v>
      </c>
      <c r="C2418">
        <v>79</v>
      </c>
      <c r="D2418">
        <v>73</v>
      </c>
      <c r="E2418" t="s">
        <v>21</v>
      </c>
      <c r="F2418">
        <v>1</v>
      </c>
      <c r="G2418">
        <v>2</v>
      </c>
      <c r="H2418">
        <v>1</v>
      </c>
      <c r="I2418">
        <v>1</v>
      </c>
      <c r="J2418">
        <v>2</v>
      </c>
      <c r="K2418">
        <v>2</v>
      </c>
      <c r="L2418">
        <v>2</v>
      </c>
      <c r="M2418">
        <v>2</v>
      </c>
      <c r="N2418">
        <v>1</v>
      </c>
      <c r="P2418" t="s">
        <v>43</v>
      </c>
      <c r="Q2418">
        <v>4</v>
      </c>
      <c r="R2418" t="s">
        <v>44</v>
      </c>
      <c r="S2418">
        <v>0</v>
      </c>
      <c r="T2418">
        <v>164400</v>
      </c>
      <c r="U2418">
        <v>164400</v>
      </c>
      <c r="V2418">
        <v>41</v>
      </c>
      <c r="W2418" t="s">
        <v>32</v>
      </c>
    </row>
    <row r="2419" spans="1:23" x14ac:dyDescent="0.25">
      <c r="A2419">
        <v>1419711</v>
      </c>
      <c r="B2419" t="s">
        <v>24</v>
      </c>
      <c r="C2419">
        <v>92</v>
      </c>
      <c r="D2419">
        <v>42</v>
      </c>
      <c r="E2419" t="s">
        <v>21</v>
      </c>
      <c r="F2419">
        <v>5</v>
      </c>
      <c r="G2419">
        <v>1</v>
      </c>
      <c r="H2419">
        <v>2</v>
      </c>
      <c r="I2419">
        <v>2</v>
      </c>
      <c r="J2419">
        <v>2</v>
      </c>
      <c r="K2419">
        <v>2</v>
      </c>
      <c r="L2419">
        <v>2</v>
      </c>
      <c r="M2419">
        <v>2</v>
      </c>
      <c r="N2419">
        <v>1</v>
      </c>
      <c r="O2419">
        <v>10</v>
      </c>
      <c r="P2419" t="s">
        <v>43</v>
      </c>
      <c r="Q2419">
        <v>4</v>
      </c>
      <c r="R2419" t="s">
        <v>44</v>
      </c>
      <c r="S2419">
        <v>165000</v>
      </c>
      <c r="T2419">
        <v>165000</v>
      </c>
      <c r="U2419">
        <v>165000</v>
      </c>
      <c r="V2419">
        <v>210</v>
      </c>
      <c r="W2419">
        <v>210</v>
      </c>
    </row>
    <row r="2420" spans="1:23" x14ac:dyDescent="0.25">
      <c r="A2420">
        <v>1428474</v>
      </c>
      <c r="B2420" t="s">
        <v>24</v>
      </c>
      <c r="C2420">
        <v>35</v>
      </c>
      <c r="D2420">
        <v>53</v>
      </c>
      <c r="E2420" t="s">
        <v>21</v>
      </c>
      <c r="F2420">
        <v>1</v>
      </c>
      <c r="G2420">
        <v>1</v>
      </c>
      <c r="H2420">
        <v>2</v>
      </c>
      <c r="I2420">
        <v>2</v>
      </c>
      <c r="J2420">
        <v>2</v>
      </c>
      <c r="K2420">
        <v>2</v>
      </c>
      <c r="L2420">
        <v>2</v>
      </c>
      <c r="M2420">
        <v>2</v>
      </c>
      <c r="N2420">
        <v>1</v>
      </c>
      <c r="O2420">
        <v>20</v>
      </c>
      <c r="P2420" t="s">
        <v>43</v>
      </c>
      <c r="Q2420">
        <v>4</v>
      </c>
      <c r="R2420" t="s">
        <v>44</v>
      </c>
      <c r="S2420">
        <v>104000</v>
      </c>
      <c r="T2420">
        <v>170000</v>
      </c>
      <c r="U2420">
        <v>170000</v>
      </c>
      <c r="V2420">
        <v>41</v>
      </c>
      <c r="W2420" t="s">
        <v>32</v>
      </c>
    </row>
    <row r="2421" spans="1:23" x14ac:dyDescent="0.25">
      <c r="A2421">
        <v>1390267</v>
      </c>
      <c r="B2421" t="s">
        <v>24</v>
      </c>
      <c r="C2421">
        <v>59</v>
      </c>
      <c r="D2421">
        <v>55</v>
      </c>
      <c r="E2421" t="s">
        <v>21</v>
      </c>
      <c r="F2421">
        <v>1</v>
      </c>
      <c r="G2421">
        <v>1</v>
      </c>
      <c r="H2421">
        <v>2</v>
      </c>
      <c r="I2421">
        <v>2</v>
      </c>
      <c r="J2421">
        <v>2</v>
      </c>
      <c r="K2421">
        <v>2</v>
      </c>
      <c r="L2421">
        <v>2</v>
      </c>
      <c r="M2421">
        <v>2</v>
      </c>
      <c r="N2421">
        <v>1</v>
      </c>
      <c r="O2421">
        <v>20</v>
      </c>
      <c r="P2421" t="s">
        <v>43</v>
      </c>
      <c r="Q2421">
        <v>4</v>
      </c>
      <c r="R2421" t="s">
        <v>44</v>
      </c>
      <c r="S2421">
        <v>170000</v>
      </c>
      <c r="T2421">
        <v>170000</v>
      </c>
      <c r="U2421">
        <v>170000</v>
      </c>
      <c r="V2421">
        <v>16</v>
      </c>
      <c r="W2421">
        <v>16</v>
      </c>
    </row>
    <row r="2422" spans="1:23" x14ac:dyDescent="0.25">
      <c r="A2422">
        <v>1411407</v>
      </c>
      <c r="B2422" t="s">
        <v>24</v>
      </c>
      <c r="C2422">
        <v>116</v>
      </c>
      <c r="D2422">
        <v>60</v>
      </c>
      <c r="E2422" t="s">
        <v>21</v>
      </c>
      <c r="F2422">
        <v>1</v>
      </c>
      <c r="G2422">
        <v>1</v>
      </c>
      <c r="H2422">
        <v>2</v>
      </c>
      <c r="I2422">
        <v>2</v>
      </c>
      <c r="J2422">
        <v>2</v>
      </c>
      <c r="K2422">
        <v>2</v>
      </c>
      <c r="L2422">
        <v>2</v>
      </c>
      <c r="M2422">
        <v>2</v>
      </c>
      <c r="N2422">
        <v>1</v>
      </c>
      <c r="O2422">
        <v>45</v>
      </c>
      <c r="P2422" t="s">
        <v>43</v>
      </c>
      <c r="Q2422">
        <v>4</v>
      </c>
      <c r="R2422" t="s">
        <v>44</v>
      </c>
      <c r="S2422">
        <v>185000</v>
      </c>
      <c r="T2422">
        <v>185000</v>
      </c>
      <c r="U2422">
        <v>185000</v>
      </c>
      <c r="V2422">
        <v>17</v>
      </c>
      <c r="W2422">
        <v>17</v>
      </c>
    </row>
    <row r="2423" spans="1:23" x14ac:dyDescent="0.25">
      <c r="A2423">
        <v>1409454</v>
      </c>
      <c r="B2423" t="s">
        <v>24</v>
      </c>
      <c r="C2423">
        <v>57</v>
      </c>
      <c r="D2423">
        <v>69</v>
      </c>
      <c r="E2423" t="s">
        <v>21</v>
      </c>
      <c r="F2423">
        <v>1</v>
      </c>
      <c r="G2423">
        <v>2</v>
      </c>
      <c r="H2423">
        <v>2</v>
      </c>
      <c r="I2423">
        <v>1</v>
      </c>
      <c r="J2423">
        <v>2</v>
      </c>
      <c r="K2423">
        <v>2</v>
      </c>
      <c r="L2423">
        <v>1</v>
      </c>
      <c r="M2423">
        <v>2</v>
      </c>
      <c r="N2423">
        <v>1</v>
      </c>
      <c r="P2423" t="s">
        <v>43</v>
      </c>
      <c r="Q2423">
        <v>2</v>
      </c>
      <c r="R2423" t="s">
        <v>44</v>
      </c>
      <c r="S2423">
        <v>105000</v>
      </c>
      <c r="T2423">
        <v>186004</v>
      </c>
      <c r="U2423">
        <v>186004</v>
      </c>
      <c r="V2423">
        <v>29</v>
      </c>
      <c r="W2423">
        <v>29</v>
      </c>
    </row>
    <row r="2424" spans="1:23" x14ac:dyDescent="0.25">
      <c r="A2424">
        <v>1429595</v>
      </c>
      <c r="B2424" t="s">
        <v>24</v>
      </c>
      <c r="C2424">
        <v>120</v>
      </c>
      <c r="D2424">
        <v>54</v>
      </c>
      <c r="E2424" t="s">
        <v>21</v>
      </c>
      <c r="F2424">
        <v>1</v>
      </c>
      <c r="G2424">
        <v>1</v>
      </c>
      <c r="H2424">
        <v>2</v>
      </c>
      <c r="I2424">
        <v>2</v>
      </c>
      <c r="J2424">
        <v>2</v>
      </c>
      <c r="K2424">
        <v>2</v>
      </c>
      <c r="L2424">
        <v>2</v>
      </c>
      <c r="M2424">
        <v>2</v>
      </c>
      <c r="N2424">
        <v>1</v>
      </c>
      <c r="O2424">
        <v>30</v>
      </c>
      <c r="P2424" t="s">
        <v>51</v>
      </c>
      <c r="Q2424">
        <v>4</v>
      </c>
      <c r="R2424" t="s">
        <v>46</v>
      </c>
      <c r="S2424">
        <v>190000</v>
      </c>
      <c r="T2424">
        <v>190500</v>
      </c>
      <c r="U2424">
        <v>190500</v>
      </c>
      <c r="V2424">
        <v>6</v>
      </c>
      <c r="W2424" t="s">
        <v>45</v>
      </c>
    </row>
    <row r="2425" spans="1:23" x14ac:dyDescent="0.25">
      <c r="A2425">
        <v>533016</v>
      </c>
      <c r="B2425" t="s">
        <v>31</v>
      </c>
      <c r="C2425">
        <v>14</v>
      </c>
      <c r="D2425">
        <v>42</v>
      </c>
      <c r="E2425" t="s">
        <v>21</v>
      </c>
      <c r="F2425">
        <v>1</v>
      </c>
      <c r="G2425">
        <v>1</v>
      </c>
      <c r="H2425">
        <v>2</v>
      </c>
      <c r="I2425">
        <v>2</v>
      </c>
      <c r="J2425">
        <v>2</v>
      </c>
      <c r="K2425">
        <v>2</v>
      </c>
      <c r="L2425">
        <v>2</v>
      </c>
      <c r="M2425">
        <v>2</v>
      </c>
      <c r="N2425">
        <v>1</v>
      </c>
      <c r="O2425">
        <v>153</v>
      </c>
      <c r="P2425" t="s">
        <v>43</v>
      </c>
      <c r="Q2425">
        <v>4</v>
      </c>
      <c r="R2425" t="s">
        <v>44</v>
      </c>
      <c r="S2425">
        <v>50000</v>
      </c>
      <c r="T2425">
        <v>195800</v>
      </c>
      <c r="U2425">
        <v>195800</v>
      </c>
      <c r="V2425">
        <v>38</v>
      </c>
      <c r="W2425" t="s">
        <v>31</v>
      </c>
    </row>
    <row r="2426" spans="1:23" x14ac:dyDescent="0.25">
      <c r="A2426">
        <v>1433900</v>
      </c>
      <c r="B2426" t="s">
        <v>24</v>
      </c>
      <c r="C2426">
        <v>84</v>
      </c>
      <c r="D2426">
        <v>33</v>
      </c>
      <c r="E2426" t="s">
        <v>21</v>
      </c>
      <c r="F2426">
        <v>1</v>
      </c>
      <c r="G2426">
        <v>1</v>
      </c>
      <c r="H2426">
        <v>2</v>
      </c>
      <c r="I2426">
        <v>2</v>
      </c>
      <c r="J2426">
        <v>2</v>
      </c>
      <c r="K2426">
        <v>2</v>
      </c>
      <c r="L2426">
        <v>2</v>
      </c>
      <c r="M2426">
        <v>2</v>
      </c>
      <c r="N2426">
        <v>1</v>
      </c>
      <c r="O2426">
        <v>15</v>
      </c>
      <c r="P2426" t="s">
        <v>43</v>
      </c>
      <c r="Q2426">
        <v>4</v>
      </c>
      <c r="R2426" t="s">
        <v>44</v>
      </c>
      <c r="S2426">
        <v>190000</v>
      </c>
      <c r="T2426">
        <v>196000</v>
      </c>
      <c r="U2426">
        <v>196000</v>
      </c>
      <c r="V2426">
        <v>6</v>
      </c>
      <c r="W2426" t="s">
        <v>45</v>
      </c>
    </row>
    <row r="2427" spans="1:23" x14ac:dyDescent="0.25">
      <c r="A2427">
        <v>1385748</v>
      </c>
      <c r="B2427" t="s">
        <v>24</v>
      </c>
      <c r="C2427">
        <v>78</v>
      </c>
      <c r="D2427">
        <v>41</v>
      </c>
      <c r="E2427" t="s">
        <v>21</v>
      </c>
      <c r="F2427">
        <v>1</v>
      </c>
      <c r="G2427">
        <v>1</v>
      </c>
      <c r="H2427">
        <v>2</v>
      </c>
      <c r="I2427">
        <v>2</v>
      </c>
      <c r="J2427">
        <v>2</v>
      </c>
      <c r="K2427">
        <v>2</v>
      </c>
      <c r="L2427">
        <v>2</v>
      </c>
      <c r="M2427">
        <v>2</v>
      </c>
      <c r="N2427">
        <v>1</v>
      </c>
      <c r="P2427" t="s">
        <v>43</v>
      </c>
      <c r="Q2427">
        <v>4</v>
      </c>
      <c r="R2427" t="s">
        <v>44</v>
      </c>
      <c r="S2427">
        <v>200000</v>
      </c>
      <c r="T2427">
        <v>200000</v>
      </c>
      <c r="U2427">
        <v>200000</v>
      </c>
      <c r="V2427">
        <v>51</v>
      </c>
      <c r="W2427">
        <v>51</v>
      </c>
    </row>
    <row r="2428" spans="1:23" x14ac:dyDescent="0.25">
      <c r="A2428">
        <v>1416075</v>
      </c>
      <c r="B2428" t="s">
        <v>24</v>
      </c>
      <c r="C2428">
        <v>114</v>
      </c>
      <c r="D2428">
        <v>43</v>
      </c>
      <c r="E2428" t="s">
        <v>21</v>
      </c>
      <c r="F2428">
        <v>1</v>
      </c>
      <c r="G2428">
        <v>1</v>
      </c>
      <c r="H2428">
        <v>2</v>
      </c>
      <c r="I2428">
        <v>2</v>
      </c>
      <c r="J2428">
        <v>2</v>
      </c>
      <c r="K2428">
        <v>2</v>
      </c>
      <c r="L2428">
        <v>2</v>
      </c>
      <c r="M2428">
        <v>2</v>
      </c>
      <c r="N2428">
        <v>1</v>
      </c>
      <c r="O2428">
        <v>60</v>
      </c>
      <c r="P2428" t="s">
        <v>43</v>
      </c>
      <c r="Q2428">
        <v>4</v>
      </c>
      <c r="R2428" t="s">
        <v>44</v>
      </c>
      <c r="S2428">
        <v>200000</v>
      </c>
      <c r="T2428">
        <v>200000</v>
      </c>
      <c r="U2428">
        <v>200000</v>
      </c>
      <c r="V2428">
        <v>53</v>
      </c>
      <c r="W2428" t="s">
        <v>24</v>
      </c>
    </row>
    <row r="2429" spans="1:23" x14ac:dyDescent="0.25">
      <c r="A2429">
        <v>1367770</v>
      </c>
      <c r="B2429" t="s">
        <v>24</v>
      </c>
      <c r="C2429">
        <v>79</v>
      </c>
      <c r="D2429">
        <v>52</v>
      </c>
      <c r="E2429" t="s">
        <v>21</v>
      </c>
      <c r="F2429">
        <v>1</v>
      </c>
      <c r="G2429">
        <v>1</v>
      </c>
      <c r="H2429">
        <v>2</v>
      </c>
      <c r="I2429">
        <v>2</v>
      </c>
      <c r="J2429">
        <v>2</v>
      </c>
      <c r="K2429">
        <v>2</v>
      </c>
      <c r="L2429">
        <v>2</v>
      </c>
      <c r="M2429">
        <v>2</v>
      </c>
      <c r="N2429">
        <v>1</v>
      </c>
      <c r="O2429">
        <v>40</v>
      </c>
      <c r="P2429" t="s">
        <v>43</v>
      </c>
      <c r="Q2429">
        <v>4</v>
      </c>
      <c r="R2429" t="s">
        <v>44</v>
      </c>
      <c r="S2429">
        <v>200000</v>
      </c>
      <c r="T2429">
        <v>200020</v>
      </c>
      <c r="U2429">
        <v>200020</v>
      </c>
      <c r="V2429">
        <v>9</v>
      </c>
      <c r="W2429">
        <v>9</v>
      </c>
    </row>
    <row r="2430" spans="1:23" x14ac:dyDescent="0.25">
      <c r="A2430">
        <v>1384369</v>
      </c>
      <c r="B2430" t="s">
        <v>24</v>
      </c>
      <c r="C2430">
        <v>94</v>
      </c>
      <c r="D2430">
        <v>41</v>
      </c>
      <c r="E2430" t="s">
        <v>21</v>
      </c>
      <c r="F2430">
        <v>1</v>
      </c>
      <c r="G2430">
        <v>1</v>
      </c>
      <c r="H2430">
        <v>2</v>
      </c>
      <c r="I2430">
        <v>2</v>
      </c>
      <c r="J2430">
        <v>2</v>
      </c>
      <c r="K2430">
        <v>2</v>
      </c>
      <c r="L2430">
        <v>2</v>
      </c>
      <c r="M2430">
        <v>2</v>
      </c>
      <c r="N2430">
        <v>1</v>
      </c>
      <c r="O2430">
        <v>5</v>
      </c>
      <c r="P2430" t="s">
        <v>43</v>
      </c>
      <c r="Q2430">
        <v>4</v>
      </c>
      <c r="R2430" t="s">
        <v>44</v>
      </c>
      <c r="S2430">
        <v>200000</v>
      </c>
      <c r="T2430">
        <v>200100</v>
      </c>
      <c r="U2430">
        <v>200100</v>
      </c>
      <c r="V2430">
        <v>23</v>
      </c>
      <c r="W2430">
        <v>23</v>
      </c>
    </row>
    <row r="2431" spans="1:23" x14ac:dyDescent="0.25">
      <c r="A2431">
        <v>1416704</v>
      </c>
      <c r="B2431" t="s">
        <v>24</v>
      </c>
      <c r="C2431">
        <v>47</v>
      </c>
      <c r="D2431">
        <v>55</v>
      </c>
      <c r="E2431" t="s">
        <v>21</v>
      </c>
      <c r="F2431">
        <v>1</v>
      </c>
      <c r="G2431">
        <v>1</v>
      </c>
      <c r="H2431">
        <v>2</v>
      </c>
      <c r="I2431">
        <v>2</v>
      </c>
      <c r="J2431">
        <v>2</v>
      </c>
      <c r="K2431">
        <v>2</v>
      </c>
      <c r="L2431">
        <v>2</v>
      </c>
      <c r="M2431">
        <v>2</v>
      </c>
      <c r="N2431">
        <v>1</v>
      </c>
      <c r="O2431">
        <v>40</v>
      </c>
      <c r="P2431" t="s">
        <v>43</v>
      </c>
      <c r="Q2431">
        <v>4</v>
      </c>
      <c r="R2431" t="s">
        <v>44</v>
      </c>
      <c r="S2431">
        <v>147000</v>
      </c>
      <c r="T2431">
        <v>202000</v>
      </c>
      <c r="U2431">
        <v>202000</v>
      </c>
      <c r="V2431">
        <v>6</v>
      </c>
      <c r="W2431" t="s">
        <v>45</v>
      </c>
    </row>
    <row r="2432" spans="1:23" x14ac:dyDescent="0.25">
      <c r="A2432">
        <v>1394151</v>
      </c>
      <c r="B2432" t="s">
        <v>24</v>
      </c>
      <c r="C2432">
        <v>58</v>
      </c>
      <c r="D2432">
        <v>44</v>
      </c>
      <c r="E2432" t="s">
        <v>21</v>
      </c>
      <c r="F2432">
        <v>1</v>
      </c>
      <c r="G2432">
        <v>1</v>
      </c>
      <c r="H2432">
        <v>2</v>
      </c>
      <c r="I2432">
        <v>2</v>
      </c>
      <c r="J2432">
        <v>2</v>
      </c>
      <c r="K2432">
        <v>2</v>
      </c>
      <c r="L2432">
        <v>2</v>
      </c>
      <c r="M2432">
        <v>2</v>
      </c>
      <c r="N2432">
        <v>1</v>
      </c>
      <c r="P2432" t="s">
        <v>43</v>
      </c>
      <c r="Q2432">
        <v>4</v>
      </c>
      <c r="R2432" t="s">
        <v>44</v>
      </c>
      <c r="S2432">
        <v>200000</v>
      </c>
      <c r="T2432">
        <v>203000</v>
      </c>
      <c r="U2432">
        <v>203000</v>
      </c>
      <c r="V2432">
        <v>53</v>
      </c>
      <c r="W2432" t="s">
        <v>24</v>
      </c>
    </row>
    <row r="2433" spans="1:23" x14ac:dyDescent="0.25">
      <c r="A2433">
        <v>1272559</v>
      </c>
      <c r="B2433" t="s">
        <v>47</v>
      </c>
      <c r="C2433">
        <v>98</v>
      </c>
      <c r="D2433">
        <v>45</v>
      </c>
      <c r="E2433" t="s">
        <v>21</v>
      </c>
      <c r="F2433">
        <v>1</v>
      </c>
      <c r="G2433">
        <v>1</v>
      </c>
      <c r="H2433">
        <v>2</v>
      </c>
      <c r="I2433">
        <v>2</v>
      </c>
      <c r="J2433">
        <v>2</v>
      </c>
      <c r="K2433">
        <v>2</v>
      </c>
      <c r="L2433">
        <v>2</v>
      </c>
      <c r="M2433">
        <v>2</v>
      </c>
      <c r="N2433">
        <v>1</v>
      </c>
      <c r="P2433" t="s">
        <v>43</v>
      </c>
      <c r="Q2433">
        <v>4</v>
      </c>
      <c r="R2433" t="s">
        <v>46</v>
      </c>
      <c r="S2433">
        <v>0</v>
      </c>
      <c r="T2433">
        <v>205000</v>
      </c>
      <c r="U2433">
        <v>205000</v>
      </c>
      <c r="V2433">
        <v>49</v>
      </c>
      <c r="W2433" t="s">
        <v>47</v>
      </c>
    </row>
    <row r="2434" spans="1:23" x14ac:dyDescent="0.25">
      <c r="A2434">
        <v>1367321</v>
      </c>
      <c r="B2434" t="s">
        <v>24</v>
      </c>
      <c r="C2434">
        <v>65</v>
      </c>
      <c r="D2434">
        <v>58</v>
      </c>
      <c r="E2434" t="s">
        <v>21</v>
      </c>
      <c r="F2434">
        <v>1</v>
      </c>
      <c r="G2434">
        <v>1</v>
      </c>
      <c r="H2434">
        <v>2</v>
      </c>
      <c r="I2434">
        <v>2</v>
      </c>
      <c r="J2434">
        <v>2</v>
      </c>
      <c r="K2434">
        <v>2</v>
      </c>
      <c r="L2434">
        <v>2</v>
      </c>
      <c r="M2434">
        <v>2</v>
      </c>
      <c r="N2434">
        <v>1</v>
      </c>
      <c r="O2434">
        <v>8</v>
      </c>
      <c r="P2434" t="s">
        <v>43</v>
      </c>
      <c r="Q2434">
        <v>4</v>
      </c>
      <c r="R2434" t="s">
        <v>46</v>
      </c>
      <c r="S2434">
        <v>207000</v>
      </c>
      <c r="T2434">
        <v>209000</v>
      </c>
      <c r="U2434">
        <v>209000</v>
      </c>
      <c r="V2434">
        <v>36</v>
      </c>
      <c r="W2434">
        <v>36</v>
      </c>
    </row>
    <row r="2435" spans="1:23" x14ac:dyDescent="0.25">
      <c r="A2435">
        <v>1260402</v>
      </c>
      <c r="B2435" t="s">
        <v>47</v>
      </c>
      <c r="C2435">
        <v>170</v>
      </c>
      <c r="D2435">
        <v>71</v>
      </c>
      <c r="E2435" t="s">
        <v>21</v>
      </c>
      <c r="F2435">
        <v>1</v>
      </c>
      <c r="G2435">
        <v>1</v>
      </c>
      <c r="H2435">
        <v>2</v>
      </c>
      <c r="I2435">
        <v>1</v>
      </c>
      <c r="J2435">
        <v>2</v>
      </c>
      <c r="K2435">
        <v>2</v>
      </c>
      <c r="L2435">
        <v>2</v>
      </c>
      <c r="M2435">
        <v>2</v>
      </c>
      <c r="N2435">
        <v>1</v>
      </c>
      <c r="P2435" t="s">
        <v>43</v>
      </c>
      <c r="Q2435">
        <v>4</v>
      </c>
      <c r="R2435" t="s">
        <v>46</v>
      </c>
      <c r="S2435">
        <v>0</v>
      </c>
      <c r="T2435">
        <v>213700</v>
      </c>
      <c r="U2435">
        <v>213700</v>
      </c>
      <c r="V2435">
        <v>49</v>
      </c>
      <c r="W2435" t="s">
        <v>47</v>
      </c>
    </row>
    <row r="2436" spans="1:23" x14ac:dyDescent="0.25">
      <c r="A2436">
        <v>1250004</v>
      </c>
      <c r="B2436" t="s">
        <v>47</v>
      </c>
      <c r="C2436">
        <v>73</v>
      </c>
      <c r="D2436">
        <v>44</v>
      </c>
      <c r="E2436" t="s">
        <v>21</v>
      </c>
      <c r="F2436">
        <v>1</v>
      </c>
      <c r="G2436">
        <v>1</v>
      </c>
      <c r="H2436">
        <v>2</v>
      </c>
      <c r="I2436">
        <v>2</v>
      </c>
      <c r="J2436">
        <v>2</v>
      </c>
      <c r="K2436">
        <v>2</v>
      </c>
      <c r="L2436">
        <v>2</v>
      </c>
      <c r="M2436">
        <v>2</v>
      </c>
      <c r="N2436">
        <v>1</v>
      </c>
      <c r="O2436">
        <v>8</v>
      </c>
      <c r="P2436" t="s">
        <v>43</v>
      </c>
      <c r="Q2436">
        <v>4</v>
      </c>
      <c r="R2436" t="s">
        <v>44</v>
      </c>
      <c r="S2436">
        <v>168000</v>
      </c>
      <c r="T2436">
        <v>214900</v>
      </c>
      <c r="U2436">
        <v>214900</v>
      </c>
      <c r="V2436">
        <v>19</v>
      </c>
      <c r="W2436">
        <v>19</v>
      </c>
    </row>
    <row r="2437" spans="1:23" x14ac:dyDescent="0.25">
      <c r="A2437">
        <v>535975</v>
      </c>
      <c r="B2437" t="s">
        <v>31</v>
      </c>
      <c r="C2437">
        <v>28</v>
      </c>
      <c r="D2437">
        <v>60</v>
      </c>
      <c r="E2437" t="s">
        <v>21</v>
      </c>
      <c r="F2437">
        <v>1</v>
      </c>
      <c r="G2437">
        <v>2</v>
      </c>
      <c r="H2437">
        <v>1</v>
      </c>
      <c r="I2437">
        <v>1</v>
      </c>
      <c r="J2437">
        <v>2</v>
      </c>
      <c r="K2437">
        <v>2</v>
      </c>
      <c r="L2437">
        <v>2</v>
      </c>
      <c r="M2437">
        <v>2</v>
      </c>
      <c r="N2437">
        <v>1</v>
      </c>
      <c r="P2437" t="s">
        <v>43</v>
      </c>
      <c r="Q2437">
        <v>4</v>
      </c>
      <c r="R2437" t="s">
        <v>44</v>
      </c>
      <c r="S2437">
        <v>0</v>
      </c>
      <c r="T2437">
        <v>219400</v>
      </c>
      <c r="U2437">
        <v>219400</v>
      </c>
      <c r="V2437">
        <v>38</v>
      </c>
      <c r="W2437" t="s">
        <v>31</v>
      </c>
    </row>
    <row r="2438" spans="1:23" x14ac:dyDescent="0.25">
      <c r="A2438">
        <v>1379472</v>
      </c>
      <c r="B2438" t="s">
        <v>24</v>
      </c>
      <c r="C2438">
        <v>59</v>
      </c>
      <c r="D2438">
        <v>58</v>
      </c>
      <c r="E2438" t="s">
        <v>21</v>
      </c>
      <c r="F2438">
        <v>1</v>
      </c>
      <c r="G2438">
        <v>1</v>
      </c>
      <c r="H2438">
        <v>2</v>
      </c>
      <c r="I2438">
        <v>2</v>
      </c>
      <c r="J2438">
        <v>2</v>
      </c>
      <c r="K2438">
        <v>2</v>
      </c>
      <c r="L2438">
        <v>2</v>
      </c>
      <c r="M2438">
        <v>2</v>
      </c>
      <c r="N2438">
        <v>1</v>
      </c>
      <c r="O2438">
        <v>15</v>
      </c>
      <c r="P2438" t="s">
        <v>43</v>
      </c>
      <c r="Q2438">
        <v>4</v>
      </c>
      <c r="R2438" t="s">
        <v>46</v>
      </c>
      <c r="S2438">
        <v>220000</v>
      </c>
      <c r="T2438">
        <v>220000</v>
      </c>
      <c r="U2438">
        <v>220000</v>
      </c>
      <c r="V2438">
        <v>36</v>
      </c>
      <c r="W2438">
        <v>36</v>
      </c>
    </row>
    <row r="2439" spans="1:23" x14ac:dyDescent="0.25">
      <c r="A2439">
        <v>1388815</v>
      </c>
      <c r="B2439" t="s">
        <v>24</v>
      </c>
      <c r="C2439">
        <v>69</v>
      </c>
      <c r="D2439">
        <v>58</v>
      </c>
      <c r="E2439" t="s">
        <v>21</v>
      </c>
      <c r="F2439">
        <v>1</v>
      </c>
      <c r="G2439">
        <v>1</v>
      </c>
      <c r="H2439">
        <v>2</v>
      </c>
      <c r="I2439">
        <v>2</v>
      </c>
      <c r="J2439">
        <v>2</v>
      </c>
      <c r="K2439">
        <v>2</v>
      </c>
      <c r="L2439">
        <v>2</v>
      </c>
      <c r="M2439">
        <v>2</v>
      </c>
      <c r="N2439">
        <v>1</v>
      </c>
      <c r="O2439">
        <v>7</v>
      </c>
      <c r="P2439" t="s">
        <v>50</v>
      </c>
      <c r="Q2439">
        <v>4</v>
      </c>
      <c r="R2439" t="s">
        <v>46</v>
      </c>
      <c r="S2439">
        <v>168000</v>
      </c>
      <c r="T2439">
        <v>221000</v>
      </c>
      <c r="U2439">
        <v>221000</v>
      </c>
      <c r="V2439">
        <v>38</v>
      </c>
      <c r="W2439" t="s">
        <v>31</v>
      </c>
    </row>
    <row r="2440" spans="1:23" x14ac:dyDescent="0.25">
      <c r="A2440">
        <v>1425928</v>
      </c>
      <c r="B2440" t="s">
        <v>24</v>
      </c>
      <c r="C2440">
        <v>61</v>
      </c>
      <c r="D2440">
        <v>56</v>
      </c>
      <c r="E2440" t="s">
        <v>21</v>
      </c>
      <c r="F2440">
        <v>1</v>
      </c>
      <c r="G2440">
        <v>2</v>
      </c>
      <c r="H2440">
        <v>2</v>
      </c>
      <c r="I2440">
        <v>2</v>
      </c>
      <c r="J2440">
        <v>2</v>
      </c>
      <c r="K2440">
        <v>2</v>
      </c>
      <c r="L2440">
        <v>2</v>
      </c>
      <c r="M2440">
        <v>2</v>
      </c>
      <c r="N2440">
        <v>2</v>
      </c>
      <c r="O2440">
        <v>30</v>
      </c>
      <c r="P2440" t="s">
        <v>51</v>
      </c>
      <c r="Q2440">
        <v>2</v>
      </c>
      <c r="R2440" t="s">
        <v>44</v>
      </c>
      <c r="S2440">
        <v>225000</v>
      </c>
      <c r="T2440">
        <v>225000</v>
      </c>
      <c r="U2440">
        <v>225000</v>
      </c>
      <c r="V2440">
        <v>6</v>
      </c>
      <c r="W2440" t="s">
        <v>45</v>
      </c>
    </row>
    <row r="2441" spans="1:23" x14ac:dyDescent="0.25">
      <c r="A2441">
        <v>1392663</v>
      </c>
      <c r="B2441" t="s">
        <v>24</v>
      </c>
      <c r="C2441">
        <v>185</v>
      </c>
      <c r="D2441">
        <v>58</v>
      </c>
      <c r="E2441" t="s">
        <v>21</v>
      </c>
      <c r="F2441">
        <v>4</v>
      </c>
      <c r="G2441">
        <v>1</v>
      </c>
      <c r="H2441">
        <v>2</v>
      </c>
      <c r="I2441">
        <v>2</v>
      </c>
      <c r="J2441">
        <v>2</v>
      </c>
      <c r="K2441">
        <v>2</v>
      </c>
      <c r="L2441">
        <v>2</v>
      </c>
      <c r="M2441">
        <v>2</v>
      </c>
      <c r="N2441">
        <v>1</v>
      </c>
      <c r="O2441">
        <v>15</v>
      </c>
      <c r="P2441" t="s">
        <v>43</v>
      </c>
      <c r="Q2441">
        <v>4</v>
      </c>
      <c r="R2441" t="s">
        <v>44</v>
      </c>
      <c r="S2441">
        <v>228000</v>
      </c>
      <c r="T2441">
        <v>228000</v>
      </c>
      <c r="U2441">
        <v>228000</v>
      </c>
      <c r="V2441">
        <v>226</v>
      </c>
      <c r="W2441">
        <v>226</v>
      </c>
    </row>
    <row r="2442" spans="1:23" x14ac:dyDescent="0.25">
      <c r="A2442">
        <v>730354</v>
      </c>
      <c r="B2442" t="s">
        <v>32</v>
      </c>
      <c r="C2442">
        <v>106</v>
      </c>
      <c r="D2442">
        <v>36</v>
      </c>
      <c r="E2442" t="s">
        <v>21</v>
      </c>
      <c r="F2442">
        <v>1</v>
      </c>
      <c r="G2442">
        <v>1</v>
      </c>
      <c r="H2442">
        <v>2</v>
      </c>
      <c r="I2442">
        <v>2</v>
      </c>
      <c r="J2442">
        <v>2</v>
      </c>
      <c r="K2442">
        <v>2</v>
      </c>
      <c r="L2442">
        <v>2</v>
      </c>
      <c r="M2442">
        <v>2</v>
      </c>
      <c r="N2442">
        <v>1</v>
      </c>
      <c r="O2442">
        <v>7</v>
      </c>
      <c r="P2442" t="s">
        <v>43</v>
      </c>
      <c r="Q2442">
        <v>4</v>
      </c>
      <c r="R2442" t="s">
        <v>46</v>
      </c>
      <c r="S2442">
        <v>0</v>
      </c>
      <c r="T2442">
        <v>251000</v>
      </c>
      <c r="U2442">
        <v>251000</v>
      </c>
      <c r="V2442">
        <v>48</v>
      </c>
      <c r="W2442">
        <v>48</v>
      </c>
    </row>
    <row r="2443" spans="1:23" x14ac:dyDescent="0.25">
      <c r="A2443">
        <v>1271978</v>
      </c>
      <c r="B2443" t="s">
        <v>47</v>
      </c>
      <c r="C2443">
        <v>41</v>
      </c>
      <c r="D2443">
        <v>42</v>
      </c>
      <c r="E2443" t="s">
        <v>21</v>
      </c>
      <c r="F2443">
        <v>1</v>
      </c>
      <c r="G2443">
        <v>2</v>
      </c>
      <c r="H2443">
        <v>1</v>
      </c>
      <c r="I2443">
        <v>2</v>
      </c>
      <c r="J2443">
        <v>2</v>
      </c>
      <c r="K2443">
        <v>2</v>
      </c>
      <c r="L2443">
        <v>2</v>
      </c>
      <c r="M2443">
        <v>2</v>
      </c>
      <c r="N2443">
        <v>1</v>
      </c>
      <c r="O2443">
        <v>2</v>
      </c>
      <c r="P2443" t="s">
        <v>43</v>
      </c>
      <c r="Q2443">
        <v>4</v>
      </c>
      <c r="R2443" t="s">
        <v>44</v>
      </c>
      <c r="S2443">
        <v>0</v>
      </c>
      <c r="T2443">
        <v>261000</v>
      </c>
      <c r="U2443">
        <v>261000</v>
      </c>
      <c r="V2443">
        <v>49</v>
      </c>
      <c r="W2443" t="s">
        <v>47</v>
      </c>
    </row>
    <row r="2444" spans="1:23" x14ac:dyDescent="0.25">
      <c r="A2444">
        <v>1276218</v>
      </c>
      <c r="B2444" t="s">
        <v>47</v>
      </c>
      <c r="C2444">
        <v>111</v>
      </c>
      <c r="D2444">
        <v>73</v>
      </c>
      <c r="E2444" t="s">
        <v>21</v>
      </c>
      <c r="F2444">
        <v>1</v>
      </c>
      <c r="G2444">
        <v>1</v>
      </c>
      <c r="H2444">
        <v>2</v>
      </c>
      <c r="I2444">
        <v>2</v>
      </c>
      <c r="J2444">
        <v>2</v>
      </c>
      <c r="K2444">
        <v>2</v>
      </c>
      <c r="L2444">
        <v>2</v>
      </c>
      <c r="M2444">
        <v>2</v>
      </c>
      <c r="N2444">
        <v>1</v>
      </c>
      <c r="P2444" t="s">
        <v>43</v>
      </c>
      <c r="Q2444">
        <v>4</v>
      </c>
      <c r="R2444" t="s">
        <v>44</v>
      </c>
      <c r="S2444">
        <v>0</v>
      </c>
      <c r="T2444">
        <v>263000</v>
      </c>
      <c r="U2444">
        <v>263000</v>
      </c>
      <c r="V2444">
        <v>49</v>
      </c>
      <c r="W2444" t="s">
        <v>47</v>
      </c>
    </row>
    <row r="2445" spans="1:23" x14ac:dyDescent="0.25">
      <c r="A2445">
        <v>1384441</v>
      </c>
      <c r="B2445" t="s">
        <v>24</v>
      </c>
      <c r="C2445">
        <v>70</v>
      </c>
      <c r="D2445">
        <v>56</v>
      </c>
      <c r="E2445" t="s">
        <v>21</v>
      </c>
      <c r="F2445">
        <v>1</v>
      </c>
      <c r="G2445">
        <v>1</v>
      </c>
      <c r="H2445">
        <v>2</v>
      </c>
      <c r="I2445">
        <v>2</v>
      </c>
      <c r="J2445">
        <v>2</v>
      </c>
      <c r="K2445">
        <v>2</v>
      </c>
      <c r="L2445">
        <v>2</v>
      </c>
      <c r="M2445">
        <v>2</v>
      </c>
      <c r="N2445">
        <v>1</v>
      </c>
      <c r="O2445">
        <v>60</v>
      </c>
      <c r="P2445" t="s">
        <v>50</v>
      </c>
      <c r="Q2445">
        <v>4</v>
      </c>
      <c r="R2445" t="s">
        <v>44</v>
      </c>
      <c r="S2445">
        <v>235000</v>
      </c>
      <c r="T2445">
        <v>275000</v>
      </c>
      <c r="U2445">
        <v>275000</v>
      </c>
      <c r="V2445">
        <v>38</v>
      </c>
      <c r="W2445" t="s">
        <v>31</v>
      </c>
    </row>
    <row r="2446" spans="1:23" x14ac:dyDescent="0.25">
      <c r="A2446">
        <v>1394654</v>
      </c>
      <c r="B2446" t="s">
        <v>24</v>
      </c>
      <c r="C2446">
        <v>159</v>
      </c>
      <c r="D2446">
        <v>42</v>
      </c>
      <c r="E2446" t="s">
        <v>21</v>
      </c>
      <c r="F2446">
        <v>3</v>
      </c>
      <c r="G2446">
        <v>2</v>
      </c>
      <c r="H2446">
        <v>1</v>
      </c>
      <c r="I2446">
        <v>2</v>
      </c>
      <c r="J2446">
        <v>2</v>
      </c>
      <c r="K2446">
        <v>2</v>
      </c>
      <c r="L2446">
        <v>2</v>
      </c>
      <c r="M2446">
        <v>2</v>
      </c>
      <c r="N2446">
        <v>1</v>
      </c>
      <c r="O2446">
        <v>45</v>
      </c>
      <c r="P2446" t="s">
        <v>43</v>
      </c>
      <c r="Q2446">
        <v>4</v>
      </c>
      <c r="R2446" t="s">
        <v>44</v>
      </c>
      <c r="S2446">
        <v>0</v>
      </c>
      <c r="T2446">
        <v>275000</v>
      </c>
      <c r="U2446">
        <v>275000</v>
      </c>
      <c r="V2446">
        <v>316</v>
      </c>
      <c r="W2446">
        <v>316</v>
      </c>
    </row>
    <row r="2447" spans="1:23" x14ac:dyDescent="0.25">
      <c r="A2447">
        <v>1381868</v>
      </c>
      <c r="B2447" t="s">
        <v>24</v>
      </c>
      <c r="C2447">
        <v>15</v>
      </c>
      <c r="D2447">
        <v>53</v>
      </c>
      <c r="E2447" t="s">
        <v>21</v>
      </c>
      <c r="F2447">
        <v>1</v>
      </c>
      <c r="G2447">
        <v>1</v>
      </c>
      <c r="H2447">
        <v>2</v>
      </c>
      <c r="I2447">
        <v>2</v>
      </c>
      <c r="J2447">
        <v>2</v>
      </c>
      <c r="K2447">
        <v>2</v>
      </c>
      <c r="L2447">
        <v>2</v>
      </c>
      <c r="M2447">
        <v>2</v>
      </c>
      <c r="N2447">
        <v>1</v>
      </c>
      <c r="O2447">
        <v>25</v>
      </c>
      <c r="P2447" t="s">
        <v>50</v>
      </c>
      <c r="Q2447">
        <v>4</v>
      </c>
      <c r="R2447" t="s">
        <v>46</v>
      </c>
      <c r="S2447">
        <v>0</v>
      </c>
      <c r="T2447">
        <v>276200</v>
      </c>
      <c r="U2447">
        <v>276200</v>
      </c>
      <c r="V2447">
        <v>49</v>
      </c>
      <c r="W2447" t="s">
        <v>47</v>
      </c>
    </row>
    <row r="2448" spans="1:23" x14ac:dyDescent="0.25">
      <c r="A2448">
        <v>1424021</v>
      </c>
      <c r="B2448" t="s">
        <v>24</v>
      </c>
      <c r="C2448">
        <v>41</v>
      </c>
      <c r="D2448">
        <v>45</v>
      </c>
      <c r="E2448" t="s">
        <v>21</v>
      </c>
      <c r="F2448">
        <v>1</v>
      </c>
      <c r="G2448">
        <v>1</v>
      </c>
      <c r="H2448">
        <v>2</v>
      </c>
      <c r="I2448">
        <v>2</v>
      </c>
      <c r="J2448">
        <v>2</v>
      </c>
      <c r="K2448">
        <v>2</v>
      </c>
      <c r="L2448">
        <v>2</v>
      </c>
      <c r="M2448">
        <v>2</v>
      </c>
      <c r="N2448">
        <v>1</v>
      </c>
      <c r="O2448">
        <v>20</v>
      </c>
      <c r="P2448" t="s">
        <v>43</v>
      </c>
      <c r="Q2448">
        <v>4</v>
      </c>
      <c r="R2448" t="s">
        <v>46</v>
      </c>
      <c r="S2448">
        <v>0</v>
      </c>
      <c r="T2448">
        <v>276500</v>
      </c>
      <c r="U2448">
        <v>276500</v>
      </c>
      <c r="V2448">
        <v>53</v>
      </c>
      <c r="W2448" t="s">
        <v>24</v>
      </c>
    </row>
    <row r="2449" spans="1:23" x14ac:dyDescent="0.25">
      <c r="A2449">
        <v>1378901</v>
      </c>
      <c r="B2449" t="s">
        <v>24</v>
      </c>
      <c r="C2449">
        <v>61</v>
      </c>
      <c r="D2449">
        <v>56</v>
      </c>
      <c r="E2449" t="s">
        <v>21</v>
      </c>
      <c r="F2449">
        <v>1</v>
      </c>
      <c r="G2449">
        <v>2</v>
      </c>
      <c r="H2449">
        <v>2</v>
      </c>
      <c r="I2449">
        <v>2</v>
      </c>
      <c r="J2449">
        <v>2</v>
      </c>
      <c r="K2449">
        <v>2</v>
      </c>
      <c r="L2449">
        <v>2</v>
      </c>
      <c r="M2449">
        <v>2</v>
      </c>
      <c r="N2449">
        <v>2</v>
      </c>
      <c r="P2449" t="s">
        <v>43</v>
      </c>
      <c r="Q2449">
        <v>2</v>
      </c>
      <c r="R2449" t="s">
        <v>44</v>
      </c>
      <c r="S2449">
        <v>3000</v>
      </c>
      <c r="T2449">
        <v>278000</v>
      </c>
      <c r="U2449">
        <v>278000</v>
      </c>
      <c r="V2449">
        <v>37</v>
      </c>
      <c r="W2449">
        <v>37</v>
      </c>
    </row>
    <row r="2450" spans="1:23" x14ac:dyDescent="0.25">
      <c r="A2450">
        <v>710978</v>
      </c>
      <c r="B2450" t="s">
        <v>32</v>
      </c>
      <c r="C2450">
        <v>67</v>
      </c>
      <c r="D2450">
        <v>29</v>
      </c>
      <c r="E2450" t="s">
        <v>21</v>
      </c>
      <c r="F2450">
        <v>1</v>
      </c>
      <c r="G2450">
        <v>1</v>
      </c>
      <c r="H2450">
        <v>2</v>
      </c>
      <c r="I2450">
        <v>2</v>
      </c>
      <c r="J2450">
        <v>2</v>
      </c>
      <c r="K2450">
        <v>2</v>
      </c>
      <c r="L2450">
        <v>2</v>
      </c>
      <c r="M2450">
        <v>2</v>
      </c>
      <c r="N2450">
        <v>1</v>
      </c>
      <c r="O2450">
        <v>20</v>
      </c>
      <c r="P2450" t="s">
        <v>43</v>
      </c>
      <c r="Q2450">
        <v>4</v>
      </c>
      <c r="R2450" t="s">
        <v>46</v>
      </c>
      <c r="S2450">
        <v>65000</v>
      </c>
      <c r="T2450">
        <v>286000</v>
      </c>
      <c r="U2450">
        <v>286000</v>
      </c>
      <c r="V2450">
        <v>37</v>
      </c>
      <c r="W2450">
        <v>37</v>
      </c>
    </row>
    <row r="2451" spans="1:23" x14ac:dyDescent="0.25">
      <c r="A2451">
        <v>1394744</v>
      </c>
      <c r="B2451" t="s">
        <v>24</v>
      </c>
      <c r="C2451">
        <v>209</v>
      </c>
      <c r="D2451">
        <v>56</v>
      </c>
      <c r="E2451" t="s">
        <v>21</v>
      </c>
      <c r="F2451">
        <v>1</v>
      </c>
      <c r="G2451">
        <v>2</v>
      </c>
      <c r="H2451">
        <v>1</v>
      </c>
      <c r="I2451">
        <v>2</v>
      </c>
      <c r="J2451">
        <v>2</v>
      </c>
      <c r="K2451">
        <v>2</v>
      </c>
      <c r="L2451">
        <v>2</v>
      </c>
      <c r="M2451">
        <v>2</v>
      </c>
      <c r="N2451">
        <v>1</v>
      </c>
      <c r="P2451" t="s">
        <v>43</v>
      </c>
      <c r="Q2451">
        <v>4</v>
      </c>
      <c r="R2451" t="s">
        <v>44</v>
      </c>
      <c r="S2451">
        <v>0</v>
      </c>
      <c r="T2451">
        <v>286600</v>
      </c>
      <c r="U2451">
        <v>286600</v>
      </c>
      <c r="V2451">
        <v>42</v>
      </c>
      <c r="W2451">
        <v>42</v>
      </c>
    </row>
    <row r="2452" spans="1:23" x14ac:dyDescent="0.25">
      <c r="A2452">
        <v>1367137</v>
      </c>
      <c r="B2452" t="s">
        <v>24</v>
      </c>
      <c r="C2452">
        <v>66</v>
      </c>
      <c r="D2452">
        <v>41</v>
      </c>
      <c r="E2452" t="s">
        <v>21</v>
      </c>
      <c r="F2452">
        <v>1</v>
      </c>
      <c r="G2452">
        <v>2</v>
      </c>
      <c r="H2452">
        <v>1</v>
      </c>
      <c r="I2452">
        <v>2</v>
      </c>
      <c r="J2452">
        <v>2</v>
      </c>
      <c r="K2452">
        <v>2</v>
      </c>
      <c r="L2452">
        <v>2</v>
      </c>
      <c r="M2452">
        <v>2</v>
      </c>
      <c r="N2452">
        <v>1</v>
      </c>
      <c r="O2452">
        <v>10</v>
      </c>
      <c r="P2452" t="s">
        <v>43</v>
      </c>
      <c r="Q2452">
        <v>4</v>
      </c>
      <c r="R2452" t="s">
        <v>46</v>
      </c>
      <c r="S2452">
        <v>159000</v>
      </c>
      <c r="T2452">
        <v>294000</v>
      </c>
      <c r="U2452">
        <v>294000</v>
      </c>
      <c r="V2452">
        <v>53</v>
      </c>
      <c r="W2452" t="s">
        <v>24</v>
      </c>
    </row>
    <row r="2453" spans="1:23" x14ac:dyDescent="0.25">
      <c r="A2453">
        <v>1257267</v>
      </c>
      <c r="B2453" t="s">
        <v>47</v>
      </c>
      <c r="C2453">
        <v>65</v>
      </c>
      <c r="D2453">
        <v>56</v>
      </c>
      <c r="E2453" t="s">
        <v>21</v>
      </c>
      <c r="F2453">
        <v>1</v>
      </c>
      <c r="G2453">
        <v>1</v>
      </c>
      <c r="H2453">
        <v>2</v>
      </c>
      <c r="I2453">
        <v>2</v>
      </c>
      <c r="J2453">
        <v>2</v>
      </c>
      <c r="K2453">
        <v>2</v>
      </c>
      <c r="L2453">
        <v>2</v>
      </c>
      <c r="M2453">
        <v>2</v>
      </c>
      <c r="N2453">
        <v>1</v>
      </c>
      <c r="O2453">
        <v>5</v>
      </c>
      <c r="P2453" t="s">
        <v>43</v>
      </c>
      <c r="Q2453">
        <v>4</v>
      </c>
      <c r="R2453" t="s">
        <v>44</v>
      </c>
      <c r="S2453">
        <v>308000</v>
      </c>
      <c r="T2453">
        <v>312400</v>
      </c>
      <c r="U2453">
        <v>312400</v>
      </c>
      <c r="V2453">
        <v>49</v>
      </c>
      <c r="W2453" t="s">
        <v>47</v>
      </c>
    </row>
    <row r="2454" spans="1:23" x14ac:dyDescent="0.25">
      <c r="A2454">
        <v>1254086</v>
      </c>
      <c r="B2454" t="s">
        <v>47</v>
      </c>
      <c r="C2454">
        <v>107</v>
      </c>
      <c r="D2454">
        <v>62</v>
      </c>
      <c r="E2454" t="s">
        <v>21</v>
      </c>
      <c r="F2454">
        <v>1</v>
      </c>
      <c r="G2454">
        <v>1</v>
      </c>
      <c r="H2454">
        <v>2</v>
      </c>
      <c r="I2454">
        <v>2</v>
      </c>
      <c r="J2454">
        <v>2</v>
      </c>
      <c r="K2454">
        <v>2</v>
      </c>
      <c r="L2454">
        <v>2</v>
      </c>
      <c r="M2454">
        <v>2</v>
      </c>
      <c r="N2454">
        <v>1</v>
      </c>
      <c r="P2454" t="s">
        <v>43</v>
      </c>
      <c r="Q2454">
        <v>4</v>
      </c>
      <c r="R2454" t="s">
        <v>46</v>
      </c>
      <c r="S2454">
        <v>0</v>
      </c>
      <c r="T2454">
        <v>323000</v>
      </c>
      <c r="U2454">
        <v>323000</v>
      </c>
      <c r="V2454">
        <v>20</v>
      </c>
      <c r="W2454">
        <v>20</v>
      </c>
    </row>
    <row r="2455" spans="1:23" x14ac:dyDescent="0.25">
      <c r="A2455">
        <v>728233</v>
      </c>
      <c r="B2455" t="s">
        <v>32</v>
      </c>
      <c r="C2455">
        <v>62</v>
      </c>
      <c r="D2455">
        <v>56</v>
      </c>
      <c r="E2455" t="s">
        <v>21</v>
      </c>
      <c r="F2455">
        <v>3</v>
      </c>
      <c r="G2455">
        <v>1</v>
      </c>
      <c r="H2455">
        <v>2</v>
      </c>
      <c r="I2455">
        <v>2</v>
      </c>
      <c r="J2455">
        <v>2</v>
      </c>
      <c r="K2455">
        <v>2</v>
      </c>
      <c r="L2455">
        <v>2</v>
      </c>
      <c r="M2455">
        <v>2</v>
      </c>
      <c r="N2455">
        <v>1</v>
      </c>
      <c r="O2455">
        <v>40</v>
      </c>
      <c r="P2455" t="s">
        <v>43</v>
      </c>
      <c r="Q2455">
        <v>4</v>
      </c>
      <c r="R2455" t="s">
        <v>46</v>
      </c>
      <c r="S2455">
        <v>107000</v>
      </c>
      <c r="T2455">
        <v>328000</v>
      </c>
      <c r="U2455">
        <v>328000</v>
      </c>
      <c r="V2455">
        <v>215</v>
      </c>
      <c r="W2455">
        <v>215</v>
      </c>
    </row>
    <row r="2456" spans="1:23" x14ac:dyDescent="0.25">
      <c r="A2456">
        <v>709489</v>
      </c>
      <c r="B2456" t="s">
        <v>32</v>
      </c>
      <c r="C2456">
        <v>43</v>
      </c>
      <c r="D2456">
        <v>57</v>
      </c>
      <c r="E2456" t="s">
        <v>21</v>
      </c>
      <c r="F2456">
        <v>1</v>
      </c>
      <c r="G2456">
        <v>1</v>
      </c>
      <c r="H2456">
        <v>2</v>
      </c>
      <c r="I2456">
        <v>2</v>
      </c>
      <c r="J2456">
        <v>2</v>
      </c>
      <c r="K2456">
        <v>2</v>
      </c>
      <c r="L2456">
        <v>2</v>
      </c>
      <c r="M2456">
        <v>2</v>
      </c>
      <c r="N2456">
        <v>1</v>
      </c>
      <c r="O2456">
        <v>15</v>
      </c>
      <c r="P2456" t="s">
        <v>51</v>
      </c>
      <c r="Q2456">
        <v>4</v>
      </c>
      <c r="R2456" t="s">
        <v>46</v>
      </c>
      <c r="S2456">
        <v>118000</v>
      </c>
      <c r="T2456">
        <v>349800</v>
      </c>
      <c r="U2456">
        <v>349800</v>
      </c>
      <c r="V2456">
        <v>41</v>
      </c>
      <c r="W2456" t="s">
        <v>32</v>
      </c>
    </row>
    <row r="2457" spans="1:23" x14ac:dyDescent="0.25">
      <c r="A2457">
        <v>708753</v>
      </c>
      <c r="B2457" t="s">
        <v>32</v>
      </c>
      <c r="C2457">
        <v>55</v>
      </c>
      <c r="D2457">
        <v>44</v>
      </c>
      <c r="E2457" t="s">
        <v>21</v>
      </c>
      <c r="F2457">
        <v>5</v>
      </c>
      <c r="G2457">
        <v>1</v>
      </c>
      <c r="H2457">
        <v>1</v>
      </c>
      <c r="I2457">
        <v>2</v>
      </c>
      <c r="J2457">
        <v>2</v>
      </c>
      <c r="K2457">
        <v>2</v>
      </c>
      <c r="L2457">
        <v>2</v>
      </c>
      <c r="M2457">
        <v>2</v>
      </c>
      <c r="N2457">
        <v>1</v>
      </c>
      <c r="O2457">
        <v>12</v>
      </c>
      <c r="P2457" t="s">
        <v>43</v>
      </c>
      <c r="Q2457">
        <v>4</v>
      </c>
      <c r="R2457" t="s">
        <v>44</v>
      </c>
      <c r="S2457">
        <v>355000</v>
      </c>
      <c r="T2457">
        <v>355000</v>
      </c>
      <c r="U2457">
        <v>355000</v>
      </c>
      <c r="V2457">
        <v>301</v>
      </c>
      <c r="W2457">
        <v>301</v>
      </c>
    </row>
    <row r="2458" spans="1:23" x14ac:dyDescent="0.25">
      <c r="A2458">
        <v>725751</v>
      </c>
      <c r="B2458" t="s">
        <v>32</v>
      </c>
      <c r="C2458">
        <v>53</v>
      </c>
      <c r="D2458">
        <v>40</v>
      </c>
      <c r="E2458" t="s">
        <v>21</v>
      </c>
      <c r="F2458">
        <v>1</v>
      </c>
      <c r="G2458">
        <v>1</v>
      </c>
      <c r="H2458">
        <v>2</v>
      </c>
      <c r="I2458">
        <v>2</v>
      </c>
      <c r="J2458">
        <v>2</v>
      </c>
      <c r="K2458">
        <v>2</v>
      </c>
      <c r="L2458">
        <v>2</v>
      </c>
      <c r="M2458">
        <v>2</v>
      </c>
      <c r="N2458">
        <v>1</v>
      </c>
      <c r="O2458">
        <v>50</v>
      </c>
      <c r="P2458" t="s">
        <v>43</v>
      </c>
      <c r="Q2458">
        <v>4</v>
      </c>
      <c r="R2458" t="s">
        <v>44</v>
      </c>
      <c r="S2458">
        <v>355000</v>
      </c>
      <c r="T2458">
        <v>355000</v>
      </c>
      <c r="U2458">
        <v>355000</v>
      </c>
      <c r="V2458">
        <v>41</v>
      </c>
      <c r="W2458" t="s">
        <v>32</v>
      </c>
    </row>
    <row r="2459" spans="1:23" x14ac:dyDescent="0.25">
      <c r="A2459">
        <v>720996</v>
      </c>
      <c r="B2459" t="s">
        <v>32</v>
      </c>
      <c r="C2459">
        <v>40</v>
      </c>
      <c r="D2459">
        <v>38</v>
      </c>
      <c r="E2459" t="s">
        <v>21</v>
      </c>
      <c r="F2459">
        <v>1</v>
      </c>
      <c r="G2459">
        <v>2</v>
      </c>
      <c r="H2459">
        <v>1</v>
      </c>
      <c r="I2459">
        <v>2</v>
      </c>
      <c r="J2459">
        <v>2</v>
      </c>
      <c r="K2459">
        <v>2</v>
      </c>
      <c r="L2459">
        <v>2</v>
      </c>
      <c r="M2459">
        <v>2</v>
      </c>
      <c r="N2459">
        <v>1</v>
      </c>
      <c r="O2459">
        <v>10</v>
      </c>
      <c r="P2459" t="s">
        <v>43</v>
      </c>
      <c r="Q2459">
        <v>4</v>
      </c>
      <c r="R2459" t="s">
        <v>44</v>
      </c>
      <c r="S2459">
        <v>355000</v>
      </c>
      <c r="T2459">
        <v>356000</v>
      </c>
      <c r="U2459">
        <v>356000</v>
      </c>
      <c r="V2459">
        <v>41</v>
      </c>
      <c r="W2459" t="s">
        <v>32</v>
      </c>
    </row>
    <row r="2460" spans="1:23" x14ac:dyDescent="0.25">
      <c r="A2460">
        <v>712934</v>
      </c>
      <c r="B2460" t="s">
        <v>32</v>
      </c>
      <c r="C2460">
        <v>23</v>
      </c>
      <c r="D2460">
        <v>43</v>
      </c>
      <c r="E2460" t="s">
        <v>21</v>
      </c>
      <c r="F2460">
        <v>4</v>
      </c>
      <c r="G2460">
        <v>1</v>
      </c>
      <c r="H2460">
        <v>2</v>
      </c>
      <c r="I2460">
        <v>2</v>
      </c>
      <c r="J2460">
        <v>2</v>
      </c>
      <c r="K2460">
        <v>2</v>
      </c>
      <c r="L2460">
        <v>2</v>
      </c>
      <c r="M2460">
        <v>2</v>
      </c>
      <c r="N2460">
        <v>1</v>
      </c>
      <c r="O2460">
        <v>20</v>
      </c>
      <c r="P2460" t="s">
        <v>43</v>
      </c>
      <c r="Q2460">
        <v>4</v>
      </c>
      <c r="R2460" t="s">
        <v>44</v>
      </c>
      <c r="S2460">
        <v>355000</v>
      </c>
      <c r="T2460">
        <v>357000</v>
      </c>
      <c r="U2460">
        <v>357000</v>
      </c>
      <c r="V2460">
        <v>362</v>
      </c>
      <c r="W2460">
        <v>362</v>
      </c>
    </row>
    <row r="2461" spans="1:23" x14ac:dyDescent="0.25">
      <c r="A2461">
        <v>1260625</v>
      </c>
      <c r="B2461" t="s">
        <v>47</v>
      </c>
      <c r="C2461">
        <v>132</v>
      </c>
      <c r="D2461">
        <v>36</v>
      </c>
      <c r="E2461" t="s">
        <v>21</v>
      </c>
      <c r="F2461">
        <v>1</v>
      </c>
      <c r="G2461">
        <v>2</v>
      </c>
      <c r="H2461">
        <v>1</v>
      </c>
      <c r="I2461">
        <v>2</v>
      </c>
      <c r="J2461">
        <v>2</v>
      </c>
      <c r="K2461">
        <v>2</v>
      </c>
      <c r="L2461">
        <v>2</v>
      </c>
      <c r="M2461">
        <v>2</v>
      </c>
      <c r="N2461">
        <v>1</v>
      </c>
      <c r="O2461">
        <v>20</v>
      </c>
      <c r="P2461" t="s">
        <v>43</v>
      </c>
      <c r="Q2461">
        <v>4</v>
      </c>
      <c r="R2461" t="s">
        <v>44</v>
      </c>
      <c r="S2461">
        <v>308000</v>
      </c>
      <c r="T2461">
        <v>358000</v>
      </c>
      <c r="U2461">
        <v>358000</v>
      </c>
      <c r="V2461">
        <v>49</v>
      </c>
      <c r="W2461" t="s">
        <v>47</v>
      </c>
    </row>
    <row r="2462" spans="1:23" x14ac:dyDescent="0.25">
      <c r="A2462">
        <v>1265195</v>
      </c>
      <c r="B2462" t="s">
        <v>47</v>
      </c>
      <c r="C2462">
        <v>37</v>
      </c>
      <c r="D2462">
        <v>56</v>
      </c>
      <c r="E2462" t="s">
        <v>21</v>
      </c>
      <c r="F2462">
        <v>1</v>
      </c>
      <c r="G2462">
        <v>1</v>
      </c>
      <c r="H2462">
        <v>2</v>
      </c>
      <c r="I2462">
        <v>2</v>
      </c>
      <c r="J2462">
        <v>2</v>
      </c>
      <c r="K2462">
        <v>2</v>
      </c>
      <c r="L2462">
        <v>2</v>
      </c>
      <c r="M2462">
        <v>2</v>
      </c>
      <c r="N2462">
        <v>1</v>
      </c>
      <c r="O2462">
        <v>15</v>
      </c>
      <c r="P2462" t="s">
        <v>43</v>
      </c>
      <c r="Q2462">
        <v>4</v>
      </c>
      <c r="R2462" t="s">
        <v>44</v>
      </c>
      <c r="S2462">
        <v>308000</v>
      </c>
      <c r="T2462">
        <v>388000</v>
      </c>
      <c r="U2462">
        <v>388000</v>
      </c>
      <c r="V2462">
        <v>49</v>
      </c>
      <c r="W2462" t="s">
        <v>47</v>
      </c>
    </row>
    <row r="2463" spans="1:23" x14ac:dyDescent="0.25">
      <c r="A2463">
        <v>1400172</v>
      </c>
      <c r="B2463" t="s">
        <v>24</v>
      </c>
      <c r="C2463">
        <v>86</v>
      </c>
      <c r="D2463">
        <v>45</v>
      </c>
      <c r="E2463" t="s">
        <v>21</v>
      </c>
      <c r="F2463">
        <v>1</v>
      </c>
      <c r="G2463">
        <v>1</v>
      </c>
      <c r="H2463">
        <v>2</v>
      </c>
      <c r="I2463">
        <v>2</v>
      </c>
      <c r="J2463">
        <v>2</v>
      </c>
      <c r="K2463">
        <v>2</v>
      </c>
      <c r="L2463">
        <v>2</v>
      </c>
      <c r="M2463">
        <v>2</v>
      </c>
      <c r="N2463">
        <v>1</v>
      </c>
      <c r="O2463">
        <v>60</v>
      </c>
      <c r="P2463" t="s">
        <v>51</v>
      </c>
      <c r="Q2463">
        <v>4</v>
      </c>
      <c r="R2463" t="s">
        <v>44</v>
      </c>
      <c r="S2463">
        <v>394000</v>
      </c>
      <c r="T2463">
        <v>394000</v>
      </c>
      <c r="U2463">
        <v>394000</v>
      </c>
      <c r="V2463">
        <v>34</v>
      </c>
      <c r="W2463">
        <v>34</v>
      </c>
    </row>
    <row r="2464" spans="1:23" x14ac:dyDescent="0.25">
      <c r="A2464">
        <v>1428889</v>
      </c>
      <c r="B2464" t="s">
        <v>24</v>
      </c>
      <c r="C2464">
        <v>56</v>
      </c>
      <c r="D2464">
        <v>38</v>
      </c>
      <c r="E2464" t="s">
        <v>21</v>
      </c>
      <c r="F2464">
        <v>1</v>
      </c>
      <c r="G2464">
        <v>1</v>
      </c>
      <c r="H2464">
        <v>2</v>
      </c>
      <c r="I2464">
        <v>2</v>
      </c>
      <c r="J2464">
        <v>2</v>
      </c>
      <c r="K2464">
        <v>2</v>
      </c>
      <c r="L2464">
        <v>2</v>
      </c>
      <c r="M2464">
        <v>2</v>
      </c>
      <c r="N2464">
        <v>1</v>
      </c>
      <c r="O2464">
        <v>20</v>
      </c>
      <c r="P2464" t="s">
        <v>43</v>
      </c>
      <c r="Q2464">
        <v>2</v>
      </c>
      <c r="R2464" t="s">
        <v>44</v>
      </c>
      <c r="S2464">
        <v>394000</v>
      </c>
      <c r="T2464">
        <v>394000</v>
      </c>
      <c r="U2464">
        <v>394000</v>
      </c>
      <c r="V2464">
        <v>53</v>
      </c>
      <c r="W2464" t="s">
        <v>24</v>
      </c>
    </row>
    <row r="2465" spans="1:23" x14ac:dyDescent="0.25">
      <c r="A2465">
        <v>1394499</v>
      </c>
      <c r="B2465" t="s">
        <v>24</v>
      </c>
      <c r="C2465">
        <v>12</v>
      </c>
      <c r="D2465">
        <v>61</v>
      </c>
      <c r="E2465" t="s">
        <v>21</v>
      </c>
      <c r="F2465">
        <v>1</v>
      </c>
      <c r="G2465">
        <v>1</v>
      </c>
      <c r="H2465">
        <v>2</v>
      </c>
      <c r="I2465">
        <v>2</v>
      </c>
      <c r="J2465">
        <v>2</v>
      </c>
      <c r="K2465">
        <v>2</v>
      </c>
      <c r="L2465">
        <v>2</v>
      </c>
      <c r="M2465">
        <v>2</v>
      </c>
      <c r="N2465">
        <v>1</v>
      </c>
      <c r="O2465">
        <v>20</v>
      </c>
      <c r="P2465" t="s">
        <v>43</v>
      </c>
      <c r="Q2465">
        <v>4</v>
      </c>
      <c r="R2465" t="s">
        <v>44</v>
      </c>
      <c r="S2465">
        <v>394000</v>
      </c>
      <c r="T2465">
        <v>394000</v>
      </c>
      <c r="U2465">
        <v>394000</v>
      </c>
      <c r="V2465">
        <v>6</v>
      </c>
      <c r="W2465" t="s">
        <v>45</v>
      </c>
    </row>
    <row r="2466" spans="1:23" x14ac:dyDescent="0.25">
      <c r="A2466">
        <v>1413457</v>
      </c>
      <c r="B2466" t="s">
        <v>24</v>
      </c>
      <c r="C2466">
        <v>110</v>
      </c>
      <c r="D2466">
        <v>42</v>
      </c>
      <c r="E2466" t="s">
        <v>21</v>
      </c>
      <c r="F2466">
        <v>1</v>
      </c>
      <c r="G2466">
        <v>1</v>
      </c>
      <c r="H2466">
        <v>2</v>
      </c>
      <c r="I2466">
        <v>2</v>
      </c>
      <c r="J2466">
        <v>2</v>
      </c>
      <c r="K2466">
        <v>2</v>
      </c>
      <c r="L2466">
        <v>2</v>
      </c>
      <c r="M2466">
        <v>2</v>
      </c>
      <c r="N2466">
        <v>1</v>
      </c>
      <c r="O2466">
        <v>30</v>
      </c>
      <c r="P2466" t="s">
        <v>43</v>
      </c>
      <c r="Q2466">
        <v>4</v>
      </c>
      <c r="R2466" t="s">
        <v>44</v>
      </c>
      <c r="S2466">
        <v>394000</v>
      </c>
      <c r="T2466">
        <v>394000</v>
      </c>
      <c r="U2466">
        <v>394000</v>
      </c>
      <c r="V2466">
        <v>53</v>
      </c>
      <c r="W2466" t="s">
        <v>24</v>
      </c>
    </row>
    <row r="2467" spans="1:23" x14ac:dyDescent="0.25">
      <c r="A2467">
        <v>1416221</v>
      </c>
      <c r="B2467" t="s">
        <v>24</v>
      </c>
      <c r="C2467">
        <v>127</v>
      </c>
      <c r="D2467">
        <v>43</v>
      </c>
      <c r="E2467" t="s">
        <v>21</v>
      </c>
      <c r="F2467">
        <v>1</v>
      </c>
      <c r="G2467">
        <v>1</v>
      </c>
      <c r="H2467">
        <v>2</v>
      </c>
      <c r="I2467">
        <v>2</v>
      </c>
      <c r="J2467">
        <v>2</v>
      </c>
      <c r="K2467">
        <v>2</v>
      </c>
      <c r="L2467">
        <v>2</v>
      </c>
      <c r="M2467">
        <v>2</v>
      </c>
      <c r="N2467">
        <v>1</v>
      </c>
      <c r="O2467">
        <v>45</v>
      </c>
      <c r="P2467" t="s">
        <v>43</v>
      </c>
      <c r="Q2467">
        <v>4</v>
      </c>
      <c r="R2467" t="s">
        <v>44</v>
      </c>
      <c r="S2467">
        <v>394000</v>
      </c>
      <c r="T2467">
        <v>394000</v>
      </c>
      <c r="U2467">
        <v>394000</v>
      </c>
      <c r="V2467">
        <v>36</v>
      </c>
      <c r="W2467">
        <v>36</v>
      </c>
    </row>
    <row r="2468" spans="1:23" x14ac:dyDescent="0.25">
      <c r="A2468">
        <v>1388749</v>
      </c>
      <c r="B2468" t="s">
        <v>24</v>
      </c>
      <c r="C2468">
        <v>45</v>
      </c>
      <c r="D2468">
        <v>43</v>
      </c>
      <c r="E2468" t="s">
        <v>21</v>
      </c>
      <c r="F2468">
        <v>4</v>
      </c>
      <c r="G2468">
        <v>1</v>
      </c>
      <c r="H2468">
        <v>2</v>
      </c>
      <c r="I2468">
        <v>2</v>
      </c>
      <c r="J2468">
        <v>2</v>
      </c>
      <c r="K2468">
        <v>2</v>
      </c>
      <c r="L2468">
        <v>2</v>
      </c>
      <c r="M2468">
        <v>2</v>
      </c>
      <c r="N2468">
        <v>1</v>
      </c>
      <c r="O2468">
        <v>8</v>
      </c>
      <c r="P2468" t="s">
        <v>43</v>
      </c>
      <c r="Q2468">
        <v>4</v>
      </c>
      <c r="R2468" t="s">
        <v>46</v>
      </c>
      <c r="S2468">
        <v>394000</v>
      </c>
      <c r="T2468">
        <v>398000</v>
      </c>
      <c r="U2468">
        <v>398000</v>
      </c>
      <c r="V2468">
        <v>301</v>
      </c>
      <c r="W2468">
        <v>301</v>
      </c>
    </row>
    <row r="2469" spans="1:23" x14ac:dyDescent="0.25">
      <c r="A2469">
        <v>1367114</v>
      </c>
      <c r="B2469" t="s">
        <v>24</v>
      </c>
      <c r="C2469">
        <v>22</v>
      </c>
      <c r="D2469">
        <v>47</v>
      </c>
      <c r="E2469" t="s">
        <v>21</v>
      </c>
      <c r="F2469">
        <v>4</v>
      </c>
      <c r="G2469">
        <v>2</v>
      </c>
      <c r="H2469">
        <v>1</v>
      </c>
      <c r="I2469">
        <v>2</v>
      </c>
      <c r="J2469">
        <v>2</v>
      </c>
      <c r="K2469">
        <v>2</v>
      </c>
      <c r="L2469">
        <v>2</v>
      </c>
      <c r="M2469">
        <v>2</v>
      </c>
      <c r="N2469">
        <v>1</v>
      </c>
      <c r="P2469" t="s">
        <v>43</v>
      </c>
      <c r="Q2469">
        <v>4</v>
      </c>
      <c r="R2469" t="s">
        <v>44</v>
      </c>
      <c r="S2469">
        <v>394000</v>
      </c>
      <c r="T2469">
        <v>430000</v>
      </c>
      <c r="U2469">
        <v>430000</v>
      </c>
      <c r="V2469">
        <v>132</v>
      </c>
      <c r="W2469">
        <v>132</v>
      </c>
    </row>
    <row r="2470" spans="1:23" x14ac:dyDescent="0.25">
      <c r="A2470">
        <v>1276163</v>
      </c>
      <c r="B2470" t="s">
        <v>47</v>
      </c>
      <c r="C2470">
        <v>86</v>
      </c>
      <c r="D2470">
        <v>52</v>
      </c>
      <c r="E2470" t="s">
        <v>21</v>
      </c>
      <c r="F2470">
        <v>1</v>
      </c>
      <c r="G2470">
        <v>1</v>
      </c>
      <c r="H2470">
        <v>2</v>
      </c>
      <c r="I2470">
        <v>2</v>
      </c>
      <c r="J2470">
        <v>2</v>
      </c>
      <c r="K2470">
        <v>2</v>
      </c>
      <c r="L2470">
        <v>2</v>
      </c>
      <c r="M2470">
        <v>2</v>
      </c>
      <c r="N2470">
        <v>1</v>
      </c>
      <c r="O2470">
        <v>10</v>
      </c>
      <c r="P2470" t="s">
        <v>43</v>
      </c>
      <c r="Q2470">
        <v>4</v>
      </c>
      <c r="R2470" t="s">
        <v>44</v>
      </c>
      <c r="S2470">
        <v>170000</v>
      </c>
      <c r="T2470">
        <v>431000</v>
      </c>
      <c r="U2470">
        <v>431000</v>
      </c>
      <c r="V2470">
        <v>6</v>
      </c>
      <c r="W2470" t="s">
        <v>45</v>
      </c>
    </row>
    <row r="2471" spans="1:23" x14ac:dyDescent="0.25">
      <c r="A2471">
        <v>702740</v>
      </c>
      <c r="B2471" t="s">
        <v>32</v>
      </c>
      <c r="C2471">
        <v>113</v>
      </c>
      <c r="D2471">
        <v>3</v>
      </c>
      <c r="E2471" t="s">
        <v>49</v>
      </c>
      <c r="F2471">
        <v>1</v>
      </c>
      <c r="G2471">
        <v>2</v>
      </c>
      <c r="H2471">
        <v>2</v>
      </c>
      <c r="I2471">
        <v>2</v>
      </c>
      <c r="J2471">
        <v>1</v>
      </c>
      <c r="K2471">
        <v>2</v>
      </c>
      <c r="L2471">
        <v>2</v>
      </c>
      <c r="M2471">
        <v>2</v>
      </c>
      <c r="N2471">
        <v>1</v>
      </c>
      <c r="P2471" t="s">
        <v>50</v>
      </c>
      <c r="R2471" t="s">
        <v>46</v>
      </c>
      <c r="V2471">
        <v>41</v>
      </c>
      <c r="W2471" t="s">
        <v>32</v>
      </c>
    </row>
    <row r="2472" spans="1:23" x14ac:dyDescent="0.25">
      <c r="A2472">
        <v>533932</v>
      </c>
      <c r="B2472" t="s">
        <v>31</v>
      </c>
      <c r="C2472">
        <v>61</v>
      </c>
      <c r="D2472">
        <v>14</v>
      </c>
      <c r="E2472" t="s">
        <v>49</v>
      </c>
      <c r="F2472">
        <v>1</v>
      </c>
      <c r="G2472">
        <v>2</v>
      </c>
      <c r="H2472">
        <v>1</v>
      </c>
      <c r="I2472">
        <v>2</v>
      </c>
      <c r="J2472">
        <v>2</v>
      </c>
      <c r="K2472">
        <v>2</v>
      </c>
      <c r="L2472">
        <v>2</v>
      </c>
      <c r="M2472">
        <v>2</v>
      </c>
      <c r="N2472">
        <v>1</v>
      </c>
      <c r="P2472" t="s">
        <v>50</v>
      </c>
      <c r="R2472" t="s">
        <v>46</v>
      </c>
      <c r="V2472">
        <v>38</v>
      </c>
      <c r="W2472" t="s">
        <v>31</v>
      </c>
    </row>
    <row r="2473" spans="1:23" x14ac:dyDescent="0.25">
      <c r="A2473">
        <v>717822</v>
      </c>
      <c r="B2473" t="s">
        <v>32</v>
      </c>
      <c r="C2473">
        <v>63</v>
      </c>
      <c r="D2473">
        <v>11</v>
      </c>
      <c r="E2473" t="s">
        <v>49</v>
      </c>
      <c r="F2473">
        <v>1</v>
      </c>
      <c r="G2473">
        <v>1</v>
      </c>
      <c r="H2473">
        <v>2</v>
      </c>
      <c r="I2473">
        <v>2</v>
      </c>
      <c r="J2473">
        <v>2</v>
      </c>
      <c r="K2473">
        <v>2</v>
      </c>
      <c r="L2473">
        <v>2</v>
      </c>
      <c r="M2473">
        <v>2</v>
      </c>
      <c r="N2473">
        <v>1</v>
      </c>
      <c r="P2473" t="s">
        <v>50</v>
      </c>
      <c r="R2473" t="s">
        <v>44</v>
      </c>
      <c r="V2473">
        <v>41</v>
      </c>
      <c r="W2473" t="s">
        <v>32</v>
      </c>
    </row>
    <row r="2474" spans="1:23" x14ac:dyDescent="0.25">
      <c r="A2474">
        <v>1249659</v>
      </c>
      <c r="B2474" t="s">
        <v>47</v>
      </c>
      <c r="C2474">
        <v>162</v>
      </c>
      <c r="D2474">
        <v>1</v>
      </c>
      <c r="E2474" t="s">
        <v>49</v>
      </c>
      <c r="F2474">
        <v>1</v>
      </c>
      <c r="G2474">
        <v>2</v>
      </c>
      <c r="H2474">
        <v>2</v>
      </c>
      <c r="I2474">
        <v>2</v>
      </c>
      <c r="J2474">
        <v>1</v>
      </c>
      <c r="K2474">
        <v>1</v>
      </c>
      <c r="L2474">
        <v>2</v>
      </c>
      <c r="M2474">
        <v>2</v>
      </c>
      <c r="N2474">
        <v>1</v>
      </c>
      <c r="P2474" t="s">
        <v>50</v>
      </c>
      <c r="R2474" t="s">
        <v>44</v>
      </c>
      <c r="V2474">
        <v>49</v>
      </c>
      <c r="W2474" t="s">
        <v>47</v>
      </c>
    </row>
    <row r="2475" spans="1:23" x14ac:dyDescent="0.25">
      <c r="A2475">
        <v>1386175</v>
      </c>
      <c r="B2475" t="s">
        <v>24</v>
      </c>
      <c r="C2475">
        <v>27</v>
      </c>
      <c r="D2475">
        <v>12</v>
      </c>
      <c r="E2475" t="s">
        <v>49</v>
      </c>
      <c r="F2475">
        <v>1</v>
      </c>
      <c r="G2475">
        <v>1</v>
      </c>
      <c r="H2475">
        <v>2</v>
      </c>
      <c r="I2475">
        <v>2</v>
      </c>
      <c r="J2475">
        <v>2</v>
      </c>
      <c r="K2475">
        <v>2</v>
      </c>
      <c r="L2475">
        <v>2</v>
      </c>
      <c r="M2475">
        <v>2</v>
      </c>
      <c r="N2475">
        <v>1</v>
      </c>
      <c r="P2475" t="s">
        <v>50</v>
      </c>
      <c r="R2475" t="s">
        <v>46</v>
      </c>
      <c r="V2475">
        <v>6</v>
      </c>
      <c r="W2475" t="s">
        <v>45</v>
      </c>
    </row>
    <row r="2476" spans="1:23" x14ac:dyDescent="0.25">
      <c r="A2476">
        <v>698447</v>
      </c>
      <c r="B2476" t="s">
        <v>32</v>
      </c>
      <c r="C2476">
        <v>80</v>
      </c>
      <c r="D2476">
        <v>9</v>
      </c>
      <c r="E2476" t="s">
        <v>49</v>
      </c>
      <c r="F2476">
        <v>1</v>
      </c>
      <c r="G2476">
        <v>2</v>
      </c>
      <c r="H2476">
        <v>2</v>
      </c>
      <c r="I2476">
        <v>2</v>
      </c>
      <c r="J2476">
        <v>1</v>
      </c>
      <c r="K2476">
        <v>2</v>
      </c>
      <c r="L2476">
        <v>2</v>
      </c>
      <c r="M2476">
        <v>2</v>
      </c>
      <c r="N2476">
        <v>1</v>
      </c>
      <c r="P2476" t="s">
        <v>50</v>
      </c>
      <c r="R2476" t="s">
        <v>44</v>
      </c>
      <c r="V2476">
        <v>32</v>
      </c>
      <c r="W2476">
        <v>32</v>
      </c>
    </row>
    <row r="2477" spans="1:23" x14ac:dyDescent="0.25">
      <c r="A2477">
        <v>1273827</v>
      </c>
      <c r="B2477" t="s">
        <v>47</v>
      </c>
      <c r="C2477">
        <v>397</v>
      </c>
      <c r="D2477">
        <v>0</v>
      </c>
      <c r="E2477" t="s">
        <v>49</v>
      </c>
      <c r="F2477">
        <v>1</v>
      </c>
      <c r="G2477">
        <v>2</v>
      </c>
      <c r="H2477">
        <v>1</v>
      </c>
      <c r="I2477">
        <v>2</v>
      </c>
      <c r="J2477">
        <v>2</v>
      </c>
      <c r="K2477">
        <v>2</v>
      </c>
      <c r="L2477">
        <v>2</v>
      </c>
      <c r="M2477">
        <v>2</v>
      </c>
      <c r="N2477">
        <v>1</v>
      </c>
      <c r="P2477" t="s">
        <v>50</v>
      </c>
      <c r="R2477" t="s">
        <v>46</v>
      </c>
      <c r="V2477">
        <v>49</v>
      </c>
      <c r="W2477" t="s">
        <v>47</v>
      </c>
    </row>
    <row r="2478" spans="1:23" x14ac:dyDescent="0.25">
      <c r="A2478">
        <v>533179</v>
      </c>
      <c r="B2478" t="s">
        <v>31</v>
      </c>
      <c r="C2478">
        <v>91</v>
      </c>
      <c r="D2478">
        <v>9</v>
      </c>
      <c r="E2478" t="s">
        <v>49</v>
      </c>
      <c r="F2478">
        <v>1</v>
      </c>
      <c r="G2478">
        <v>1</v>
      </c>
      <c r="H2478">
        <v>2</v>
      </c>
      <c r="I2478">
        <v>2</v>
      </c>
      <c r="J2478">
        <v>2</v>
      </c>
      <c r="K2478">
        <v>2</v>
      </c>
      <c r="L2478">
        <v>2</v>
      </c>
      <c r="M2478">
        <v>2</v>
      </c>
      <c r="N2478">
        <v>1</v>
      </c>
      <c r="P2478" t="s">
        <v>50</v>
      </c>
      <c r="R2478" t="s">
        <v>46</v>
      </c>
      <c r="V2478">
        <v>38</v>
      </c>
      <c r="W2478" t="s">
        <v>31</v>
      </c>
    </row>
    <row r="2479" spans="1:23" x14ac:dyDescent="0.25">
      <c r="A2479">
        <v>1370978</v>
      </c>
      <c r="B2479" t="s">
        <v>24</v>
      </c>
      <c r="C2479">
        <v>93</v>
      </c>
      <c r="D2479">
        <v>0</v>
      </c>
      <c r="E2479" t="s">
        <v>49</v>
      </c>
      <c r="F2479">
        <v>1</v>
      </c>
      <c r="G2479">
        <v>2</v>
      </c>
      <c r="H2479">
        <v>2</v>
      </c>
      <c r="I2479">
        <v>2</v>
      </c>
      <c r="J2479">
        <v>1</v>
      </c>
      <c r="K2479">
        <v>2</v>
      </c>
      <c r="L2479">
        <v>2</v>
      </c>
      <c r="M2479">
        <v>2</v>
      </c>
      <c r="N2479">
        <v>1</v>
      </c>
      <c r="P2479" t="s">
        <v>50</v>
      </c>
      <c r="R2479" t="s">
        <v>46</v>
      </c>
      <c r="V2479">
        <v>53</v>
      </c>
      <c r="W2479" t="s">
        <v>24</v>
      </c>
    </row>
    <row r="2480" spans="1:23" x14ac:dyDescent="0.25">
      <c r="A2480">
        <v>1272259</v>
      </c>
      <c r="B2480" t="s">
        <v>47</v>
      </c>
      <c r="C2480">
        <v>108</v>
      </c>
      <c r="D2480">
        <v>10</v>
      </c>
      <c r="E2480" t="s">
        <v>49</v>
      </c>
      <c r="F2480">
        <v>1</v>
      </c>
      <c r="G2480">
        <v>1</v>
      </c>
      <c r="H2480">
        <v>2</v>
      </c>
      <c r="I2480">
        <v>2</v>
      </c>
      <c r="J2480">
        <v>2</v>
      </c>
      <c r="K2480">
        <v>2</v>
      </c>
      <c r="L2480">
        <v>2</v>
      </c>
      <c r="M2480">
        <v>2</v>
      </c>
      <c r="N2480">
        <v>1</v>
      </c>
      <c r="P2480" t="s">
        <v>50</v>
      </c>
      <c r="R2480" t="s">
        <v>46</v>
      </c>
      <c r="V2480">
        <v>49</v>
      </c>
      <c r="W2480" t="s">
        <v>47</v>
      </c>
    </row>
    <row r="2481" spans="1:23" x14ac:dyDescent="0.25">
      <c r="A2481">
        <v>1432998</v>
      </c>
      <c r="B2481" t="s">
        <v>24</v>
      </c>
      <c r="C2481">
        <v>128</v>
      </c>
      <c r="D2481">
        <v>5</v>
      </c>
      <c r="E2481" t="s">
        <v>49</v>
      </c>
      <c r="F2481">
        <v>4</v>
      </c>
      <c r="G2481">
        <v>1</v>
      </c>
      <c r="H2481">
        <v>2</v>
      </c>
      <c r="I2481">
        <v>2</v>
      </c>
      <c r="J2481">
        <v>2</v>
      </c>
      <c r="K2481">
        <v>2</v>
      </c>
      <c r="L2481">
        <v>2</v>
      </c>
      <c r="M2481">
        <v>2</v>
      </c>
      <c r="N2481">
        <v>1</v>
      </c>
      <c r="P2481" t="s">
        <v>50</v>
      </c>
      <c r="R2481" t="s">
        <v>46</v>
      </c>
      <c r="V2481">
        <v>416</v>
      </c>
      <c r="W2481">
        <v>416</v>
      </c>
    </row>
    <row r="2482" spans="1:23" x14ac:dyDescent="0.25">
      <c r="A2482">
        <v>1277330</v>
      </c>
      <c r="B2482" t="s">
        <v>47</v>
      </c>
      <c r="C2482">
        <v>114</v>
      </c>
      <c r="D2482">
        <v>7</v>
      </c>
      <c r="E2482" t="s">
        <v>49</v>
      </c>
      <c r="F2482">
        <v>1</v>
      </c>
      <c r="G2482">
        <v>2</v>
      </c>
      <c r="H2482">
        <v>2</v>
      </c>
      <c r="I2482">
        <v>2</v>
      </c>
      <c r="J2482">
        <v>1</v>
      </c>
      <c r="K2482">
        <v>2</v>
      </c>
      <c r="L2482">
        <v>2</v>
      </c>
      <c r="M2482">
        <v>2</v>
      </c>
      <c r="N2482">
        <v>1</v>
      </c>
      <c r="P2482" t="s">
        <v>50</v>
      </c>
      <c r="R2482" t="s">
        <v>44</v>
      </c>
      <c r="V2482">
        <v>49</v>
      </c>
      <c r="W2482" t="s">
        <v>47</v>
      </c>
    </row>
    <row r="2483" spans="1:23" x14ac:dyDescent="0.25">
      <c r="A2483">
        <v>1423110</v>
      </c>
      <c r="B2483" t="s">
        <v>24</v>
      </c>
      <c r="C2483">
        <v>52</v>
      </c>
      <c r="D2483">
        <v>12</v>
      </c>
      <c r="E2483" t="s">
        <v>49</v>
      </c>
      <c r="F2483">
        <v>1</v>
      </c>
      <c r="G2483">
        <v>1</v>
      </c>
      <c r="H2483">
        <v>2</v>
      </c>
      <c r="I2483">
        <v>2</v>
      </c>
      <c r="J2483">
        <v>2</v>
      </c>
      <c r="K2483">
        <v>2</v>
      </c>
      <c r="L2483">
        <v>2</v>
      </c>
      <c r="M2483">
        <v>2</v>
      </c>
      <c r="N2483">
        <v>1</v>
      </c>
      <c r="P2483" t="s">
        <v>50</v>
      </c>
      <c r="R2483" t="s">
        <v>44</v>
      </c>
      <c r="V2483">
        <v>53</v>
      </c>
      <c r="W2483" t="s">
        <v>24</v>
      </c>
    </row>
    <row r="2484" spans="1:23" x14ac:dyDescent="0.25">
      <c r="A2484">
        <v>712054</v>
      </c>
      <c r="B2484" t="s">
        <v>32</v>
      </c>
      <c r="C2484">
        <v>72</v>
      </c>
      <c r="D2484">
        <v>10</v>
      </c>
      <c r="E2484" t="s">
        <v>49</v>
      </c>
      <c r="F2484">
        <v>1</v>
      </c>
      <c r="G2484">
        <v>1</v>
      </c>
      <c r="H2484">
        <v>2</v>
      </c>
      <c r="I2484">
        <v>2</v>
      </c>
      <c r="J2484">
        <v>2</v>
      </c>
      <c r="K2484">
        <v>2</v>
      </c>
      <c r="L2484">
        <v>2</v>
      </c>
      <c r="M2484">
        <v>2</v>
      </c>
      <c r="N2484">
        <v>1</v>
      </c>
      <c r="P2484" t="s">
        <v>50</v>
      </c>
      <c r="R2484" t="s">
        <v>44</v>
      </c>
      <c r="V2484">
        <v>26</v>
      </c>
      <c r="W2484">
        <v>26</v>
      </c>
    </row>
    <row r="2485" spans="1:23" x14ac:dyDescent="0.25">
      <c r="A2485">
        <v>716992</v>
      </c>
      <c r="B2485" t="s">
        <v>32</v>
      </c>
      <c r="C2485">
        <v>58</v>
      </c>
      <c r="D2485">
        <v>14</v>
      </c>
      <c r="E2485" t="s">
        <v>49</v>
      </c>
      <c r="F2485">
        <v>1</v>
      </c>
      <c r="G2485">
        <v>2</v>
      </c>
      <c r="H2485">
        <v>2</v>
      </c>
      <c r="I2485">
        <v>2</v>
      </c>
      <c r="J2485">
        <v>1</v>
      </c>
      <c r="K2485">
        <v>2</v>
      </c>
      <c r="L2485">
        <v>2</v>
      </c>
      <c r="M2485">
        <v>2</v>
      </c>
      <c r="N2485">
        <v>1</v>
      </c>
      <c r="P2485" t="s">
        <v>50</v>
      </c>
      <c r="R2485" t="s">
        <v>44</v>
      </c>
      <c r="V2485">
        <v>40</v>
      </c>
      <c r="W2485">
        <v>40</v>
      </c>
    </row>
    <row r="2486" spans="1:23" x14ac:dyDescent="0.25">
      <c r="A2486">
        <v>63919</v>
      </c>
      <c r="B2486" t="s">
        <v>23</v>
      </c>
      <c r="C2486">
        <v>73</v>
      </c>
      <c r="D2486">
        <v>9</v>
      </c>
      <c r="E2486" t="s">
        <v>49</v>
      </c>
      <c r="F2486">
        <v>1</v>
      </c>
      <c r="G2486">
        <v>1</v>
      </c>
      <c r="H2486">
        <v>2</v>
      </c>
      <c r="I2486">
        <v>2</v>
      </c>
      <c r="J2486">
        <v>2</v>
      </c>
      <c r="K2486">
        <v>2</v>
      </c>
      <c r="L2486">
        <v>2</v>
      </c>
      <c r="M2486">
        <v>2</v>
      </c>
      <c r="N2486">
        <v>1</v>
      </c>
      <c r="P2486" t="s">
        <v>50</v>
      </c>
      <c r="R2486" t="s">
        <v>44</v>
      </c>
      <c r="V2486">
        <v>30</v>
      </c>
      <c r="W2486" t="s">
        <v>23</v>
      </c>
    </row>
    <row r="2487" spans="1:23" x14ac:dyDescent="0.25">
      <c r="A2487">
        <v>719064</v>
      </c>
      <c r="B2487" t="s">
        <v>32</v>
      </c>
      <c r="C2487">
        <v>104</v>
      </c>
      <c r="D2487">
        <v>6</v>
      </c>
      <c r="E2487" t="s">
        <v>49</v>
      </c>
      <c r="F2487">
        <v>1</v>
      </c>
      <c r="G2487">
        <v>2</v>
      </c>
      <c r="H2487">
        <v>2</v>
      </c>
      <c r="I2487">
        <v>2</v>
      </c>
      <c r="J2487">
        <v>1</v>
      </c>
      <c r="K2487">
        <v>2</v>
      </c>
      <c r="L2487">
        <v>2</v>
      </c>
      <c r="M2487">
        <v>2</v>
      </c>
      <c r="N2487">
        <v>1</v>
      </c>
      <c r="P2487" t="s">
        <v>50</v>
      </c>
      <c r="R2487" t="s">
        <v>44</v>
      </c>
      <c r="V2487">
        <v>41</v>
      </c>
      <c r="W2487" t="s">
        <v>32</v>
      </c>
    </row>
    <row r="2488" spans="1:23" x14ac:dyDescent="0.25">
      <c r="A2488">
        <v>1368512</v>
      </c>
      <c r="B2488" t="s">
        <v>24</v>
      </c>
      <c r="C2488">
        <v>109</v>
      </c>
      <c r="D2488">
        <v>6</v>
      </c>
      <c r="E2488" t="s">
        <v>49</v>
      </c>
      <c r="F2488">
        <v>1</v>
      </c>
      <c r="G2488">
        <v>1</v>
      </c>
      <c r="H2488">
        <v>2</v>
      </c>
      <c r="I2488">
        <v>2</v>
      </c>
      <c r="J2488">
        <v>2</v>
      </c>
      <c r="K2488">
        <v>2</v>
      </c>
      <c r="L2488">
        <v>2</v>
      </c>
      <c r="M2488">
        <v>2</v>
      </c>
      <c r="N2488">
        <v>1</v>
      </c>
      <c r="P2488" t="s">
        <v>50</v>
      </c>
      <c r="R2488" t="s">
        <v>46</v>
      </c>
      <c r="V2488">
        <v>53</v>
      </c>
      <c r="W2488" t="s">
        <v>24</v>
      </c>
    </row>
    <row r="2489" spans="1:23" x14ac:dyDescent="0.25">
      <c r="A2489">
        <v>1418772</v>
      </c>
      <c r="B2489" t="s">
        <v>24</v>
      </c>
      <c r="C2489">
        <v>35</v>
      </c>
      <c r="D2489">
        <v>9</v>
      </c>
      <c r="E2489" t="s">
        <v>49</v>
      </c>
      <c r="F2489">
        <v>1</v>
      </c>
      <c r="G2489">
        <v>2</v>
      </c>
      <c r="H2489">
        <v>1</v>
      </c>
      <c r="I2489">
        <v>2</v>
      </c>
      <c r="J2489">
        <v>2</v>
      </c>
      <c r="K2489">
        <v>2</v>
      </c>
      <c r="L2489">
        <v>2</v>
      </c>
      <c r="M2489">
        <v>2</v>
      </c>
      <c r="N2489">
        <v>1</v>
      </c>
      <c r="P2489" t="s">
        <v>50</v>
      </c>
      <c r="R2489" t="s">
        <v>44</v>
      </c>
      <c r="V2489">
        <v>53</v>
      </c>
      <c r="W2489" t="s">
        <v>24</v>
      </c>
    </row>
    <row r="2490" spans="1:23" x14ac:dyDescent="0.25">
      <c r="A2490">
        <v>1256682</v>
      </c>
      <c r="B2490" t="s">
        <v>47</v>
      </c>
      <c r="C2490">
        <v>314</v>
      </c>
      <c r="D2490">
        <v>8</v>
      </c>
      <c r="E2490" t="s">
        <v>49</v>
      </c>
      <c r="F2490">
        <v>1</v>
      </c>
      <c r="G2490">
        <v>1</v>
      </c>
      <c r="H2490">
        <v>2</v>
      </c>
      <c r="I2490">
        <v>2</v>
      </c>
      <c r="J2490">
        <v>2</v>
      </c>
      <c r="K2490">
        <v>2</v>
      </c>
      <c r="L2490">
        <v>2</v>
      </c>
      <c r="M2490">
        <v>2</v>
      </c>
      <c r="N2490">
        <v>1</v>
      </c>
      <c r="P2490" t="s">
        <v>50</v>
      </c>
      <c r="R2490" t="s">
        <v>44</v>
      </c>
      <c r="V2490">
        <v>49</v>
      </c>
      <c r="W2490" t="s">
        <v>47</v>
      </c>
    </row>
    <row r="2491" spans="1:23" x14ac:dyDescent="0.25">
      <c r="A2491">
        <v>1405760</v>
      </c>
      <c r="B2491" t="s">
        <v>24</v>
      </c>
      <c r="C2491">
        <v>155</v>
      </c>
      <c r="D2491">
        <v>14</v>
      </c>
      <c r="E2491" t="s">
        <v>49</v>
      </c>
      <c r="F2491">
        <v>1</v>
      </c>
      <c r="G2491">
        <v>1</v>
      </c>
      <c r="H2491">
        <v>2</v>
      </c>
      <c r="I2491">
        <v>2</v>
      </c>
      <c r="J2491">
        <v>2</v>
      </c>
      <c r="K2491">
        <v>2</v>
      </c>
      <c r="L2491">
        <v>2</v>
      </c>
      <c r="M2491">
        <v>2</v>
      </c>
      <c r="N2491">
        <v>1</v>
      </c>
      <c r="P2491" t="s">
        <v>50</v>
      </c>
      <c r="R2491" t="s">
        <v>46</v>
      </c>
      <c r="V2491">
        <v>53</v>
      </c>
      <c r="W2491" t="s">
        <v>24</v>
      </c>
    </row>
    <row r="2492" spans="1:23" x14ac:dyDescent="0.25">
      <c r="A2492">
        <v>718993</v>
      </c>
      <c r="B2492" t="s">
        <v>32</v>
      </c>
      <c r="C2492">
        <v>119</v>
      </c>
      <c r="D2492">
        <v>7</v>
      </c>
      <c r="E2492" t="s">
        <v>49</v>
      </c>
      <c r="F2492">
        <v>1</v>
      </c>
      <c r="G2492">
        <v>1</v>
      </c>
      <c r="H2492">
        <v>2</v>
      </c>
      <c r="I2492">
        <v>2</v>
      </c>
      <c r="J2492">
        <v>2</v>
      </c>
      <c r="K2492">
        <v>2</v>
      </c>
      <c r="L2492">
        <v>2</v>
      </c>
      <c r="M2492">
        <v>2</v>
      </c>
      <c r="N2492">
        <v>1</v>
      </c>
      <c r="P2492" t="s">
        <v>50</v>
      </c>
      <c r="R2492" t="s">
        <v>46</v>
      </c>
      <c r="V2492">
        <v>41</v>
      </c>
      <c r="W2492" t="s">
        <v>32</v>
      </c>
    </row>
    <row r="2493" spans="1:23" x14ac:dyDescent="0.25">
      <c r="A2493">
        <v>715605</v>
      </c>
      <c r="B2493" t="s">
        <v>32</v>
      </c>
      <c r="C2493">
        <v>93</v>
      </c>
      <c r="D2493">
        <v>6</v>
      </c>
      <c r="E2493" t="s">
        <v>49</v>
      </c>
      <c r="F2493">
        <v>1</v>
      </c>
      <c r="G2493">
        <v>1</v>
      </c>
      <c r="H2493">
        <v>2</v>
      </c>
      <c r="I2493">
        <v>2</v>
      </c>
      <c r="J2493">
        <v>2</v>
      </c>
      <c r="K2493">
        <v>2</v>
      </c>
      <c r="L2493">
        <v>2</v>
      </c>
      <c r="M2493">
        <v>2</v>
      </c>
      <c r="N2493">
        <v>1</v>
      </c>
      <c r="P2493" t="s">
        <v>50</v>
      </c>
      <c r="R2493" t="s">
        <v>46</v>
      </c>
      <c r="V2493">
        <v>41</v>
      </c>
      <c r="W2493" t="s">
        <v>32</v>
      </c>
    </row>
    <row r="2494" spans="1:23" x14ac:dyDescent="0.25">
      <c r="A2494">
        <v>1259613</v>
      </c>
      <c r="B2494" t="s">
        <v>47</v>
      </c>
      <c r="C2494">
        <v>58</v>
      </c>
      <c r="D2494">
        <v>11</v>
      </c>
      <c r="E2494" t="s">
        <v>49</v>
      </c>
      <c r="F2494">
        <v>1</v>
      </c>
      <c r="G2494">
        <v>1</v>
      </c>
      <c r="H2494">
        <v>2</v>
      </c>
      <c r="I2494">
        <v>2</v>
      </c>
      <c r="J2494">
        <v>2</v>
      </c>
      <c r="K2494">
        <v>2</v>
      </c>
      <c r="L2494">
        <v>2</v>
      </c>
      <c r="M2494">
        <v>2</v>
      </c>
      <c r="N2494">
        <v>1</v>
      </c>
      <c r="P2494" t="s">
        <v>50</v>
      </c>
      <c r="R2494" t="s">
        <v>46</v>
      </c>
      <c r="V2494">
        <v>49</v>
      </c>
      <c r="W2494" t="s">
        <v>47</v>
      </c>
    </row>
    <row r="2495" spans="1:23" x14ac:dyDescent="0.25">
      <c r="A2495">
        <v>1386249</v>
      </c>
      <c r="B2495" t="s">
        <v>24</v>
      </c>
      <c r="C2495">
        <v>60</v>
      </c>
      <c r="D2495">
        <v>5</v>
      </c>
      <c r="E2495" t="s">
        <v>49</v>
      </c>
      <c r="F2495">
        <v>1</v>
      </c>
      <c r="G2495">
        <v>2</v>
      </c>
      <c r="H2495">
        <v>2</v>
      </c>
      <c r="I2495">
        <v>2</v>
      </c>
      <c r="J2495">
        <v>1</v>
      </c>
      <c r="K2495">
        <v>2</v>
      </c>
      <c r="L2495">
        <v>2</v>
      </c>
      <c r="M2495">
        <v>2</v>
      </c>
      <c r="N2495">
        <v>1</v>
      </c>
      <c r="P2495" t="s">
        <v>50</v>
      </c>
      <c r="R2495" t="s">
        <v>44</v>
      </c>
      <c r="V2495">
        <v>53</v>
      </c>
      <c r="W2495" t="s">
        <v>24</v>
      </c>
    </row>
    <row r="2496" spans="1:23" x14ac:dyDescent="0.25">
      <c r="A2496">
        <v>1428219</v>
      </c>
      <c r="B2496" t="s">
        <v>24</v>
      </c>
      <c r="C2496">
        <v>55</v>
      </c>
      <c r="D2496">
        <v>12</v>
      </c>
      <c r="E2496" t="s">
        <v>49</v>
      </c>
      <c r="F2496">
        <v>1</v>
      </c>
      <c r="G2496">
        <v>2</v>
      </c>
      <c r="H2496">
        <v>2</v>
      </c>
      <c r="I2496">
        <v>2</v>
      </c>
      <c r="J2496">
        <v>1</v>
      </c>
      <c r="K2496">
        <v>2</v>
      </c>
      <c r="L2496">
        <v>2</v>
      </c>
      <c r="M2496">
        <v>2</v>
      </c>
      <c r="N2496">
        <v>1</v>
      </c>
      <c r="P2496" t="s">
        <v>50</v>
      </c>
      <c r="R2496" t="s">
        <v>44</v>
      </c>
      <c r="V2496">
        <v>53</v>
      </c>
      <c r="W2496" t="s">
        <v>24</v>
      </c>
    </row>
    <row r="2497" spans="1:23" x14ac:dyDescent="0.25">
      <c r="A2497">
        <v>1398938</v>
      </c>
      <c r="B2497" t="s">
        <v>24</v>
      </c>
      <c r="C2497">
        <v>55</v>
      </c>
      <c r="D2497">
        <v>14</v>
      </c>
      <c r="E2497" t="s">
        <v>49</v>
      </c>
      <c r="F2497">
        <v>1</v>
      </c>
      <c r="G2497">
        <v>1</v>
      </c>
      <c r="H2497">
        <v>2</v>
      </c>
      <c r="I2497">
        <v>2</v>
      </c>
      <c r="J2497">
        <v>2</v>
      </c>
      <c r="K2497">
        <v>2</v>
      </c>
      <c r="L2497">
        <v>2</v>
      </c>
      <c r="M2497">
        <v>2</v>
      </c>
      <c r="N2497">
        <v>1</v>
      </c>
      <c r="P2497" t="s">
        <v>50</v>
      </c>
      <c r="R2497" t="s">
        <v>44</v>
      </c>
      <c r="V2497">
        <v>53</v>
      </c>
      <c r="W2497" t="s">
        <v>24</v>
      </c>
    </row>
    <row r="2498" spans="1:23" x14ac:dyDescent="0.25">
      <c r="A2498">
        <v>714675</v>
      </c>
      <c r="B2498" t="s">
        <v>32</v>
      </c>
      <c r="C2498">
        <v>56</v>
      </c>
      <c r="D2498">
        <v>11</v>
      </c>
      <c r="E2498" t="s">
        <v>49</v>
      </c>
      <c r="F2498">
        <v>1</v>
      </c>
      <c r="G2498">
        <v>1</v>
      </c>
      <c r="H2498">
        <v>2</v>
      </c>
      <c r="I2498">
        <v>2</v>
      </c>
      <c r="J2498">
        <v>2</v>
      </c>
      <c r="K2498">
        <v>2</v>
      </c>
      <c r="L2498">
        <v>2</v>
      </c>
      <c r="M2498">
        <v>2</v>
      </c>
      <c r="N2498">
        <v>1</v>
      </c>
      <c r="P2498" t="s">
        <v>50</v>
      </c>
      <c r="R2498" t="s">
        <v>46</v>
      </c>
      <c r="V2498">
        <v>41</v>
      </c>
      <c r="W2498" t="s">
        <v>32</v>
      </c>
    </row>
    <row r="2499" spans="1:23" x14ac:dyDescent="0.25">
      <c r="A2499">
        <v>700043</v>
      </c>
      <c r="B2499" t="s">
        <v>32</v>
      </c>
      <c r="C2499">
        <v>99</v>
      </c>
      <c r="D2499">
        <v>2</v>
      </c>
      <c r="E2499" t="s">
        <v>49</v>
      </c>
      <c r="F2499">
        <v>1</v>
      </c>
      <c r="G2499">
        <v>1</v>
      </c>
      <c r="H2499">
        <v>2</v>
      </c>
      <c r="I2499">
        <v>2</v>
      </c>
      <c r="J2499">
        <v>2</v>
      </c>
      <c r="K2499">
        <v>2</v>
      </c>
      <c r="L2499">
        <v>2</v>
      </c>
      <c r="M2499">
        <v>2</v>
      </c>
      <c r="N2499">
        <v>1</v>
      </c>
      <c r="P2499" t="s">
        <v>50</v>
      </c>
      <c r="R2499" t="s">
        <v>44</v>
      </c>
      <c r="V2499">
        <v>41</v>
      </c>
      <c r="W2499" t="s">
        <v>32</v>
      </c>
    </row>
    <row r="2500" spans="1:23" x14ac:dyDescent="0.25">
      <c r="A2500">
        <v>1275960</v>
      </c>
      <c r="B2500" t="s">
        <v>47</v>
      </c>
      <c r="C2500">
        <v>109</v>
      </c>
      <c r="D2500">
        <v>0</v>
      </c>
      <c r="E2500" t="s">
        <v>49</v>
      </c>
      <c r="F2500">
        <v>1</v>
      </c>
      <c r="G2500">
        <v>2</v>
      </c>
      <c r="H2500">
        <v>2</v>
      </c>
      <c r="I2500">
        <v>2</v>
      </c>
      <c r="J2500">
        <v>1</v>
      </c>
      <c r="K2500">
        <v>2</v>
      </c>
      <c r="L2500">
        <v>2</v>
      </c>
      <c r="M2500">
        <v>2</v>
      </c>
      <c r="N2500">
        <v>1</v>
      </c>
      <c r="P2500" t="s">
        <v>50</v>
      </c>
      <c r="R2500" t="s">
        <v>46</v>
      </c>
      <c r="V2500">
        <v>49</v>
      </c>
      <c r="W2500" t="s">
        <v>47</v>
      </c>
    </row>
    <row r="2501" spans="1:23" x14ac:dyDescent="0.25">
      <c r="A2501">
        <v>1386289</v>
      </c>
      <c r="B2501" t="s">
        <v>24</v>
      </c>
      <c r="C2501">
        <v>391</v>
      </c>
      <c r="D2501">
        <v>7</v>
      </c>
      <c r="E2501" t="s">
        <v>49</v>
      </c>
      <c r="F2501">
        <v>1</v>
      </c>
      <c r="G2501">
        <v>2</v>
      </c>
      <c r="H2501">
        <v>2</v>
      </c>
      <c r="I2501">
        <v>2</v>
      </c>
      <c r="J2501">
        <v>1</v>
      </c>
      <c r="K2501">
        <v>2</v>
      </c>
      <c r="L2501">
        <v>2</v>
      </c>
      <c r="M2501">
        <v>2</v>
      </c>
      <c r="N2501">
        <v>1</v>
      </c>
      <c r="P2501" t="s">
        <v>50</v>
      </c>
      <c r="R2501" t="s">
        <v>44</v>
      </c>
      <c r="V2501">
        <v>19</v>
      </c>
      <c r="W2501">
        <v>19</v>
      </c>
    </row>
    <row r="2502" spans="1:23" x14ac:dyDescent="0.25">
      <c r="A2502">
        <v>1412267</v>
      </c>
      <c r="B2502" t="s">
        <v>24</v>
      </c>
      <c r="C2502">
        <v>143</v>
      </c>
      <c r="D2502">
        <v>11</v>
      </c>
      <c r="E2502" t="s">
        <v>49</v>
      </c>
      <c r="F2502">
        <v>1</v>
      </c>
      <c r="G2502">
        <v>1</v>
      </c>
      <c r="H2502">
        <v>2</v>
      </c>
      <c r="I2502">
        <v>2</v>
      </c>
      <c r="J2502">
        <v>2</v>
      </c>
      <c r="K2502">
        <v>2</v>
      </c>
      <c r="L2502">
        <v>2</v>
      </c>
      <c r="M2502">
        <v>2</v>
      </c>
      <c r="N2502">
        <v>1</v>
      </c>
      <c r="P2502" t="s">
        <v>50</v>
      </c>
      <c r="R2502" t="s">
        <v>44</v>
      </c>
      <c r="V2502">
        <v>41</v>
      </c>
      <c r="W2502" t="s">
        <v>32</v>
      </c>
    </row>
    <row r="2503" spans="1:23" x14ac:dyDescent="0.25">
      <c r="A2503">
        <v>727053</v>
      </c>
      <c r="B2503" t="s">
        <v>32</v>
      </c>
      <c r="C2503">
        <v>71</v>
      </c>
      <c r="D2503">
        <v>7</v>
      </c>
      <c r="E2503" t="s">
        <v>49</v>
      </c>
      <c r="F2503">
        <v>1</v>
      </c>
      <c r="G2503">
        <v>2</v>
      </c>
      <c r="H2503">
        <v>1</v>
      </c>
      <c r="I2503">
        <v>2</v>
      </c>
      <c r="J2503">
        <v>2</v>
      </c>
      <c r="K2503">
        <v>2</v>
      </c>
      <c r="L2503">
        <v>2</v>
      </c>
      <c r="M2503">
        <v>2</v>
      </c>
      <c r="N2503">
        <v>1</v>
      </c>
      <c r="P2503" t="s">
        <v>50</v>
      </c>
      <c r="R2503" t="s">
        <v>44</v>
      </c>
      <c r="V2503">
        <v>41</v>
      </c>
      <c r="W2503" t="s">
        <v>32</v>
      </c>
    </row>
    <row r="2504" spans="1:23" x14ac:dyDescent="0.25">
      <c r="A2504">
        <v>1382254</v>
      </c>
      <c r="B2504" t="s">
        <v>24</v>
      </c>
      <c r="C2504">
        <v>281</v>
      </c>
      <c r="D2504">
        <v>1</v>
      </c>
      <c r="E2504" t="s">
        <v>49</v>
      </c>
      <c r="F2504">
        <v>1</v>
      </c>
      <c r="G2504">
        <v>2</v>
      </c>
      <c r="H2504">
        <v>2</v>
      </c>
      <c r="I2504">
        <v>2</v>
      </c>
      <c r="J2504">
        <v>1</v>
      </c>
      <c r="K2504">
        <v>2</v>
      </c>
      <c r="L2504">
        <v>2</v>
      </c>
      <c r="M2504">
        <v>2</v>
      </c>
      <c r="N2504">
        <v>1</v>
      </c>
      <c r="P2504" t="s">
        <v>50</v>
      </c>
      <c r="R2504" t="s">
        <v>46</v>
      </c>
      <c r="V2504">
        <v>53</v>
      </c>
      <c r="W2504" t="s">
        <v>24</v>
      </c>
    </row>
    <row r="2505" spans="1:23" x14ac:dyDescent="0.25">
      <c r="A2505">
        <v>1407865</v>
      </c>
      <c r="B2505" t="s">
        <v>24</v>
      </c>
      <c r="C2505">
        <v>51</v>
      </c>
      <c r="D2505">
        <v>4</v>
      </c>
      <c r="E2505" t="s">
        <v>49</v>
      </c>
      <c r="F2505">
        <v>1</v>
      </c>
      <c r="G2505">
        <v>1</v>
      </c>
      <c r="H2505">
        <v>2</v>
      </c>
      <c r="I2505">
        <v>2</v>
      </c>
      <c r="J2505">
        <v>2</v>
      </c>
      <c r="K2505">
        <v>2</v>
      </c>
      <c r="L2505">
        <v>2</v>
      </c>
      <c r="M2505">
        <v>2</v>
      </c>
      <c r="N2505">
        <v>1</v>
      </c>
      <c r="P2505" t="s">
        <v>50</v>
      </c>
      <c r="R2505" t="s">
        <v>44</v>
      </c>
      <c r="V2505">
        <v>53</v>
      </c>
      <c r="W2505" t="s">
        <v>24</v>
      </c>
    </row>
    <row r="2506" spans="1:23" x14ac:dyDescent="0.25">
      <c r="A2506">
        <v>715986</v>
      </c>
      <c r="B2506" t="s">
        <v>32</v>
      </c>
      <c r="C2506">
        <v>67</v>
      </c>
      <c r="D2506">
        <v>0</v>
      </c>
      <c r="E2506" t="s">
        <v>49</v>
      </c>
      <c r="F2506">
        <v>1</v>
      </c>
      <c r="G2506">
        <v>1</v>
      </c>
      <c r="H2506">
        <v>2</v>
      </c>
      <c r="I2506">
        <v>2</v>
      </c>
      <c r="J2506">
        <v>2</v>
      </c>
      <c r="K2506">
        <v>2</v>
      </c>
      <c r="L2506">
        <v>2</v>
      </c>
      <c r="M2506">
        <v>2</v>
      </c>
      <c r="N2506">
        <v>1</v>
      </c>
      <c r="P2506" t="s">
        <v>50</v>
      </c>
      <c r="R2506" t="s">
        <v>44</v>
      </c>
      <c r="V2506">
        <v>41</v>
      </c>
      <c r="W2506" t="s">
        <v>32</v>
      </c>
    </row>
    <row r="2507" spans="1:23" x14ac:dyDescent="0.25">
      <c r="A2507">
        <v>1251984</v>
      </c>
      <c r="B2507" t="s">
        <v>47</v>
      </c>
      <c r="C2507">
        <v>171</v>
      </c>
      <c r="D2507">
        <v>0</v>
      </c>
      <c r="E2507" t="s">
        <v>49</v>
      </c>
      <c r="F2507">
        <v>1</v>
      </c>
      <c r="G2507">
        <v>1</v>
      </c>
      <c r="H2507">
        <v>2</v>
      </c>
      <c r="I2507">
        <v>2</v>
      </c>
      <c r="J2507">
        <v>2</v>
      </c>
      <c r="K2507">
        <v>2</v>
      </c>
      <c r="L2507">
        <v>2</v>
      </c>
      <c r="M2507">
        <v>2</v>
      </c>
      <c r="N2507">
        <v>1</v>
      </c>
      <c r="P2507" t="s">
        <v>50</v>
      </c>
      <c r="R2507" t="s">
        <v>44</v>
      </c>
      <c r="V2507">
        <v>49</v>
      </c>
      <c r="W2507" t="s">
        <v>47</v>
      </c>
    </row>
    <row r="2508" spans="1:23" x14ac:dyDescent="0.25">
      <c r="A2508">
        <v>1266977</v>
      </c>
      <c r="B2508" t="s">
        <v>47</v>
      </c>
      <c r="C2508">
        <v>63</v>
      </c>
      <c r="D2508">
        <v>6</v>
      </c>
      <c r="E2508" t="s">
        <v>49</v>
      </c>
      <c r="F2508">
        <v>1</v>
      </c>
      <c r="G2508">
        <v>1</v>
      </c>
      <c r="H2508">
        <v>2</v>
      </c>
      <c r="I2508">
        <v>2</v>
      </c>
      <c r="J2508">
        <v>2</v>
      </c>
      <c r="K2508">
        <v>2</v>
      </c>
      <c r="L2508">
        <v>2</v>
      </c>
      <c r="M2508">
        <v>2</v>
      </c>
      <c r="N2508">
        <v>1</v>
      </c>
      <c r="P2508" t="s">
        <v>50</v>
      </c>
      <c r="R2508" t="s">
        <v>44</v>
      </c>
      <c r="V2508">
        <v>49</v>
      </c>
      <c r="W2508" t="s">
        <v>47</v>
      </c>
    </row>
    <row r="2509" spans="1:23" x14ac:dyDescent="0.25">
      <c r="A2509">
        <v>1254085</v>
      </c>
      <c r="B2509" t="s">
        <v>47</v>
      </c>
      <c r="C2509">
        <v>41</v>
      </c>
      <c r="D2509">
        <v>10</v>
      </c>
      <c r="E2509" t="s">
        <v>49</v>
      </c>
      <c r="F2509">
        <v>1</v>
      </c>
      <c r="G2509">
        <v>1</v>
      </c>
      <c r="H2509">
        <v>2</v>
      </c>
      <c r="I2509">
        <v>2</v>
      </c>
      <c r="J2509">
        <v>2</v>
      </c>
      <c r="K2509">
        <v>2</v>
      </c>
      <c r="L2509">
        <v>2</v>
      </c>
      <c r="M2509">
        <v>2</v>
      </c>
      <c r="N2509">
        <v>1</v>
      </c>
      <c r="P2509" t="s">
        <v>50</v>
      </c>
      <c r="R2509" t="s">
        <v>46</v>
      </c>
      <c r="V2509">
        <v>49</v>
      </c>
      <c r="W2509" t="s">
        <v>47</v>
      </c>
    </row>
    <row r="2510" spans="1:23" x14ac:dyDescent="0.25">
      <c r="A2510">
        <v>1408612</v>
      </c>
      <c r="B2510" t="s">
        <v>24</v>
      </c>
      <c r="C2510">
        <v>353</v>
      </c>
      <c r="D2510">
        <v>2</v>
      </c>
      <c r="E2510" t="s">
        <v>49</v>
      </c>
      <c r="F2510">
        <v>1</v>
      </c>
      <c r="G2510">
        <v>1</v>
      </c>
      <c r="H2510">
        <v>2</v>
      </c>
      <c r="I2510">
        <v>2</v>
      </c>
      <c r="J2510">
        <v>2</v>
      </c>
      <c r="K2510">
        <v>2</v>
      </c>
      <c r="L2510">
        <v>2</v>
      </c>
      <c r="M2510">
        <v>2</v>
      </c>
      <c r="N2510">
        <v>1</v>
      </c>
      <c r="P2510" t="s">
        <v>50</v>
      </c>
      <c r="R2510" t="s">
        <v>44</v>
      </c>
      <c r="V2510">
        <v>53</v>
      </c>
      <c r="W2510" t="s">
        <v>24</v>
      </c>
    </row>
    <row r="2511" spans="1:23" x14ac:dyDescent="0.25">
      <c r="A2511">
        <v>704662</v>
      </c>
      <c r="B2511" t="s">
        <v>32</v>
      </c>
      <c r="C2511">
        <v>58</v>
      </c>
      <c r="D2511">
        <v>10</v>
      </c>
      <c r="E2511" t="s">
        <v>49</v>
      </c>
      <c r="F2511">
        <v>1</v>
      </c>
      <c r="G2511">
        <v>1</v>
      </c>
      <c r="H2511">
        <v>2</v>
      </c>
      <c r="I2511">
        <v>2</v>
      </c>
      <c r="J2511">
        <v>2</v>
      </c>
      <c r="K2511">
        <v>2</v>
      </c>
      <c r="L2511">
        <v>2</v>
      </c>
      <c r="M2511">
        <v>2</v>
      </c>
      <c r="N2511">
        <v>1</v>
      </c>
      <c r="P2511" t="s">
        <v>50</v>
      </c>
      <c r="R2511" t="s">
        <v>44</v>
      </c>
      <c r="V2511">
        <v>41</v>
      </c>
      <c r="W2511" t="s">
        <v>32</v>
      </c>
    </row>
    <row r="2512" spans="1:23" x14ac:dyDescent="0.25">
      <c r="A2512">
        <v>703263</v>
      </c>
      <c r="B2512" t="s">
        <v>32</v>
      </c>
      <c r="C2512">
        <v>107</v>
      </c>
      <c r="D2512">
        <v>13</v>
      </c>
      <c r="E2512" t="s">
        <v>49</v>
      </c>
      <c r="F2512">
        <v>1</v>
      </c>
      <c r="G2512">
        <v>2</v>
      </c>
      <c r="H2512">
        <v>1</v>
      </c>
      <c r="I2512">
        <v>2</v>
      </c>
      <c r="J2512">
        <v>2</v>
      </c>
      <c r="K2512">
        <v>2</v>
      </c>
      <c r="L2512">
        <v>2</v>
      </c>
      <c r="M2512">
        <v>2</v>
      </c>
      <c r="N2512">
        <v>1</v>
      </c>
      <c r="P2512" t="s">
        <v>50</v>
      </c>
      <c r="R2512" t="s">
        <v>44</v>
      </c>
      <c r="V2512">
        <v>41</v>
      </c>
      <c r="W2512" t="s">
        <v>32</v>
      </c>
    </row>
    <row r="2513" spans="1:23" x14ac:dyDescent="0.25">
      <c r="A2513">
        <v>1408410</v>
      </c>
      <c r="B2513" t="s">
        <v>24</v>
      </c>
      <c r="C2513">
        <v>77</v>
      </c>
      <c r="D2513">
        <v>12</v>
      </c>
      <c r="E2513" t="s">
        <v>49</v>
      </c>
      <c r="F2513">
        <v>1</v>
      </c>
      <c r="G2513">
        <v>1</v>
      </c>
      <c r="H2513">
        <v>2</v>
      </c>
      <c r="I2513">
        <v>2</v>
      </c>
      <c r="J2513">
        <v>2</v>
      </c>
      <c r="K2513">
        <v>2</v>
      </c>
      <c r="L2513">
        <v>2</v>
      </c>
      <c r="M2513">
        <v>2</v>
      </c>
      <c r="N2513">
        <v>1</v>
      </c>
      <c r="P2513" t="s">
        <v>50</v>
      </c>
      <c r="R2513" t="s">
        <v>46</v>
      </c>
      <c r="V2513">
        <v>53</v>
      </c>
      <c r="W2513" t="s">
        <v>24</v>
      </c>
    </row>
    <row r="2514" spans="1:23" x14ac:dyDescent="0.25">
      <c r="A2514">
        <v>1268934</v>
      </c>
      <c r="B2514" t="s">
        <v>47</v>
      </c>
      <c r="C2514">
        <v>65</v>
      </c>
      <c r="D2514">
        <v>10</v>
      </c>
      <c r="E2514" t="s">
        <v>49</v>
      </c>
      <c r="F2514">
        <v>1</v>
      </c>
      <c r="G2514">
        <v>1</v>
      </c>
      <c r="H2514">
        <v>2</v>
      </c>
      <c r="I2514">
        <v>2</v>
      </c>
      <c r="J2514">
        <v>2</v>
      </c>
      <c r="K2514">
        <v>2</v>
      </c>
      <c r="L2514">
        <v>2</v>
      </c>
      <c r="M2514">
        <v>2</v>
      </c>
      <c r="N2514">
        <v>1</v>
      </c>
      <c r="P2514" t="s">
        <v>50</v>
      </c>
      <c r="R2514" t="s">
        <v>46</v>
      </c>
      <c r="V2514">
        <v>49</v>
      </c>
      <c r="W2514" t="s">
        <v>47</v>
      </c>
    </row>
    <row r="2515" spans="1:23" x14ac:dyDescent="0.25">
      <c r="A2515">
        <v>1257787</v>
      </c>
      <c r="B2515" t="s">
        <v>47</v>
      </c>
      <c r="C2515">
        <v>79</v>
      </c>
      <c r="D2515">
        <v>4</v>
      </c>
      <c r="E2515" t="s">
        <v>49</v>
      </c>
      <c r="F2515">
        <v>1</v>
      </c>
      <c r="G2515">
        <v>1</v>
      </c>
      <c r="H2515">
        <v>2</v>
      </c>
      <c r="I2515">
        <v>2</v>
      </c>
      <c r="J2515">
        <v>2</v>
      </c>
      <c r="K2515">
        <v>2</v>
      </c>
      <c r="L2515">
        <v>2</v>
      </c>
      <c r="M2515">
        <v>2</v>
      </c>
      <c r="N2515">
        <v>1</v>
      </c>
      <c r="P2515" t="s">
        <v>50</v>
      </c>
      <c r="R2515" t="s">
        <v>46</v>
      </c>
      <c r="V2515">
        <v>49</v>
      </c>
      <c r="W2515" t="s">
        <v>47</v>
      </c>
    </row>
    <row r="2516" spans="1:23" x14ac:dyDescent="0.25">
      <c r="A2516">
        <v>1268716</v>
      </c>
      <c r="B2516" t="s">
        <v>47</v>
      </c>
      <c r="C2516">
        <v>93</v>
      </c>
      <c r="D2516">
        <v>7</v>
      </c>
      <c r="E2516" t="s">
        <v>49</v>
      </c>
      <c r="F2516">
        <v>1</v>
      </c>
      <c r="G2516">
        <v>2</v>
      </c>
      <c r="H2516">
        <v>2</v>
      </c>
      <c r="I2516">
        <v>2</v>
      </c>
      <c r="J2516">
        <v>1</v>
      </c>
      <c r="K2516">
        <v>2</v>
      </c>
      <c r="L2516">
        <v>2</v>
      </c>
      <c r="M2516">
        <v>2</v>
      </c>
      <c r="N2516">
        <v>1</v>
      </c>
      <c r="P2516" t="s">
        <v>50</v>
      </c>
      <c r="R2516" t="s">
        <v>44</v>
      </c>
      <c r="V2516">
        <v>49</v>
      </c>
      <c r="W2516" t="s">
        <v>47</v>
      </c>
    </row>
    <row r="2517" spans="1:23" x14ac:dyDescent="0.25">
      <c r="A2517">
        <v>1269303</v>
      </c>
      <c r="B2517" t="s">
        <v>47</v>
      </c>
      <c r="C2517">
        <v>48</v>
      </c>
      <c r="D2517">
        <v>10</v>
      </c>
      <c r="E2517" t="s">
        <v>49</v>
      </c>
      <c r="F2517">
        <v>1</v>
      </c>
      <c r="G2517">
        <v>1</v>
      </c>
      <c r="H2517">
        <v>2</v>
      </c>
      <c r="I2517">
        <v>2</v>
      </c>
      <c r="J2517">
        <v>2</v>
      </c>
      <c r="K2517">
        <v>2</v>
      </c>
      <c r="L2517">
        <v>2</v>
      </c>
      <c r="M2517">
        <v>2</v>
      </c>
      <c r="N2517">
        <v>1</v>
      </c>
      <c r="P2517" t="s">
        <v>50</v>
      </c>
      <c r="R2517" t="s">
        <v>46</v>
      </c>
      <c r="V2517">
        <v>51</v>
      </c>
      <c r="W2517">
        <v>51</v>
      </c>
    </row>
    <row r="2518" spans="1:23" x14ac:dyDescent="0.25">
      <c r="A2518">
        <v>1272913</v>
      </c>
      <c r="B2518" t="s">
        <v>47</v>
      </c>
      <c r="C2518">
        <v>84</v>
      </c>
      <c r="D2518">
        <v>12</v>
      </c>
      <c r="E2518" t="s">
        <v>49</v>
      </c>
      <c r="F2518">
        <v>5</v>
      </c>
      <c r="G2518">
        <v>2</v>
      </c>
      <c r="H2518">
        <v>2</v>
      </c>
      <c r="I2518">
        <v>2</v>
      </c>
      <c r="J2518">
        <v>2</v>
      </c>
      <c r="K2518">
        <v>2</v>
      </c>
      <c r="L2518">
        <v>2</v>
      </c>
      <c r="M2518">
        <v>2</v>
      </c>
      <c r="N2518">
        <v>2</v>
      </c>
      <c r="P2518" t="s">
        <v>50</v>
      </c>
      <c r="R2518" t="s">
        <v>46</v>
      </c>
      <c r="V2518">
        <v>370</v>
      </c>
      <c r="W2518">
        <v>370</v>
      </c>
    </row>
    <row r="2519" spans="1:23" x14ac:dyDescent="0.25">
      <c r="A2519">
        <v>1414114</v>
      </c>
      <c r="B2519" t="s">
        <v>24</v>
      </c>
      <c r="C2519">
        <v>441</v>
      </c>
      <c r="D2519">
        <v>5</v>
      </c>
      <c r="E2519" t="s">
        <v>49</v>
      </c>
      <c r="F2519">
        <v>1</v>
      </c>
      <c r="G2519">
        <v>1</v>
      </c>
      <c r="H2519">
        <v>2</v>
      </c>
      <c r="I2519">
        <v>2</v>
      </c>
      <c r="J2519">
        <v>1</v>
      </c>
      <c r="K2519">
        <v>2</v>
      </c>
      <c r="L2519">
        <v>2</v>
      </c>
      <c r="M2519">
        <v>2</v>
      </c>
      <c r="N2519">
        <v>1</v>
      </c>
      <c r="P2519" t="s">
        <v>50</v>
      </c>
      <c r="R2519" t="s">
        <v>44</v>
      </c>
      <c r="V2519">
        <v>53</v>
      </c>
      <c r="W2519" t="s">
        <v>24</v>
      </c>
    </row>
    <row r="2520" spans="1:23" x14ac:dyDescent="0.25">
      <c r="A2520">
        <v>1407166</v>
      </c>
      <c r="B2520" t="s">
        <v>24</v>
      </c>
      <c r="C2520">
        <v>114</v>
      </c>
      <c r="D2520">
        <v>4</v>
      </c>
      <c r="E2520" t="s">
        <v>49</v>
      </c>
      <c r="F2520">
        <v>1</v>
      </c>
      <c r="G2520">
        <v>1</v>
      </c>
      <c r="H2520">
        <v>2</v>
      </c>
      <c r="I2520">
        <v>2</v>
      </c>
      <c r="J2520">
        <v>2</v>
      </c>
      <c r="K2520">
        <v>2</v>
      </c>
      <c r="L2520">
        <v>2</v>
      </c>
      <c r="M2520">
        <v>2</v>
      </c>
      <c r="N2520">
        <v>1</v>
      </c>
      <c r="P2520" t="s">
        <v>50</v>
      </c>
      <c r="R2520" t="s">
        <v>44</v>
      </c>
      <c r="V2520">
        <v>53</v>
      </c>
      <c r="W2520" t="s">
        <v>24</v>
      </c>
    </row>
    <row r="2521" spans="1:23" x14ac:dyDescent="0.25">
      <c r="A2521">
        <v>706123</v>
      </c>
      <c r="B2521" t="s">
        <v>32</v>
      </c>
      <c r="C2521">
        <v>89</v>
      </c>
      <c r="D2521">
        <v>14</v>
      </c>
      <c r="E2521" t="s">
        <v>49</v>
      </c>
      <c r="F2521">
        <v>1</v>
      </c>
      <c r="G2521">
        <v>1</v>
      </c>
      <c r="H2521">
        <v>2</v>
      </c>
      <c r="I2521">
        <v>2</v>
      </c>
      <c r="J2521">
        <v>2</v>
      </c>
      <c r="K2521">
        <v>2</v>
      </c>
      <c r="L2521">
        <v>2</v>
      </c>
      <c r="M2521">
        <v>2</v>
      </c>
      <c r="N2521">
        <v>1</v>
      </c>
      <c r="P2521" t="s">
        <v>50</v>
      </c>
      <c r="R2521" t="s">
        <v>44</v>
      </c>
      <c r="V2521">
        <v>41</v>
      </c>
      <c r="W2521" t="s">
        <v>32</v>
      </c>
    </row>
    <row r="2522" spans="1:23" x14ac:dyDescent="0.25">
      <c r="A2522">
        <v>1394686</v>
      </c>
      <c r="B2522" t="s">
        <v>24</v>
      </c>
      <c r="C2522">
        <v>331</v>
      </c>
      <c r="D2522">
        <v>8</v>
      </c>
      <c r="E2522" t="s">
        <v>49</v>
      </c>
      <c r="F2522">
        <v>1</v>
      </c>
      <c r="G2522">
        <v>2</v>
      </c>
      <c r="H2522">
        <v>2</v>
      </c>
      <c r="I2522">
        <v>2</v>
      </c>
      <c r="J2522">
        <v>1</v>
      </c>
      <c r="K2522">
        <v>2</v>
      </c>
      <c r="L2522">
        <v>2</v>
      </c>
      <c r="M2522">
        <v>2</v>
      </c>
      <c r="N2522">
        <v>1</v>
      </c>
      <c r="P2522" t="s">
        <v>50</v>
      </c>
      <c r="R2522" t="s">
        <v>44</v>
      </c>
      <c r="V2522">
        <v>53</v>
      </c>
      <c r="W2522" t="s">
        <v>24</v>
      </c>
    </row>
    <row r="2523" spans="1:23" x14ac:dyDescent="0.25">
      <c r="A2523">
        <v>1387136</v>
      </c>
      <c r="B2523" t="s">
        <v>24</v>
      </c>
      <c r="C2523">
        <v>72</v>
      </c>
      <c r="D2523">
        <v>12</v>
      </c>
      <c r="E2523" t="s">
        <v>49</v>
      </c>
      <c r="F2523">
        <v>1</v>
      </c>
      <c r="G2523">
        <v>1</v>
      </c>
      <c r="H2523">
        <v>2</v>
      </c>
      <c r="I2523">
        <v>2</v>
      </c>
      <c r="J2523">
        <v>2</v>
      </c>
      <c r="K2523">
        <v>2</v>
      </c>
      <c r="L2523">
        <v>2</v>
      </c>
      <c r="M2523">
        <v>2</v>
      </c>
      <c r="N2523">
        <v>1</v>
      </c>
      <c r="P2523" t="s">
        <v>50</v>
      </c>
      <c r="R2523" t="s">
        <v>44</v>
      </c>
      <c r="V2523">
        <v>53</v>
      </c>
      <c r="W2523" t="s">
        <v>24</v>
      </c>
    </row>
    <row r="2524" spans="1:23" x14ac:dyDescent="0.25">
      <c r="A2524">
        <v>1275512</v>
      </c>
      <c r="B2524" t="s">
        <v>47</v>
      </c>
      <c r="C2524">
        <v>130</v>
      </c>
      <c r="D2524">
        <v>10</v>
      </c>
      <c r="E2524" t="s">
        <v>49</v>
      </c>
      <c r="F2524">
        <v>1</v>
      </c>
      <c r="G2524">
        <v>2</v>
      </c>
      <c r="H2524">
        <v>1</v>
      </c>
      <c r="I2524">
        <v>2</v>
      </c>
      <c r="J2524">
        <v>1</v>
      </c>
      <c r="K2524">
        <v>2</v>
      </c>
      <c r="L2524">
        <v>2</v>
      </c>
      <c r="M2524">
        <v>2</v>
      </c>
      <c r="N2524">
        <v>1</v>
      </c>
      <c r="P2524" t="s">
        <v>50</v>
      </c>
      <c r="R2524" t="s">
        <v>46</v>
      </c>
      <c r="V2524">
        <v>49</v>
      </c>
      <c r="W2524" t="s">
        <v>47</v>
      </c>
    </row>
    <row r="2525" spans="1:23" x14ac:dyDescent="0.25">
      <c r="A2525">
        <v>67917</v>
      </c>
      <c r="B2525" t="s">
        <v>23</v>
      </c>
      <c r="C2525">
        <v>40</v>
      </c>
      <c r="D2525">
        <v>13</v>
      </c>
      <c r="E2525" t="s">
        <v>49</v>
      </c>
      <c r="F2525">
        <v>1</v>
      </c>
      <c r="G2525">
        <v>1</v>
      </c>
      <c r="H2525">
        <v>2</v>
      </c>
      <c r="I2525">
        <v>2</v>
      </c>
      <c r="J2525">
        <v>2</v>
      </c>
      <c r="K2525">
        <v>2</v>
      </c>
      <c r="L2525">
        <v>2</v>
      </c>
      <c r="M2525">
        <v>2</v>
      </c>
      <c r="N2525">
        <v>1</v>
      </c>
      <c r="P2525" t="s">
        <v>50</v>
      </c>
      <c r="R2525" t="s">
        <v>44</v>
      </c>
      <c r="V2525">
        <v>30</v>
      </c>
      <c r="W2525" t="s">
        <v>23</v>
      </c>
    </row>
    <row r="2526" spans="1:23" x14ac:dyDescent="0.25">
      <c r="A2526">
        <v>1410377</v>
      </c>
      <c r="B2526" t="s">
        <v>24</v>
      </c>
      <c r="C2526">
        <v>185</v>
      </c>
      <c r="D2526">
        <v>12</v>
      </c>
      <c r="E2526" t="s">
        <v>49</v>
      </c>
      <c r="F2526">
        <v>1</v>
      </c>
      <c r="G2526">
        <v>2</v>
      </c>
      <c r="H2526">
        <v>2</v>
      </c>
      <c r="I2526">
        <v>2</v>
      </c>
      <c r="J2526">
        <v>1</v>
      </c>
      <c r="K2526">
        <v>2</v>
      </c>
      <c r="L2526">
        <v>2</v>
      </c>
      <c r="M2526">
        <v>2</v>
      </c>
      <c r="N2526">
        <v>1</v>
      </c>
      <c r="P2526" t="s">
        <v>50</v>
      </c>
      <c r="R2526" t="s">
        <v>44</v>
      </c>
      <c r="V2526">
        <v>53</v>
      </c>
      <c r="W2526" t="s">
        <v>24</v>
      </c>
    </row>
    <row r="2527" spans="1:23" x14ac:dyDescent="0.25">
      <c r="A2527">
        <v>1384366</v>
      </c>
      <c r="B2527" t="s">
        <v>24</v>
      </c>
      <c r="C2527">
        <v>88</v>
      </c>
      <c r="D2527">
        <v>12</v>
      </c>
      <c r="E2527" t="s">
        <v>49</v>
      </c>
      <c r="F2527">
        <v>4</v>
      </c>
      <c r="G2527">
        <v>2</v>
      </c>
      <c r="H2527">
        <v>2</v>
      </c>
      <c r="I2527">
        <v>2</v>
      </c>
      <c r="J2527">
        <v>1</v>
      </c>
      <c r="K2527">
        <v>2</v>
      </c>
      <c r="L2527">
        <v>2</v>
      </c>
      <c r="M2527">
        <v>2</v>
      </c>
      <c r="N2527">
        <v>1</v>
      </c>
      <c r="P2527" t="s">
        <v>50</v>
      </c>
      <c r="R2527" t="s">
        <v>44</v>
      </c>
      <c r="V2527">
        <v>247</v>
      </c>
      <c r="W2527">
        <v>247</v>
      </c>
    </row>
    <row r="2528" spans="1:23" x14ac:dyDescent="0.25">
      <c r="A2528">
        <v>1388826</v>
      </c>
      <c r="B2528" t="s">
        <v>24</v>
      </c>
      <c r="C2528">
        <v>184</v>
      </c>
      <c r="D2528">
        <v>0</v>
      </c>
      <c r="E2528" t="s">
        <v>49</v>
      </c>
      <c r="F2528">
        <v>1</v>
      </c>
      <c r="G2528">
        <v>1</v>
      </c>
      <c r="H2528">
        <v>2</v>
      </c>
      <c r="I2528">
        <v>2</v>
      </c>
      <c r="J2528">
        <v>2</v>
      </c>
      <c r="K2528">
        <v>2</v>
      </c>
      <c r="L2528">
        <v>2</v>
      </c>
      <c r="M2528">
        <v>2</v>
      </c>
      <c r="N2528">
        <v>1</v>
      </c>
      <c r="P2528" t="s">
        <v>50</v>
      </c>
      <c r="R2528" t="s">
        <v>44</v>
      </c>
      <c r="V2528">
        <v>53</v>
      </c>
      <c r="W2528" t="s">
        <v>24</v>
      </c>
    </row>
    <row r="2529" spans="1:23" x14ac:dyDescent="0.25">
      <c r="A2529">
        <v>1419404</v>
      </c>
      <c r="B2529" t="s">
        <v>24</v>
      </c>
      <c r="C2529">
        <v>42</v>
      </c>
      <c r="D2529">
        <v>14</v>
      </c>
      <c r="E2529" t="s">
        <v>49</v>
      </c>
      <c r="F2529">
        <v>1</v>
      </c>
      <c r="G2529">
        <v>1</v>
      </c>
      <c r="H2529">
        <v>2</v>
      </c>
      <c r="I2529">
        <v>2</v>
      </c>
      <c r="J2529">
        <v>2</v>
      </c>
      <c r="K2529">
        <v>2</v>
      </c>
      <c r="L2529">
        <v>2</v>
      </c>
      <c r="M2529">
        <v>2</v>
      </c>
      <c r="N2529">
        <v>1</v>
      </c>
      <c r="P2529" t="s">
        <v>50</v>
      </c>
      <c r="R2529" t="s">
        <v>44</v>
      </c>
      <c r="V2529">
        <v>53</v>
      </c>
      <c r="W2529" t="s">
        <v>24</v>
      </c>
    </row>
    <row r="2530" spans="1:23" x14ac:dyDescent="0.25">
      <c r="A2530">
        <v>64344</v>
      </c>
      <c r="B2530" t="s">
        <v>23</v>
      </c>
      <c r="C2530">
        <v>130</v>
      </c>
      <c r="D2530">
        <v>10</v>
      </c>
      <c r="E2530" t="s">
        <v>49</v>
      </c>
      <c r="F2530">
        <v>1</v>
      </c>
      <c r="G2530">
        <v>1</v>
      </c>
      <c r="H2530">
        <v>2</v>
      </c>
      <c r="I2530">
        <v>2</v>
      </c>
      <c r="J2530">
        <v>2</v>
      </c>
      <c r="K2530">
        <v>2</v>
      </c>
      <c r="L2530">
        <v>2</v>
      </c>
      <c r="M2530">
        <v>2</v>
      </c>
      <c r="N2530">
        <v>1</v>
      </c>
      <c r="P2530" t="s">
        <v>50</v>
      </c>
      <c r="R2530" t="s">
        <v>46</v>
      </c>
      <c r="V2530">
        <v>30</v>
      </c>
      <c r="W2530" t="s">
        <v>23</v>
      </c>
    </row>
    <row r="2531" spans="1:23" x14ac:dyDescent="0.25">
      <c r="A2531">
        <v>1269356</v>
      </c>
      <c r="B2531" t="s">
        <v>47</v>
      </c>
      <c r="C2531">
        <v>75</v>
      </c>
      <c r="D2531">
        <v>9</v>
      </c>
      <c r="E2531" t="s">
        <v>49</v>
      </c>
      <c r="F2531">
        <v>1</v>
      </c>
      <c r="G2531">
        <v>1</v>
      </c>
      <c r="H2531">
        <v>2</v>
      </c>
      <c r="I2531">
        <v>2</v>
      </c>
      <c r="J2531">
        <v>2</v>
      </c>
      <c r="K2531">
        <v>2</v>
      </c>
      <c r="L2531">
        <v>2</v>
      </c>
      <c r="M2531">
        <v>2</v>
      </c>
      <c r="N2531">
        <v>1</v>
      </c>
      <c r="P2531" t="s">
        <v>50</v>
      </c>
      <c r="R2531" t="s">
        <v>46</v>
      </c>
      <c r="V2531">
        <v>49</v>
      </c>
      <c r="W2531" t="s">
        <v>47</v>
      </c>
    </row>
    <row r="2532" spans="1:23" x14ac:dyDescent="0.25">
      <c r="A2532">
        <v>698476</v>
      </c>
      <c r="B2532" t="s">
        <v>32</v>
      </c>
      <c r="C2532">
        <v>112</v>
      </c>
      <c r="D2532">
        <v>9</v>
      </c>
      <c r="E2532" t="s">
        <v>49</v>
      </c>
      <c r="F2532">
        <v>1</v>
      </c>
      <c r="G2532">
        <v>1</v>
      </c>
      <c r="H2532">
        <v>2</v>
      </c>
      <c r="I2532">
        <v>2</v>
      </c>
      <c r="J2532">
        <v>2</v>
      </c>
      <c r="K2532">
        <v>2</v>
      </c>
      <c r="L2532">
        <v>2</v>
      </c>
      <c r="M2532">
        <v>2</v>
      </c>
      <c r="N2532">
        <v>1</v>
      </c>
      <c r="P2532" t="s">
        <v>50</v>
      </c>
      <c r="R2532" t="s">
        <v>46</v>
      </c>
      <c r="V2532">
        <v>41</v>
      </c>
      <c r="W2532" t="s">
        <v>32</v>
      </c>
    </row>
    <row r="2533" spans="1:23" x14ac:dyDescent="0.25">
      <c r="A2533">
        <v>1391920</v>
      </c>
      <c r="B2533" t="s">
        <v>24</v>
      </c>
      <c r="C2533">
        <v>126</v>
      </c>
      <c r="D2533">
        <v>6</v>
      </c>
      <c r="E2533" t="s">
        <v>49</v>
      </c>
      <c r="F2533">
        <v>4</v>
      </c>
      <c r="G2533">
        <v>1</v>
      </c>
      <c r="H2533">
        <v>2</v>
      </c>
      <c r="I2533">
        <v>2</v>
      </c>
      <c r="J2533">
        <v>2</v>
      </c>
      <c r="K2533">
        <v>2</v>
      </c>
      <c r="L2533">
        <v>2</v>
      </c>
      <c r="M2533">
        <v>2</v>
      </c>
      <c r="N2533">
        <v>1</v>
      </c>
      <c r="P2533" t="s">
        <v>50</v>
      </c>
      <c r="R2533" t="s">
        <v>46</v>
      </c>
      <c r="V2533">
        <v>210</v>
      </c>
      <c r="W2533">
        <v>210</v>
      </c>
    </row>
    <row r="2534" spans="1:23" x14ac:dyDescent="0.25">
      <c r="A2534">
        <v>1250029</v>
      </c>
      <c r="B2534" t="s">
        <v>47</v>
      </c>
      <c r="C2534">
        <v>225</v>
      </c>
      <c r="D2534">
        <v>13</v>
      </c>
      <c r="E2534" t="s">
        <v>49</v>
      </c>
      <c r="F2534">
        <v>1</v>
      </c>
      <c r="G2534">
        <v>1</v>
      </c>
      <c r="H2534">
        <v>2</v>
      </c>
      <c r="I2534">
        <v>2</v>
      </c>
      <c r="J2534">
        <v>2</v>
      </c>
      <c r="K2534">
        <v>2</v>
      </c>
      <c r="L2534">
        <v>2</v>
      </c>
      <c r="M2534">
        <v>2</v>
      </c>
      <c r="N2534">
        <v>1</v>
      </c>
      <c r="P2534" t="s">
        <v>50</v>
      </c>
      <c r="R2534" t="s">
        <v>44</v>
      </c>
      <c r="V2534">
        <v>49</v>
      </c>
      <c r="W2534" t="s">
        <v>47</v>
      </c>
    </row>
    <row r="2535" spans="1:23" x14ac:dyDescent="0.25">
      <c r="A2535">
        <v>724471</v>
      </c>
      <c r="B2535" t="s">
        <v>32</v>
      </c>
      <c r="C2535">
        <v>70</v>
      </c>
      <c r="D2535">
        <v>5</v>
      </c>
      <c r="E2535" t="s">
        <v>49</v>
      </c>
      <c r="F2535">
        <v>1</v>
      </c>
      <c r="G2535">
        <v>2</v>
      </c>
      <c r="H2535">
        <v>2</v>
      </c>
      <c r="I2535">
        <v>2</v>
      </c>
      <c r="J2535">
        <v>1</v>
      </c>
      <c r="K2535">
        <v>2</v>
      </c>
      <c r="L2535">
        <v>2</v>
      </c>
      <c r="M2535">
        <v>2</v>
      </c>
      <c r="N2535">
        <v>1</v>
      </c>
      <c r="P2535" t="s">
        <v>50</v>
      </c>
      <c r="R2535" t="s">
        <v>46</v>
      </c>
      <c r="V2535">
        <v>41</v>
      </c>
      <c r="W2535" t="s">
        <v>32</v>
      </c>
    </row>
    <row r="2536" spans="1:23" x14ac:dyDescent="0.25">
      <c r="A2536">
        <v>1428201</v>
      </c>
      <c r="B2536" t="s">
        <v>24</v>
      </c>
      <c r="C2536">
        <v>15</v>
      </c>
      <c r="D2536">
        <v>13</v>
      </c>
      <c r="E2536" t="s">
        <v>49</v>
      </c>
      <c r="F2536">
        <v>1</v>
      </c>
      <c r="G2536">
        <v>1</v>
      </c>
      <c r="H2536">
        <v>2</v>
      </c>
      <c r="I2536">
        <v>2</v>
      </c>
      <c r="J2536">
        <v>2</v>
      </c>
      <c r="K2536">
        <v>2</v>
      </c>
      <c r="L2536">
        <v>2</v>
      </c>
      <c r="M2536">
        <v>2</v>
      </c>
      <c r="N2536">
        <v>1</v>
      </c>
      <c r="P2536" t="s">
        <v>50</v>
      </c>
      <c r="R2536" t="s">
        <v>44</v>
      </c>
      <c r="V2536">
        <v>53</v>
      </c>
      <c r="W2536" t="s">
        <v>24</v>
      </c>
    </row>
    <row r="2537" spans="1:23" x14ac:dyDescent="0.25">
      <c r="A2537">
        <v>1276608</v>
      </c>
      <c r="B2537" t="s">
        <v>47</v>
      </c>
      <c r="C2537">
        <v>160</v>
      </c>
      <c r="D2537">
        <v>1</v>
      </c>
      <c r="E2537" t="s">
        <v>49</v>
      </c>
      <c r="F2537">
        <v>1</v>
      </c>
      <c r="G2537">
        <v>2</v>
      </c>
      <c r="H2537">
        <v>2</v>
      </c>
      <c r="I2537">
        <v>2</v>
      </c>
      <c r="J2537">
        <v>1</v>
      </c>
      <c r="K2537">
        <v>2</v>
      </c>
      <c r="L2537">
        <v>2</v>
      </c>
      <c r="M2537">
        <v>2</v>
      </c>
      <c r="N2537">
        <v>1</v>
      </c>
      <c r="P2537" t="s">
        <v>50</v>
      </c>
      <c r="R2537" t="s">
        <v>46</v>
      </c>
      <c r="V2537">
        <v>49</v>
      </c>
      <c r="W2537" t="s">
        <v>47</v>
      </c>
    </row>
    <row r="2538" spans="1:23" x14ac:dyDescent="0.25">
      <c r="A2538">
        <v>1402736</v>
      </c>
      <c r="B2538" t="s">
        <v>24</v>
      </c>
      <c r="C2538">
        <v>43</v>
      </c>
      <c r="D2538">
        <v>12</v>
      </c>
      <c r="E2538" t="s">
        <v>49</v>
      </c>
      <c r="F2538">
        <v>1</v>
      </c>
      <c r="G2538">
        <v>2</v>
      </c>
      <c r="H2538">
        <v>2</v>
      </c>
      <c r="I2538">
        <v>2</v>
      </c>
      <c r="J2538">
        <v>1</v>
      </c>
      <c r="K2538">
        <v>2</v>
      </c>
      <c r="L2538">
        <v>2</v>
      </c>
      <c r="M2538">
        <v>2</v>
      </c>
      <c r="N2538">
        <v>1</v>
      </c>
      <c r="P2538" t="s">
        <v>50</v>
      </c>
      <c r="R2538" t="s">
        <v>46</v>
      </c>
      <c r="V2538">
        <v>53</v>
      </c>
      <c r="W2538" t="s">
        <v>24</v>
      </c>
    </row>
    <row r="2539" spans="1:23" x14ac:dyDescent="0.25">
      <c r="A2539">
        <v>1256364</v>
      </c>
      <c r="B2539" t="s">
        <v>47</v>
      </c>
      <c r="C2539">
        <v>78</v>
      </c>
      <c r="D2539">
        <v>7</v>
      </c>
      <c r="E2539" t="s">
        <v>49</v>
      </c>
      <c r="F2539">
        <v>1</v>
      </c>
      <c r="G2539">
        <v>1</v>
      </c>
      <c r="H2539">
        <v>2</v>
      </c>
      <c r="I2539">
        <v>2</v>
      </c>
      <c r="J2539">
        <v>2</v>
      </c>
      <c r="K2539">
        <v>2</v>
      </c>
      <c r="L2539">
        <v>2</v>
      </c>
      <c r="M2539">
        <v>2</v>
      </c>
      <c r="N2539">
        <v>1</v>
      </c>
      <c r="P2539" t="s">
        <v>50</v>
      </c>
      <c r="R2539" t="s">
        <v>44</v>
      </c>
      <c r="V2539">
        <v>49</v>
      </c>
      <c r="W2539" t="s">
        <v>47</v>
      </c>
    </row>
    <row r="2540" spans="1:23" x14ac:dyDescent="0.25">
      <c r="A2540">
        <v>66269</v>
      </c>
      <c r="B2540" t="s">
        <v>23</v>
      </c>
      <c r="C2540">
        <v>42</v>
      </c>
      <c r="D2540">
        <v>7</v>
      </c>
      <c r="E2540" t="s">
        <v>49</v>
      </c>
      <c r="F2540">
        <v>1</v>
      </c>
      <c r="G2540">
        <v>1</v>
      </c>
      <c r="H2540">
        <v>2</v>
      </c>
      <c r="I2540">
        <v>2</v>
      </c>
      <c r="J2540">
        <v>2</v>
      </c>
      <c r="K2540">
        <v>2</v>
      </c>
      <c r="L2540">
        <v>2</v>
      </c>
      <c r="M2540">
        <v>2</v>
      </c>
      <c r="N2540">
        <v>1</v>
      </c>
      <c r="P2540" t="s">
        <v>50</v>
      </c>
      <c r="R2540" t="s">
        <v>44</v>
      </c>
      <c r="V2540">
        <v>30</v>
      </c>
      <c r="W2540" t="s">
        <v>23</v>
      </c>
    </row>
    <row r="2541" spans="1:23" x14ac:dyDescent="0.25">
      <c r="A2541">
        <v>1374450</v>
      </c>
      <c r="B2541" t="s">
        <v>24</v>
      </c>
      <c r="C2541">
        <v>57</v>
      </c>
      <c r="D2541">
        <v>0</v>
      </c>
      <c r="E2541" t="s">
        <v>49</v>
      </c>
      <c r="F2541">
        <v>1</v>
      </c>
      <c r="G2541">
        <v>1</v>
      </c>
      <c r="H2541">
        <v>2</v>
      </c>
      <c r="I2541">
        <v>2</v>
      </c>
      <c r="J2541">
        <v>2</v>
      </c>
      <c r="K2541">
        <v>2</v>
      </c>
      <c r="L2541">
        <v>2</v>
      </c>
      <c r="M2541">
        <v>2</v>
      </c>
      <c r="N2541">
        <v>1</v>
      </c>
      <c r="P2541" t="s">
        <v>50</v>
      </c>
      <c r="R2541" t="s">
        <v>44</v>
      </c>
      <c r="V2541">
        <v>53</v>
      </c>
      <c r="W2541" t="s">
        <v>24</v>
      </c>
    </row>
    <row r="2542" spans="1:23" x14ac:dyDescent="0.25">
      <c r="A2542">
        <v>1386628</v>
      </c>
      <c r="B2542" t="s">
        <v>24</v>
      </c>
      <c r="C2542">
        <v>86</v>
      </c>
      <c r="D2542">
        <v>5</v>
      </c>
      <c r="E2542" t="s">
        <v>49</v>
      </c>
      <c r="F2542">
        <v>5</v>
      </c>
      <c r="G2542">
        <v>2</v>
      </c>
      <c r="H2542">
        <v>1</v>
      </c>
      <c r="I2542">
        <v>2</v>
      </c>
      <c r="J2542">
        <v>2</v>
      </c>
      <c r="K2542">
        <v>2</v>
      </c>
      <c r="L2542">
        <v>2</v>
      </c>
      <c r="M2542">
        <v>2</v>
      </c>
      <c r="N2542">
        <v>1</v>
      </c>
      <c r="P2542" t="s">
        <v>50</v>
      </c>
      <c r="R2542" t="s">
        <v>44</v>
      </c>
      <c r="V2542">
        <v>210</v>
      </c>
      <c r="W2542">
        <v>210</v>
      </c>
    </row>
    <row r="2543" spans="1:23" x14ac:dyDescent="0.25">
      <c r="A2543">
        <v>1402050</v>
      </c>
      <c r="B2543" t="s">
        <v>24</v>
      </c>
      <c r="C2543">
        <v>147</v>
      </c>
      <c r="D2543">
        <v>5</v>
      </c>
      <c r="E2543" t="s">
        <v>49</v>
      </c>
      <c r="F2543">
        <v>1</v>
      </c>
      <c r="G2543">
        <v>1</v>
      </c>
      <c r="H2543">
        <v>2</v>
      </c>
      <c r="I2543">
        <v>2</v>
      </c>
      <c r="J2543">
        <v>2</v>
      </c>
      <c r="K2543">
        <v>2</v>
      </c>
      <c r="L2543">
        <v>2</v>
      </c>
      <c r="M2543">
        <v>2</v>
      </c>
      <c r="N2543">
        <v>1</v>
      </c>
      <c r="P2543" t="s">
        <v>50</v>
      </c>
      <c r="R2543" t="s">
        <v>46</v>
      </c>
      <c r="V2543">
        <v>53</v>
      </c>
      <c r="W2543" t="s">
        <v>24</v>
      </c>
    </row>
    <row r="2544" spans="1:23" x14ac:dyDescent="0.25">
      <c r="A2544">
        <v>719965</v>
      </c>
      <c r="B2544" t="s">
        <v>32</v>
      </c>
      <c r="C2544">
        <v>60</v>
      </c>
      <c r="D2544">
        <v>9</v>
      </c>
      <c r="E2544" t="s">
        <v>49</v>
      </c>
      <c r="F2544">
        <v>1</v>
      </c>
      <c r="G2544">
        <v>1</v>
      </c>
      <c r="H2544">
        <v>2</v>
      </c>
      <c r="I2544">
        <v>2</v>
      </c>
      <c r="J2544">
        <v>2</v>
      </c>
      <c r="K2544">
        <v>2</v>
      </c>
      <c r="L2544">
        <v>2</v>
      </c>
      <c r="M2544">
        <v>2</v>
      </c>
      <c r="N2544">
        <v>1</v>
      </c>
      <c r="P2544" t="s">
        <v>50</v>
      </c>
      <c r="R2544" t="s">
        <v>44</v>
      </c>
      <c r="V2544">
        <v>41</v>
      </c>
      <c r="W2544" t="s">
        <v>32</v>
      </c>
    </row>
    <row r="2545" spans="1:23" x14ac:dyDescent="0.25">
      <c r="A2545">
        <v>66499</v>
      </c>
      <c r="B2545" t="s">
        <v>23</v>
      </c>
      <c r="C2545">
        <v>68</v>
      </c>
      <c r="D2545">
        <v>8</v>
      </c>
      <c r="E2545" t="s">
        <v>49</v>
      </c>
      <c r="F2545">
        <v>1</v>
      </c>
      <c r="G2545">
        <v>2</v>
      </c>
      <c r="H2545">
        <v>2</v>
      </c>
      <c r="I2545">
        <v>2</v>
      </c>
      <c r="J2545">
        <v>1</v>
      </c>
      <c r="K2545">
        <v>2</v>
      </c>
      <c r="L2545">
        <v>2</v>
      </c>
      <c r="M2545">
        <v>2</v>
      </c>
      <c r="N2545">
        <v>1</v>
      </c>
      <c r="P2545" t="s">
        <v>50</v>
      </c>
      <c r="R2545" t="s">
        <v>44</v>
      </c>
      <c r="V2545">
        <v>41</v>
      </c>
      <c r="W2545" t="s">
        <v>32</v>
      </c>
    </row>
    <row r="2546" spans="1:23" x14ac:dyDescent="0.25">
      <c r="A2546">
        <v>1275340</v>
      </c>
      <c r="B2546" t="s">
        <v>47</v>
      </c>
      <c r="C2546">
        <v>43</v>
      </c>
      <c r="D2546">
        <v>9</v>
      </c>
      <c r="E2546" t="s">
        <v>49</v>
      </c>
      <c r="F2546">
        <v>1</v>
      </c>
      <c r="G2546">
        <v>1</v>
      </c>
      <c r="H2546">
        <v>2</v>
      </c>
      <c r="I2546">
        <v>2</v>
      </c>
      <c r="J2546">
        <v>2</v>
      </c>
      <c r="K2546">
        <v>2</v>
      </c>
      <c r="L2546">
        <v>2</v>
      </c>
      <c r="M2546">
        <v>2</v>
      </c>
      <c r="N2546">
        <v>1</v>
      </c>
      <c r="P2546" t="s">
        <v>50</v>
      </c>
      <c r="R2546" t="s">
        <v>46</v>
      </c>
      <c r="V2546">
        <v>49</v>
      </c>
      <c r="W2546" t="s">
        <v>47</v>
      </c>
    </row>
    <row r="2547" spans="1:23" x14ac:dyDescent="0.25">
      <c r="A2547">
        <v>1388919</v>
      </c>
      <c r="B2547" t="s">
        <v>24</v>
      </c>
      <c r="C2547">
        <v>279</v>
      </c>
      <c r="D2547">
        <v>3</v>
      </c>
      <c r="E2547" t="s">
        <v>49</v>
      </c>
      <c r="F2547">
        <v>1</v>
      </c>
      <c r="G2547">
        <v>2</v>
      </c>
      <c r="H2547">
        <v>2</v>
      </c>
      <c r="I2547">
        <v>2</v>
      </c>
      <c r="J2547">
        <v>2</v>
      </c>
      <c r="K2547">
        <v>2</v>
      </c>
      <c r="L2547">
        <v>2</v>
      </c>
      <c r="M2547">
        <v>2</v>
      </c>
      <c r="N2547">
        <v>2</v>
      </c>
      <c r="P2547" t="s">
        <v>50</v>
      </c>
      <c r="R2547" t="s">
        <v>44</v>
      </c>
      <c r="V2547">
        <v>30</v>
      </c>
      <c r="W2547" t="s">
        <v>23</v>
      </c>
    </row>
    <row r="2548" spans="1:23" x14ac:dyDescent="0.25">
      <c r="A2548">
        <v>1255306</v>
      </c>
      <c r="B2548" t="s">
        <v>47</v>
      </c>
      <c r="C2548">
        <v>75</v>
      </c>
      <c r="D2548">
        <v>7</v>
      </c>
      <c r="E2548" t="s">
        <v>49</v>
      </c>
      <c r="F2548">
        <v>1</v>
      </c>
      <c r="G2548">
        <v>2</v>
      </c>
      <c r="H2548">
        <v>2</v>
      </c>
      <c r="I2548">
        <v>2</v>
      </c>
      <c r="J2548">
        <v>1</v>
      </c>
      <c r="K2548">
        <v>2</v>
      </c>
      <c r="L2548">
        <v>2</v>
      </c>
      <c r="M2548">
        <v>2</v>
      </c>
      <c r="N2548">
        <v>1</v>
      </c>
      <c r="P2548" t="s">
        <v>50</v>
      </c>
      <c r="R2548" t="s">
        <v>46</v>
      </c>
      <c r="V2548">
        <v>49</v>
      </c>
      <c r="W2548" t="s">
        <v>47</v>
      </c>
    </row>
    <row r="2549" spans="1:23" x14ac:dyDescent="0.25">
      <c r="A2549">
        <v>1396748</v>
      </c>
      <c r="B2549" t="s">
        <v>24</v>
      </c>
      <c r="C2549">
        <v>82</v>
      </c>
      <c r="D2549">
        <v>14</v>
      </c>
      <c r="E2549" t="s">
        <v>49</v>
      </c>
      <c r="F2549">
        <v>1</v>
      </c>
      <c r="G2549">
        <v>2</v>
      </c>
      <c r="H2549">
        <v>1</v>
      </c>
      <c r="I2549">
        <v>2</v>
      </c>
      <c r="J2549">
        <v>1</v>
      </c>
      <c r="K2549">
        <v>2</v>
      </c>
      <c r="L2549">
        <v>2</v>
      </c>
      <c r="M2549">
        <v>2</v>
      </c>
      <c r="N2549">
        <v>1</v>
      </c>
      <c r="P2549" t="s">
        <v>50</v>
      </c>
      <c r="R2549" t="s">
        <v>46</v>
      </c>
      <c r="V2549">
        <v>53</v>
      </c>
      <c r="W2549" t="s">
        <v>24</v>
      </c>
    </row>
    <row r="2550" spans="1:23" x14ac:dyDescent="0.25">
      <c r="A2550">
        <v>1416521</v>
      </c>
      <c r="B2550" t="s">
        <v>24</v>
      </c>
      <c r="C2550">
        <v>168</v>
      </c>
      <c r="D2550">
        <v>0</v>
      </c>
      <c r="E2550" t="s">
        <v>49</v>
      </c>
      <c r="F2550">
        <v>1</v>
      </c>
      <c r="G2550">
        <v>1</v>
      </c>
      <c r="H2550">
        <v>2</v>
      </c>
      <c r="I2550">
        <v>2</v>
      </c>
      <c r="J2550">
        <v>2</v>
      </c>
      <c r="K2550">
        <v>2</v>
      </c>
      <c r="L2550">
        <v>2</v>
      </c>
      <c r="M2550">
        <v>2</v>
      </c>
      <c r="N2550">
        <v>1</v>
      </c>
      <c r="P2550" t="s">
        <v>50</v>
      </c>
      <c r="R2550" t="s">
        <v>44</v>
      </c>
      <c r="V2550">
        <v>53</v>
      </c>
      <c r="W2550" t="s">
        <v>24</v>
      </c>
    </row>
    <row r="2551" spans="1:23" x14ac:dyDescent="0.25">
      <c r="A2551">
        <v>1260477</v>
      </c>
      <c r="B2551" t="s">
        <v>47</v>
      </c>
      <c r="C2551">
        <v>77</v>
      </c>
      <c r="D2551">
        <v>7</v>
      </c>
      <c r="E2551" t="s">
        <v>49</v>
      </c>
      <c r="F2551">
        <v>1</v>
      </c>
      <c r="G2551">
        <v>2</v>
      </c>
      <c r="H2551">
        <v>2</v>
      </c>
      <c r="I2551">
        <v>2</v>
      </c>
      <c r="J2551">
        <v>2</v>
      </c>
      <c r="K2551">
        <v>2</v>
      </c>
      <c r="L2551">
        <v>2</v>
      </c>
      <c r="M2551">
        <v>2</v>
      </c>
      <c r="N2551">
        <v>2</v>
      </c>
      <c r="P2551" t="s">
        <v>50</v>
      </c>
      <c r="R2551" t="s">
        <v>44</v>
      </c>
      <c r="V2551">
        <v>49</v>
      </c>
      <c r="W2551" t="s">
        <v>47</v>
      </c>
    </row>
    <row r="2552" spans="1:23" x14ac:dyDescent="0.25">
      <c r="A2552">
        <v>1412316</v>
      </c>
      <c r="B2552" t="s">
        <v>24</v>
      </c>
      <c r="C2552">
        <v>82</v>
      </c>
      <c r="D2552">
        <v>1</v>
      </c>
      <c r="E2552" t="s">
        <v>49</v>
      </c>
      <c r="F2552">
        <v>1</v>
      </c>
      <c r="G2552">
        <v>1</v>
      </c>
      <c r="H2552">
        <v>2</v>
      </c>
      <c r="I2552">
        <v>2</v>
      </c>
      <c r="J2552">
        <v>2</v>
      </c>
      <c r="K2552">
        <v>2</v>
      </c>
      <c r="L2552">
        <v>2</v>
      </c>
      <c r="M2552">
        <v>2</v>
      </c>
      <c r="N2552">
        <v>1</v>
      </c>
      <c r="P2552" t="s">
        <v>50</v>
      </c>
      <c r="R2552" t="s">
        <v>44</v>
      </c>
      <c r="V2552">
        <v>53</v>
      </c>
      <c r="W2552" t="s">
        <v>24</v>
      </c>
    </row>
    <row r="2553" spans="1:23" x14ac:dyDescent="0.25">
      <c r="A2553">
        <v>709861</v>
      </c>
      <c r="B2553" t="s">
        <v>32</v>
      </c>
      <c r="C2553">
        <v>68</v>
      </c>
      <c r="D2553">
        <v>0</v>
      </c>
      <c r="E2553" t="s">
        <v>49</v>
      </c>
      <c r="F2553">
        <v>1</v>
      </c>
      <c r="G2553">
        <v>1</v>
      </c>
      <c r="H2553">
        <v>2</v>
      </c>
      <c r="I2553">
        <v>2</v>
      </c>
      <c r="J2553">
        <v>2</v>
      </c>
      <c r="K2553">
        <v>2</v>
      </c>
      <c r="L2553">
        <v>2</v>
      </c>
      <c r="M2553">
        <v>2</v>
      </c>
      <c r="N2553">
        <v>1</v>
      </c>
      <c r="P2553" t="s">
        <v>50</v>
      </c>
      <c r="R2553" t="s">
        <v>44</v>
      </c>
      <c r="V2553">
        <v>41</v>
      </c>
      <c r="W2553" t="s">
        <v>32</v>
      </c>
    </row>
    <row r="2554" spans="1:23" x14ac:dyDescent="0.25">
      <c r="A2554">
        <v>1393904</v>
      </c>
      <c r="B2554" t="s">
        <v>24</v>
      </c>
      <c r="C2554">
        <v>233</v>
      </c>
      <c r="D2554">
        <v>2</v>
      </c>
      <c r="E2554" t="s">
        <v>49</v>
      </c>
      <c r="F2554">
        <v>1</v>
      </c>
      <c r="G2554">
        <v>1</v>
      </c>
      <c r="H2554">
        <v>2</v>
      </c>
      <c r="I2554">
        <v>2</v>
      </c>
      <c r="J2554">
        <v>2</v>
      </c>
      <c r="K2554">
        <v>2</v>
      </c>
      <c r="L2554">
        <v>2</v>
      </c>
      <c r="M2554">
        <v>2</v>
      </c>
      <c r="N2554">
        <v>1</v>
      </c>
      <c r="P2554" t="s">
        <v>50</v>
      </c>
      <c r="R2554" t="s">
        <v>46</v>
      </c>
      <c r="V2554">
        <v>53</v>
      </c>
      <c r="W2554" t="s">
        <v>24</v>
      </c>
    </row>
    <row r="2555" spans="1:23" x14ac:dyDescent="0.25">
      <c r="A2555">
        <v>1259573</v>
      </c>
      <c r="B2555" t="s">
        <v>47</v>
      </c>
      <c r="C2555">
        <v>119</v>
      </c>
      <c r="D2555">
        <v>1</v>
      </c>
      <c r="E2555" t="s">
        <v>49</v>
      </c>
      <c r="F2555">
        <v>1</v>
      </c>
      <c r="G2555">
        <v>1</v>
      </c>
      <c r="H2555">
        <v>2</v>
      </c>
      <c r="I2555">
        <v>2</v>
      </c>
      <c r="J2555">
        <v>2</v>
      </c>
      <c r="K2555">
        <v>2</v>
      </c>
      <c r="L2555">
        <v>2</v>
      </c>
      <c r="M2555">
        <v>2</v>
      </c>
      <c r="N2555">
        <v>1</v>
      </c>
      <c r="P2555" t="s">
        <v>50</v>
      </c>
      <c r="R2555" t="s">
        <v>46</v>
      </c>
      <c r="V2555">
        <v>49</v>
      </c>
      <c r="W2555" t="s">
        <v>47</v>
      </c>
    </row>
    <row r="2556" spans="1:23" x14ac:dyDescent="0.25">
      <c r="A2556">
        <v>1259319</v>
      </c>
      <c r="B2556" t="s">
        <v>47</v>
      </c>
      <c r="C2556">
        <v>77</v>
      </c>
      <c r="D2556">
        <v>2</v>
      </c>
      <c r="E2556" t="s">
        <v>49</v>
      </c>
      <c r="F2556">
        <v>1</v>
      </c>
      <c r="G2556">
        <v>1</v>
      </c>
      <c r="H2556">
        <v>2</v>
      </c>
      <c r="I2556">
        <v>2</v>
      </c>
      <c r="J2556">
        <v>2</v>
      </c>
      <c r="K2556">
        <v>2</v>
      </c>
      <c r="L2556">
        <v>2</v>
      </c>
      <c r="M2556">
        <v>2</v>
      </c>
      <c r="N2556">
        <v>1</v>
      </c>
      <c r="P2556" t="s">
        <v>50</v>
      </c>
      <c r="R2556" t="s">
        <v>46</v>
      </c>
      <c r="V2556">
        <v>49</v>
      </c>
      <c r="W2556" t="s">
        <v>47</v>
      </c>
    </row>
    <row r="2557" spans="1:23" x14ac:dyDescent="0.25">
      <c r="A2557">
        <v>1418966</v>
      </c>
      <c r="B2557" t="s">
        <v>24</v>
      </c>
      <c r="C2557">
        <v>325</v>
      </c>
      <c r="D2557">
        <v>7</v>
      </c>
      <c r="E2557" t="s">
        <v>49</v>
      </c>
      <c r="F2557">
        <v>1</v>
      </c>
      <c r="G2557">
        <v>1</v>
      </c>
      <c r="H2557">
        <v>2</v>
      </c>
      <c r="I2557">
        <v>2</v>
      </c>
      <c r="J2557">
        <v>2</v>
      </c>
      <c r="K2557">
        <v>2</v>
      </c>
      <c r="L2557">
        <v>2</v>
      </c>
      <c r="M2557">
        <v>2</v>
      </c>
      <c r="N2557">
        <v>1</v>
      </c>
      <c r="P2557" t="s">
        <v>50</v>
      </c>
      <c r="R2557" t="s">
        <v>46</v>
      </c>
      <c r="V2557">
        <v>53</v>
      </c>
      <c r="W2557" t="s">
        <v>24</v>
      </c>
    </row>
    <row r="2558" spans="1:23" x14ac:dyDescent="0.25">
      <c r="A2558">
        <v>1396243</v>
      </c>
      <c r="B2558" t="s">
        <v>24</v>
      </c>
      <c r="C2558">
        <v>58</v>
      </c>
      <c r="D2558">
        <v>6</v>
      </c>
      <c r="E2558" t="s">
        <v>49</v>
      </c>
      <c r="F2558">
        <v>1</v>
      </c>
      <c r="G2558">
        <v>2</v>
      </c>
      <c r="H2558">
        <v>2</v>
      </c>
      <c r="I2558">
        <v>2</v>
      </c>
      <c r="J2558">
        <v>2</v>
      </c>
      <c r="K2558">
        <v>1</v>
      </c>
      <c r="L2558">
        <v>2</v>
      </c>
      <c r="M2558">
        <v>2</v>
      </c>
      <c r="N2558">
        <v>1</v>
      </c>
      <c r="P2558" t="s">
        <v>50</v>
      </c>
      <c r="R2558" t="s">
        <v>46</v>
      </c>
      <c r="V2558">
        <v>37</v>
      </c>
      <c r="W2558">
        <v>37</v>
      </c>
    </row>
    <row r="2559" spans="1:23" x14ac:dyDescent="0.25">
      <c r="A2559">
        <v>1265400</v>
      </c>
      <c r="B2559" t="s">
        <v>47</v>
      </c>
      <c r="C2559">
        <v>65</v>
      </c>
      <c r="D2559">
        <v>10</v>
      </c>
      <c r="E2559" t="s">
        <v>49</v>
      </c>
      <c r="F2559">
        <v>1</v>
      </c>
      <c r="G2559">
        <v>1</v>
      </c>
      <c r="H2559">
        <v>2</v>
      </c>
      <c r="I2559">
        <v>2</v>
      </c>
      <c r="J2559">
        <v>2</v>
      </c>
      <c r="K2559">
        <v>2</v>
      </c>
      <c r="L2559">
        <v>2</v>
      </c>
      <c r="M2559">
        <v>2</v>
      </c>
      <c r="N2559">
        <v>1</v>
      </c>
      <c r="P2559" t="s">
        <v>50</v>
      </c>
      <c r="R2559" t="s">
        <v>46</v>
      </c>
      <c r="V2559">
        <v>16</v>
      </c>
      <c r="W2559">
        <v>16</v>
      </c>
    </row>
    <row r="2560" spans="1:23" x14ac:dyDescent="0.25">
      <c r="A2560">
        <v>733114</v>
      </c>
      <c r="B2560" t="s">
        <v>32</v>
      </c>
      <c r="C2560">
        <v>111</v>
      </c>
      <c r="D2560">
        <v>1</v>
      </c>
      <c r="E2560" t="s">
        <v>49</v>
      </c>
      <c r="F2560">
        <v>1</v>
      </c>
      <c r="G2560">
        <v>1</v>
      </c>
      <c r="H2560">
        <v>2</v>
      </c>
      <c r="I2560">
        <v>2</v>
      </c>
      <c r="J2560">
        <v>2</v>
      </c>
      <c r="K2560">
        <v>2</v>
      </c>
      <c r="L2560">
        <v>2</v>
      </c>
      <c r="M2560">
        <v>2</v>
      </c>
      <c r="N2560">
        <v>1</v>
      </c>
      <c r="P2560" t="s">
        <v>50</v>
      </c>
      <c r="R2560" t="s">
        <v>46</v>
      </c>
      <c r="V2560">
        <v>41</v>
      </c>
      <c r="W2560" t="s">
        <v>32</v>
      </c>
    </row>
    <row r="2561" spans="1:23" x14ac:dyDescent="0.25">
      <c r="A2561">
        <v>1255042</v>
      </c>
      <c r="B2561" t="s">
        <v>47</v>
      </c>
      <c r="C2561">
        <v>40</v>
      </c>
      <c r="D2561">
        <v>6</v>
      </c>
      <c r="E2561" t="s">
        <v>49</v>
      </c>
      <c r="F2561">
        <v>1</v>
      </c>
      <c r="G2561">
        <v>2</v>
      </c>
      <c r="H2561">
        <v>2</v>
      </c>
      <c r="I2561">
        <v>2</v>
      </c>
      <c r="J2561">
        <v>2</v>
      </c>
      <c r="K2561">
        <v>1</v>
      </c>
      <c r="L2561">
        <v>2</v>
      </c>
      <c r="M2561">
        <v>2</v>
      </c>
      <c r="N2561">
        <v>1</v>
      </c>
      <c r="P2561" t="s">
        <v>50</v>
      </c>
      <c r="R2561" t="s">
        <v>44</v>
      </c>
      <c r="V2561">
        <v>10</v>
      </c>
      <c r="W2561">
        <v>10</v>
      </c>
    </row>
    <row r="2562" spans="1:23" x14ac:dyDescent="0.25">
      <c r="A2562">
        <v>1390276</v>
      </c>
      <c r="B2562" t="s">
        <v>24</v>
      </c>
      <c r="C2562">
        <v>98</v>
      </c>
      <c r="D2562">
        <v>14</v>
      </c>
      <c r="E2562" t="s">
        <v>49</v>
      </c>
      <c r="F2562">
        <v>5</v>
      </c>
      <c r="G2562">
        <v>2</v>
      </c>
      <c r="H2562">
        <v>1</v>
      </c>
      <c r="I2562">
        <v>2</v>
      </c>
      <c r="J2562">
        <v>2</v>
      </c>
      <c r="K2562">
        <v>2</v>
      </c>
      <c r="L2562">
        <v>2</v>
      </c>
      <c r="M2562">
        <v>2</v>
      </c>
      <c r="N2562">
        <v>1</v>
      </c>
      <c r="P2562" t="s">
        <v>50</v>
      </c>
      <c r="R2562" t="s">
        <v>46</v>
      </c>
      <c r="V2562">
        <v>217</v>
      </c>
      <c r="W2562">
        <v>217</v>
      </c>
    </row>
    <row r="2563" spans="1:23" x14ac:dyDescent="0.25">
      <c r="A2563">
        <v>1435326</v>
      </c>
      <c r="B2563" t="s">
        <v>24</v>
      </c>
      <c r="C2563">
        <v>70</v>
      </c>
      <c r="D2563">
        <v>3</v>
      </c>
      <c r="E2563" t="s">
        <v>49</v>
      </c>
      <c r="F2563">
        <v>1</v>
      </c>
      <c r="G2563">
        <v>2</v>
      </c>
      <c r="H2563">
        <v>2</v>
      </c>
      <c r="I2563">
        <v>2</v>
      </c>
      <c r="J2563">
        <v>1</v>
      </c>
      <c r="K2563">
        <v>2</v>
      </c>
      <c r="L2563">
        <v>2</v>
      </c>
      <c r="M2563">
        <v>2</v>
      </c>
      <c r="N2563">
        <v>1</v>
      </c>
      <c r="P2563" t="s">
        <v>50</v>
      </c>
      <c r="R2563" t="s">
        <v>44</v>
      </c>
      <c r="V2563">
        <v>53</v>
      </c>
      <c r="W2563" t="s">
        <v>24</v>
      </c>
    </row>
    <row r="2564" spans="1:23" x14ac:dyDescent="0.25">
      <c r="A2564">
        <v>700729</v>
      </c>
      <c r="B2564" t="s">
        <v>32</v>
      </c>
      <c r="C2564">
        <v>72</v>
      </c>
      <c r="D2564">
        <v>8</v>
      </c>
      <c r="E2564" t="s">
        <v>49</v>
      </c>
      <c r="F2564">
        <v>1</v>
      </c>
      <c r="G2564">
        <v>1</v>
      </c>
      <c r="H2564">
        <v>2</v>
      </c>
      <c r="I2564">
        <v>2</v>
      </c>
      <c r="J2564">
        <v>2</v>
      </c>
      <c r="K2564">
        <v>2</v>
      </c>
      <c r="L2564">
        <v>2</v>
      </c>
      <c r="M2564">
        <v>2</v>
      </c>
      <c r="N2564">
        <v>1</v>
      </c>
      <c r="P2564" t="s">
        <v>50</v>
      </c>
      <c r="R2564" t="s">
        <v>44</v>
      </c>
      <c r="V2564">
        <v>29</v>
      </c>
      <c r="W2564">
        <v>29</v>
      </c>
    </row>
    <row r="2565" spans="1:23" x14ac:dyDescent="0.25">
      <c r="A2565">
        <v>1255842</v>
      </c>
      <c r="B2565" t="s">
        <v>47</v>
      </c>
      <c r="C2565">
        <v>33</v>
      </c>
      <c r="D2565">
        <v>10</v>
      </c>
      <c r="E2565" t="s">
        <v>49</v>
      </c>
      <c r="F2565">
        <v>1</v>
      </c>
      <c r="G2565">
        <v>2</v>
      </c>
      <c r="H2565">
        <v>1</v>
      </c>
      <c r="I2565">
        <v>2</v>
      </c>
      <c r="J2565">
        <v>2</v>
      </c>
      <c r="K2565">
        <v>2</v>
      </c>
      <c r="L2565">
        <v>2</v>
      </c>
      <c r="M2565">
        <v>2</v>
      </c>
      <c r="N2565">
        <v>1</v>
      </c>
      <c r="P2565" t="s">
        <v>50</v>
      </c>
      <c r="R2565" t="s">
        <v>46</v>
      </c>
      <c r="V2565">
        <v>4</v>
      </c>
      <c r="W2565">
        <v>4</v>
      </c>
    </row>
    <row r="2566" spans="1:23" x14ac:dyDescent="0.25">
      <c r="A2566">
        <v>1259195</v>
      </c>
      <c r="B2566" t="s">
        <v>47</v>
      </c>
      <c r="C2566">
        <v>42</v>
      </c>
      <c r="D2566">
        <v>4</v>
      </c>
      <c r="E2566" t="s">
        <v>49</v>
      </c>
      <c r="F2566">
        <v>1</v>
      </c>
      <c r="G2566">
        <v>2</v>
      </c>
      <c r="H2566">
        <v>2</v>
      </c>
      <c r="I2566">
        <v>2</v>
      </c>
      <c r="J2566">
        <v>1</v>
      </c>
      <c r="K2566">
        <v>2</v>
      </c>
      <c r="L2566">
        <v>2</v>
      </c>
      <c r="M2566">
        <v>2</v>
      </c>
      <c r="N2566">
        <v>1</v>
      </c>
      <c r="P2566" t="s">
        <v>50</v>
      </c>
      <c r="R2566" t="s">
        <v>44</v>
      </c>
      <c r="V2566">
        <v>16</v>
      </c>
      <c r="W2566">
        <v>16</v>
      </c>
    </row>
    <row r="2567" spans="1:23" x14ac:dyDescent="0.25">
      <c r="A2567">
        <v>1259379</v>
      </c>
      <c r="B2567" t="s">
        <v>47</v>
      </c>
      <c r="C2567">
        <v>104</v>
      </c>
      <c r="D2567">
        <v>11</v>
      </c>
      <c r="E2567" t="s">
        <v>49</v>
      </c>
      <c r="F2567">
        <v>1</v>
      </c>
      <c r="G2567">
        <v>2</v>
      </c>
      <c r="H2567">
        <v>2</v>
      </c>
      <c r="I2567">
        <v>2</v>
      </c>
      <c r="J2567">
        <v>1</v>
      </c>
      <c r="K2567">
        <v>2</v>
      </c>
      <c r="L2567">
        <v>2</v>
      </c>
      <c r="M2567">
        <v>2</v>
      </c>
      <c r="N2567">
        <v>1</v>
      </c>
      <c r="P2567" t="s">
        <v>50</v>
      </c>
      <c r="R2567" t="s">
        <v>44</v>
      </c>
      <c r="V2567">
        <v>49</v>
      </c>
      <c r="W2567" t="s">
        <v>47</v>
      </c>
    </row>
    <row r="2568" spans="1:23" x14ac:dyDescent="0.25">
      <c r="A2568">
        <v>1274768</v>
      </c>
      <c r="B2568" t="s">
        <v>47</v>
      </c>
      <c r="C2568">
        <v>50</v>
      </c>
      <c r="D2568">
        <v>4</v>
      </c>
      <c r="E2568" t="s">
        <v>49</v>
      </c>
      <c r="F2568">
        <v>1</v>
      </c>
      <c r="G2568">
        <v>1</v>
      </c>
      <c r="H2568">
        <v>2</v>
      </c>
      <c r="I2568">
        <v>2</v>
      </c>
      <c r="J2568">
        <v>2</v>
      </c>
      <c r="K2568">
        <v>2</v>
      </c>
      <c r="L2568">
        <v>2</v>
      </c>
      <c r="M2568">
        <v>2</v>
      </c>
      <c r="N2568">
        <v>1</v>
      </c>
      <c r="P2568" t="s">
        <v>50</v>
      </c>
      <c r="R2568" t="s">
        <v>46</v>
      </c>
      <c r="V2568">
        <v>49</v>
      </c>
      <c r="W2568" t="s">
        <v>47</v>
      </c>
    </row>
    <row r="2569" spans="1:23" x14ac:dyDescent="0.25">
      <c r="A2569">
        <v>728640</v>
      </c>
      <c r="B2569" t="s">
        <v>32</v>
      </c>
      <c r="C2569">
        <v>123</v>
      </c>
      <c r="D2569">
        <v>14</v>
      </c>
      <c r="E2569" t="s">
        <v>49</v>
      </c>
      <c r="F2569">
        <v>1</v>
      </c>
      <c r="G2569">
        <v>1</v>
      </c>
      <c r="H2569">
        <v>2</v>
      </c>
      <c r="I2569">
        <v>2</v>
      </c>
      <c r="J2569">
        <v>2</v>
      </c>
      <c r="K2569">
        <v>2</v>
      </c>
      <c r="L2569">
        <v>2</v>
      </c>
      <c r="M2569">
        <v>2</v>
      </c>
      <c r="N2569">
        <v>1</v>
      </c>
      <c r="P2569" t="s">
        <v>50</v>
      </c>
      <c r="R2569" t="s">
        <v>46</v>
      </c>
      <c r="V2569">
        <v>41</v>
      </c>
      <c r="W2569" t="s">
        <v>32</v>
      </c>
    </row>
    <row r="2570" spans="1:23" x14ac:dyDescent="0.25">
      <c r="A2570">
        <v>1381251</v>
      </c>
      <c r="B2570" t="s">
        <v>24</v>
      </c>
      <c r="C2570">
        <v>99</v>
      </c>
      <c r="D2570">
        <v>0</v>
      </c>
      <c r="E2570" t="s">
        <v>49</v>
      </c>
      <c r="F2570">
        <v>1</v>
      </c>
      <c r="G2570">
        <v>1</v>
      </c>
      <c r="H2570">
        <v>2</v>
      </c>
      <c r="I2570">
        <v>2</v>
      </c>
      <c r="J2570">
        <v>2</v>
      </c>
      <c r="K2570">
        <v>2</v>
      </c>
      <c r="L2570">
        <v>2</v>
      </c>
      <c r="M2570">
        <v>2</v>
      </c>
      <c r="N2570">
        <v>1</v>
      </c>
      <c r="P2570" t="s">
        <v>50</v>
      </c>
      <c r="R2570" t="s">
        <v>44</v>
      </c>
      <c r="V2570">
        <v>53</v>
      </c>
      <c r="W2570" t="s">
        <v>24</v>
      </c>
    </row>
    <row r="2571" spans="1:23" x14ac:dyDescent="0.25">
      <c r="A2571">
        <v>728870</v>
      </c>
      <c r="B2571" t="s">
        <v>32</v>
      </c>
      <c r="C2571">
        <v>101</v>
      </c>
      <c r="D2571">
        <v>3</v>
      </c>
      <c r="E2571" t="s">
        <v>49</v>
      </c>
      <c r="F2571">
        <v>1</v>
      </c>
      <c r="G2571">
        <v>2</v>
      </c>
      <c r="H2571">
        <v>2</v>
      </c>
      <c r="I2571">
        <v>2</v>
      </c>
      <c r="J2571">
        <v>1</v>
      </c>
      <c r="K2571">
        <v>2</v>
      </c>
      <c r="L2571">
        <v>2</v>
      </c>
      <c r="M2571">
        <v>2</v>
      </c>
      <c r="N2571">
        <v>1</v>
      </c>
      <c r="P2571" t="s">
        <v>50</v>
      </c>
      <c r="R2571" t="s">
        <v>44</v>
      </c>
      <c r="V2571">
        <v>41</v>
      </c>
      <c r="W2571" t="s">
        <v>32</v>
      </c>
    </row>
    <row r="2572" spans="1:23" x14ac:dyDescent="0.25">
      <c r="A2572">
        <v>1276572</v>
      </c>
      <c r="B2572" t="s">
        <v>47</v>
      </c>
      <c r="C2572">
        <v>38</v>
      </c>
      <c r="D2572">
        <v>4</v>
      </c>
      <c r="E2572" t="s">
        <v>49</v>
      </c>
      <c r="F2572">
        <v>1</v>
      </c>
      <c r="G2572">
        <v>1</v>
      </c>
      <c r="H2572">
        <v>2</v>
      </c>
      <c r="I2572">
        <v>2</v>
      </c>
      <c r="J2572">
        <v>2</v>
      </c>
      <c r="K2572">
        <v>2</v>
      </c>
      <c r="L2572">
        <v>2</v>
      </c>
      <c r="M2572">
        <v>2</v>
      </c>
      <c r="N2572">
        <v>1</v>
      </c>
      <c r="P2572" t="s">
        <v>50</v>
      </c>
      <c r="R2572" t="s">
        <v>46</v>
      </c>
      <c r="V2572">
        <v>49</v>
      </c>
      <c r="W2572" t="s">
        <v>47</v>
      </c>
    </row>
    <row r="2573" spans="1:23" x14ac:dyDescent="0.25">
      <c r="A2573">
        <v>1405370</v>
      </c>
      <c r="B2573" t="s">
        <v>24</v>
      </c>
      <c r="C2573">
        <v>15</v>
      </c>
      <c r="D2573">
        <v>0</v>
      </c>
      <c r="E2573" t="s">
        <v>49</v>
      </c>
      <c r="F2573">
        <v>1</v>
      </c>
      <c r="G2573">
        <v>1</v>
      </c>
      <c r="H2573">
        <v>2</v>
      </c>
      <c r="I2573">
        <v>2</v>
      </c>
      <c r="J2573">
        <v>2</v>
      </c>
      <c r="K2573">
        <v>2</v>
      </c>
      <c r="L2573">
        <v>2</v>
      </c>
      <c r="M2573">
        <v>2</v>
      </c>
      <c r="N2573">
        <v>1</v>
      </c>
      <c r="P2573" t="s">
        <v>50</v>
      </c>
      <c r="R2573" t="s">
        <v>46</v>
      </c>
      <c r="V2573">
        <v>53</v>
      </c>
      <c r="W2573" t="s">
        <v>24</v>
      </c>
    </row>
    <row r="2574" spans="1:23" x14ac:dyDescent="0.25">
      <c r="A2574">
        <v>62574</v>
      </c>
      <c r="B2574" t="s">
        <v>23</v>
      </c>
      <c r="C2574">
        <v>18</v>
      </c>
      <c r="D2574">
        <v>6</v>
      </c>
      <c r="E2574" t="s">
        <v>49</v>
      </c>
      <c r="F2574">
        <v>1</v>
      </c>
      <c r="G2574">
        <v>2</v>
      </c>
      <c r="H2574">
        <v>1</v>
      </c>
      <c r="I2574">
        <v>2</v>
      </c>
      <c r="J2574">
        <v>2</v>
      </c>
      <c r="K2574">
        <v>2</v>
      </c>
      <c r="L2574">
        <v>2</v>
      </c>
      <c r="M2574">
        <v>2</v>
      </c>
      <c r="N2574">
        <v>1</v>
      </c>
      <c r="P2574" t="s">
        <v>50</v>
      </c>
      <c r="R2574" t="s">
        <v>46</v>
      </c>
      <c r="V2574">
        <v>30</v>
      </c>
      <c r="W2574" t="s">
        <v>23</v>
      </c>
    </row>
    <row r="2575" spans="1:23" x14ac:dyDescent="0.25">
      <c r="A2575">
        <v>717512</v>
      </c>
      <c r="B2575" t="s">
        <v>32</v>
      </c>
      <c r="C2575">
        <v>56</v>
      </c>
      <c r="D2575">
        <v>3</v>
      </c>
      <c r="E2575" t="s">
        <v>49</v>
      </c>
      <c r="F2575">
        <v>1</v>
      </c>
      <c r="G2575">
        <v>2</v>
      </c>
      <c r="H2575">
        <v>2</v>
      </c>
      <c r="I2575">
        <v>2</v>
      </c>
      <c r="J2575">
        <v>2</v>
      </c>
      <c r="K2575">
        <v>2</v>
      </c>
      <c r="L2575">
        <v>2</v>
      </c>
      <c r="M2575">
        <v>2</v>
      </c>
      <c r="N2575">
        <v>2</v>
      </c>
      <c r="P2575" t="s">
        <v>50</v>
      </c>
      <c r="R2575" t="s">
        <v>46</v>
      </c>
      <c r="V2575">
        <v>41</v>
      </c>
      <c r="W2575" t="s">
        <v>32</v>
      </c>
    </row>
    <row r="2576" spans="1:23" x14ac:dyDescent="0.25">
      <c r="A2576">
        <v>1423570</v>
      </c>
      <c r="B2576" t="s">
        <v>24</v>
      </c>
      <c r="C2576">
        <v>64</v>
      </c>
      <c r="D2576">
        <v>3</v>
      </c>
      <c r="E2576" t="s">
        <v>49</v>
      </c>
      <c r="F2576">
        <v>1</v>
      </c>
      <c r="G2576">
        <v>1</v>
      </c>
      <c r="H2576">
        <v>2</v>
      </c>
      <c r="I2576">
        <v>2</v>
      </c>
      <c r="J2576">
        <v>2</v>
      </c>
      <c r="K2576">
        <v>2</v>
      </c>
      <c r="L2576">
        <v>2</v>
      </c>
      <c r="M2576">
        <v>2</v>
      </c>
      <c r="N2576">
        <v>1</v>
      </c>
      <c r="P2576" t="s">
        <v>50</v>
      </c>
      <c r="R2576" t="s">
        <v>44</v>
      </c>
      <c r="V2576">
        <v>53</v>
      </c>
      <c r="W2576" t="s">
        <v>24</v>
      </c>
    </row>
    <row r="2577" spans="1:23" x14ac:dyDescent="0.25">
      <c r="A2577">
        <v>64788</v>
      </c>
      <c r="B2577" t="s">
        <v>23</v>
      </c>
      <c r="C2577">
        <v>80</v>
      </c>
      <c r="D2577">
        <v>11</v>
      </c>
      <c r="E2577" t="s">
        <v>49</v>
      </c>
      <c r="F2577">
        <v>1</v>
      </c>
      <c r="G2577">
        <v>2</v>
      </c>
      <c r="H2577">
        <v>2</v>
      </c>
      <c r="I2577">
        <v>2</v>
      </c>
      <c r="J2577">
        <v>1</v>
      </c>
      <c r="K2577">
        <v>2</v>
      </c>
      <c r="L2577">
        <v>2</v>
      </c>
      <c r="M2577">
        <v>2</v>
      </c>
      <c r="N2577">
        <v>1</v>
      </c>
      <c r="P2577" t="s">
        <v>50</v>
      </c>
      <c r="R2577" t="s">
        <v>46</v>
      </c>
      <c r="V2577">
        <v>53</v>
      </c>
      <c r="W2577" t="s">
        <v>24</v>
      </c>
    </row>
    <row r="2578" spans="1:23" x14ac:dyDescent="0.25">
      <c r="A2578">
        <v>1258733</v>
      </c>
      <c r="B2578" t="s">
        <v>47</v>
      </c>
      <c r="C2578">
        <v>179</v>
      </c>
      <c r="D2578">
        <v>4</v>
      </c>
      <c r="E2578" t="s">
        <v>49</v>
      </c>
      <c r="F2578">
        <v>1</v>
      </c>
      <c r="G2578">
        <v>1</v>
      </c>
      <c r="H2578">
        <v>2</v>
      </c>
      <c r="I2578">
        <v>2</v>
      </c>
      <c r="J2578">
        <v>2</v>
      </c>
      <c r="K2578">
        <v>2</v>
      </c>
      <c r="L2578">
        <v>2</v>
      </c>
      <c r="M2578">
        <v>2</v>
      </c>
      <c r="N2578">
        <v>1</v>
      </c>
      <c r="P2578" t="s">
        <v>50</v>
      </c>
      <c r="R2578" t="s">
        <v>44</v>
      </c>
      <c r="V2578">
        <v>49</v>
      </c>
      <c r="W2578" t="s">
        <v>47</v>
      </c>
    </row>
    <row r="2579" spans="1:23" x14ac:dyDescent="0.25">
      <c r="A2579">
        <v>1407982</v>
      </c>
      <c r="B2579" t="s">
        <v>24</v>
      </c>
      <c r="C2579">
        <v>118</v>
      </c>
      <c r="D2579">
        <v>6</v>
      </c>
      <c r="E2579" t="s">
        <v>49</v>
      </c>
      <c r="F2579">
        <v>1</v>
      </c>
      <c r="G2579">
        <v>1</v>
      </c>
      <c r="H2579">
        <v>2</v>
      </c>
      <c r="I2579">
        <v>2</v>
      </c>
      <c r="J2579">
        <v>2</v>
      </c>
      <c r="K2579">
        <v>2</v>
      </c>
      <c r="L2579">
        <v>2</v>
      </c>
      <c r="M2579">
        <v>2</v>
      </c>
      <c r="N2579">
        <v>1</v>
      </c>
      <c r="P2579" t="s">
        <v>50</v>
      </c>
      <c r="R2579" t="s">
        <v>46</v>
      </c>
      <c r="V2579">
        <v>53</v>
      </c>
      <c r="W2579" t="s">
        <v>24</v>
      </c>
    </row>
    <row r="2580" spans="1:23" x14ac:dyDescent="0.25">
      <c r="A2580">
        <v>1263115</v>
      </c>
      <c r="B2580" t="s">
        <v>47</v>
      </c>
      <c r="C2580">
        <v>63</v>
      </c>
      <c r="D2580">
        <v>13</v>
      </c>
      <c r="E2580" t="s">
        <v>49</v>
      </c>
      <c r="F2580">
        <v>1</v>
      </c>
      <c r="G2580">
        <v>2</v>
      </c>
      <c r="H2580">
        <v>1</v>
      </c>
      <c r="I2580">
        <v>2</v>
      </c>
      <c r="J2580">
        <v>2</v>
      </c>
      <c r="K2580">
        <v>2</v>
      </c>
      <c r="L2580">
        <v>2</v>
      </c>
      <c r="M2580">
        <v>2</v>
      </c>
      <c r="N2580">
        <v>1</v>
      </c>
      <c r="P2580" t="s">
        <v>50</v>
      </c>
      <c r="R2580" t="s">
        <v>46</v>
      </c>
      <c r="V2580">
        <v>49</v>
      </c>
      <c r="W2580" t="s">
        <v>47</v>
      </c>
    </row>
    <row r="2581" spans="1:23" x14ac:dyDescent="0.25">
      <c r="A2581">
        <v>70993</v>
      </c>
      <c r="B2581" t="s">
        <v>23</v>
      </c>
      <c r="C2581">
        <v>118</v>
      </c>
      <c r="D2581">
        <v>13</v>
      </c>
      <c r="E2581" t="s">
        <v>49</v>
      </c>
      <c r="F2581">
        <v>1</v>
      </c>
      <c r="G2581">
        <v>1</v>
      </c>
      <c r="H2581">
        <v>2</v>
      </c>
      <c r="I2581">
        <v>2</v>
      </c>
      <c r="J2581">
        <v>2</v>
      </c>
      <c r="K2581">
        <v>2</v>
      </c>
      <c r="L2581">
        <v>2</v>
      </c>
      <c r="M2581">
        <v>2</v>
      </c>
      <c r="N2581">
        <v>1</v>
      </c>
      <c r="P2581" t="s">
        <v>50</v>
      </c>
      <c r="R2581" t="s">
        <v>46</v>
      </c>
      <c r="V2581">
        <v>30</v>
      </c>
      <c r="W2581" t="s">
        <v>23</v>
      </c>
    </row>
    <row r="2582" spans="1:23" x14ac:dyDescent="0.25">
      <c r="A2582">
        <v>71270</v>
      </c>
      <c r="B2582" t="s">
        <v>23</v>
      </c>
      <c r="C2582">
        <v>148</v>
      </c>
      <c r="D2582">
        <v>4</v>
      </c>
      <c r="E2582" t="s">
        <v>49</v>
      </c>
      <c r="F2582">
        <v>1</v>
      </c>
      <c r="G2582">
        <v>2</v>
      </c>
      <c r="H2582">
        <v>2</v>
      </c>
      <c r="I2582">
        <v>2</v>
      </c>
      <c r="J2582">
        <v>1</v>
      </c>
      <c r="K2582">
        <v>2</v>
      </c>
      <c r="L2582">
        <v>2</v>
      </c>
      <c r="M2582">
        <v>2</v>
      </c>
      <c r="N2582">
        <v>1</v>
      </c>
      <c r="P2582" t="s">
        <v>50</v>
      </c>
      <c r="R2582" t="s">
        <v>44</v>
      </c>
      <c r="V2582">
        <v>30</v>
      </c>
      <c r="W2582" t="s">
        <v>23</v>
      </c>
    </row>
    <row r="2583" spans="1:23" x14ac:dyDescent="0.25">
      <c r="A2583">
        <v>1428766</v>
      </c>
      <c r="B2583" t="s">
        <v>24</v>
      </c>
      <c r="C2583">
        <v>97</v>
      </c>
      <c r="D2583">
        <v>4</v>
      </c>
      <c r="E2583" t="s">
        <v>49</v>
      </c>
      <c r="F2583">
        <v>1</v>
      </c>
      <c r="G2583">
        <v>2</v>
      </c>
      <c r="H2583">
        <v>2</v>
      </c>
      <c r="I2583">
        <v>2</v>
      </c>
      <c r="J2583">
        <v>1</v>
      </c>
      <c r="K2583">
        <v>2</v>
      </c>
      <c r="L2583">
        <v>2</v>
      </c>
      <c r="M2583">
        <v>2</v>
      </c>
      <c r="N2583">
        <v>1</v>
      </c>
      <c r="P2583" t="s">
        <v>50</v>
      </c>
      <c r="R2583" t="s">
        <v>46</v>
      </c>
      <c r="V2583">
        <v>53</v>
      </c>
      <c r="W2583" t="s">
        <v>24</v>
      </c>
    </row>
    <row r="2584" spans="1:23" x14ac:dyDescent="0.25">
      <c r="A2584">
        <v>725604</v>
      </c>
      <c r="B2584" t="s">
        <v>32</v>
      </c>
      <c r="C2584">
        <v>19</v>
      </c>
      <c r="D2584">
        <v>14</v>
      </c>
      <c r="E2584" t="s">
        <v>49</v>
      </c>
      <c r="F2584">
        <v>1</v>
      </c>
      <c r="G2584">
        <v>2</v>
      </c>
      <c r="H2584">
        <v>2</v>
      </c>
      <c r="I2584">
        <v>2</v>
      </c>
      <c r="J2584">
        <v>1</v>
      </c>
      <c r="K2584">
        <v>2</v>
      </c>
      <c r="L2584">
        <v>2</v>
      </c>
      <c r="M2584">
        <v>1</v>
      </c>
      <c r="N2584">
        <v>1</v>
      </c>
      <c r="P2584" t="s">
        <v>50</v>
      </c>
      <c r="R2584" t="s">
        <v>46</v>
      </c>
      <c r="V2584">
        <v>41</v>
      </c>
      <c r="W2584" t="s">
        <v>32</v>
      </c>
    </row>
    <row r="2585" spans="1:23" x14ac:dyDescent="0.25">
      <c r="A2585">
        <v>1425101</v>
      </c>
      <c r="B2585" t="s">
        <v>24</v>
      </c>
      <c r="C2585">
        <v>90</v>
      </c>
      <c r="D2585">
        <v>6</v>
      </c>
      <c r="E2585" t="s">
        <v>49</v>
      </c>
      <c r="F2585">
        <v>1</v>
      </c>
      <c r="G2585">
        <v>2</v>
      </c>
      <c r="H2585">
        <v>2</v>
      </c>
      <c r="I2585">
        <v>2</v>
      </c>
      <c r="J2585">
        <v>2</v>
      </c>
      <c r="K2585">
        <v>2</v>
      </c>
      <c r="L2585">
        <v>2</v>
      </c>
      <c r="M2585">
        <v>2</v>
      </c>
      <c r="N2585">
        <v>2</v>
      </c>
      <c r="P2585" t="s">
        <v>50</v>
      </c>
      <c r="R2585" t="s">
        <v>46</v>
      </c>
      <c r="V2585">
        <v>53</v>
      </c>
      <c r="W2585" t="s">
        <v>24</v>
      </c>
    </row>
    <row r="2586" spans="1:23" x14ac:dyDescent="0.25">
      <c r="A2586">
        <v>1269472</v>
      </c>
      <c r="B2586" t="s">
        <v>47</v>
      </c>
      <c r="C2586">
        <v>42</v>
      </c>
      <c r="D2586">
        <v>7</v>
      </c>
      <c r="E2586" t="s">
        <v>49</v>
      </c>
      <c r="F2586">
        <v>1</v>
      </c>
      <c r="G2586">
        <v>2</v>
      </c>
      <c r="H2586">
        <v>2</v>
      </c>
      <c r="I2586">
        <v>2</v>
      </c>
      <c r="J2586">
        <v>1</v>
      </c>
      <c r="K2586">
        <v>2</v>
      </c>
      <c r="L2586">
        <v>2</v>
      </c>
      <c r="M2586">
        <v>2</v>
      </c>
      <c r="N2586">
        <v>1</v>
      </c>
      <c r="P2586" t="s">
        <v>50</v>
      </c>
      <c r="R2586" t="s">
        <v>44</v>
      </c>
      <c r="V2586">
        <v>49</v>
      </c>
      <c r="W2586" t="s">
        <v>47</v>
      </c>
    </row>
    <row r="2587" spans="1:23" x14ac:dyDescent="0.25">
      <c r="A2587">
        <v>1367488</v>
      </c>
      <c r="B2587" t="s">
        <v>24</v>
      </c>
      <c r="C2587">
        <v>95</v>
      </c>
      <c r="D2587">
        <v>6</v>
      </c>
      <c r="E2587" t="s">
        <v>49</v>
      </c>
      <c r="F2587">
        <v>1</v>
      </c>
      <c r="G2587">
        <v>2</v>
      </c>
      <c r="H2587">
        <v>1</v>
      </c>
      <c r="I2587">
        <v>2</v>
      </c>
      <c r="J2587">
        <v>1</v>
      </c>
      <c r="K2587">
        <v>2</v>
      </c>
      <c r="L2587">
        <v>2</v>
      </c>
      <c r="M2587">
        <v>2</v>
      </c>
      <c r="N2587">
        <v>1</v>
      </c>
      <c r="P2587" t="s">
        <v>50</v>
      </c>
      <c r="R2587" t="s">
        <v>44</v>
      </c>
      <c r="V2587">
        <v>53</v>
      </c>
      <c r="W2587" t="s">
        <v>24</v>
      </c>
    </row>
    <row r="2588" spans="1:23" x14ac:dyDescent="0.25">
      <c r="A2588">
        <v>69668</v>
      </c>
      <c r="B2588" t="s">
        <v>23</v>
      </c>
      <c r="C2588">
        <v>112</v>
      </c>
      <c r="D2588">
        <v>12</v>
      </c>
      <c r="E2588" t="s">
        <v>49</v>
      </c>
      <c r="F2588">
        <v>1</v>
      </c>
      <c r="G2588">
        <v>2</v>
      </c>
      <c r="H2588">
        <v>2</v>
      </c>
      <c r="I2588">
        <v>2</v>
      </c>
      <c r="J2588">
        <v>2</v>
      </c>
      <c r="K2588">
        <v>2</v>
      </c>
      <c r="L2588">
        <v>2</v>
      </c>
      <c r="M2588">
        <v>2</v>
      </c>
      <c r="N2588">
        <v>2</v>
      </c>
      <c r="P2588" t="s">
        <v>50</v>
      </c>
      <c r="R2588" t="s">
        <v>44</v>
      </c>
      <c r="V2588">
        <v>30</v>
      </c>
      <c r="W2588" t="s">
        <v>23</v>
      </c>
    </row>
    <row r="2589" spans="1:23" x14ac:dyDescent="0.25">
      <c r="A2589">
        <v>1393850</v>
      </c>
      <c r="B2589" t="s">
        <v>24</v>
      </c>
      <c r="C2589">
        <v>253</v>
      </c>
      <c r="D2589">
        <v>1</v>
      </c>
      <c r="E2589" t="s">
        <v>49</v>
      </c>
      <c r="F2589">
        <v>1</v>
      </c>
      <c r="G2589">
        <v>2</v>
      </c>
      <c r="H2589">
        <v>2</v>
      </c>
      <c r="I2589">
        <v>2</v>
      </c>
      <c r="J2589">
        <v>2</v>
      </c>
      <c r="K2589">
        <v>2</v>
      </c>
      <c r="L2589">
        <v>2</v>
      </c>
      <c r="M2589">
        <v>2</v>
      </c>
      <c r="N2589">
        <v>2</v>
      </c>
      <c r="P2589" t="s">
        <v>50</v>
      </c>
      <c r="R2589" t="s">
        <v>46</v>
      </c>
      <c r="V2589">
        <v>53</v>
      </c>
      <c r="W2589" t="s">
        <v>24</v>
      </c>
    </row>
    <row r="2590" spans="1:23" x14ac:dyDescent="0.25">
      <c r="A2590">
        <v>1275221</v>
      </c>
      <c r="B2590" t="s">
        <v>47</v>
      </c>
      <c r="C2590">
        <v>88</v>
      </c>
      <c r="D2590">
        <v>1</v>
      </c>
      <c r="E2590" t="s">
        <v>49</v>
      </c>
      <c r="F2590">
        <v>1</v>
      </c>
      <c r="G2590">
        <v>1</v>
      </c>
      <c r="H2590">
        <v>2</v>
      </c>
      <c r="I2590">
        <v>2</v>
      </c>
      <c r="J2590">
        <v>2</v>
      </c>
      <c r="K2590">
        <v>2</v>
      </c>
      <c r="L2590">
        <v>2</v>
      </c>
      <c r="M2590">
        <v>2</v>
      </c>
      <c r="N2590">
        <v>1</v>
      </c>
      <c r="P2590" t="s">
        <v>50</v>
      </c>
      <c r="R2590" t="s">
        <v>44</v>
      </c>
      <c r="V2590">
        <v>49</v>
      </c>
      <c r="W2590" t="s">
        <v>47</v>
      </c>
    </row>
    <row r="2591" spans="1:23" x14ac:dyDescent="0.25">
      <c r="A2591">
        <v>722116</v>
      </c>
      <c r="B2591" t="s">
        <v>32</v>
      </c>
      <c r="C2591">
        <v>56</v>
      </c>
      <c r="D2591">
        <v>9</v>
      </c>
      <c r="E2591" t="s">
        <v>49</v>
      </c>
      <c r="F2591">
        <v>1</v>
      </c>
      <c r="G2591">
        <v>1</v>
      </c>
      <c r="H2591">
        <v>2</v>
      </c>
      <c r="I2591">
        <v>2</v>
      </c>
      <c r="J2591">
        <v>2</v>
      </c>
      <c r="K2591">
        <v>2</v>
      </c>
      <c r="L2591">
        <v>2</v>
      </c>
      <c r="M2591">
        <v>2</v>
      </c>
      <c r="N2591">
        <v>1</v>
      </c>
      <c r="P2591" t="s">
        <v>50</v>
      </c>
      <c r="R2591" t="s">
        <v>46</v>
      </c>
      <c r="V2591">
        <v>41</v>
      </c>
      <c r="W2591" t="s">
        <v>32</v>
      </c>
    </row>
    <row r="2592" spans="1:23" x14ac:dyDescent="0.25">
      <c r="A2592">
        <v>706119</v>
      </c>
      <c r="B2592" t="s">
        <v>32</v>
      </c>
      <c r="C2592">
        <v>79</v>
      </c>
      <c r="D2592">
        <v>6</v>
      </c>
      <c r="E2592" t="s">
        <v>49</v>
      </c>
      <c r="F2592">
        <v>3</v>
      </c>
      <c r="G2592">
        <v>1</v>
      </c>
      <c r="H2592">
        <v>2</v>
      </c>
      <c r="I2592">
        <v>2</v>
      </c>
      <c r="J2592">
        <v>2</v>
      </c>
      <c r="K2592">
        <v>2</v>
      </c>
      <c r="L2592">
        <v>2</v>
      </c>
      <c r="M2592">
        <v>2</v>
      </c>
      <c r="N2592">
        <v>1</v>
      </c>
      <c r="P2592" t="s">
        <v>50</v>
      </c>
      <c r="R2592" t="s">
        <v>44</v>
      </c>
      <c r="V2592">
        <v>126</v>
      </c>
      <c r="W2592">
        <v>126</v>
      </c>
    </row>
    <row r="2593" spans="1:23" x14ac:dyDescent="0.25">
      <c r="A2593">
        <v>1268894</v>
      </c>
      <c r="B2593" t="s">
        <v>47</v>
      </c>
      <c r="C2593">
        <v>59</v>
      </c>
      <c r="D2593">
        <v>6</v>
      </c>
      <c r="E2593" t="s">
        <v>49</v>
      </c>
      <c r="F2593">
        <v>1</v>
      </c>
      <c r="G2593">
        <v>1</v>
      </c>
      <c r="H2593">
        <v>2</v>
      </c>
      <c r="I2593">
        <v>2</v>
      </c>
      <c r="J2593">
        <v>2</v>
      </c>
      <c r="K2593">
        <v>2</v>
      </c>
      <c r="L2593">
        <v>2</v>
      </c>
      <c r="M2593">
        <v>2</v>
      </c>
      <c r="N2593">
        <v>1</v>
      </c>
      <c r="P2593" t="s">
        <v>50</v>
      </c>
      <c r="R2593" t="s">
        <v>46</v>
      </c>
      <c r="V2593">
        <v>49</v>
      </c>
      <c r="W2593" t="s">
        <v>47</v>
      </c>
    </row>
    <row r="2594" spans="1:23" x14ac:dyDescent="0.25">
      <c r="A2594">
        <v>1272799</v>
      </c>
      <c r="B2594" t="s">
        <v>47</v>
      </c>
      <c r="C2594">
        <v>512</v>
      </c>
      <c r="D2594">
        <v>10</v>
      </c>
      <c r="E2594" t="s">
        <v>49</v>
      </c>
      <c r="F2594">
        <v>1</v>
      </c>
      <c r="G2594">
        <v>1</v>
      </c>
      <c r="H2594">
        <v>2</v>
      </c>
      <c r="I2594">
        <v>2</v>
      </c>
      <c r="J2594">
        <v>2</v>
      </c>
      <c r="K2594">
        <v>2</v>
      </c>
      <c r="L2594">
        <v>2</v>
      </c>
      <c r="M2594">
        <v>1</v>
      </c>
      <c r="N2594">
        <v>1</v>
      </c>
      <c r="P2594" t="s">
        <v>50</v>
      </c>
      <c r="R2594" t="s">
        <v>44</v>
      </c>
      <c r="V2594">
        <v>49</v>
      </c>
      <c r="W2594" t="s">
        <v>47</v>
      </c>
    </row>
    <row r="2595" spans="1:23" x14ac:dyDescent="0.25">
      <c r="A2595">
        <v>1250261</v>
      </c>
      <c r="B2595" t="s">
        <v>47</v>
      </c>
      <c r="C2595">
        <v>46</v>
      </c>
      <c r="D2595">
        <v>14</v>
      </c>
      <c r="E2595" t="s">
        <v>49</v>
      </c>
      <c r="F2595">
        <v>1</v>
      </c>
      <c r="G2595">
        <v>2</v>
      </c>
      <c r="H2595">
        <v>1</v>
      </c>
      <c r="I2595">
        <v>2</v>
      </c>
      <c r="J2595">
        <v>2</v>
      </c>
      <c r="K2595">
        <v>2</v>
      </c>
      <c r="L2595">
        <v>2</v>
      </c>
      <c r="M2595">
        <v>2</v>
      </c>
      <c r="N2595">
        <v>1</v>
      </c>
      <c r="P2595" t="s">
        <v>50</v>
      </c>
      <c r="R2595" t="s">
        <v>46</v>
      </c>
      <c r="V2595">
        <v>49</v>
      </c>
      <c r="W2595" t="s">
        <v>47</v>
      </c>
    </row>
    <row r="2596" spans="1:23" x14ac:dyDescent="0.25">
      <c r="A2596">
        <v>1378746</v>
      </c>
      <c r="B2596" t="s">
        <v>24</v>
      </c>
      <c r="C2596">
        <v>101</v>
      </c>
      <c r="D2596">
        <v>8</v>
      </c>
      <c r="E2596" t="s">
        <v>49</v>
      </c>
      <c r="F2596">
        <v>1</v>
      </c>
      <c r="G2596">
        <v>1</v>
      </c>
      <c r="H2596">
        <v>2</v>
      </c>
      <c r="I2596">
        <v>2</v>
      </c>
      <c r="J2596">
        <v>2</v>
      </c>
      <c r="K2596">
        <v>2</v>
      </c>
      <c r="L2596">
        <v>2</v>
      </c>
      <c r="M2596">
        <v>2</v>
      </c>
      <c r="N2596">
        <v>1</v>
      </c>
      <c r="P2596" t="s">
        <v>50</v>
      </c>
      <c r="R2596" t="s">
        <v>44</v>
      </c>
      <c r="V2596">
        <v>53</v>
      </c>
      <c r="W2596" t="s">
        <v>24</v>
      </c>
    </row>
    <row r="2597" spans="1:23" x14ac:dyDescent="0.25">
      <c r="A2597">
        <v>1268356</v>
      </c>
      <c r="B2597" t="s">
        <v>47</v>
      </c>
      <c r="C2597">
        <v>26</v>
      </c>
      <c r="D2597">
        <v>13</v>
      </c>
      <c r="E2597" t="s">
        <v>49</v>
      </c>
      <c r="F2597">
        <v>1</v>
      </c>
      <c r="G2597">
        <v>2</v>
      </c>
      <c r="H2597">
        <v>1</v>
      </c>
      <c r="I2597">
        <v>2</v>
      </c>
      <c r="J2597">
        <v>1</v>
      </c>
      <c r="K2597">
        <v>2</v>
      </c>
      <c r="L2597">
        <v>2</v>
      </c>
      <c r="M2597">
        <v>2</v>
      </c>
      <c r="N2597">
        <v>1</v>
      </c>
      <c r="P2597" t="s">
        <v>50</v>
      </c>
      <c r="R2597" t="s">
        <v>44</v>
      </c>
      <c r="V2597">
        <v>49</v>
      </c>
      <c r="W2597" t="s">
        <v>47</v>
      </c>
    </row>
    <row r="2598" spans="1:23" x14ac:dyDescent="0.25">
      <c r="A2598">
        <v>720324</v>
      </c>
      <c r="B2598" t="s">
        <v>32</v>
      </c>
      <c r="C2598">
        <v>50</v>
      </c>
      <c r="D2598">
        <v>2</v>
      </c>
      <c r="E2598" t="s">
        <v>49</v>
      </c>
      <c r="F2598">
        <v>3</v>
      </c>
      <c r="G2598">
        <v>1</v>
      </c>
      <c r="H2598">
        <v>2</v>
      </c>
      <c r="I2598">
        <v>2</v>
      </c>
      <c r="J2598">
        <v>2</v>
      </c>
      <c r="K2598">
        <v>2</v>
      </c>
      <c r="L2598">
        <v>2</v>
      </c>
      <c r="M2598">
        <v>2</v>
      </c>
      <c r="N2598">
        <v>1</v>
      </c>
      <c r="P2598" t="s">
        <v>50</v>
      </c>
      <c r="R2598" t="s">
        <v>44</v>
      </c>
      <c r="V2598">
        <v>215</v>
      </c>
      <c r="W2598">
        <v>215</v>
      </c>
    </row>
    <row r="2599" spans="1:23" x14ac:dyDescent="0.25">
      <c r="A2599">
        <v>1409659</v>
      </c>
      <c r="B2599" t="s">
        <v>24</v>
      </c>
      <c r="C2599">
        <v>26</v>
      </c>
      <c r="D2599">
        <v>0</v>
      </c>
      <c r="E2599" t="s">
        <v>49</v>
      </c>
      <c r="F2599">
        <v>1</v>
      </c>
      <c r="G2599">
        <v>2</v>
      </c>
      <c r="H2599">
        <v>2</v>
      </c>
      <c r="I2599">
        <v>2</v>
      </c>
      <c r="J2599">
        <v>1</v>
      </c>
      <c r="K2599">
        <v>2</v>
      </c>
      <c r="L2599">
        <v>2</v>
      </c>
      <c r="M2599">
        <v>2</v>
      </c>
      <c r="N2599">
        <v>1</v>
      </c>
      <c r="P2599" t="s">
        <v>50</v>
      </c>
      <c r="R2599" t="s">
        <v>44</v>
      </c>
      <c r="V2599">
        <v>53</v>
      </c>
      <c r="W2599" t="s">
        <v>24</v>
      </c>
    </row>
    <row r="2600" spans="1:23" x14ac:dyDescent="0.25">
      <c r="A2600">
        <v>1421664</v>
      </c>
      <c r="B2600" t="s">
        <v>24</v>
      </c>
      <c r="C2600">
        <v>113</v>
      </c>
      <c r="D2600">
        <v>0</v>
      </c>
      <c r="E2600" t="s">
        <v>49</v>
      </c>
      <c r="F2600">
        <v>1</v>
      </c>
      <c r="G2600">
        <v>1</v>
      </c>
      <c r="H2600">
        <v>2</v>
      </c>
      <c r="I2600">
        <v>2</v>
      </c>
      <c r="J2600">
        <v>2</v>
      </c>
      <c r="K2600">
        <v>2</v>
      </c>
      <c r="L2600">
        <v>2</v>
      </c>
      <c r="M2600">
        <v>2</v>
      </c>
      <c r="N2600">
        <v>1</v>
      </c>
      <c r="P2600" t="s">
        <v>50</v>
      </c>
      <c r="R2600" t="s">
        <v>44</v>
      </c>
      <c r="V2600">
        <v>53</v>
      </c>
      <c r="W2600" t="s">
        <v>24</v>
      </c>
    </row>
    <row r="2601" spans="1:23" x14ac:dyDescent="0.25">
      <c r="A2601">
        <v>532984</v>
      </c>
      <c r="B2601" t="s">
        <v>31</v>
      </c>
      <c r="C2601">
        <v>30</v>
      </c>
      <c r="D2601">
        <v>6</v>
      </c>
      <c r="E2601" t="s">
        <v>49</v>
      </c>
      <c r="F2601">
        <v>1</v>
      </c>
      <c r="G2601">
        <v>1</v>
      </c>
      <c r="H2601">
        <v>2</v>
      </c>
      <c r="I2601">
        <v>2</v>
      </c>
      <c r="J2601">
        <v>2</v>
      </c>
      <c r="K2601">
        <v>2</v>
      </c>
      <c r="L2601">
        <v>2</v>
      </c>
      <c r="M2601">
        <v>2</v>
      </c>
      <c r="N2601">
        <v>1</v>
      </c>
      <c r="P2601" t="s">
        <v>50</v>
      </c>
      <c r="R2601" t="s">
        <v>46</v>
      </c>
      <c r="V2601">
        <v>38</v>
      </c>
      <c r="W2601" t="s">
        <v>31</v>
      </c>
    </row>
    <row r="2602" spans="1:23" x14ac:dyDescent="0.25">
      <c r="A2602">
        <v>1261235</v>
      </c>
      <c r="B2602" t="s">
        <v>47</v>
      </c>
      <c r="C2602">
        <v>26</v>
      </c>
      <c r="D2602">
        <v>11</v>
      </c>
      <c r="E2602" t="s">
        <v>49</v>
      </c>
      <c r="F2602">
        <v>1</v>
      </c>
      <c r="G2602">
        <v>2</v>
      </c>
      <c r="H2602">
        <v>2</v>
      </c>
      <c r="I2602">
        <v>2</v>
      </c>
      <c r="J2602">
        <v>1</v>
      </c>
      <c r="K2602">
        <v>2</v>
      </c>
      <c r="L2602">
        <v>2</v>
      </c>
      <c r="M2602">
        <v>1</v>
      </c>
      <c r="N2602">
        <v>1</v>
      </c>
      <c r="P2602" t="s">
        <v>50</v>
      </c>
      <c r="R2602" t="s">
        <v>44</v>
      </c>
      <c r="V2602">
        <v>49</v>
      </c>
      <c r="W2602" t="s">
        <v>47</v>
      </c>
    </row>
    <row r="2603" spans="1:23" x14ac:dyDescent="0.25">
      <c r="A2603">
        <v>71168</v>
      </c>
      <c r="B2603" t="s">
        <v>23</v>
      </c>
      <c r="C2603">
        <v>137</v>
      </c>
      <c r="D2603">
        <v>11</v>
      </c>
      <c r="E2603" t="s">
        <v>49</v>
      </c>
      <c r="F2603">
        <v>1</v>
      </c>
      <c r="G2603">
        <v>2</v>
      </c>
      <c r="H2603">
        <v>1</v>
      </c>
      <c r="I2603">
        <v>2</v>
      </c>
      <c r="J2603">
        <v>2</v>
      </c>
      <c r="K2603">
        <v>2</v>
      </c>
      <c r="L2603">
        <v>2</v>
      </c>
      <c r="M2603">
        <v>2</v>
      </c>
      <c r="N2603">
        <v>1</v>
      </c>
      <c r="P2603" t="s">
        <v>50</v>
      </c>
      <c r="R2603" t="s">
        <v>44</v>
      </c>
      <c r="V2603">
        <v>30</v>
      </c>
      <c r="W2603" t="s">
        <v>23</v>
      </c>
    </row>
    <row r="2604" spans="1:23" x14ac:dyDescent="0.25">
      <c r="A2604">
        <v>1426810</v>
      </c>
      <c r="B2604" t="s">
        <v>24</v>
      </c>
      <c r="C2604">
        <v>75</v>
      </c>
      <c r="D2604">
        <v>3</v>
      </c>
      <c r="E2604" t="s">
        <v>49</v>
      </c>
      <c r="F2604">
        <v>1</v>
      </c>
      <c r="G2604">
        <v>1</v>
      </c>
      <c r="H2604">
        <v>2</v>
      </c>
      <c r="I2604">
        <v>2</v>
      </c>
      <c r="J2604">
        <v>1</v>
      </c>
      <c r="K2604">
        <v>2</v>
      </c>
      <c r="L2604">
        <v>2</v>
      </c>
      <c r="M2604">
        <v>2</v>
      </c>
      <c r="N2604">
        <v>1</v>
      </c>
      <c r="P2604" t="s">
        <v>50</v>
      </c>
      <c r="R2604" t="s">
        <v>46</v>
      </c>
      <c r="V2604">
        <v>53</v>
      </c>
      <c r="W2604" t="s">
        <v>24</v>
      </c>
    </row>
    <row r="2605" spans="1:23" x14ac:dyDescent="0.25">
      <c r="A2605">
        <v>1249077</v>
      </c>
      <c r="B2605" t="s">
        <v>47</v>
      </c>
      <c r="C2605">
        <v>265</v>
      </c>
      <c r="D2605">
        <v>6</v>
      </c>
      <c r="E2605" t="s">
        <v>49</v>
      </c>
      <c r="F2605">
        <v>1</v>
      </c>
      <c r="G2605">
        <v>2</v>
      </c>
      <c r="H2605">
        <v>1</v>
      </c>
      <c r="I2605">
        <v>2</v>
      </c>
      <c r="J2605">
        <v>2</v>
      </c>
      <c r="K2605">
        <v>2</v>
      </c>
      <c r="L2605">
        <v>2</v>
      </c>
      <c r="M2605">
        <v>2</v>
      </c>
      <c r="N2605">
        <v>1</v>
      </c>
      <c r="P2605" t="s">
        <v>50</v>
      </c>
      <c r="R2605" t="s">
        <v>44</v>
      </c>
      <c r="V2605">
        <v>49</v>
      </c>
      <c r="W2605" t="s">
        <v>47</v>
      </c>
    </row>
    <row r="2606" spans="1:23" x14ac:dyDescent="0.25">
      <c r="A2606">
        <v>1392169</v>
      </c>
      <c r="B2606" t="s">
        <v>24</v>
      </c>
      <c r="C2606">
        <v>75</v>
      </c>
      <c r="D2606">
        <v>0</v>
      </c>
      <c r="E2606" t="s">
        <v>49</v>
      </c>
      <c r="F2606">
        <v>1</v>
      </c>
      <c r="G2606">
        <v>1</v>
      </c>
      <c r="H2606">
        <v>2</v>
      </c>
      <c r="I2606">
        <v>2</v>
      </c>
      <c r="J2606">
        <v>2</v>
      </c>
      <c r="K2606">
        <v>2</v>
      </c>
      <c r="L2606">
        <v>2</v>
      </c>
      <c r="M2606">
        <v>2</v>
      </c>
      <c r="N2606">
        <v>1</v>
      </c>
      <c r="P2606" t="s">
        <v>50</v>
      </c>
      <c r="R2606" t="s">
        <v>44</v>
      </c>
      <c r="V2606">
        <v>53</v>
      </c>
      <c r="W2606" t="s">
        <v>24</v>
      </c>
    </row>
    <row r="2607" spans="1:23" x14ac:dyDescent="0.25">
      <c r="A2607">
        <v>714036</v>
      </c>
      <c r="B2607" t="s">
        <v>32</v>
      </c>
      <c r="C2607">
        <v>126</v>
      </c>
      <c r="D2607">
        <v>6</v>
      </c>
      <c r="E2607" t="s">
        <v>49</v>
      </c>
      <c r="F2607">
        <v>1</v>
      </c>
      <c r="G2607">
        <v>1</v>
      </c>
      <c r="H2607">
        <v>2</v>
      </c>
      <c r="I2607">
        <v>2</v>
      </c>
      <c r="J2607">
        <v>2</v>
      </c>
      <c r="K2607">
        <v>2</v>
      </c>
      <c r="L2607">
        <v>2</v>
      </c>
      <c r="M2607">
        <v>2</v>
      </c>
      <c r="N2607">
        <v>1</v>
      </c>
      <c r="P2607" t="s">
        <v>50</v>
      </c>
      <c r="R2607" t="s">
        <v>46</v>
      </c>
      <c r="V2607">
        <v>41</v>
      </c>
      <c r="W2607" t="s">
        <v>32</v>
      </c>
    </row>
    <row r="2608" spans="1:23" x14ac:dyDescent="0.25">
      <c r="A2608">
        <v>1403835</v>
      </c>
      <c r="B2608" t="s">
        <v>24</v>
      </c>
      <c r="C2608">
        <v>141</v>
      </c>
      <c r="D2608">
        <v>1</v>
      </c>
      <c r="E2608" t="s">
        <v>49</v>
      </c>
      <c r="F2608">
        <v>1</v>
      </c>
      <c r="G2608">
        <v>2</v>
      </c>
      <c r="H2608">
        <v>2</v>
      </c>
      <c r="I2608">
        <v>2</v>
      </c>
      <c r="J2608">
        <v>1</v>
      </c>
      <c r="K2608">
        <v>2</v>
      </c>
      <c r="L2608">
        <v>2</v>
      </c>
      <c r="M2608">
        <v>2</v>
      </c>
      <c r="N2608">
        <v>1</v>
      </c>
      <c r="P2608" t="s">
        <v>50</v>
      </c>
      <c r="R2608" t="s">
        <v>46</v>
      </c>
      <c r="V2608">
        <v>53</v>
      </c>
      <c r="W2608" t="s">
        <v>24</v>
      </c>
    </row>
    <row r="2609" spans="1:23" x14ac:dyDescent="0.25">
      <c r="A2609">
        <v>1275878</v>
      </c>
      <c r="B2609" t="s">
        <v>47</v>
      </c>
      <c r="C2609">
        <v>70</v>
      </c>
      <c r="D2609">
        <v>0</v>
      </c>
      <c r="E2609" t="s">
        <v>49</v>
      </c>
      <c r="F2609">
        <v>1</v>
      </c>
      <c r="G2609">
        <v>2</v>
      </c>
      <c r="H2609">
        <v>2</v>
      </c>
      <c r="I2609">
        <v>2</v>
      </c>
      <c r="J2609">
        <v>1</v>
      </c>
      <c r="K2609">
        <v>2</v>
      </c>
      <c r="L2609">
        <v>2</v>
      </c>
      <c r="M2609">
        <v>2</v>
      </c>
      <c r="N2609">
        <v>1</v>
      </c>
      <c r="P2609" t="s">
        <v>50</v>
      </c>
      <c r="R2609" t="s">
        <v>46</v>
      </c>
      <c r="V2609">
        <v>49</v>
      </c>
      <c r="W2609" t="s">
        <v>47</v>
      </c>
    </row>
    <row r="2610" spans="1:23" x14ac:dyDescent="0.25">
      <c r="A2610">
        <v>1404350</v>
      </c>
      <c r="B2610" t="s">
        <v>24</v>
      </c>
      <c r="C2610">
        <v>212</v>
      </c>
      <c r="D2610">
        <v>6</v>
      </c>
      <c r="E2610" t="s">
        <v>49</v>
      </c>
      <c r="F2610">
        <v>1</v>
      </c>
      <c r="G2610">
        <v>2</v>
      </c>
      <c r="H2610">
        <v>2</v>
      </c>
      <c r="I2610">
        <v>2</v>
      </c>
      <c r="J2610">
        <v>1</v>
      </c>
      <c r="K2610">
        <v>2</v>
      </c>
      <c r="L2610">
        <v>2</v>
      </c>
      <c r="M2610">
        <v>2</v>
      </c>
      <c r="N2610">
        <v>1</v>
      </c>
      <c r="P2610" t="s">
        <v>50</v>
      </c>
      <c r="R2610" t="s">
        <v>44</v>
      </c>
      <c r="V2610">
        <v>53</v>
      </c>
      <c r="W2610" t="s">
        <v>24</v>
      </c>
    </row>
    <row r="2611" spans="1:23" x14ac:dyDescent="0.25">
      <c r="A2611">
        <v>71795</v>
      </c>
      <c r="B2611" t="s">
        <v>23</v>
      </c>
      <c r="C2611">
        <v>33</v>
      </c>
      <c r="D2611">
        <v>12</v>
      </c>
      <c r="E2611" t="s">
        <v>49</v>
      </c>
      <c r="F2611">
        <v>1</v>
      </c>
      <c r="G2611">
        <v>2</v>
      </c>
      <c r="H2611">
        <v>2</v>
      </c>
      <c r="I2611">
        <v>2</v>
      </c>
      <c r="J2611">
        <v>1</v>
      </c>
      <c r="K2611">
        <v>2</v>
      </c>
      <c r="L2611">
        <v>2</v>
      </c>
      <c r="M2611">
        <v>2</v>
      </c>
      <c r="N2611">
        <v>1</v>
      </c>
      <c r="P2611" t="s">
        <v>50</v>
      </c>
      <c r="R2611" t="s">
        <v>44</v>
      </c>
      <c r="V2611">
        <v>30</v>
      </c>
      <c r="W2611" t="s">
        <v>23</v>
      </c>
    </row>
    <row r="2612" spans="1:23" x14ac:dyDescent="0.25">
      <c r="A2612">
        <v>1257408</v>
      </c>
      <c r="B2612" t="s">
        <v>47</v>
      </c>
      <c r="C2612">
        <v>113</v>
      </c>
      <c r="D2612">
        <v>7</v>
      </c>
      <c r="E2612" t="s">
        <v>49</v>
      </c>
      <c r="F2612">
        <v>1</v>
      </c>
      <c r="G2612">
        <v>1</v>
      </c>
      <c r="H2612">
        <v>2</v>
      </c>
      <c r="I2612">
        <v>2</v>
      </c>
      <c r="J2612">
        <v>2</v>
      </c>
      <c r="K2612">
        <v>2</v>
      </c>
      <c r="L2612">
        <v>2</v>
      </c>
      <c r="M2612">
        <v>2</v>
      </c>
      <c r="N2612">
        <v>1</v>
      </c>
      <c r="P2612" t="s">
        <v>50</v>
      </c>
      <c r="R2612" t="s">
        <v>44</v>
      </c>
      <c r="V2612">
        <v>49</v>
      </c>
      <c r="W2612" t="s">
        <v>47</v>
      </c>
    </row>
    <row r="2613" spans="1:23" x14ac:dyDescent="0.25">
      <c r="A2613">
        <v>1251691</v>
      </c>
      <c r="B2613" t="s">
        <v>47</v>
      </c>
      <c r="C2613">
        <v>73</v>
      </c>
      <c r="D2613">
        <v>2</v>
      </c>
      <c r="E2613" t="s">
        <v>49</v>
      </c>
      <c r="F2613">
        <v>1</v>
      </c>
      <c r="G2613">
        <v>1</v>
      </c>
      <c r="H2613">
        <v>2</v>
      </c>
      <c r="I2613">
        <v>2</v>
      </c>
      <c r="J2613">
        <v>2</v>
      </c>
      <c r="K2613">
        <v>2</v>
      </c>
      <c r="L2613">
        <v>2</v>
      </c>
      <c r="M2613">
        <v>2</v>
      </c>
      <c r="N2613">
        <v>1</v>
      </c>
      <c r="P2613" t="s">
        <v>50</v>
      </c>
      <c r="R2613" t="s">
        <v>44</v>
      </c>
      <c r="V2613">
        <v>49</v>
      </c>
      <c r="W2613" t="s">
        <v>47</v>
      </c>
    </row>
    <row r="2614" spans="1:23" x14ac:dyDescent="0.25">
      <c r="A2614">
        <v>1413959</v>
      </c>
      <c r="B2614" t="s">
        <v>24</v>
      </c>
      <c r="C2614">
        <v>64</v>
      </c>
      <c r="D2614">
        <v>2</v>
      </c>
      <c r="E2614" t="s">
        <v>49</v>
      </c>
      <c r="F2614">
        <v>1</v>
      </c>
      <c r="G2614">
        <v>1</v>
      </c>
      <c r="H2614">
        <v>2</v>
      </c>
      <c r="I2614">
        <v>2</v>
      </c>
      <c r="J2614">
        <v>2</v>
      </c>
      <c r="K2614">
        <v>2</v>
      </c>
      <c r="L2614">
        <v>2</v>
      </c>
      <c r="M2614">
        <v>2</v>
      </c>
      <c r="N2614">
        <v>1</v>
      </c>
      <c r="P2614" t="s">
        <v>50</v>
      </c>
      <c r="R2614" t="s">
        <v>46</v>
      </c>
      <c r="V2614">
        <v>53</v>
      </c>
      <c r="W2614" t="s">
        <v>24</v>
      </c>
    </row>
    <row r="2615" spans="1:23" x14ac:dyDescent="0.25">
      <c r="A2615">
        <v>1406968</v>
      </c>
      <c r="B2615" t="s">
        <v>24</v>
      </c>
      <c r="C2615">
        <v>86</v>
      </c>
      <c r="D2615">
        <v>11</v>
      </c>
      <c r="E2615" t="s">
        <v>49</v>
      </c>
      <c r="F2615">
        <v>1</v>
      </c>
      <c r="G2615">
        <v>1</v>
      </c>
      <c r="H2615">
        <v>2</v>
      </c>
      <c r="I2615">
        <v>2</v>
      </c>
      <c r="J2615">
        <v>2</v>
      </c>
      <c r="K2615">
        <v>2</v>
      </c>
      <c r="L2615">
        <v>2</v>
      </c>
      <c r="M2615">
        <v>2</v>
      </c>
      <c r="N2615">
        <v>1</v>
      </c>
      <c r="P2615" t="s">
        <v>50</v>
      </c>
      <c r="R2615" t="s">
        <v>46</v>
      </c>
      <c r="V2615">
        <v>53</v>
      </c>
      <c r="W2615" t="s">
        <v>24</v>
      </c>
    </row>
    <row r="2616" spans="1:23" x14ac:dyDescent="0.25">
      <c r="A2616">
        <v>1259691</v>
      </c>
      <c r="B2616" t="s">
        <v>47</v>
      </c>
      <c r="C2616">
        <v>99</v>
      </c>
      <c r="D2616">
        <v>3</v>
      </c>
      <c r="E2616" t="s">
        <v>49</v>
      </c>
      <c r="F2616">
        <v>1</v>
      </c>
      <c r="G2616">
        <v>1</v>
      </c>
      <c r="H2616">
        <v>2</v>
      </c>
      <c r="I2616">
        <v>2</v>
      </c>
      <c r="J2616">
        <v>1</v>
      </c>
      <c r="K2616">
        <v>2</v>
      </c>
      <c r="L2616">
        <v>2</v>
      </c>
      <c r="M2616">
        <v>2</v>
      </c>
      <c r="N2616">
        <v>1</v>
      </c>
      <c r="P2616" t="s">
        <v>50</v>
      </c>
      <c r="R2616" t="s">
        <v>46</v>
      </c>
      <c r="V2616">
        <v>49</v>
      </c>
      <c r="W2616" t="s">
        <v>47</v>
      </c>
    </row>
    <row r="2617" spans="1:23" x14ac:dyDescent="0.25">
      <c r="A2617">
        <v>1258153</v>
      </c>
      <c r="B2617" t="s">
        <v>47</v>
      </c>
      <c r="C2617">
        <v>111</v>
      </c>
      <c r="D2617">
        <v>12</v>
      </c>
      <c r="E2617" t="s">
        <v>49</v>
      </c>
      <c r="F2617">
        <v>1</v>
      </c>
      <c r="G2617">
        <v>1</v>
      </c>
      <c r="H2617">
        <v>2</v>
      </c>
      <c r="I2617">
        <v>2</v>
      </c>
      <c r="J2617">
        <v>2</v>
      </c>
      <c r="K2617">
        <v>2</v>
      </c>
      <c r="L2617">
        <v>2</v>
      </c>
      <c r="M2617">
        <v>2</v>
      </c>
      <c r="N2617">
        <v>1</v>
      </c>
      <c r="P2617" t="s">
        <v>50</v>
      </c>
      <c r="R2617" t="s">
        <v>44</v>
      </c>
      <c r="V2617">
        <v>49</v>
      </c>
      <c r="W2617" t="s">
        <v>47</v>
      </c>
    </row>
    <row r="2618" spans="1:23" x14ac:dyDescent="0.25">
      <c r="A2618">
        <v>1417885</v>
      </c>
      <c r="B2618" t="s">
        <v>24</v>
      </c>
      <c r="C2618">
        <v>130</v>
      </c>
      <c r="D2618">
        <v>1</v>
      </c>
      <c r="E2618" t="s">
        <v>49</v>
      </c>
      <c r="F2618">
        <v>1</v>
      </c>
      <c r="G2618">
        <v>2</v>
      </c>
      <c r="H2618">
        <v>2</v>
      </c>
      <c r="I2618">
        <v>2</v>
      </c>
      <c r="J2618">
        <v>2</v>
      </c>
      <c r="K2618">
        <v>1</v>
      </c>
      <c r="L2618">
        <v>2</v>
      </c>
      <c r="M2618">
        <v>2</v>
      </c>
      <c r="N2618">
        <v>1</v>
      </c>
      <c r="P2618" t="s">
        <v>50</v>
      </c>
      <c r="R2618" t="s">
        <v>44</v>
      </c>
      <c r="V2618">
        <v>51</v>
      </c>
      <c r="W2618">
        <v>51</v>
      </c>
    </row>
    <row r="2619" spans="1:23" x14ac:dyDescent="0.25">
      <c r="A2619">
        <v>1385484</v>
      </c>
      <c r="B2619" t="s">
        <v>24</v>
      </c>
      <c r="C2619">
        <v>26</v>
      </c>
      <c r="D2619">
        <v>11</v>
      </c>
      <c r="E2619" t="s">
        <v>49</v>
      </c>
      <c r="F2619">
        <v>1</v>
      </c>
      <c r="G2619">
        <v>1</v>
      </c>
      <c r="H2619">
        <v>2</v>
      </c>
      <c r="I2619">
        <v>2</v>
      </c>
      <c r="J2619">
        <v>2</v>
      </c>
      <c r="K2619">
        <v>2</v>
      </c>
      <c r="L2619">
        <v>2</v>
      </c>
      <c r="M2619">
        <v>2</v>
      </c>
      <c r="N2619">
        <v>1</v>
      </c>
      <c r="P2619" t="s">
        <v>50</v>
      </c>
      <c r="R2619" t="s">
        <v>44</v>
      </c>
      <c r="V2619">
        <v>48</v>
      </c>
      <c r="W2619">
        <v>48</v>
      </c>
    </row>
    <row r="2620" spans="1:23" x14ac:dyDescent="0.25">
      <c r="A2620">
        <v>68870</v>
      </c>
      <c r="B2620" t="s">
        <v>23</v>
      </c>
      <c r="C2620">
        <v>132</v>
      </c>
      <c r="D2620">
        <v>2</v>
      </c>
      <c r="E2620" t="s">
        <v>49</v>
      </c>
      <c r="F2620">
        <v>1</v>
      </c>
      <c r="G2620">
        <v>2</v>
      </c>
      <c r="H2620">
        <v>2</v>
      </c>
      <c r="I2620">
        <v>2</v>
      </c>
      <c r="J2620">
        <v>1</v>
      </c>
      <c r="K2620">
        <v>2</v>
      </c>
      <c r="L2620">
        <v>2</v>
      </c>
      <c r="M2620">
        <v>2</v>
      </c>
      <c r="N2620">
        <v>1</v>
      </c>
      <c r="P2620" t="s">
        <v>50</v>
      </c>
      <c r="R2620" t="s">
        <v>44</v>
      </c>
      <c r="V2620">
        <v>30</v>
      </c>
      <c r="W2620" t="s">
        <v>23</v>
      </c>
    </row>
    <row r="2621" spans="1:23" x14ac:dyDescent="0.25">
      <c r="A2621">
        <v>1431169</v>
      </c>
      <c r="B2621" t="s">
        <v>24</v>
      </c>
      <c r="C2621">
        <v>34</v>
      </c>
      <c r="D2621">
        <v>4</v>
      </c>
      <c r="E2621" t="s">
        <v>49</v>
      </c>
      <c r="F2621">
        <v>1</v>
      </c>
      <c r="G2621">
        <v>1</v>
      </c>
      <c r="H2621">
        <v>2</v>
      </c>
      <c r="I2621">
        <v>2</v>
      </c>
      <c r="J2621">
        <v>1</v>
      </c>
      <c r="K2621">
        <v>2</v>
      </c>
      <c r="L2621">
        <v>2</v>
      </c>
      <c r="M2621">
        <v>2</v>
      </c>
      <c r="N2621">
        <v>1</v>
      </c>
      <c r="P2621" t="s">
        <v>50</v>
      </c>
      <c r="R2621" t="s">
        <v>46</v>
      </c>
      <c r="V2621">
        <v>53</v>
      </c>
      <c r="W2621" t="s">
        <v>24</v>
      </c>
    </row>
    <row r="2622" spans="1:23" x14ac:dyDescent="0.25">
      <c r="A2622">
        <v>1391278</v>
      </c>
      <c r="B2622" t="s">
        <v>24</v>
      </c>
      <c r="C2622">
        <v>63</v>
      </c>
      <c r="D2622">
        <v>2</v>
      </c>
      <c r="E2622" t="s">
        <v>49</v>
      </c>
      <c r="F2622">
        <v>1</v>
      </c>
      <c r="G2622">
        <v>2</v>
      </c>
      <c r="H2622">
        <v>2</v>
      </c>
      <c r="I2622">
        <v>2</v>
      </c>
      <c r="J2622">
        <v>1</v>
      </c>
      <c r="K2622">
        <v>2</v>
      </c>
      <c r="L2622">
        <v>2</v>
      </c>
      <c r="M2622">
        <v>2</v>
      </c>
      <c r="N2622">
        <v>1</v>
      </c>
      <c r="P2622" t="s">
        <v>50</v>
      </c>
      <c r="R2622" t="s">
        <v>44</v>
      </c>
      <c r="V2622">
        <v>53</v>
      </c>
      <c r="W2622" t="s">
        <v>24</v>
      </c>
    </row>
    <row r="2623" spans="1:23" x14ac:dyDescent="0.25">
      <c r="A2623">
        <v>709175</v>
      </c>
      <c r="B2623" t="s">
        <v>32</v>
      </c>
      <c r="C2623">
        <v>36</v>
      </c>
      <c r="D2623">
        <v>1</v>
      </c>
      <c r="E2623" t="s">
        <v>49</v>
      </c>
      <c r="F2623">
        <v>1</v>
      </c>
      <c r="G2623">
        <v>2</v>
      </c>
      <c r="H2623">
        <v>2</v>
      </c>
      <c r="I2623">
        <v>2</v>
      </c>
      <c r="J2623">
        <v>1</v>
      </c>
      <c r="K2623">
        <v>2</v>
      </c>
      <c r="L2623">
        <v>2</v>
      </c>
      <c r="M2623">
        <v>2</v>
      </c>
      <c r="N2623">
        <v>1</v>
      </c>
      <c r="P2623" t="s">
        <v>50</v>
      </c>
      <c r="R2623" t="s">
        <v>46</v>
      </c>
      <c r="V2623">
        <v>41</v>
      </c>
      <c r="W2623" t="s">
        <v>32</v>
      </c>
    </row>
    <row r="2624" spans="1:23" x14ac:dyDescent="0.25">
      <c r="A2624">
        <v>1403048</v>
      </c>
      <c r="B2624" t="s">
        <v>24</v>
      </c>
      <c r="C2624">
        <v>64</v>
      </c>
      <c r="D2624">
        <v>12</v>
      </c>
      <c r="E2624" t="s">
        <v>49</v>
      </c>
      <c r="F2624">
        <v>1</v>
      </c>
      <c r="G2624">
        <v>1</v>
      </c>
      <c r="H2624">
        <v>2</v>
      </c>
      <c r="I2624">
        <v>2</v>
      </c>
      <c r="J2624">
        <v>2</v>
      </c>
      <c r="K2624">
        <v>2</v>
      </c>
      <c r="L2624">
        <v>2</v>
      </c>
      <c r="M2624">
        <v>2</v>
      </c>
      <c r="N2624">
        <v>1</v>
      </c>
      <c r="P2624" t="s">
        <v>50</v>
      </c>
      <c r="R2624" t="s">
        <v>46</v>
      </c>
      <c r="V2624">
        <v>53</v>
      </c>
      <c r="W2624" t="s">
        <v>24</v>
      </c>
    </row>
    <row r="2625" spans="1:23" x14ac:dyDescent="0.25">
      <c r="A2625">
        <v>719814</v>
      </c>
      <c r="B2625" t="s">
        <v>32</v>
      </c>
      <c r="C2625">
        <v>318</v>
      </c>
      <c r="D2625">
        <v>4</v>
      </c>
      <c r="E2625" t="s">
        <v>49</v>
      </c>
      <c r="F2625">
        <v>1</v>
      </c>
      <c r="G2625">
        <v>2</v>
      </c>
      <c r="H2625">
        <v>2</v>
      </c>
      <c r="I2625">
        <v>2</v>
      </c>
      <c r="J2625">
        <v>1</v>
      </c>
      <c r="K2625">
        <v>2</v>
      </c>
      <c r="L2625">
        <v>2</v>
      </c>
      <c r="M2625">
        <v>2</v>
      </c>
      <c r="N2625">
        <v>1</v>
      </c>
      <c r="P2625" t="s">
        <v>50</v>
      </c>
      <c r="R2625" t="s">
        <v>44</v>
      </c>
      <c r="V2625">
        <v>41</v>
      </c>
      <c r="W2625" t="s">
        <v>32</v>
      </c>
    </row>
    <row r="2626" spans="1:23" x14ac:dyDescent="0.25">
      <c r="A2626">
        <v>1393505</v>
      </c>
      <c r="B2626" t="s">
        <v>24</v>
      </c>
      <c r="C2626">
        <v>57</v>
      </c>
      <c r="D2626">
        <v>3</v>
      </c>
      <c r="E2626" t="s">
        <v>49</v>
      </c>
      <c r="F2626">
        <v>1</v>
      </c>
      <c r="G2626">
        <v>1</v>
      </c>
      <c r="H2626">
        <v>2</v>
      </c>
      <c r="I2626">
        <v>2</v>
      </c>
      <c r="J2626">
        <v>2</v>
      </c>
      <c r="K2626">
        <v>2</v>
      </c>
      <c r="L2626">
        <v>2</v>
      </c>
      <c r="M2626">
        <v>2</v>
      </c>
      <c r="N2626">
        <v>1</v>
      </c>
      <c r="P2626" t="s">
        <v>50</v>
      </c>
      <c r="R2626" t="s">
        <v>46</v>
      </c>
      <c r="V2626">
        <v>53</v>
      </c>
      <c r="W2626" t="s">
        <v>24</v>
      </c>
    </row>
    <row r="2627" spans="1:23" x14ac:dyDescent="0.25">
      <c r="A2627">
        <v>696735</v>
      </c>
      <c r="B2627" t="s">
        <v>32</v>
      </c>
      <c r="C2627">
        <v>35</v>
      </c>
      <c r="D2627">
        <v>14</v>
      </c>
      <c r="E2627" t="s">
        <v>49</v>
      </c>
      <c r="F2627">
        <v>1</v>
      </c>
      <c r="G2627">
        <v>1</v>
      </c>
      <c r="H2627">
        <v>2</v>
      </c>
      <c r="I2627">
        <v>2</v>
      </c>
      <c r="J2627">
        <v>2</v>
      </c>
      <c r="K2627">
        <v>2</v>
      </c>
      <c r="L2627">
        <v>2</v>
      </c>
      <c r="M2627">
        <v>2</v>
      </c>
      <c r="N2627">
        <v>1</v>
      </c>
      <c r="P2627" t="s">
        <v>50</v>
      </c>
      <c r="R2627" t="s">
        <v>44</v>
      </c>
      <c r="V2627">
        <v>41</v>
      </c>
      <c r="W2627" t="s">
        <v>32</v>
      </c>
    </row>
    <row r="2628" spans="1:23" x14ac:dyDescent="0.25">
      <c r="A2628">
        <v>698817</v>
      </c>
      <c r="B2628" t="s">
        <v>32</v>
      </c>
      <c r="C2628">
        <v>45</v>
      </c>
      <c r="D2628">
        <v>0</v>
      </c>
      <c r="E2628" t="s">
        <v>49</v>
      </c>
      <c r="F2628">
        <v>1</v>
      </c>
      <c r="G2628">
        <v>1</v>
      </c>
      <c r="H2628">
        <v>2</v>
      </c>
      <c r="I2628">
        <v>2</v>
      </c>
      <c r="J2628">
        <v>2</v>
      </c>
      <c r="K2628">
        <v>2</v>
      </c>
      <c r="L2628">
        <v>2</v>
      </c>
      <c r="M2628">
        <v>2</v>
      </c>
      <c r="N2628">
        <v>1</v>
      </c>
      <c r="P2628" t="s">
        <v>50</v>
      </c>
      <c r="R2628" t="s">
        <v>46</v>
      </c>
      <c r="V2628">
        <v>41</v>
      </c>
      <c r="W2628" t="s">
        <v>32</v>
      </c>
    </row>
    <row r="2629" spans="1:23" x14ac:dyDescent="0.25">
      <c r="A2629">
        <v>1422740</v>
      </c>
      <c r="B2629" t="s">
        <v>24</v>
      </c>
      <c r="C2629">
        <v>103</v>
      </c>
      <c r="D2629">
        <v>9</v>
      </c>
      <c r="E2629" t="s">
        <v>49</v>
      </c>
      <c r="F2629">
        <v>1</v>
      </c>
      <c r="G2629">
        <v>1</v>
      </c>
      <c r="H2629">
        <v>2</v>
      </c>
      <c r="I2629">
        <v>2</v>
      </c>
      <c r="J2629">
        <v>2</v>
      </c>
      <c r="K2629">
        <v>2</v>
      </c>
      <c r="L2629">
        <v>2</v>
      </c>
      <c r="M2629">
        <v>2</v>
      </c>
      <c r="N2629">
        <v>1</v>
      </c>
      <c r="P2629" t="s">
        <v>50</v>
      </c>
      <c r="R2629" t="s">
        <v>44</v>
      </c>
      <c r="V2629">
        <v>53</v>
      </c>
      <c r="W2629" t="s">
        <v>24</v>
      </c>
    </row>
    <row r="2630" spans="1:23" x14ac:dyDescent="0.25">
      <c r="A2630">
        <v>1273429</v>
      </c>
      <c r="B2630" t="s">
        <v>47</v>
      </c>
      <c r="C2630">
        <v>38</v>
      </c>
      <c r="D2630">
        <v>9</v>
      </c>
      <c r="E2630" t="s">
        <v>49</v>
      </c>
      <c r="F2630">
        <v>1</v>
      </c>
      <c r="G2630">
        <v>1</v>
      </c>
      <c r="H2630">
        <v>2</v>
      </c>
      <c r="I2630">
        <v>2</v>
      </c>
      <c r="J2630">
        <v>2</v>
      </c>
      <c r="K2630">
        <v>2</v>
      </c>
      <c r="L2630">
        <v>2</v>
      </c>
      <c r="M2630">
        <v>2</v>
      </c>
      <c r="N2630">
        <v>1</v>
      </c>
      <c r="P2630" t="s">
        <v>50</v>
      </c>
      <c r="R2630" t="s">
        <v>46</v>
      </c>
      <c r="V2630">
        <v>49</v>
      </c>
      <c r="W2630" t="s">
        <v>47</v>
      </c>
    </row>
    <row r="2631" spans="1:23" x14ac:dyDescent="0.25">
      <c r="A2631">
        <v>63846</v>
      </c>
      <c r="B2631" t="s">
        <v>23</v>
      </c>
      <c r="C2631">
        <v>27</v>
      </c>
      <c r="D2631">
        <v>5</v>
      </c>
      <c r="E2631" t="s">
        <v>49</v>
      </c>
      <c r="F2631">
        <v>1</v>
      </c>
      <c r="G2631">
        <v>2</v>
      </c>
      <c r="H2631">
        <v>2</v>
      </c>
      <c r="I2631">
        <v>2</v>
      </c>
      <c r="J2631">
        <v>2</v>
      </c>
      <c r="K2631">
        <v>2</v>
      </c>
      <c r="L2631">
        <v>2</v>
      </c>
      <c r="M2631">
        <v>2</v>
      </c>
      <c r="N2631">
        <v>2</v>
      </c>
      <c r="P2631" t="s">
        <v>50</v>
      </c>
      <c r="R2631" t="s">
        <v>46</v>
      </c>
      <c r="V2631">
        <v>30</v>
      </c>
      <c r="W2631" t="s">
        <v>23</v>
      </c>
    </row>
    <row r="2632" spans="1:23" x14ac:dyDescent="0.25">
      <c r="A2632">
        <v>1385250</v>
      </c>
      <c r="B2632" t="s">
        <v>24</v>
      </c>
      <c r="C2632">
        <v>142</v>
      </c>
      <c r="D2632">
        <v>2</v>
      </c>
      <c r="E2632" t="s">
        <v>49</v>
      </c>
      <c r="F2632">
        <v>1</v>
      </c>
      <c r="G2632">
        <v>1</v>
      </c>
      <c r="H2632">
        <v>2</v>
      </c>
      <c r="I2632">
        <v>2</v>
      </c>
      <c r="J2632">
        <v>2</v>
      </c>
      <c r="K2632">
        <v>2</v>
      </c>
      <c r="L2632">
        <v>2</v>
      </c>
      <c r="M2632">
        <v>2</v>
      </c>
      <c r="N2632">
        <v>1</v>
      </c>
      <c r="P2632" t="s">
        <v>50</v>
      </c>
      <c r="R2632" t="s">
        <v>46</v>
      </c>
      <c r="V2632">
        <v>53</v>
      </c>
      <c r="W2632" t="s">
        <v>24</v>
      </c>
    </row>
    <row r="2633" spans="1:23" x14ac:dyDescent="0.25">
      <c r="A2633">
        <v>1433376</v>
      </c>
      <c r="B2633" t="s">
        <v>24</v>
      </c>
      <c r="C2633">
        <v>93</v>
      </c>
      <c r="D2633">
        <v>0</v>
      </c>
      <c r="E2633" t="s">
        <v>49</v>
      </c>
      <c r="F2633">
        <v>1</v>
      </c>
      <c r="G2633">
        <v>1</v>
      </c>
      <c r="H2633">
        <v>2</v>
      </c>
      <c r="I2633">
        <v>2</v>
      </c>
      <c r="J2633">
        <v>2</v>
      </c>
      <c r="K2633">
        <v>2</v>
      </c>
      <c r="L2633">
        <v>2</v>
      </c>
      <c r="M2633">
        <v>2</v>
      </c>
      <c r="N2633">
        <v>1</v>
      </c>
      <c r="P2633" t="s">
        <v>50</v>
      </c>
      <c r="R2633" t="s">
        <v>46</v>
      </c>
      <c r="V2633">
        <v>53</v>
      </c>
      <c r="W2633" t="s">
        <v>24</v>
      </c>
    </row>
    <row r="2634" spans="1:23" x14ac:dyDescent="0.25">
      <c r="A2634">
        <v>716831</v>
      </c>
      <c r="B2634" t="s">
        <v>32</v>
      </c>
      <c r="C2634">
        <v>19</v>
      </c>
      <c r="D2634">
        <v>4</v>
      </c>
      <c r="E2634" t="s">
        <v>49</v>
      </c>
      <c r="F2634">
        <v>1</v>
      </c>
      <c r="G2634">
        <v>2</v>
      </c>
      <c r="H2634">
        <v>2</v>
      </c>
      <c r="I2634">
        <v>2</v>
      </c>
      <c r="J2634">
        <v>1</v>
      </c>
      <c r="K2634">
        <v>2</v>
      </c>
      <c r="L2634">
        <v>2</v>
      </c>
      <c r="M2634">
        <v>2</v>
      </c>
      <c r="N2634">
        <v>1</v>
      </c>
      <c r="P2634" t="s">
        <v>50</v>
      </c>
      <c r="R2634" t="s">
        <v>46</v>
      </c>
      <c r="V2634">
        <v>41</v>
      </c>
      <c r="W2634" t="s">
        <v>32</v>
      </c>
    </row>
    <row r="2635" spans="1:23" x14ac:dyDescent="0.25">
      <c r="A2635">
        <v>1405582</v>
      </c>
      <c r="B2635" t="s">
        <v>24</v>
      </c>
      <c r="C2635">
        <v>8</v>
      </c>
      <c r="D2635">
        <v>0</v>
      </c>
      <c r="E2635" t="s">
        <v>49</v>
      </c>
      <c r="F2635">
        <v>1</v>
      </c>
      <c r="G2635">
        <v>2</v>
      </c>
      <c r="H2635">
        <v>2</v>
      </c>
      <c r="I2635">
        <v>2</v>
      </c>
      <c r="J2635">
        <v>1</v>
      </c>
      <c r="K2635">
        <v>2</v>
      </c>
      <c r="L2635">
        <v>2</v>
      </c>
      <c r="M2635">
        <v>1</v>
      </c>
      <c r="N2635">
        <v>1</v>
      </c>
      <c r="P2635" t="s">
        <v>50</v>
      </c>
      <c r="R2635" t="s">
        <v>46</v>
      </c>
      <c r="V2635">
        <v>53</v>
      </c>
      <c r="W2635" t="s">
        <v>24</v>
      </c>
    </row>
    <row r="2636" spans="1:23" x14ac:dyDescent="0.25">
      <c r="A2636">
        <v>1416494</v>
      </c>
      <c r="B2636" t="s">
        <v>24</v>
      </c>
      <c r="C2636">
        <v>256</v>
      </c>
      <c r="D2636">
        <v>6</v>
      </c>
      <c r="E2636" t="s">
        <v>49</v>
      </c>
      <c r="F2636">
        <v>1</v>
      </c>
      <c r="G2636">
        <v>1</v>
      </c>
      <c r="H2636">
        <v>2</v>
      </c>
      <c r="I2636">
        <v>2</v>
      </c>
      <c r="J2636">
        <v>2</v>
      </c>
      <c r="K2636">
        <v>2</v>
      </c>
      <c r="L2636">
        <v>2</v>
      </c>
      <c r="M2636">
        <v>2</v>
      </c>
      <c r="N2636">
        <v>1</v>
      </c>
      <c r="P2636" t="s">
        <v>50</v>
      </c>
      <c r="R2636" t="s">
        <v>46</v>
      </c>
      <c r="V2636">
        <v>53</v>
      </c>
      <c r="W2636" t="s">
        <v>24</v>
      </c>
    </row>
    <row r="2637" spans="1:23" x14ac:dyDescent="0.25">
      <c r="A2637">
        <v>537724</v>
      </c>
      <c r="B2637" t="s">
        <v>31</v>
      </c>
      <c r="C2637">
        <v>48</v>
      </c>
      <c r="D2637">
        <v>10</v>
      </c>
      <c r="E2637" t="s">
        <v>49</v>
      </c>
      <c r="F2637">
        <v>1</v>
      </c>
      <c r="G2637">
        <v>2</v>
      </c>
      <c r="H2637">
        <v>2</v>
      </c>
      <c r="I2637">
        <v>2</v>
      </c>
      <c r="J2637">
        <v>1</v>
      </c>
      <c r="K2637">
        <v>2</v>
      </c>
      <c r="L2637">
        <v>2</v>
      </c>
      <c r="M2637">
        <v>2</v>
      </c>
      <c r="N2637">
        <v>1</v>
      </c>
      <c r="P2637" t="s">
        <v>50</v>
      </c>
      <c r="R2637" t="s">
        <v>46</v>
      </c>
      <c r="V2637">
        <v>38</v>
      </c>
      <c r="W2637" t="s">
        <v>31</v>
      </c>
    </row>
    <row r="2638" spans="1:23" x14ac:dyDescent="0.25">
      <c r="A2638">
        <v>1276870</v>
      </c>
      <c r="B2638" t="s">
        <v>47</v>
      </c>
      <c r="C2638">
        <v>66</v>
      </c>
      <c r="D2638">
        <v>13</v>
      </c>
      <c r="E2638" t="s">
        <v>49</v>
      </c>
      <c r="F2638">
        <v>1</v>
      </c>
      <c r="G2638">
        <v>1</v>
      </c>
      <c r="H2638">
        <v>2</v>
      </c>
      <c r="I2638">
        <v>2</v>
      </c>
      <c r="J2638">
        <v>2</v>
      </c>
      <c r="K2638">
        <v>2</v>
      </c>
      <c r="L2638">
        <v>2</v>
      </c>
      <c r="M2638">
        <v>2</v>
      </c>
      <c r="N2638">
        <v>1</v>
      </c>
      <c r="P2638" t="s">
        <v>50</v>
      </c>
      <c r="R2638" t="s">
        <v>44</v>
      </c>
      <c r="V2638">
        <v>49</v>
      </c>
      <c r="W2638" t="s">
        <v>47</v>
      </c>
    </row>
    <row r="2639" spans="1:23" x14ac:dyDescent="0.25">
      <c r="A2639">
        <v>1260355</v>
      </c>
      <c r="B2639" t="s">
        <v>47</v>
      </c>
      <c r="C2639">
        <v>101</v>
      </c>
      <c r="D2639">
        <v>11</v>
      </c>
      <c r="E2639" t="s">
        <v>49</v>
      </c>
      <c r="F2639">
        <v>1</v>
      </c>
      <c r="G2639">
        <v>1</v>
      </c>
      <c r="H2639">
        <v>2</v>
      </c>
      <c r="I2639">
        <v>2</v>
      </c>
      <c r="J2639">
        <v>2</v>
      </c>
      <c r="K2639">
        <v>2</v>
      </c>
      <c r="L2639">
        <v>2</v>
      </c>
      <c r="M2639">
        <v>2</v>
      </c>
      <c r="N2639">
        <v>1</v>
      </c>
      <c r="P2639" t="s">
        <v>50</v>
      </c>
      <c r="R2639" t="s">
        <v>44</v>
      </c>
      <c r="V2639">
        <v>49</v>
      </c>
      <c r="W2639" t="s">
        <v>47</v>
      </c>
    </row>
    <row r="2640" spans="1:23" x14ac:dyDescent="0.25">
      <c r="A2640">
        <v>729384</v>
      </c>
      <c r="B2640" t="s">
        <v>32</v>
      </c>
      <c r="C2640">
        <v>38</v>
      </c>
      <c r="D2640">
        <v>7</v>
      </c>
      <c r="E2640" t="s">
        <v>49</v>
      </c>
      <c r="F2640">
        <v>1</v>
      </c>
      <c r="G2640">
        <v>2</v>
      </c>
      <c r="H2640">
        <v>2</v>
      </c>
      <c r="I2640">
        <v>2</v>
      </c>
      <c r="J2640">
        <v>2</v>
      </c>
      <c r="K2640">
        <v>2</v>
      </c>
      <c r="L2640">
        <v>2</v>
      </c>
      <c r="M2640">
        <v>2</v>
      </c>
      <c r="N2640">
        <v>2</v>
      </c>
      <c r="P2640" t="s">
        <v>50</v>
      </c>
      <c r="R2640" t="s">
        <v>46</v>
      </c>
      <c r="V2640">
        <v>41</v>
      </c>
      <c r="W2640" t="s">
        <v>32</v>
      </c>
    </row>
    <row r="2641" spans="1:23" x14ac:dyDescent="0.25">
      <c r="A2641">
        <v>1272130</v>
      </c>
      <c r="B2641" t="s">
        <v>47</v>
      </c>
      <c r="C2641">
        <v>31</v>
      </c>
      <c r="D2641">
        <v>4</v>
      </c>
      <c r="E2641" t="s">
        <v>49</v>
      </c>
      <c r="F2641">
        <v>1</v>
      </c>
      <c r="G2641">
        <v>1</v>
      </c>
      <c r="H2641">
        <v>2</v>
      </c>
      <c r="I2641">
        <v>2</v>
      </c>
      <c r="J2641">
        <v>2</v>
      </c>
      <c r="K2641">
        <v>2</v>
      </c>
      <c r="L2641">
        <v>2</v>
      </c>
      <c r="M2641">
        <v>2</v>
      </c>
      <c r="N2641">
        <v>1</v>
      </c>
      <c r="P2641" t="s">
        <v>50</v>
      </c>
      <c r="R2641" t="s">
        <v>46</v>
      </c>
      <c r="V2641">
        <v>49</v>
      </c>
      <c r="W2641" t="s">
        <v>47</v>
      </c>
    </row>
    <row r="2642" spans="1:23" x14ac:dyDescent="0.25">
      <c r="A2642">
        <v>699765</v>
      </c>
      <c r="B2642" t="s">
        <v>32</v>
      </c>
      <c r="C2642">
        <v>74</v>
      </c>
      <c r="D2642">
        <v>1</v>
      </c>
      <c r="E2642" t="s">
        <v>49</v>
      </c>
      <c r="F2642">
        <v>1</v>
      </c>
      <c r="G2642">
        <v>1</v>
      </c>
      <c r="H2642">
        <v>2</v>
      </c>
      <c r="I2642">
        <v>2</v>
      </c>
      <c r="J2642">
        <v>2</v>
      </c>
      <c r="K2642">
        <v>2</v>
      </c>
      <c r="L2642">
        <v>2</v>
      </c>
      <c r="M2642">
        <v>2</v>
      </c>
      <c r="N2642">
        <v>1</v>
      </c>
      <c r="P2642" t="s">
        <v>50</v>
      </c>
      <c r="R2642" t="s">
        <v>44</v>
      </c>
      <c r="V2642">
        <v>41</v>
      </c>
      <c r="W2642" t="s">
        <v>32</v>
      </c>
    </row>
    <row r="2643" spans="1:23" x14ac:dyDescent="0.25">
      <c r="A2643">
        <v>67748</v>
      </c>
      <c r="B2643" t="s">
        <v>23</v>
      </c>
      <c r="C2643">
        <v>30</v>
      </c>
      <c r="D2643">
        <v>6</v>
      </c>
      <c r="E2643" t="s">
        <v>49</v>
      </c>
      <c r="F2643">
        <v>1</v>
      </c>
      <c r="G2643">
        <v>2</v>
      </c>
      <c r="H2643">
        <v>1</v>
      </c>
      <c r="I2643">
        <v>2</v>
      </c>
      <c r="J2643">
        <v>2</v>
      </c>
      <c r="K2643">
        <v>2</v>
      </c>
      <c r="L2643">
        <v>2</v>
      </c>
      <c r="M2643">
        <v>2</v>
      </c>
      <c r="N2643">
        <v>1</v>
      </c>
      <c r="P2643" t="s">
        <v>50</v>
      </c>
      <c r="R2643" t="s">
        <v>44</v>
      </c>
      <c r="V2643">
        <v>30</v>
      </c>
      <c r="W2643" t="s">
        <v>23</v>
      </c>
    </row>
    <row r="2644" spans="1:23" x14ac:dyDescent="0.25">
      <c r="A2644">
        <v>695758</v>
      </c>
      <c r="B2644" t="s">
        <v>32</v>
      </c>
      <c r="C2644">
        <v>50</v>
      </c>
      <c r="D2644">
        <v>10</v>
      </c>
      <c r="E2644" t="s">
        <v>49</v>
      </c>
      <c r="F2644">
        <v>1</v>
      </c>
      <c r="G2644">
        <v>1</v>
      </c>
      <c r="H2644">
        <v>1</v>
      </c>
      <c r="I2644">
        <v>2</v>
      </c>
      <c r="J2644">
        <v>2</v>
      </c>
      <c r="K2644">
        <v>2</v>
      </c>
      <c r="L2644">
        <v>2</v>
      </c>
      <c r="M2644">
        <v>2</v>
      </c>
      <c r="N2644">
        <v>1</v>
      </c>
      <c r="P2644" t="s">
        <v>50</v>
      </c>
      <c r="R2644" t="s">
        <v>44</v>
      </c>
      <c r="V2644">
        <v>41</v>
      </c>
      <c r="W2644" t="s">
        <v>32</v>
      </c>
    </row>
    <row r="2645" spans="1:23" x14ac:dyDescent="0.25">
      <c r="A2645">
        <v>708691</v>
      </c>
      <c r="B2645" t="s">
        <v>32</v>
      </c>
      <c r="C2645">
        <v>127</v>
      </c>
      <c r="D2645">
        <v>8</v>
      </c>
      <c r="E2645" t="s">
        <v>49</v>
      </c>
      <c r="F2645">
        <v>1</v>
      </c>
      <c r="G2645">
        <v>1</v>
      </c>
      <c r="H2645">
        <v>2</v>
      </c>
      <c r="I2645">
        <v>2</v>
      </c>
      <c r="J2645">
        <v>2</v>
      </c>
      <c r="K2645">
        <v>2</v>
      </c>
      <c r="L2645">
        <v>2</v>
      </c>
      <c r="M2645">
        <v>2</v>
      </c>
      <c r="N2645">
        <v>1</v>
      </c>
      <c r="P2645" t="s">
        <v>50</v>
      </c>
      <c r="R2645" t="s">
        <v>44</v>
      </c>
      <c r="V2645">
        <v>41</v>
      </c>
      <c r="W2645" t="s">
        <v>32</v>
      </c>
    </row>
    <row r="2646" spans="1:23" x14ac:dyDescent="0.25">
      <c r="A2646">
        <v>715709</v>
      </c>
      <c r="B2646" t="s">
        <v>32</v>
      </c>
      <c r="C2646">
        <v>227</v>
      </c>
      <c r="D2646">
        <v>2</v>
      </c>
      <c r="E2646" t="s">
        <v>49</v>
      </c>
      <c r="F2646">
        <v>1</v>
      </c>
      <c r="G2646">
        <v>1</v>
      </c>
      <c r="H2646">
        <v>2</v>
      </c>
      <c r="I2646">
        <v>2</v>
      </c>
      <c r="J2646">
        <v>2</v>
      </c>
      <c r="K2646">
        <v>2</v>
      </c>
      <c r="L2646">
        <v>2</v>
      </c>
      <c r="M2646">
        <v>2</v>
      </c>
      <c r="N2646">
        <v>1</v>
      </c>
      <c r="P2646" t="s">
        <v>50</v>
      </c>
      <c r="R2646" t="s">
        <v>44</v>
      </c>
      <c r="V2646">
        <v>41</v>
      </c>
      <c r="W2646" t="s">
        <v>32</v>
      </c>
    </row>
    <row r="2647" spans="1:23" x14ac:dyDescent="0.25">
      <c r="A2647">
        <v>731269</v>
      </c>
      <c r="B2647" t="s">
        <v>32</v>
      </c>
      <c r="C2647">
        <v>250</v>
      </c>
      <c r="D2647">
        <v>6</v>
      </c>
      <c r="E2647" t="s">
        <v>49</v>
      </c>
      <c r="F2647">
        <v>1</v>
      </c>
      <c r="G2647">
        <v>1</v>
      </c>
      <c r="H2647">
        <v>2</v>
      </c>
      <c r="I2647">
        <v>2</v>
      </c>
      <c r="J2647">
        <v>2</v>
      </c>
      <c r="K2647">
        <v>2</v>
      </c>
      <c r="L2647">
        <v>2</v>
      </c>
      <c r="M2647">
        <v>2</v>
      </c>
      <c r="N2647">
        <v>1</v>
      </c>
      <c r="P2647" t="s">
        <v>50</v>
      </c>
      <c r="R2647" t="s">
        <v>44</v>
      </c>
      <c r="V2647">
        <v>41</v>
      </c>
      <c r="W2647" t="s">
        <v>32</v>
      </c>
    </row>
    <row r="2648" spans="1:23" x14ac:dyDescent="0.25">
      <c r="A2648">
        <v>1422887</v>
      </c>
      <c r="B2648" t="s">
        <v>24</v>
      </c>
      <c r="C2648">
        <v>66</v>
      </c>
      <c r="D2648">
        <v>4</v>
      </c>
      <c r="E2648" t="s">
        <v>49</v>
      </c>
      <c r="F2648">
        <v>1</v>
      </c>
      <c r="G2648">
        <v>1</v>
      </c>
      <c r="H2648">
        <v>2</v>
      </c>
      <c r="I2648">
        <v>2</v>
      </c>
      <c r="J2648">
        <v>2</v>
      </c>
      <c r="K2648">
        <v>2</v>
      </c>
      <c r="L2648">
        <v>2</v>
      </c>
      <c r="M2648">
        <v>2</v>
      </c>
      <c r="N2648">
        <v>1</v>
      </c>
      <c r="P2648" t="s">
        <v>50</v>
      </c>
      <c r="R2648" t="s">
        <v>46</v>
      </c>
      <c r="V2648">
        <v>53</v>
      </c>
      <c r="W2648" t="s">
        <v>24</v>
      </c>
    </row>
    <row r="2649" spans="1:23" x14ac:dyDescent="0.25">
      <c r="A2649">
        <v>539106</v>
      </c>
      <c r="B2649" t="s">
        <v>31</v>
      </c>
      <c r="C2649">
        <v>17</v>
      </c>
      <c r="D2649">
        <v>4</v>
      </c>
      <c r="E2649" t="s">
        <v>49</v>
      </c>
      <c r="F2649">
        <v>1</v>
      </c>
      <c r="G2649">
        <v>1</v>
      </c>
      <c r="H2649">
        <v>2</v>
      </c>
      <c r="I2649">
        <v>2</v>
      </c>
      <c r="J2649">
        <v>2</v>
      </c>
      <c r="K2649">
        <v>2</v>
      </c>
      <c r="L2649">
        <v>2</v>
      </c>
      <c r="M2649">
        <v>2</v>
      </c>
      <c r="N2649">
        <v>1</v>
      </c>
      <c r="P2649" t="s">
        <v>50</v>
      </c>
      <c r="R2649" t="s">
        <v>46</v>
      </c>
      <c r="V2649">
        <v>38</v>
      </c>
      <c r="W2649" t="s">
        <v>31</v>
      </c>
    </row>
    <row r="2650" spans="1:23" x14ac:dyDescent="0.25">
      <c r="A2650">
        <v>1373140</v>
      </c>
      <c r="B2650" t="s">
        <v>24</v>
      </c>
      <c r="C2650">
        <v>100</v>
      </c>
      <c r="D2650">
        <v>11</v>
      </c>
      <c r="E2650" t="s">
        <v>49</v>
      </c>
      <c r="F2650">
        <v>1</v>
      </c>
      <c r="G2650">
        <v>1</v>
      </c>
      <c r="H2650">
        <v>2</v>
      </c>
      <c r="I2650">
        <v>2</v>
      </c>
      <c r="J2650">
        <v>2</v>
      </c>
      <c r="K2650">
        <v>2</v>
      </c>
      <c r="L2650">
        <v>2</v>
      </c>
      <c r="M2650">
        <v>2</v>
      </c>
      <c r="N2650">
        <v>1</v>
      </c>
      <c r="P2650" t="s">
        <v>50</v>
      </c>
      <c r="R2650" t="s">
        <v>44</v>
      </c>
      <c r="V2650">
        <v>53</v>
      </c>
      <c r="W2650" t="s">
        <v>24</v>
      </c>
    </row>
    <row r="2651" spans="1:23" x14ac:dyDescent="0.25">
      <c r="A2651">
        <v>1253219</v>
      </c>
      <c r="B2651" t="s">
        <v>47</v>
      </c>
      <c r="C2651">
        <v>45</v>
      </c>
      <c r="D2651">
        <v>13</v>
      </c>
      <c r="E2651" t="s">
        <v>49</v>
      </c>
      <c r="F2651">
        <v>1</v>
      </c>
      <c r="G2651">
        <v>1</v>
      </c>
      <c r="H2651">
        <v>2</v>
      </c>
      <c r="I2651">
        <v>2</v>
      </c>
      <c r="J2651">
        <v>2</v>
      </c>
      <c r="K2651">
        <v>2</v>
      </c>
      <c r="L2651">
        <v>2</v>
      </c>
      <c r="M2651">
        <v>2</v>
      </c>
      <c r="N2651">
        <v>1</v>
      </c>
      <c r="P2651" t="s">
        <v>50</v>
      </c>
      <c r="R2651" t="s">
        <v>44</v>
      </c>
      <c r="V2651">
        <v>30</v>
      </c>
      <c r="W2651" t="s">
        <v>23</v>
      </c>
    </row>
    <row r="2652" spans="1:23" x14ac:dyDescent="0.25">
      <c r="A2652">
        <v>1403772</v>
      </c>
      <c r="B2652" t="s">
        <v>24</v>
      </c>
      <c r="C2652">
        <v>171</v>
      </c>
      <c r="D2652">
        <v>0</v>
      </c>
      <c r="E2652" t="s">
        <v>49</v>
      </c>
      <c r="F2652">
        <v>1</v>
      </c>
      <c r="G2652">
        <v>2</v>
      </c>
      <c r="H2652">
        <v>2</v>
      </c>
      <c r="I2652">
        <v>2</v>
      </c>
      <c r="J2652">
        <v>1</v>
      </c>
      <c r="K2652">
        <v>2</v>
      </c>
      <c r="L2652">
        <v>2</v>
      </c>
      <c r="M2652">
        <v>2</v>
      </c>
      <c r="N2652">
        <v>1</v>
      </c>
      <c r="P2652" t="s">
        <v>50</v>
      </c>
      <c r="R2652" t="s">
        <v>46</v>
      </c>
      <c r="V2652">
        <v>53</v>
      </c>
      <c r="W2652" t="s">
        <v>24</v>
      </c>
    </row>
    <row r="2653" spans="1:23" x14ac:dyDescent="0.25">
      <c r="A2653">
        <v>1252172</v>
      </c>
      <c r="B2653" t="s">
        <v>47</v>
      </c>
      <c r="C2653">
        <v>50</v>
      </c>
      <c r="D2653">
        <v>14</v>
      </c>
      <c r="E2653" t="s">
        <v>49</v>
      </c>
      <c r="F2653">
        <v>1</v>
      </c>
      <c r="G2653">
        <v>1</v>
      </c>
      <c r="H2653">
        <v>2</v>
      </c>
      <c r="I2653">
        <v>2</v>
      </c>
      <c r="J2653">
        <v>2</v>
      </c>
      <c r="K2653">
        <v>2</v>
      </c>
      <c r="L2653">
        <v>2</v>
      </c>
      <c r="M2653">
        <v>2</v>
      </c>
      <c r="N2653">
        <v>1</v>
      </c>
      <c r="P2653" t="s">
        <v>50</v>
      </c>
      <c r="R2653" t="s">
        <v>46</v>
      </c>
      <c r="V2653">
        <v>49</v>
      </c>
      <c r="W2653" t="s">
        <v>47</v>
      </c>
    </row>
    <row r="2654" spans="1:23" x14ac:dyDescent="0.25">
      <c r="A2654">
        <v>1415353</v>
      </c>
      <c r="B2654" t="s">
        <v>24</v>
      </c>
      <c r="C2654">
        <v>136</v>
      </c>
      <c r="D2654">
        <v>0</v>
      </c>
      <c r="E2654" t="s">
        <v>49</v>
      </c>
      <c r="F2654">
        <v>1</v>
      </c>
      <c r="G2654">
        <v>1</v>
      </c>
      <c r="H2654">
        <v>2</v>
      </c>
      <c r="I2654">
        <v>2</v>
      </c>
      <c r="J2654">
        <v>2</v>
      </c>
      <c r="K2654">
        <v>2</v>
      </c>
      <c r="L2654">
        <v>2</v>
      </c>
      <c r="M2654">
        <v>2</v>
      </c>
      <c r="N2654">
        <v>1</v>
      </c>
      <c r="P2654" t="s">
        <v>50</v>
      </c>
      <c r="R2654" t="s">
        <v>44</v>
      </c>
      <c r="V2654">
        <v>53</v>
      </c>
      <c r="W2654" t="s">
        <v>24</v>
      </c>
    </row>
    <row r="2655" spans="1:23" x14ac:dyDescent="0.25">
      <c r="A2655">
        <v>1417151</v>
      </c>
      <c r="B2655" t="s">
        <v>24</v>
      </c>
      <c r="C2655">
        <v>111</v>
      </c>
      <c r="D2655">
        <v>2</v>
      </c>
      <c r="E2655" t="s">
        <v>49</v>
      </c>
      <c r="F2655">
        <v>1</v>
      </c>
      <c r="G2655">
        <v>1</v>
      </c>
      <c r="H2655">
        <v>2</v>
      </c>
      <c r="I2655">
        <v>2</v>
      </c>
      <c r="J2655">
        <v>2</v>
      </c>
      <c r="K2655">
        <v>2</v>
      </c>
      <c r="L2655">
        <v>2</v>
      </c>
      <c r="M2655">
        <v>2</v>
      </c>
      <c r="N2655">
        <v>1</v>
      </c>
      <c r="P2655" t="s">
        <v>50</v>
      </c>
      <c r="R2655" t="s">
        <v>46</v>
      </c>
      <c r="V2655">
        <v>53</v>
      </c>
      <c r="W2655" t="s">
        <v>24</v>
      </c>
    </row>
    <row r="2656" spans="1:23" x14ac:dyDescent="0.25">
      <c r="A2656">
        <v>1387221</v>
      </c>
      <c r="B2656" t="s">
        <v>24</v>
      </c>
      <c r="C2656">
        <v>137</v>
      </c>
      <c r="D2656">
        <v>3</v>
      </c>
      <c r="E2656" t="s">
        <v>49</v>
      </c>
      <c r="F2656">
        <v>1</v>
      </c>
      <c r="G2656">
        <v>1</v>
      </c>
      <c r="H2656">
        <v>2</v>
      </c>
      <c r="I2656">
        <v>2</v>
      </c>
      <c r="J2656">
        <v>2</v>
      </c>
      <c r="K2656">
        <v>2</v>
      </c>
      <c r="L2656">
        <v>2</v>
      </c>
      <c r="M2656">
        <v>2</v>
      </c>
      <c r="N2656">
        <v>1</v>
      </c>
      <c r="P2656" t="s">
        <v>50</v>
      </c>
      <c r="R2656" t="s">
        <v>44</v>
      </c>
      <c r="V2656">
        <v>53</v>
      </c>
      <c r="W2656" t="s">
        <v>24</v>
      </c>
    </row>
    <row r="2657" spans="1:23" x14ac:dyDescent="0.25">
      <c r="A2657">
        <v>1263572</v>
      </c>
      <c r="B2657" t="s">
        <v>47</v>
      </c>
      <c r="C2657">
        <v>77</v>
      </c>
      <c r="D2657">
        <v>3</v>
      </c>
      <c r="E2657" t="s">
        <v>49</v>
      </c>
      <c r="F2657">
        <v>1</v>
      </c>
      <c r="G2657">
        <v>1</v>
      </c>
      <c r="H2657">
        <v>2</v>
      </c>
      <c r="I2657">
        <v>2</v>
      </c>
      <c r="J2657">
        <v>2</v>
      </c>
      <c r="K2657">
        <v>2</v>
      </c>
      <c r="L2657">
        <v>2</v>
      </c>
      <c r="M2657">
        <v>2</v>
      </c>
      <c r="N2657">
        <v>1</v>
      </c>
      <c r="P2657" t="s">
        <v>50</v>
      </c>
      <c r="R2657" t="s">
        <v>46</v>
      </c>
      <c r="V2657">
        <v>49</v>
      </c>
      <c r="W2657" t="s">
        <v>47</v>
      </c>
    </row>
    <row r="2658" spans="1:23" x14ac:dyDescent="0.25">
      <c r="A2658">
        <v>701655</v>
      </c>
      <c r="B2658" t="s">
        <v>32</v>
      </c>
      <c r="C2658">
        <v>41</v>
      </c>
      <c r="D2658">
        <v>11</v>
      </c>
      <c r="E2658" t="s">
        <v>49</v>
      </c>
      <c r="F2658">
        <v>1</v>
      </c>
      <c r="G2658">
        <v>1</v>
      </c>
      <c r="H2658">
        <v>2</v>
      </c>
      <c r="I2658">
        <v>2</v>
      </c>
      <c r="J2658">
        <v>2</v>
      </c>
      <c r="K2658">
        <v>2</v>
      </c>
      <c r="L2658">
        <v>2</v>
      </c>
      <c r="M2658">
        <v>2</v>
      </c>
      <c r="N2658">
        <v>1</v>
      </c>
      <c r="P2658" t="s">
        <v>50</v>
      </c>
      <c r="R2658" t="s">
        <v>46</v>
      </c>
      <c r="V2658">
        <v>41</v>
      </c>
      <c r="W2658" t="s">
        <v>32</v>
      </c>
    </row>
    <row r="2659" spans="1:23" x14ac:dyDescent="0.25">
      <c r="A2659">
        <v>1269739</v>
      </c>
      <c r="B2659" t="s">
        <v>47</v>
      </c>
      <c r="C2659">
        <v>51</v>
      </c>
      <c r="D2659">
        <v>0</v>
      </c>
      <c r="E2659" t="s">
        <v>49</v>
      </c>
      <c r="F2659">
        <v>1</v>
      </c>
      <c r="G2659">
        <v>2</v>
      </c>
      <c r="H2659">
        <v>2</v>
      </c>
      <c r="I2659">
        <v>2</v>
      </c>
      <c r="J2659">
        <v>1</v>
      </c>
      <c r="K2659">
        <v>2</v>
      </c>
      <c r="L2659">
        <v>2</v>
      </c>
      <c r="M2659">
        <v>2</v>
      </c>
      <c r="N2659">
        <v>1</v>
      </c>
      <c r="P2659" t="s">
        <v>50</v>
      </c>
      <c r="R2659" t="s">
        <v>44</v>
      </c>
      <c r="V2659">
        <v>49</v>
      </c>
      <c r="W2659" t="s">
        <v>47</v>
      </c>
    </row>
    <row r="2660" spans="1:23" x14ac:dyDescent="0.25">
      <c r="A2660">
        <v>533806</v>
      </c>
      <c r="B2660" t="s">
        <v>31</v>
      </c>
      <c r="C2660">
        <v>118</v>
      </c>
      <c r="D2660">
        <v>2</v>
      </c>
      <c r="E2660" t="s">
        <v>49</v>
      </c>
      <c r="F2660">
        <v>1</v>
      </c>
      <c r="G2660">
        <v>1</v>
      </c>
      <c r="H2660">
        <v>2</v>
      </c>
      <c r="I2660">
        <v>2</v>
      </c>
      <c r="J2660">
        <v>2</v>
      </c>
      <c r="K2660">
        <v>2</v>
      </c>
      <c r="L2660">
        <v>2</v>
      </c>
      <c r="M2660">
        <v>2</v>
      </c>
      <c r="N2660">
        <v>1</v>
      </c>
      <c r="P2660" t="s">
        <v>50</v>
      </c>
      <c r="R2660" t="s">
        <v>46</v>
      </c>
      <c r="V2660">
        <v>27</v>
      </c>
      <c r="W2660">
        <v>27</v>
      </c>
    </row>
    <row r="2661" spans="1:23" x14ac:dyDescent="0.25">
      <c r="A2661">
        <v>1396786</v>
      </c>
      <c r="B2661" t="s">
        <v>24</v>
      </c>
      <c r="C2661">
        <v>130</v>
      </c>
      <c r="D2661">
        <v>4</v>
      </c>
      <c r="E2661" t="s">
        <v>49</v>
      </c>
      <c r="F2661">
        <v>1</v>
      </c>
      <c r="G2661">
        <v>1</v>
      </c>
      <c r="H2661">
        <v>2</v>
      </c>
      <c r="I2661">
        <v>2</v>
      </c>
      <c r="J2661">
        <v>2</v>
      </c>
      <c r="K2661">
        <v>2</v>
      </c>
      <c r="L2661">
        <v>2</v>
      </c>
      <c r="M2661">
        <v>2</v>
      </c>
      <c r="N2661">
        <v>1</v>
      </c>
      <c r="P2661" t="s">
        <v>50</v>
      </c>
      <c r="R2661" t="s">
        <v>44</v>
      </c>
      <c r="V2661">
        <v>53</v>
      </c>
      <c r="W2661" t="s">
        <v>24</v>
      </c>
    </row>
    <row r="2662" spans="1:23" x14ac:dyDescent="0.25">
      <c r="A2662">
        <v>1418572</v>
      </c>
      <c r="B2662" t="s">
        <v>24</v>
      </c>
      <c r="C2662">
        <v>150</v>
      </c>
      <c r="D2662">
        <v>0</v>
      </c>
      <c r="E2662" t="s">
        <v>49</v>
      </c>
      <c r="F2662">
        <v>1</v>
      </c>
      <c r="G2662">
        <v>2</v>
      </c>
      <c r="H2662">
        <v>2</v>
      </c>
      <c r="I2662">
        <v>2</v>
      </c>
      <c r="J2662">
        <v>1</v>
      </c>
      <c r="K2662">
        <v>2</v>
      </c>
      <c r="L2662">
        <v>2</v>
      </c>
      <c r="M2662">
        <v>2</v>
      </c>
      <c r="N2662">
        <v>1</v>
      </c>
      <c r="P2662" t="s">
        <v>50</v>
      </c>
      <c r="R2662" t="s">
        <v>46</v>
      </c>
      <c r="V2662">
        <v>53</v>
      </c>
      <c r="W2662" t="s">
        <v>24</v>
      </c>
    </row>
    <row r="2663" spans="1:23" x14ac:dyDescent="0.25">
      <c r="A2663">
        <v>715215</v>
      </c>
      <c r="B2663" t="s">
        <v>32</v>
      </c>
      <c r="C2663">
        <v>134</v>
      </c>
      <c r="D2663">
        <v>7</v>
      </c>
      <c r="E2663" t="s">
        <v>49</v>
      </c>
      <c r="F2663">
        <v>1</v>
      </c>
      <c r="G2663">
        <v>2</v>
      </c>
      <c r="H2663">
        <v>2</v>
      </c>
      <c r="I2663">
        <v>2</v>
      </c>
      <c r="J2663">
        <v>1</v>
      </c>
      <c r="K2663">
        <v>2</v>
      </c>
      <c r="L2663">
        <v>2</v>
      </c>
      <c r="M2663">
        <v>2</v>
      </c>
      <c r="N2663">
        <v>1</v>
      </c>
      <c r="P2663" t="s">
        <v>50</v>
      </c>
      <c r="R2663" t="s">
        <v>46</v>
      </c>
      <c r="V2663">
        <v>41</v>
      </c>
      <c r="W2663" t="s">
        <v>32</v>
      </c>
    </row>
    <row r="2664" spans="1:23" x14ac:dyDescent="0.25">
      <c r="A2664">
        <v>704329</v>
      </c>
      <c r="B2664" t="s">
        <v>32</v>
      </c>
      <c r="C2664">
        <v>172</v>
      </c>
      <c r="D2664">
        <v>9</v>
      </c>
      <c r="E2664" t="s">
        <v>49</v>
      </c>
      <c r="F2664">
        <v>1</v>
      </c>
      <c r="G2664">
        <v>2</v>
      </c>
      <c r="H2664">
        <v>1</v>
      </c>
      <c r="I2664">
        <v>2</v>
      </c>
      <c r="J2664">
        <v>2</v>
      </c>
      <c r="K2664">
        <v>2</v>
      </c>
      <c r="L2664">
        <v>2</v>
      </c>
      <c r="M2664">
        <v>2</v>
      </c>
      <c r="N2664">
        <v>1</v>
      </c>
      <c r="P2664" t="s">
        <v>50</v>
      </c>
      <c r="R2664" t="s">
        <v>46</v>
      </c>
      <c r="V2664">
        <v>41</v>
      </c>
      <c r="W2664" t="s">
        <v>32</v>
      </c>
    </row>
    <row r="2665" spans="1:23" x14ac:dyDescent="0.25">
      <c r="A2665">
        <v>1380544</v>
      </c>
      <c r="B2665" t="s">
        <v>24</v>
      </c>
      <c r="C2665">
        <v>83</v>
      </c>
      <c r="D2665">
        <v>5</v>
      </c>
      <c r="E2665" t="s">
        <v>49</v>
      </c>
      <c r="F2665">
        <v>1</v>
      </c>
      <c r="G2665">
        <v>1</v>
      </c>
      <c r="H2665">
        <v>2</v>
      </c>
      <c r="I2665">
        <v>2</v>
      </c>
      <c r="J2665">
        <v>2</v>
      </c>
      <c r="K2665">
        <v>2</v>
      </c>
      <c r="L2665">
        <v>2</v>
      </c>
      <c r="M2665">
        <v>2</v>
      </c>
      <c r="N2665">
        <v>1</v>
      </c>
      <c r="P2665" t="s">
        <v>50</v>
      </c>
      <c r="R2665" t="s">
        <v>46</v>
      </c>
      <c r="V2665">
        <v>53</v>
      </c>
      <c r="W2665" t="s">
        <v>24</v>
      </c>
    </row>
    <row r="2666" spans="1:23" x14ac:dyDescent="0.25">
      <c r="A2666">
        <v>1259055</v>
      </c>
      <c r="B2666" t="s">
        <v>47</v>
      </c>
      <c r="C2666">
        <v>28</v>
      </c>
      <c r="D2666">
        <v>2</v>
      </c>
      <c r="E2666" t="s">
        <v>49</v>
      </c>
      <c r="F2666">
        <v>1</v>
      </c>
      <c r="G2666">
        <v>1</v>
      </c>
      <c r="H2666">
        <v>2</v>
      </c>
      <c r="I2666">
        <v>2</v>
      </c>
      <c r="J2666">
        <v>2</v>
      </c>
      <c r="K2666">
        <v>2</v>
      </c>
      <c r="L2666">
        <v>2</v>
      </c>
      <c r="M2666">
        <v>2</v>
      </c>
      <c r="N2666">
        <v>1</v>
      </c>
      <c r="P2666" t="s">
        <v>50</v>
      </c>
      <c r="R2666" t="s">
        <v>44</v>
      </c>
      <c r="V2666">
        <v>49</v>
      </c>
      <c r="W2666" t="s">
        <v>47</v>
      </c>
    </row>
    <row r="2667" spans="1:23" x14ac:dyDescent="0.25">
      <c r="A2667">
        <v>1416248</v>
      </c>
      <c r="B2667" t="s">
        <v>24</v>
      </c>
      <c r="C2667">
        <v>114</v>
      </c>
      <c r="D2667">
        <v>6</v>
      </c>
      <c r="E2667" t="s">
        <v>49</v>
      </c>
      <c r="F2667">
        <v>1</v>
      </c>
      <c r="G2667">
        <v>1</v>
      </c>
      <c r="H2667">
        <v>2</v>
      </c>
      <c r="I2667">
        <v>2</v>
      </c>
      <c r="J2667">
        <v>2</v>
      </c>
      <c r="K2667">
        <v>2</v>
      </c>
      <c r="L2667">
        <v>2</v>
      </c>
      <c r="M2667">
        <v>2</v>
      </c>
      <c r="N2667">
        <v>1</v>
      </c>
      <c r="P2667" t="s">
        <v>50</v>
      </c>
      <c r="R2667" t="s">
        <v>46</v>
      </c>
      <c r="V2667">
        <v>53</v>
      </c>
      <c r="W2667" t="s">
        <v>24</v>
      </c>
    </row>
    <row r="2668" spans="1:23" x14ac:dyDescent="0.25">
      <c r="A2668">
        <v>1385753</v>
      </c>
      <c r="B2668" t="s">
        <v>24</v>
      </c>
      <c r="C2668">
        <v>102</v>
      </c>
      <c r="D2668">
        <v>5</v>
      </c>
      <c r="E2668" t="s">
        <v>49</v>
      </c>
      <c r="F2668">
        <v>1</v>
      </c>
      <c r="G2668">
        <v>2</v>
      </c>
      <c r="H2668">
        <v>2</v>
      </c>
      <c r="I2668">
        <v>2</v>
      </c>
      <c r="J2668">
        <v>2</v>
      </c>
      <c r="K2668">
        <v>2</v>
      </c>
      <c r="L2668">
        <v>2</v>
      </c>
      <c r="M2668">
        <v>2</v>
      </c>
      <c r="N2668">
        <v>2</v>
      </c>
      <c r="P2668" t="s">
        <v>50</v>
      </c>
      <c r="R2668" t="s">
        <v>44</v>
      </c>
      <c r="V2668">
        <v>53</v>
      </c>
      <c r="W2668" t="s">
        <v>24</v>
      </c>
    </row>
    <row r="2669" spans="1:23" x14ac:dyDescent="0.25">
      <c r="A2669">
        <v>1376469</v>
      </c>
      <c r="B2669" t="s">
        <v>24</v>
      </c>
      <c r="C2669">
        <v>96</v>
      </c>
      <c r="D2669">
        <v>3</v>
      </c>
      <c r="E2669" t="s">
        <v>49</v>
      </c>
      <c r="F2669">
        <v>1</v>
      </c>
      <c r="G2669">
        <v>1</v>
      </c>
      <c r="H2669">
        <v>2</v>
      </c>
      <c r="I2669">
        <v>2</v>
      </c>
      <c r="J2669">
        <v>2</v>
      </c>
      <c r="K2669">
        <v>2</v>
      </c>
      <c r="L2669">
        <v>2</v>
      </c>
      <c r="M2669">
        <v>2</v>
      </c>
      <c r="N2669">
        <v>1</v>
      </c>
      <c r="P2669" t="s">
        <v>50</v>
      </c>
      <c r="R2669" t="s">
        <v>44</v>
      </c>
      <c r="V2669">
        <v>53</v>
      </c>
      <c r="W2669" t="s">
        <v>24</v>
      </c>
    </row>
    <row r="2670" spans="1:23" x14ac:dyDescent="0.25">
      <c r="A2670">
        <v>728168</v>
      </c>
      <c r="B2670" t="s">
        <v>32</v>
      </c>
      <c r="C2670">
        <v>18</v>
      </c>
      <c r="D2670">
        <v>10</v>
      </c>
      <c r="E2670" t="s">
        <v>49</v>
      </c>
      <c r="F2670">
        <v>1</v>
      </c>
      <c r="G2670">
        <v>2</v>
      </c>
      <c r="H2670">
        <v>2</v>
      </c>
      <c r="I2670">
        <v>2</v>
      </c>
      <c r="J2670">
        <v>1</v>
      </c>
      <c r="K2670">
        <v>2</v>
      </c>
      <c r="L2670">
        <v>2</v>
      </c>
      <c r="M2670">
        <v>2</v>
      </c>
      <c r="N2670">
        <v>1</v>
      </c>
      <c r="P2670" t="s">
        <v>50</v>
      </c>
      <c r="R2670" t="s">
        <v>44</v>
      </c>
      <c r="V2670">
        <v>41</v>
      </c>
      <c r="W2670" t="s">
        <v>32</v>
      </c>
    </row>
    <row r="2671" spans="1:23" x14ac:dyDescent="0.25">
      <c r="A2671">
        <v>1404250</v>
      </c>
      <c r="B2671" t="s">
        <v>24</v>
      </c>
      <c r="C2671">
        <v>90</v>
      </c>
      <c r="D2671">
        <v>5</v>
      </c>
      <c r="E2671" t="s">
        <v>49</v>
      </c>
      <c r="F2671">
        <v>1</v>
      </c>
      <c r="G2671">
        <v>1</v>
      </c>
      <c r="H2671">
        <v>2</v>
      </c>
      <c r="I2671">
        <v>2</v>
      </c>
      <c r="J2671">
        <v>2</v>
      </c>
      <c r="K2671">
        <v>2</v>
      </c>
      <c r="L2671">
        <v>2</v>
      </c>
      <c r="M2671">
        <v>2</v>
      </c>
      <c r="N2671">
        <v>1</v>
      </c>
      <c r="P2671" t="s">
        <v>50</v>
      </c>
      <c r="R2671" t="s">
        <v>44</v>
      </c>
      <c r="V2671">
        <v>53</v>
      </c>
      <c r="W2671" t="s">
        <v>24</v>
      </c>
    </row>
    <row r="2672" spans="1:23" x14ac:dyDescent="0.25">
      <c r="A2672">
        <v>734672</v>
      </c>
      <c r="B2672" t="s">
        <v>32</v>
      </c>
      <c r="C2672">
        <v>74</v>
      </c>
      <c r="D2672">
        <v>9</v>
      </c>
      <c r="E2672" t="s">
        <v>49</v>
      </c>
      <c r="F2672">
        <v>1</v>
      </c>
      <c r="G2672">
        <v>1</v>
      </c>
      <c r="H2672">
        <v>2</v>
      </c>
      <c r="I2672">
        <v>2</v>
      </c>
      <c r="J2672">
        <v>2</v>
      </c>
      <c r="K2672">
        <v>2</v>
      </c>
      <c r="L2672">
        <v>2</v>
      </c>
      <c r="M2672">
        <v>2</v>
      </c>
      <c r="N2672">
        <v>1</v>
      </c>
      <c r="P2672" t="s">
        <v>50</v>
      </c>
      <c r="R2672" t="s">
        <v>44</v>
      </c>
      <c r="V2672">
        <v>6</v>
      </c>
      <c r="W2672" t="s">
        <v>45</v>
      </c>
    </row>
    <row r="2673" spans="1:23" x14ac:dyDescent="0.25">
      <c r="A2673">
        <v>1429942</v>
      </c>
      <c r="B2673" t="s">
        <v>24</v>
      </c>
      <c r="C2673">
        <v>32</v>
      </c>
      <c r="D2673">
        <v>10</v>
      </c>
      <c r="E2673" t="s">
        <v>49</v>
      </c>
      <c r="F2673">
        <v>1</v>
      </c>
      <c r="G2673">
        <v>1</v>
      </c>
      <c r="H2673">
        <v>2</v>
      </c>
      <c r="I2673">
        <v>2</v>
      </c>
      <c r="J2673">
        <v>2</v>
      </c>
      <c r="K2673">
        <v>2</v>
      </c>
      <c r="L2673">
        <v>2</v>
      </c>
      <c r="M2673">
        <v>2</v>
      </c>
      <c r="N2673">
        <v>1</v>
      </c>
      <c r="P2673" t="s">
        <v>50</v>
      </c>
      <c r="R2673" t="s">
        <v>46</v>
      </c>
      <c r="V2673">
        <v>53</v>
      </c>
      <c r="W2673" t="s">
        <v>24</v>
      </c>
    </row>
    <row r="2674" spans="1:23" x14ac:dyDescent="0.25">
      <c r="A2674">
        <v>1386927</v>
      </c>
      <c r="B2674" t="s">
        <v>24</v>
      </c>
      <c r="C2674">
        <v>139</v>
      </c>
      <c r="D2674">
        <v>4</v>
      </c>
      <c r="E2674" t="s">
        <v>49</v>
      </c>
      <c r="F2674">
        <v>1</v>
      </c>
      <c r="G2674">
        <v>2</v>
      </c>
      <c r="H2674">
        <v>2</v>
      </c>
      <c r="I2674">
        <v>2</v>
      </c>
      <c r="J2674">
        <v>1</v>
      </c>
      <c r="K2674">
        <v>2</v>
      </c>
      <c r="L2674">
        <v>2</v>
      </c>
      <c r="M2674">
        <v>2</v>
      </c>
      <c r="N2674">
        <v>1</v>
      </c>
      <c r="P2674" t="s">
        <v>50</v>
      </c>
      <c r="R2674" t="s">
        <v>46</v>
      </c>
      <c r="V2674">
        <v>53</v>
      </c>
      <c r="W2674" t="s">
        <v>24</v>
      </c>
    </row>
    <row r="2675" spans="1:23" x14ac:dyDescent="0.25">
      <c r="A2675">
        <v>1264482</v>
      </c>
      <c r="B2675" t="s">
        <v>47</v>
      </c>
      <c r="C2675">
        <v>79</v>
      </c>
      <c r="D2675">
        <v>2</v>
      </c>
      <c r="E2675" t="s">
        <v>49</v>
      </c>
      <c r="F2675">
        <v>1</v>
      </c>
      <c r="G2675">
        <v>1</v>
      </c>
      <c r="H2675">
        <v>2</v>
      </c>
      <c r="I2675">
        <v>2</v>
      </c>
      <c r="J2675">
        <v>2</v>
      </c>
      <c r="K2675">
        <v>2</v>
      </c>
      <c r="L2675">
        <v>2</v>
      </c>
      <c r="M2675">
        <v>2</v>
      </c>
      <c r="N2675">
        <v>1</v>
      </c>
      <c r="P2675" t="s">
        <v>50</v>
      </c>
      <c r="R2675" t="s">
        <v>44</v>
      </c>
      <c r="V2675">
        <v>49</v>
      </c>
      <c r="W2675" t="s">
        <v>47</v>
      </c>
    </row>
    <row r="2676" spans="1:23" x14ac:dyDescent="0.25">
      <c r="A2676">
        <v>1400739</v>
      </c>
      <c r="B2676" t="s">
        <v>24</v>
      </c>
      <c r="C2676">
        <v>222</v>
      </c>
      <c r="D2676">
        <v>11</v>
      </c>
      <c r="E2676" t="s">
        <v>49</v>
      </c>
      <c r="F2676">
        <v>1</v>
      </c>
      <c r="G2676">
        <v>1</v>
      </c>
      <c r="H2676">
        <v>2</v>
      </c>
      <c r="I2676">
        <v>2</v>
      </c>
      <c r="J2676">
        <v>2</v>
      </c>
      <c r="K2676">
        <v>2</v>
      </c>
      <c r="L2676">
        <v>2</v>
      </c>
      <c r="M2676">
        <v>2</v>
      </c>
      <c r="N2676">
        <v>1</v>
      </c>
      <c r="P2676" t="s">
        <v>50</v>
      </c>
      <c r="R2676" t="s">
        <v>46</v>
      </c>
      <c r="V2676">
        <v>53</v>
      </c>
      <c r="W2676" t="s">
        <v>24</v>
      </c>
    </row>
    <row r="2677" spans="1:23" x14ac:dyDescent="0.25">
      <c r="A2677">
        <v>1259128</v>
      </c>
      <c r="B2677" t="s">
        <v>47</v>
      </c>
      <c r="C2677">
        <v>61</v>
      </c>
      <c r="D2677">
        <v>11</v>
      </c>
      <c r="E2677" t="s">
        <v>49</v>
      </c>
      <c r="F2677">
        <v>1</v>
      </c>
      <c r="G2677">
        <v>2</v>
      </c>
      <c r="H2677">
        <v>1</v>
      </c>
      <c r="I2677">
        <v>2</v>
      </c>
      <c r="J2677">
        <v>2</v>
      </c>
      <c r="K2677">
        <v>2</v>
      </c>
      <c r="L2677">
        <v>2</v>
      </c>
      <c r="M2677">
        <v>2</v>
      </c>
      <c r="N2677">
        <v>1</v>
      </c>
      <c r="P2677" t="s">
        <v>50</v>
      </c>
      <c r="R2677" t="s">
        <v>46</v>
      </c>
      <c r="V2677">
        <v>49</v>
      </c>
      <c r="W2677" t="s">
        <v>47</v>
      </c>
    </row>
    <row r="2678" spans="1:23" x14ac:dyDescent="0.25">
      <c r="A2678">
        <v>1264100</v>
      </c>
      <c r="B2678" t="s">
        <v>47</v>
      </c>
      <c r="C2678">
        <v>268</v>
      </c>
      <c r="D2678">
        <v>4</v>
      </c>
      <c r="E2678" t="s">
        <v>49</v>
      </c>
      <c r="F2678">
        <v>1</v>
      </c>
      <c r="G2678">
        <v>1</v>
      </c>
      <c r="H2678">
        <v>2</v>
      </c>
      <c r="I2678">
        <v>2</v>
      </c>
      <c r="J2678">
        <v>2</v>
      </c>
      <c r="K2678">
        <v>2</v>
      </c>
      <c r="L2678">
        <v>2</v>
      </c>
      <c r="M2678">
        <v>2</v>
      </c>
      <c r="N2678">
        <v>1</v>
      </c>
      <c r="P2678" t="s">
        <v>50</v>
      </c>
      <c r="R2678" t="s">
        <v>46</v>
      </c>
      <c r="V2678">
        <v>49</v>
      </c>
      <c r="W2678" t="s">
        <v>47</v>
      </c>
    </row>
    <row r="2679" spans="1:23" x14ac:dyDescent="0.25">
      <c r="A2679">
        <v>1430813</v>
      </c>
      <c r="B2679" t="s">
        <v>24</v>
      </c>
      <c r="C2679">
        <v>101</v>
      </c>
      <c r="D2679">
        <v>7</v>
      </c>
      <c r="E2679" t="s">
        <v>49</v>
      </c>
      <c r="F2679">
        <v>3</v>
      </c>
      <c r="G2679">
        <v>2</v>
      </c>
      <c r="H2679">
        <v>2</v>
      </c>
      <c r="I2679">
        <v>2</v>
      </c>
      <c r="J2679">
        <v>1</v>
      </c>
      <c r="K2679">
        <v>2</v>
      </c>
      <c r="L2679">
        <v>2</v>
      </c>
      <c r="M2679">
        <v>2</v>
      </c>
      <c r="N2679">
        <v>1</v>
      </c>
      <c r="P2679" t="s">
        <v>50</v>
      </c>
      <c r="R2679" t="s">
        <v>44</v>
      </c>
      <c r="V2679">
        <v>247</v>
      </c>
      <c r="W2679">
        <v>247</v>
      </c>
    </row>
    <row r="2680" spans="1:23" x14ac:dyDescent="0.25">
      <c r="A2680">
        <v>63244</v>
      </c>
      <c r="B2680" t="s">
        <v>23</v>
      </c>
      <c r="C2680">
        <v>33</v>
      </c>
      <c r="D2680">
        <v>12</v>
      </c>
      <c r="E2680" t="s">
        <v>49</v>
      </c>
      <c r="F2680">
        <v>1</v>
      </c>
      <c r="G2680">
        <v>2</v>
      </c>
      <c r="H2680">
        <v>2</v>
      </c>
      <c r="I2680">
        <v>2</v>
      </c>
      <c r="J2680">
        <v>1</v>
      </c>
      <c r="K2680">
        <v>2</v>
      </c>
      <c r="L2680">
        <v>2</v>
      </c>
      <c r="M2680">
        <v>2</v>
      </c>
      <c r="N2680">
        <v>1</v>
      </c>
      <c r="P2680" t="s">
        <v>50</v>
      </c>
      <c r="R2680" t="s">
        <v>46</v>
      </c>
      <c r="V2680">
        <v>30</v>
      </c>
      <c r="W2680" t="s">
        <v>23</v>
      </c>
    </row>
    <row r="2681" spans="1:23" x14ac:dyDescent="0.25">
      <c r="A2681">
        <v>1406573</v>
      </c>
      <c r="B2681" t="s">
        <v>24</v>
      </c>
      <c r="C2681">
        <v>410</v>
      </c>
      <c r="D2681">
        <v>11</v>
      </c>
      <c r="E2681" t="s">
        <v>49</v>
      </c>
      <c r="F2681">
        <v>1</v>
      </c>
      <c r="G2681">
        <v>1</v>
      </c>
      <c r="H2681">
        <v>1</v>
      </c>
      <c r="I2681">
        <v>2</v>
      </c>
      <c r="J2681">
        <v>2</v>
      </c>
      <c r="K2681">
        <v>2</v>
      </c>
      <c r="L2681">
        <v>2</v>
      </c>
      <c r="M2681">
        <v>2</v>
      </c>
      <c r="N2681">
        <v>1</v>
      </c>
      <c r="P2681" t="s">
        <v>50</v>
      </c>
      <c r="R2681" t="s">
        <v>46</v>
      </c>
      <c r="V2681">
        <v>53</v>
      </c>
      <c r="W2681" t="s">
        <v>24</v>
      </c>
    </row>
    <row r="2682" spans="1:23" x14ac:dyDescent="0.25">
      <c r="A2682">
        <v>1429512</v>
      </c>
      <c r="B2682" t="s">
        <v>24</v>
      </c>
      <c r="C2682">
        <v>123</v>
      </c>
      <c r="D2682">
        <v>4</v>
      </c>
      <c r="E2682" t="s">
        <v>49</v>
      </c>
      <c r="F2682">
        <v>1</v>
      </c>
      <c r="G2682">
        <v>1</v>
      </c>
      <c r="H2682">
        <v>2</v>
      </c>
      <c r="I2682">
        <v>2</v>
      </c>
      <c r="J2682">
        <v>2</v>
      </c>
      <c r="K2682">
        <v>2</v>
      </c>
      <c r="L2682">
        <v>2</v>
      </c>
      <c r="M2682">
        <v>2</v>
      </c>
      <c r="N2682">
        <v>1</v>
      </c>
      <c r="P2682" t="s">
        <v>50</v>
      </c>
      <c r="R2682" t="s">
        <v>44</v>
      </c>
      <c r="V2682">
        <v>41</v>
      </c>
      <c r="W2682" t="s">
        <v>32</v>
      </c>
    </row>
    <row r="2683" spans="1:23" x14ac:dyDescent="0.25">
      <c r="A2683">
        <v>1267820</v>
      </c>
      <c r="B2683" t="s">
        <v>47</v>
      </c>
      <c r="C2683">
        <v>39</v>
      </c>
      <c r="D2683">
        <v>8</v>
      </c>
      <c r="E2683" t="s">
        <v>49</v>
      </c>
      <c r="F2683">
        <v>1</v>
      </c>
      <c r="G2683">
        <v>2</v>
      </c>
      <c r="H2683">
        <v>2</v>
      </c>
      <c r="I2683">
        <v>2</v>
      </c>
      <c r="J2683">
        <v>2</v>
      </c>
      <c r="K2683">
        <v>2</v>
      </c>
      <c r="L2683">
        <v>2</v>
      </c>
      <c r="M2683">
        <v>2</v>
      </c>
      <c r="N2683">
        <v>2</v>
      </c>
      <c r="P2683" t="s">
        <v>50</v>
      </c>
      <c r="R2683" t="s">
        <v>46</v>
      </c>
      <c r="V2683">
        <v>49</v>
      </c>
      <c r="W2683" t="s">
        <v>47</v>
      </c>
    </row>
    <row r="2684" spans="1:23" x14ac:dyDescent="0.25">
      <c r="A2684">
        <v>1248653</v>
      </c>
      <c r="B2684" t="s">
        <v>47</v>
      </c>
      <c r="C2684">
        <v>120</v>
      </c>
      <c r="D2684">
        <v>3</v>
      </c>
      <c r="E2684" t="s">
        <v>49</v>
      </c>
      <c r="F2684">
        <v>1</v>
      </c>
      <c r="G2684">
        <v>1</v>
      </c>
      <c r="H2684">
        <v>2</v>
      </c>
      <c r="I2684">
        <v>2</v>
      </c>
      <c r="J2684">
        <v>2</v>
      </c>
      <c r="K2684">
        <v>2</v>
      </c>
      <c r="L2684">
        <v>2</v>
      </c>
      <c r="M2684">
        <v>2</v>
      </c>
      <c r="N2684">
        <v>1</v>
      </c>
      <c r="P2684" t="s">
        <v>50</v>
      </c>
      <c r="R2684" t="s">
        <v>46</v>
      </c>
      <c r="V2684">
        <v>49</v>
      </c>
      <c r="W2684" t="s">
        <v>47</v>
      </c>
    </row>
    <row r="2685" spans="1:23" x14ac:dyDescent="0.25">
      <c r="A2685">
        <v>1381571</v>
      </c>
      <c r="B2685" t="s">
        <v>24</v>
      </c>
      <c r="C2685">
        <v>78</v>
      </c>
      <c r="D2685">
        <v>0</v>
      </c>
      <c r="E2685" t="s">
        <v>49</v>
      </c>
      <c r="F2685">
        <v>1</v>
      </c>
      <c r="G2685">
        <v>1</v>
      </c>
      <c r="H2685">
        <v>2</v>
      </c>
      <c r="I2685">
        <v>2</v>
      </c>
      <c r="J2685">
        <v>1</v>
      </c>
      <c r="K2685">
        <v>2</v>
      </c>
      <c r="L2685">
        <v>2</v>
      </c>
      <c r="M2685">
        <v>1</v>
      </c>
      <c r="N2685">
        <v>1</v>
      </c>
      <c r="P2685" t="s">
        <v>50</v>
      </c>
      <c r="R2685" t="s">
        <v>44</v>
      </c>
      <c r="V2685">
        <v>53</v>
      </c>
      <c r="W2685" t="s">
        <v>24</v>
      </c>
    </row>
    <row r="2686" spans="1:23" x14ac:dyDescent="0.25">
      <c r="A2686">
        <v>63484</v>
      </c>
      <c r="B2686" t="s">
        <v>23</v>
      </c>
      <c r="C2686">
        <v>131</v>
      </c>
      <c r="D2686">
        <v>5</v>
      </c>
      <c r="E2686" t="s">
        <v>49</v>
      </c>
      <c r="F2686">
        <v>1</v>
      </c>
      <c r="G2686">
        <v>2</v>
      </c>
      <c r="H2686">
        <v>1</v>
      </c>
      <c r="I2686">
        <v>2</v>
      </c>
      <c r="J2686">
        <v>2</v>
      </c>
      <c r="K2686">
        <v>2</v>
      </c>
      <c r="L2686">
        <v>2</v>
      </c>
      <c r="M2686">
        <v>2</v>
      </c>
      <c r="N2686">
        <v>1</v>
      </c>
      <c r="P2686" t="s">
        <v>50</v>
      </c>
      <c r="R2686" t="s">
        <v>46</v>
      </c>
      <c r="V2686">
        <v>30</v>
      </c>
      <c r="W2686" t="s">
        <v>23</v>
      </c>
    </row>
    <row r="2687" spans="1:23" x14ac:dyDescent="0.25">
      <c r="A2687">
        <v>702723</v>
      </c>
      <c r="B2687" t="s">
        <v>32</v>
      </c>
      <c r="C2687">
        <v>88</v>
      </c>
      <c r="D2687">
        <v>10</v>
      </c>
      <c r="E2687" t="s">
        <v>49</v>
      </c>
      <c r="F2687">
        <v>1</v>
      </c>
      <c r="G2687">
        <v>1</v>
      </c>
      <c r="H2687">
        <v>2</v>
      </c>
      <c r="I2687">
        <v>2</v>
      </c>
      <c r="J2687">
        <v>2</v>
      </c>
      <c r="K2687">
        <v>2</v>
      </c>
      <c r="L2687">
        <v>2</v>
      </c>
      <c r="M2687">
        <v>2</v>
      </c>
      <c r="N2687">
        <v>1</v>
      </c>
      <c r="P2687" t="s">
        <v>50</v>
      </c>
      <c r="R2687" t="s">
        <v>46</v>
      </c>
      <c r="V2687">
        <v>41</v>
      </c>
      <c r="W2687" t="s">
        <v>32</v>
      </c>
    </row>
    <row r="2688" spans="1:23" x14ac:dyDescent="0.25">
      <c r="A2688">
        <v>723871</v>
      </c>
      <c r="B2688" t="s">
        <v>32</v>
      </c>
      <c r="C2688">
        <v>116</v>
      </c>
      <c r="D2688">
        <v>7</v>
      </c>
      <c r="E2688" t="s">
        <v>49</v>
      </c>
      <c r="F2688">
        <v>1</v>
      </c>
      <c r="G2688">
        <v>1</v>
      </c>
      <c r="H2688">
        <v>2</v>
      </c>
      <c r="I2688">
        <v>2</v>
      </c>
      <c r="J2688">
        <v>2</v>
      </c>
      <c r="K2688">
        <v>2</v>
      </c>
      <c r="L2688">
        <v>2</v>
      </c>
      <c r="M2688">
        <v>2</v>
      </c>
      <c r="N2688">
        <v>1</v>
      </c>
      <c r="P2688" t="s">
        <v>50</v>
      </c>
      <c r="R2688" t="s">
        <v>46</v>
      </c>
      <c r="V2688">
        <v>48</v>
      </c>
      <c r="W2688">
        <v>48</v>
      </c>
    </row>
    <row r="2689" spans="1:23" x14ac:dyDescent="0.25">
      <c r="A2689">
        <v>730335</v>
      </c>
      <c r="B2689" t="s">
        <v>32</v>
      </c>
      <c r="C2689">
        <v>25</v>
      </c>
      <c r="D2689">
        <v>9</v>
      </c>
      <c r="E2689" t="s">
        <v>49</v>
      </c>
      <c r="F2689">
        <v>1</v>
      </c>
      <c r="G2689">
        <v>1</v>
      </c>
      <c r="H2689">
        <v>2</v>
      </c>
      <c r="I2689">
        <v>2</v>
      </c>
      <c r="J2689">
        <v>2</v>
      </c>
      <c r="K2689">
        <v>2</v>
      </c>
      <c r="L2689">
        <v>2</v>
      </c>
      <c r="M2689">
        <v>2</v>
      </c>
      <c r="N2689">
        <v>1</v>
      </c>
      <c r="P2689" t="s">
        <v>50</v>
      </c>
      <c r="R2689" t="s">
        <v>46</v>
      </c>
      <c r="V2689">
        <v>41</v>
      </c>
      <c r="W2689" t="s">
        <v>32</v>
      </c>
    </row>
    <row r="2690" spans="1:23" x14ac:dyDescent="0.25">
      <c r="A2690">
        <v>1257521</v>
      </c>
      <c r="B2690" t="s">
        <v>47</v>
      </c>
      <c r="C2690">
        <v>101</v>
      </c>
      <c r="D2690">
        <v>3</v>
      </c>
      <c r="E2690" t="s">
        <v>49</v>
      </c>
      <c r="F2690">
        <v>1</v>
      </c>
      <c r="G2690">
        <v>2</v>
      </c>
      <c r="H2690">
        <v>2</v>
      </c>
      <c r="I2690">
        <v>2</v>
      </c>
      <c r="J2690">
        <v>1</v>
      </c>
      <c r="K2690">
        <v>2</v>
      </c>
      <c r="L2690">
        <v>2</v>
      </c>
      <c r="M2690">
        <v>2</v>
      </c>
      <c r="N2690">
        <v>1</v>
      </c>
      <c r="P2690" t="s">
        <v>50</v>
      </c>
      <c r="R2690" t="s">
        <v>44</v>
      </c>
      <c r="V2690">
        <v>49</v>
      </c>
      <c r="W2690" t="s">
        <v>47</v>
      </c>
    </row>
    <row r="2691" spans="1:23" x14ac:dyDescent="0.25">
      <c r="A2691">
        <v>1424055</v>
      </c>
      <c r="B2691" t="s">
        <v>24</v>
      </c>
      <c r="C2691">
        <v>103</v>
      </c>
      <c r="D2691">
        <v>3</v>
      </c>
      <c r="E2691" t="s">
        <v>49</v>
      </c>
      <c r="F2691">
        <v>1</v>
      </c>
      <c r="G2691">
        <v>1</v>
      </c>
      <c r="H2691">
        <v>2</v>
      </c>
      <c r="I2691">
        <v>2</v>
      </c>
      <c r="J2691">
        <v>2</v>
      </c>
      <c r="K2691">
        <v>2</v>
      </c>
      <c r="L2691">
        <v>2</v>
      </c>
      <c r="M2691">
        <v>2</v>
      </c>
      <c r="N2691">
        <v>1</v>
      </c>
      <c r="P2691" t="s">
        <v>50</v>
      </c>
      <c r="R2691" t="s">
        <v>46</v>
      </c>
      <c r="V2691">
        <v>53</v>
      </c>
      <c r="W2691" t="s">
        <v>24</v>
      </c>
    </row>
    <row r="2692" spans="1:23" x14ac:dyDescent="0.25">
      <c r="A2692">
        <v>1402318</v>
      </c>
      <c r="B2692" t="s">
        <v>24</v>
      </c>
      <c r="C2692">
        <v>31</v>
      </c>
      <c r="D2692">
        <v>2</v>
      </c>
      <c r="E2692" t="s">
        <v>49</v>
      </c>
      <c r="F2692">
        <v>1</v>
      </c>
      <c r="G2692">
        <v>2</v>
      </c>
      <c r="H2692">
        <v>2</v>
      </c>
      <c r="I2692">
        <v>2</v>
      </c>
      <c r="J2692">
        <v>1</v>
      </c>
      <c r="K2692">
        <v>2</v>
      </c>
      <c r="L2692">
        <v>2</v>
      </c>
      <c r="M2692">
        <v>1</v>
      </c>
      <c r="N2692">
        <v>1</v>
      </c>
      <c r="P2692" t="s">
        <v>50</v>
      </c>
      <c r="R2692" t="s">
        <v>46</v>
      </c>
      <c r="V2692">
        <v>53</v>
      </c>
      <c r="W2692" t="s">
        <v>24</v>
      </c>
    </row>
    <row r="2693" spans="1:23" x14ac:dyDescent="0.25">
      <c r="A2693">
        <v>1258423</v>
      </c>
      <c r="B2693" t="s">
        <v>47</v>
      </c>
      <c r="C2693">
        <v>128</v>
      </c>
      <c r="D2693">
        <v>4</v>
      </c>
      <c r="E2693" t="s">
        <v>49</v>
      </c>
      <c r="F2693">
        <v>1</v>
      </c>
      <c r="G2693">
        <v>2</v>
      </c>
      <c r="H2693">
        <v>1</v>
      </c>
      <c r="I2693">
        <v>2</v>
      </c>
      <c r="J2693">
        <v>2</v>
      </c>
      <c r="K2693">
        <v>2</v>
      </c>
      <c r="L2693">
        <v>2</v>
      </c>
      <c r="M2693">
        <v>2</v>
      </c>
      <c r="N2693">
        <v>1</v>
      </c>
      <c r="P2693" t="s">
        <v>50</v>
      </c>
      <c r="R2693" t="s">
        <v>46</v>
      </c>
      <c r="V2693">
        <v>49</v>
      </c>
      <c r="W2693" t="s">
        <v>47</v>
      </c>
    </row>
    <row r="2694" spans="1:23" x14ac:dyDescent="0.25">
      <c r="A2694">
        <v>1254519</v>
      </c>
      <c r="B2694" t="s">
        <v>47</v>
      </c>
      <c r="C2694">
        <v>88</v>
      </c>
      <c r="D2694">
        <v>5</v>
      </c>
      <c r="E2694" t="s">
        <v>49</v>
      </c>
      <c r="F2694">
        <v>1</v>
      </c>
      <c r="G2694">
        <v>2</v>
      </c>
      <c r="H2694">
        <v>2</v>
      </c>
      <c r="I2694">
        <v>2</v>
      </c>
      <c r="J2694">
        <v>1</v>
      </c>
      <c r="K2694">
        <v>2</v>
      </c>
      <c r="L2694">
        <v>2</v>
      </c>
      <c r="M2694">
        <v>2</v>
      </c>
      <c r="N2694">
        <v>1</v>
      </c>
      <c r="P2694" t="s">
        <v>50</v>
      </c>
      <c r="R2694" t="s">
        <v>44</v>
      </c>
      <c r="V2694">
        <v>49</v>
      </c>
      <c r="W2694" t="s">
        <v>47</v>
      </c>
    </row>
    <row r="2695" spans="1:23" x14ac:dyDescent="0.25">
      <c r="A2695">
        <v>1389190</v>
      </c>
      <c r="B2695" t="s">
        <v>24</v>
      </c>
      <c r="C2695">
        <v>168</v>
      </c>
      <c r="D2695">
        <v>5</v>
      </c>
      <c r="E2695" t="s">
        <v>49</v>
      </c>
      <c r="F2695">
        <v>1</v>
      </c>
      <c r="G2695">
        <v>1</v>
      </c>
      <c r="H2695">
        <v>2</v>
      </c>
      <c r="I2695">
        <v>2</v>
      </c>
      <c r="J2695">
        <v>1</v>
      </c>
      <c r="K2695">
        <v>2</v>
      </c>
      <c r="L2695">
        <v>2</v>
      </c>
      <c r="M2695">
        <v>2</v>
      </c>
      <c r="N2695">
        <v>1</v>
      </c>
      <c r="P2695" t="s">
        <v>50</v>
      </c>
      <c r="R2695" t="s">
        <v>46</v>
      </c>
      <c r="V2695">
        <v>53</v>
      </c>
      <c r="W2695" t="s">
        <v>24</v>
      </c>
    </row>
    <row r="2696" spans="1:23" x14ac:dyDescent="0.25">
      <c r="A2696">
        <v>1263687</v>
      </c>
      <c r="B2696" t="s">
        <v>47</v>
      </c>
      <c r="C2696">
        <v>100</v>
      </c>
      <c r="D2696">
        <v>1</v>
      </c>
      <c r="E2696" t="s">
        <v>49</v>
      </c>
      <c r="F2696">
        <v>1</v>
      </c>
      <c r="G2696">
        <v>1</v>
      </c>
      <c r="H2696">
        <v>2</v>
      </c>
      <c r="I2696">
        <v>2</v>
      </c>
      <c r="J2696">
        <v>2</v>
      </c>
      <c r="K2696">
        <v>2</v>
      </c>
      <c r="L2696">
        <v>2</v>
      </c>
      <c r="M2696">
        <v>2</v>
      </c>
      <c r="N2696">
        <v>1</v>
      </c>
      <c r="P2696" t="s">
        <v>50</v>
      </c>
      <c r="R2696" t="s">
        <v>44</v>
      </c>
      <c r="V2696">
        <v>49</v>
      </c>
      <c r="W2696" t="s">
        <v>47</v>
      </c>
    </row>
    <row r="2697" spans="1:23" x14ac:dyDescent="0.25">
      <c r="A2697">
        <v>1410280</v>
      </c>
      <c r="B2697" t="s">
        <v>24</v>
      </c>
      <c r="C2697">
        <v>282</v>
      </c>
      <c r="D2697">
        <v>12</v>
      </c>
      <c r="E2697" t="s">
        <v>49</v>
      </c>
      <c r="F2697">
        <v>1</v>
      </c>
      <c r="G2697">
        <v>2</v>
      </c>
      <c r="H2697">
        <v>1</v>
      </c>
      <c r="I2697">
        <v>2</v>
      </c>
      <c r="J2697">
        <v>2</v>
      </c>
      <c r="K2697">
        <v>2</v>
      </c>
      <c r="L2697">
        <v>2</v>
      </c>
      <c r="M2697">
        <v>2</v>
      </c>
      <c r="N2697">
        <v>1</v>
      </c>
      <c r="P2697" t="s">
        <v>50</v>
      </c>
      <c r="R2697" t="s">
        <v>44</v>
      </c>
      <c r="V2697">
        <v>53</v>
      </c>
      <c r="W2697" t="s">
        <v>24</v>
      </c>
    </row>
    <row r="2698" spans="1:23" x14ac:dyDescent="0.25">
      <c r="A2698">
        <v>70254</v>
      </c>
      <c r="B2698" t="s">
        <v>23</v>
      </c>
      <c r="C2698">
        <v>39</v>
      </c>
      <c r="D2698">
        <v>7</v>
      </c>
      <c r="E2698" t="s">
        <v>49</v>
      </c>
      <c r="F2698">
        <v>1</v>
      </c>
      <c r="G2698">
        <v>2</v>
      </c>
      <c r="H2698">
        <v>2</v>
      </c>
      <c r="I2698">
        <v>2</v>
      </c>
      <c r="J2698">
        <v>2</v>
      </c>
      <c r="K2698">
        <v>2</v>
      </c>
      <c r="L2698">
        <v>2</v>
      </c>
      <c r="M2698">
        <v>2</v>
      </c>
      <c r="N2698">
        <v>2</v>
      </c>
      <c r="P2698" t="s">
        <v>50</v>
      </c>
      <c r="R2698" t="s">
        <v>46</v>
      </c>
      <c r="V2698">
        <v>30</v>
      </c>
      <c r="W2698" t="s">
        <v>23</v>
      </c>
    </row>
    <row r="2699" spans="1:23" x14ac:dyDescent="0.25">
      <c r="A2699">
        <v>1406382</v>
      </c>
      <c r="B2699" t="s">
        <v>24</v>
      </c>
      <c r="C2699">
        <v>123</v>
      </c>
      <c r="D2699">
        <v>10</v>
      </c>
      <c r="E2699" t="s">
        <v>49</v>
      </c>
      <c r="F2699">
        <v>1</v>
      </c>
      <c r="G2699">
        <v>1</v>
      </c>
      <c r="H2699">
        <v>2</v>
      </c>
      <c r="I2699">
        <v>2</v>
      </c>
      <c r="J2699">
        <v>2</v>
      </c>
      <c r="K2699">
        <v>2</v>
      </c>
      <c r="L2699">
        <v>2</v>
      </c>
      <c r="M2699">
        <v>2</v>
      </c>
      <c r="N2699">
        <v>1</v>
      </c>
      <c r="P2699" t="s">
        <v>50</v>
      </c>
      <c r="R2699" t="s">
        <v>44</v>
      </c>
      <c r="V2699">
        <v>53</v>
      </c>
      <c r="W2699" t="s">
        <v>24</v>
      </c>
    </row>
    <row r="2700" spans="1:23" x14ac:dyDescent="0.25">
      <c r="A2700">
        <v>1254084</v>
      </c>
      <c r="B2700" t="s">
        <v>47</v>
      </c>
      <c r="C2700">
        <v>40</v>
      </c>
      <c r="D2700">
        <v>11</v>
      </c>
      <c r="E2700" t="s">
        <v>49</v>
      </c>
      <c r="F2700">
        <v>1</v>
      </c>
      <c r="G2700">
        <v>1</v>
      </c>
      <c r="H2700">
        <v>2</v>
      </c>
      <c r="I2700">
        <v>2</v>
      </c>
      <c r="J2700">
        <v>2</v>
      </c>
      <c r="K2700">
        <v>2</v>
      </c>
      <c r="L2700">
        <v>2</v>
      </c>
      <c r="M2700">
        <v>2</v>
      </c>
      <c r="N2700">
        <v>1</v>
      </c>
      <c r="P2700" t="s">
        <v>50</v>
      </c>
      <c r="R2700" t="s">
        <v>44</v>
      </c>
      <c r="V2700">
        <v>49</v>
      </c>
      <c r="W2700" t="s">
        <v>47</v>
      </c>
    </row>
    <row r="2701" spans="1:23" x14ac:dyDescent="0.25">
      <c r="A2701">
        <v>702435</v>
      </c>
      <c r="B2701" t="s">
        <v>32</v>
      </c>
      <c r="C2701">
        <v>69</v>
      </c>
      <c r="D2701">
        <v>4</v>
      </c>
      <c r="E2701" t="s">
        <v>49</v>
      </c>
      <c r="F2701">
        <v>1</v>
      </c>
      <c r="G2701">
        <v>1</v>
      </c>
      <c r="H2701">
        <v>2</v>
      </c>
      <c r="I2701">
        <v>2</v>
      </c>
      <c r="J2701">
        <v>2</v>
      </c>
      <c r="K2701">
        <v>2</v>
      </c>
      <c r="L2701">
        <v>2</v>
      </c>
      <c r="M2701">
        <v>2</v>
      </c>
      <c r="N2701">
        <v>1</v>
      </c>
      <c r="P2701" t="s">
        <v>50</v>
      </c>
      <c r="R2701" t="s">
        <v>44</v>
      </c>
      <c r="V2701">
        <v>41</v>
      </c>
      <c r="W2701" t="s">
        <v>32</v>
      </c>
    </row>
    <row r="2702" spans="1:23" x14ac:dyDescent="0.25">
      <c r="A2702">
        <v>1259953</v>
      </c>
      <c r="B2702" t="s">
        <v>47</v>
      </c>
      <c r="C2702">
        <v>80</v>
      </c>
      <c r="D2702">
        <v>9</v>
      </c>
      <c r="E2702" t="s">
        <v>49</v>
      </c>
      <c r="F2702">
        <v>1</v>
      </c>
      <c r="G2702">
        <v>1</v>
      </c>
      <c r="H2702">
        <v>2</v>
      </c>
      <c r="I2702">
        <v>2</v>
      </c>
      <c r="J2702">
        <v>2</v>
      </c>
      <c r="K2702">
        <v>2</v>
      </c>
      <c r="L2702">
        <v>2</v>
      </c>
      <c r="M2702">
        <v>2</v>
      </c>
      <c r="N2702">
        <v>1</v>
      </c>
      <c r="P2702" t="s">
        <v>50</v>
      </c>
      <c r="R2702" t="s">
        <v>44</v>
      </c>
      <c r="V2702">
        <v>49</v>
      </c>
      <c r="W2702" t="s">
        <v>47</v>
      </c>
    </row>
    <row r="2703" spans="1:23" x14ac:dyDescent="0.25">
      <c r="A2703">
        <v>1409668</v>
      </c>
      <c r="B2703" t="s">
        <v>24</v>
      </c>
      <c r="C2703">
        <v>82</v>
      </c>
      <c r="D2703">
        <v>0</v>
      </c>
      <c r="E2703" t="s">
        <v>49</v>
      </c>
      <c r="F2703">
        <v>1</v>
      </c>
      <c r="G2703">
        <v>2</v>
      </c>
      <c r="H2703">
        <v>2</v>
      </c>
      <c r="I2703">
        <v>2</v>
      </c>
      <c r="J2703">
        <v>1</v>
      </c>
      <c r="K2703">
        <v>2</v>
      </c>
      <c r="L2703">
        <v>2</v>
      </c>
      <c r="M2703">
        <v>2</v>
      </c>
      <c r="N2703">
        <v>1</v>
      </c>
      <c r="P2703" t="s">
        <v>50</v>
      </c>
      <c r="R2703" t="s">
        <v>46</v>
      </c>
      <c r="V2703">
        <v>53</v>
      </c>
      <c r="W2703" t="s">
        <v>24</v>
      </c>
    </row>
    <row r="2704" spans="1:23" x14ac:dyDescent="0.25">
      <c r="A2704">
        <v>1407876</v>
      </c>
      <c r="B2704" t="s">
        <v>24</v>
      </c>
      <c r="C2704">
        <v>65</v>
      </c>
      <c r="D2704">
        <v>9</v>
      </c>
      <c r="E2704" t="s">
        <v>49</v>
      </c>
      <c r="F2704">
        <v>1</v>
      </c>
      <c r="G2704">
        <v>1</v>
      </c>
      <c r="H2704">
        <v>2</v>
      </c>
      <c r="I2704">
        <v>2</v>
      </c>
      <c r="J2704">
        <v>2</v>
      </c>
      <c r="K2704">
        <v>2</v>
      </c>
      <c r="L2704">
        <v>2</v>
      </c>
      <c r="M2704">
        <v>2</v>
      </c>
      <c r="N2704">
        <v>1</v>
      </c>
      <c r="P2704" t="s">
        <v>50</v>
      </c>
      <c r="R2704" t="s">
        <v>46</v>
      </c>
      <c r="V2704">
        <v>53</v>
      </c>
      <c r="W2704" t="s">
        <v>24</v>
      </c>
    </row>
    <row r="2705" spans="1:23" x14ac:dyDescent="0.25">
      <c r="A2705">
        <v>1368494</v>
      </c>
      <c r="B2705" t="s">
        <v>24</v>
      </c>
      <c r="C2705">
        <v>95</v>
      </c>
      <c r="D2705">
        <v>3</v>
      </c>
      <c r="E2705" t="s">
        <v>49</v>
      </c>
      <c r="F2705">
        <v>1</v>
      </c>
      <c r="G2705">
        <v>1</v>
      </c>
      <c r="H2705">
        <v>2</v>
      </c>
      <c r="I2705">
        <v>2</v>
      </c>
      <c r="J2705">
        <v>2</v>
      </c>
      <c r="K2705">
        <v>2</v>
      </c>
      <c r="L2705">
        <v>2</v>
      </c>
      <c r="M2705">
        <v>2</v>
      </c>
      <c r="N2705">
        <v>1</v>
      </c>
      <c r="P2705" t="s">
        <v>50</v>
      </c>
      <c r="R2705" t="s">
        <v>46</v>
      </c>
      <c r="V2705">
        <v>53</v>
      </c>
      <c r="W2705" t="s">
        <v>24</v>
      </c>
    </row>
    <row r="2706" spans="1:23" x14ac:dyDescent="0.25">
      <c r="A2706">
        <v>707311</v>
      </c>
      <c r="B2706" t="s">
        <v>32</v>
      </c>
      <c r="C2706">
        <v>44</v>
      </c>
      <c r="D2706">
        <v>5</v>
      </c>
      <c r="E2706" t="s">
        <v>49</v>
      </c>
      <c r="F2706">
        <v>1</v>
      </c>
      <c r="G2706">
        <v>2</v>
      </c>
      <c r="H2706">
        <v>2</v>
      </c>
      <c r="I2706">
        <v>2</v>
      </c>
      <c r="J2706">
        <v>1</v>
      </c>
      <c r="K2706">
        <v>2</v>
      </c>
      <c r="L2706">
        <v>2</v>
      </c>
      <c r="M2706">
        <v>2</v>
      </c>
      <c r="N2706">
        <v>1</v>
      </c>
      <c r="P2706" t="s">
        <v>50</v>
      </c>
      <c r="R2706" t="s">
        <v>44</v>
      </c>
      <c r="V2706">
        <v>16</v>
      </c>
      <c r="W2706">
        <v>16</v>
      </c>
    </row>
    <row r="2707" spans="1:23" x14ac:dyDescent="0.25">
      <c r="A2707">
        <v>711858</v>
      </c>
      <c r="B2707" t="s">
        <v>32</v>
      </c>
      <c r="C2707">
        <v>324</v>
      </c>
      <c r="D2707">
        <v>14</v>
      </c>
      <c r="E2707" t="s">
        <v>49</v>
      </c>
      <c r="F2707">
        <v>5</v>
      </c>
      <c r="G2707">
        <v>1</v>
      </c>
      <c r="H2707">
        <v>2</v>
      </c>
      <c r="I2707">
        <v>2</v>
      </c>
      <c r="J2707">
        <v>2</v>
      </c>
      <c r="K2707">
        <v>2</v>
      </c>
      <c r="L2707">
        <v>2</v>
      </c>
      <c r="M2707">
        <v>2</v>
      </c>
      <c r="N2707">
        <v>1</v>
      </c>
      <c r="P2707" t="s">
        <v>50</v>
      </c>
      <c r="R2707" t="s">
        <v>46</v>
      </c>
      <c r="V2707">
        <v>215</v>
      </c>
      <c r="W2707">
        <v>215</v>
      </c>
    </row>
    <row r="2708" spans="1:23" x14ac:dyDescent="0.25">
      <c r="A2708">
        <v>1251109</v>
      </c>
      <c r="B2708" t="s">
        <v>47</v>
      </c>
      <c r="C2708">
        <v>135</v>
      </c>
      <c r="D2708">
        <v>9</v>
      </c>
      <c r="E2708" t="s">
        <v>49</v>
      </c>
      <c r="F2708">
        <v>1</v>
      </c>
      <c r="G2708">
        <v>1</v>
      </c>
      <c r="H2708">
        <v>2</v>
      </c>
      <c r="I2708">
        <v>2</v>
      </c>
      <c r="J2708">
        <v>2</v>
      </c>
      <c r="K2708">
        <v>2</v>
      </c>
      <c r="L2708">
        <v>2</v>
      </c>
      <c r="M2708">
        <v>2</v>
      </c>
      <c r="N2708">
        <v>1</v>
      </c>
      <c r="P2708" t="s">
        <v>50</v>
      </c>
      <c r="R2708" t="s">
        <v>46</v>
      </c>
      <c r="V2708">
        <v>49</v>
      </c>
      <c r="W2708" t="s">
        <v>47</v>
      </c>
    </row>
    <row r="2709" spans="1:23" x14ac:dyDescent="0.25">
      <c r="A2709">
        <v>724073</v>
      </c>
      <c r="B2709" t="s">
        <v>32</v>
      </c>
      <c r="C2709">
        <v>94</v>
      </c>
      <c r="D2709">
        <v>1</v>
      </c>
      <c r="E2709" t="s">
        <v>49</v>
      </c>
      <c r="F2709">
        <v>1</v>
      </c>
      <c r="G2709">
        <v>1</v>
      </c>
      <c r="H2709">
        <v>2</v>
      </c>
      <c r="I2709">
        <v>2</v>
      </c>
      <c r="J2709">
        <v>2</v>
      </c>
      <c r="K2709">
        <v>2</v>
      </c>
      <c r="L2709">
        <v>2</v>
      </c>
      <c r="M2709">
        <v>2</v>
      </c>
      <c r="N2709">
        <v>1</v>
      </c>
      <c r="P2709" t="s">
        <v>50</v>
      </c>
      <c r="R2709" t="s">
        <v>46</v>
      </c>
      <c r="V2709">
        <v>41</v>
      </c>
      <c r="W2709" t="s">
        <v>32</v>
      </c>
    </row>
    <row r="2710" spans="1:23" x14ac:dyDescent="0.25">
      <c r="A2710">
        <v>70633</v>
      </c>
      <c r="B2710" t="s">
        <v>23</v>
      </c>
      <c r="C2710">
        <v>181</v>
      </c>
      <c r="D2710">
        <v>10</v>
      </c>
      <c r="E2710" t="s">
        <v>49</v>
      </c>
      <c r="F2710">
        <v>1</v>
      </c>
      <c r="G2710">
        <v>2</v>
      </c>
      <c r="H2710">
        <v>2</v>
      </c>
      <c r="I2710">
        <v>2</v>
      </c>
      <c r="J2710">
        <v>1</v>
      </c>
      <c r="K2710">
        <v>2</v>
      </c>
      <c r="L2710">
        <v>2</v>
      </c>
      <c r="M2710">
        <v>2</v>
      </c>
      <c r="N2710">
        <v>1</v>
      </c>
      <c r="P2710" t="s">
        <v>50</v>
      </c>
      <c r="R2710" t="s">
        <v>44</v>
      </c>
      <c r="V2710">
        <v>30</v>
      </c>
      <c r="W2710" t="s">
        <v>23</v>
      </c>
    </row>
    <row r="2711" spans="1:23" x14ac:dyDescent="0.25">
      <c r="A2711">
        <v>70485</v>
      </c>
      <c r="B2711" t="s">
        <v>23</v>
      </c>
      <c r="C2711">
        <v>57</v>
      </c>
      <c r="D2711">
        <v>14</v>
      </c>
      <c r="E2711" t="s">
        <v>49</v>
      </c>
      <c r="F2711">
        <v>1</v>
      </c>
      <c r="G2711">
        <v>2</v>
      </c>
      <c r="H2711">
        <v>2</v>
      </c>
      <c r="I2711">
        <v>2</v>
      </c>
      <c r="J2711">
        <v>2</v>
      </c>
      <c r="K2711">
        <v>2</v>
      </c>
      <c r="L2711">
        <v>2</v>
      </c>
      <c r="M2711">
        <v>1</v>
      </c>
      <c r="N2711">
        <v>2</v>
      </c>
      <c r="P2711" t="s">
        <v>50</v>
      </c>
      <c r="R2711" t="s">
        <v>44</v>
      </c>
      <c r="V2711">
        <v>30</v>
      </c>
      <c r="W2711" t="s">
        <v>23</v>
      </c>
    </row>
    <row r="2712" spans="1:23" x14ac:dyDescent="0.25">
      <c r="A2712">
        <v>1269772</v>
      </c>
      <c r="B2712" t="s">
        <v>47</v>
      </c>
      <c r="C2712">
        <v>55</v>
      </c>
      <c r="D2712">
        <v>0</v>
      </c>
      <c r="E2712" t="s">
        <v>49</v>
      </c>
      <c r="F2712">
        <v>1</v>
      </c>
      <c r="G2712">
        <v>1</v>
      </c>
      <c r="H2712">
        <v>2</v>
      </c>
      <c r="I2712">
        <v>2</v>
      </c>
      <c r="J2712">
        <v>2</v>
      </c>
      <c r="K2712">
        <v>2</v>
      </c>
      <c r="L2712">
        <v>2</v>
      </c>
      <c r="M2712">
        <v>2</v>
      </c>
      <c r="N2712">
        <v>1</v>
      </c>
      <c r="P2712" t="s">
        <v>50</v>
      </c>
      <c r="R2712" t="s">
        <v>44</v>
      </c>
      <c r="V2712">
        <v>49</v>
      </c>
      <c r="W2712" t="s">
        <v>47</v>
      </c>
    </row>
    <row r="2713" spans="1:23" x14ac:dyDescent="0.25">
      <c r="A2713">
        <v>1275635</v>
      </c>
      <c r="B2713" t="s">
        <v>47</v>
      </c>
      <c r="C2713">
        <v>73</v>
      </c>
      <c r="D2713">
        <v>12</v>
      </c>
      <c r="E2713" t="s">
        <v>49</v>
      </c>
      <c r="F2713">
        <v>1</v>
      </c>
      <c r="G2713">
        <v>1</v>
      </c>
      <c r="H2713">
        <v>2</v>
      </c>
      <c r="I2713">
        <v>2</v>
      </c>
      <c r="J2713">
        <v>2</v>
      </c>
      <c r="K2713">
        <v>2</v>
      </c>
      <c r="L2713">
        <v>2</v>
      </c>
      <c r="M2713">
        <v>2</v>
      </c>
      <c r="N2713">
        <v>1</v>
      </c>
      <c r="P2713" t="s">
        <v>50</v>
      </c>
      <c r="R2713" t="s">
        <v>46</v>
      </c>
      <c r="V2713">
        <v>49</v>
      </c>
      <c r="W2713" t="s">
        <v>47</v>
      </c>
    </row>
    <row r="2714" spans="1:23" x14ac:dyDescent="0.25">
      <c r="A2714">
        <v>1270313</v>
      </c>
      <c r="B2714" t="s">
        <v>47</v>
      </c>
      <c r="C2714">
        <v>44</v>
      </c>
      <c r="D2714">
        <v>4</v>
      </c>
      <c r="E2714" t="s">
        <v>49</v>
      </c>
      <c r="F2714">
        <v>1</v>
      </c>
      <c r="G2714">
        <v>2</v>
      </c>
      <c r="H2714">
        <v>2</v>
      </c>
      <c r="I2714">
        <v>2</v>
      </c>
      <c r="J2714">
        <v>1</v>
      </c>
      <c r="K2714">
        <v>2</v>
      </c>
      <c r="L2714">
        <v>2</v>
      </c>
      <c r="M2714">
        <v>2</v>
      </c>
      <c r="N2714">
        <v>1</v>
      </c>
      <c r="P2714" t="s">
        <v>50</v>
      </c>
      <c r="R2714" t="s">
        <v>46</v>
      </c>
      <c r="V2714">
        <v>49</v>
      </c>
      <c r="W2714" t="s">
        <v>47</v>
      </c>
    </row>
    <row r="2715" spans="1:23" x14ac:dyDescent="0.25">
      <c r="A2715">
        <v>1411637</v>
      </c>
      <c r="B2715" t="s">
        <v>24</v>
      </c>
      <c r="C2715">
        <v>72</v>
      </c>
      <c r="D2715">
        <v>12</v>
      </c>
      <c r="E2715" t="s">
        <v>49</v>
      </c>
      <c r="F2715">
        <v>1</v>
      </c>
      <c r="G2715">
        <v>1</v>
      </c>
      <c r="H2715">
        <v>2</v>
      </c>
      <c r="I2715">
        <v>2</v>
      </c>
      <c r="J2715">
        <v>2</v>
      </c>
      <c r="K2715">
        <v>2</v>
      </c>
      <c r="L2715">
        <v>2</v>
      </c>
      <c r="M2715">
        <v>2</v>
      </c>
      <c r="N2715">
        <v>1</v>
      </c>
      <c r="P2715" t="s">
        <v>50</v>
      </c>
      <c r="R2715" t="s">
        <v>44</v>
      </c>
      <c r="V2715">
        <v>53</v>
      </c>
      <c r="W2715" t="s">
        <v>24</v>
      </c>
    </row>
    <row r="2716" spans="1:23" x14ac:dyDescent="0.25">
      <c r="A2716">
        <v>1399584</v>
      </c>
      <c r="B2716" t="s">
        <v>24</v>
      </c>
      <c r="C2716">
        <v>12</v>
      </c>
      <c r="D2716">
        <v>13</v>
      </c>
      <c r="E2716" t="s">
        <v>49</v>
      </c>
      <c r="F2716">
        <v>1</v>
      </c>
      <c r="G2716">
        <v>2</v>
      </c>
      <c r="H2716">
        <v>1</v>
      </c>
      <c r="I2716">
        <v>2</v>
      </c>
      <c r="J2716">
        <v>2</v>
      </c>
      <c r="K2716">
        <v>2</v>
      </c>
      <c r="L2716">
        <v>2</v>
      </c>
      <c r="M2716">
        <v>2</v>
      </c>
      <c r="N2716">
        <v>1</v>
      </c>
      <c r="P2716" t="s">
        <v>50</v>
      </c>
      <c r="R2716" t="s">
        <v>44</v>
      </c>
      <c r="V2716">
        <v>53</v>
      </c>
      <c r="W2716" t="s">
        <v>24</v>
      </c>
    </row>
    <row r="2717" spans="1:23" x14ac:dyDescent="0.25">
      <c r="A2717">
        <v>536808</v>
      </c>
      <c r="B2717" t="s">
        <v>31</v>
      </c>
      <c r="C2717">
        <v>110</v>
      </c>
      <c r="D2717">
        <v>8</v>
      </c>
      <c r="E2717" t="s">
        <v>49</v>
      </c>
      <c r="F2717">
        <v>1</v>
      </c>
      <c r="G2717">
        <v>1</v>
      </c>
      <c r="H2717">
        <v>2</v>
      </c>
      <c r="I2717">
        <v>2</v>
      </c>
      <c r="J2717">
        <v>2</v>
      </c>
      <c r="K2717">
        <v>2</v>
      </c>
      <c r="L2717">
        <v>2</v>
      </c>
      <c r="M2717">
        <v>2</v>
      </c>
      <c r="N2717">
        <v>1</v>
      </c>
      <c r="P2717" t="s">
        <v>50</v>
      </c>
      <c r="R2717" t="s">
        <v>46</v>
      </c>
      <c r="V2717">
        <v>38</v>
      </c>
      <c r="W2717" t="s">
        <v>31</v>
      </c>
    </row>
    <row r="2718" spans="1:23" x14ac:dyDescent="0.25">
      <c r="A2718">
        <v>1266424</v>
      </c>
      <c r="B2718" t="s">
        <v>47</v>
      </c>
      <c r="C2718">
        <v>107</v>
      </c>
      <c r="D2718">
        <v>4</v>
      </c>
      <c r="E2718" t="s">
        <v>49</v>
      </c>
      <c r="F2718">
        <v>1</v>
      </c>
      <c r="G2718">
        <v>2</v>
      </c>
      <c r="H2718">
        <v>2</v>
      </c>
      <c r="I2718">
        <v>2</v>
      </c>
      <c r="J2718">
        <v>2</v>
      </c>
      <c r="K2718">
        <v>2</v>
      </c>
      <c r="L2718">
        <v>2</v>
      </c>
      <c r="M2718">
        <v>2</v>
      </c>
      <c r="N2718">
        <v>2</v>
      </c>
      <c r="P2718" t="s">
        <v>50</v>
      </c>
      <c r="R2718" t="s">
        <v>44</v>
      </c>
      <c r="V2718">
        <v>49</v>
      </c>
      <c r="W2718" t="s">
        <v>47</v>
      </c>
    </row>
    <row r="2719" spans="1:23" x14ac:dyDescent="0.25">
      <c r="A2719">
        <v>1270638</v>
      </c>
      <c r="B2719" t="s">
        <v>47</v>
      </c>
      <c r="C2719">
        <v>18</v>
      </c>
      <c r="D2719">
        <v>3</v>
      </c>
      <c r="E2719" t="s">
        <v>49</v>
      </c>
      <c r="F2719">
        <v>1</v>
      </c>
      <c r="G2719">
        <v>2</v>
      </c>
      <c r="H2719">
        <v>2</v>
      </c>
      <c r="I2719">
        <v>2</v>
      </c>
      <c r="J2719">
        <v>2</v>
      </c>
      <c r="K2719">
        <v>2</v>
      </c>
      <c r="L2719">
        <v>2</v>
      </c>
      <c r="M2719">
        <v>2</v>
      </c>
      <c r="N2719">
        <v>2</v>
      </c>
      <c r="P2719" t="s">
        <v>50</v>
      </c>
      <c r="R2719" t="s">
        <v>44</v>
      </c>
      <c r="V2719">
        <v>49</v>
      </c>
      <c r="W2719" t="s">
        <v>47</v>
      </c>
    </row>
    <row r="2720" spans="1:23" x14ac:dyDescent="0.25">
      <c r="A2720">
        <v>734077</v>
      </c>
      <c r="B2720" t="s">
        <v>32</v>
      </c>
      <c r="C2720">
        <v>84</v>
      </c>
      <c r="D2720">
        <v>8</v>
      </c>
      <c r="E2720" t="s">
        <v>49</v>
      </c>
      <c r="F2720">
        <v>1</v>
      </c>
      <c r="G2720">
        <v>2</v>
      </c>
      <c r="H2720">
        <v>2</v>
      </c>
      <c r="I2720">
        <v>2</v>
      </c>
      <c r="J2720">
        <v>1</v>
      </c>
      <c r="K2720">
        <v>2</v>
      </c>
      <c r="L2720">
        <v>2</v>
      </c>
      <c r="M2720">
        <v>2</v>
      </c>
      <c r="N2720">
        <v>1</v>
      </c>
      <c r="P2720" t="s">
        <v>50</v>
      </c>
      <c r="R2720" t="s">
        <v>46</v>
      </c>
      <c r="V2720">
        <v>41</v>
      </c>
      <c r="W2720" t="s">
        <v>32</v>
      </c>
    </row>
    <row r="2721" spans="1:23" x14ac:dyDescent="0.25">
      <c r="A2721">
        <v>64117</v>
      </c>
      <c r="B2721" t="s">
        <v>23</v>
      </c>
      <c r="C2721">
        <v>52</v>
      </c>
      <c r="D2721">
        <v>7</v>
      </c>
      <c r="E2721" t="s">
        <v>49</v>
      </c>
      <c r="F2721">
        <v>1</v>
      </c>
      <c r="G2721">
        <v>1</v>
      </c>
      <c r="H2721">
        <v>2</v>
      </c>
      <c r="I2721">
        <v>2</v>
      </c>
      <c r="J2721">
        <v>2</v>
      </c>
      <c r="K2721">
        <v>2</v>
      </c>
      <c r="L2721">
        <v>2</v>
      </c>
      <c r="M2721">
        <v>2</v>
      </c>
      <c r="N2721">
        <v>1</v>
      </c>
      <c r="P2721" t="s">
        <v>50</v>
      </c>
      <c r="R2721" t="s">
        <v>46</v>
      </c>
      <c r="V2721">
        <v>30</v>
      </c>
      <c r="W2721" t="s">
        <v>23</v>
      </c>
    </row>
    <row r="2722" spans="1:23" x14ac:dyDescent="0.25">
      <c r="A2722">
        <v>1267163</v>
      </c>
      <c r="B2722" t="s">
        <v>47</v>
      </c>
      <c r="C2722">
        <v>94</v>
      </c>
      <c r="D2722">
        <v>13</v>
      </c>
      <c r="E2722" t="s">
        <v>49</v>
      </c>
      <c r="F2722">
        <v>1</v>
      </c>
      <c r="G2722">
        <v>2</v>
      </c>
      <c r="H2722">
        <v>1</v>
      </c>
      <c r="I2722">
        <v>2</v>
      </c>
      <c r="J2722">
        <v>2</v>
      </c>
      <c r="K2722">
        <v>2</v>
      </c>
      <c r="L2722">
        <v>2</v>
      </c>
      <c r="M2722">
        <v>2</v>
      </c>
      <c r="N2722">
        <v>1</v>
      </c>
      <c r="P2722" t="s">
        <v>50</v>
      </c>
      <c r="R2722" t="s">
        <v>44</v>
      </c>
      <c r="V2722">
        <v>49</v>
      </c>
      <c r="W2722" t="s">
        <v>47</v>
      </c>
    </row>
    <row r="2723" spans="1:23" x14ac:dyDescent="0.25">
      <c r="A2723">
        <v>715732</v>
      </c>
      <c r="B2723" t="s">
        <v>32</v>
      </c>
      <c r="C2723">
        <v>110</v>
      </c>
      <c r="D2723">
        <v>13</v>
      </c>
      <c r="E2723" t="s">
        <v>49</v>
      </c>
      <c r="F2723">
        <v>1</v>
      </c>
      <c r="G2723">
        <v>2</v>
      </c>
      <c r="H2723">
        <v>2</v>
      </c>
      <c r="I2723">
        <v>2</v>
      </c>
      <c r="J2723">
        <v>2</v>
      </c>
      <c r="K2723">
        <v>2</v>
      </c>
      <c r="L2723">
        <v>2</v>
      </c>
      <c r="M2723">
        <v>2</v>
      </c>
      <c r="N2723">
        <v>2</v>
      </c>
      <c r="P2723" t="s">
        <v>50</v>
      </c>
      <c r="R2723" t="s">
        <v>44</v>
      </c>
      <c r="V2723">
        <v>41</v>
      </c>
      <c r="W2723" t="s">
        <v>32</v>
      </c>
    </row>
    <row r="2724" spans="1:23" x14ac:dyDescent="0.25">
      <c r="A2724">
        <v>1265917</v>
      </c>
      <c r="B2724" t="s">
        <v>47</v>
      </c>
      <c r="C2724">
        <v>50</v>
      </c>
      <c r="D2724">
        <v>1</v>
      </c>
      <c r="E2724" t="s">
        <v>49</v>
      </c>
      <c r="F2724">
        <v>1</v>
      </c>
      <c r="G2724">
        <v>2</v>
      </c>
      <c r="H2724">
        <v>2</v>
      </c>
      <c r="I2724">
        <v>2</v>
      </c>
      <c r="J2724">
        <v>1</v>
      </c>
      <c r="K2724">
        <v>2</v>
      </c>
      <c r="L2724">
        <v>2</v>
      </c>
      <c r="M2724">
        <v>2</v>
      </c>
      <c r="N2724">
        <v>1</v>
      </c>
      <c r="P2724" t="s">
        <v>50</v>
      </c>
      <c r="R2724" t="s">
        <v>46</v>
      </c>
      <c r="V2724">
        <v>49</v>
      </c>
      <c r="W2724" t="s">
        <v>47</v>
      </c>
    </row>
    <row r="2725" spans="1:23" x14ac:dyDescent="0.25">
      <c r="A2725">
        <v>1249610</v>
      </c>
      <c r="B2725" t="s">
        <v>47</v>
      </c>
      <c r="C2725">
        <v>419</v>
      </c>
      <c r="D2725">
        <v>14</v>
      </c>
      <c r="E2725" t="s">
        <v>49</v>
      </c>
      <c r="F2725">
        <v>1</v>
      </c>
      <c r="G2725">
        <v>1</v>
      </c>
      <c r="H2725">
        <v>2</v>
      </c>
      <c r="I2725">
        <v>2</v>
      </c>
      <c r="J2725">
        <v>2</v>
      </c>
      <c r="K2725">
        <v>2</v>
      </c>
      <c r="L2725">
        <v>2</v>
      </c>
      <c r="M2725">
        <v>2</v>
      </c>
      <c r="N2725">
        <v>1</v>
      </c>
      <c r="P2725" t="s">
        <v>50</v>
      </c>
      <c r="R2725" t="s">
        <v>46</v>
      </c>
      <c r="V2725">
        <v>49</v>
      </c>
      <c r="W2725" t="s">
        <v>47</v>
      </c>
    </row>
    <row r="2726" spans="1:23" x14ac:dyDescent="0.25">
      <c r="A2726">
        <v>68877</v>
      </c>
      <c r="B2726" t="s">
        <v>23</v>
      </c>
      <c r="C2726">
        <v>128</v>
      </c>
      <c r="D2726">
        <v>6</v>
      </c>
      <c r="E2726" t="s">
        <v>49</v>
      </c>
      <c r="F2726">
        <v>1</v>
      </c>
      <c r="G2726">
        <v>2</v>
      </c>
      <c r="H2726">
        <v>2</v>
      </c>
      <c r="I2726">
        <v>2</v>
      </c>
      <c r="J2726">
        <v>2</v>
      </c>
      <c r="K2726">
        <v>2</v>
      </c>
      <c r="L2726">
        <v>2</v>
      </c>
      <c r="M2726">
        <v>2</v>
      </c>
      <c r="N2726">
        <v>2</v>
      </c>
      <c r="P2726" t="s">
        <v>50</v>
      </c>
      <c r="R2726" t="s">
        <v>46</v>
      </c>
      <c r="V2726">
        <v>30</v>
      </c>
      <c r="W2726" t="s">
        <v>23</v>
      </c>
    </row>
    <row r="2727" spans="1:23" x14ac:dyDescent="0.25">
      <c r="A2727">
        <v>63303</v>
      </c>
      <c r="B2727" t="s">
        <v>23</v>
      </c>
      <c r="C2727">
        <v>57</v>
      </c>
      <c r="D2727">
        <v>1</v>
      </c>
      <c r="E2727" t="s">
        <v>49</v>
      </c>
      <c r="F2727">
        <v>1</v>
      </c>
      <c r="G2727">
        <v>2</v>
      </c>
      <c r="H2727">
        <v>2</v>
      </c>
      <c r="I2727">
        <v>2</v>
      </c>
      <c r="J2727">
        <v>1</v>
      </c>
      <c r="K2727">
        <v>2</v>
      </c>
      <c r="L2727">
        <v>2</v>
      </c>
      <c r="M2727">
        <v>1</v>
      </c>
      <c r="N2727">
        <v>1</v>
      </c>
      <c r="P2727" t="s">
        <v>50</v>
      </c>
      <c r="R2727" t="s">
        <v>44</v>
      </c>
      <c r="V2727">
        <v>30</v>
      </c>
      <c r="W2727" t="s">
        <v>23</v>
      </c>
    </row>
    <row r="2728" spans="1:23" x14ac:dyDescent="0.25">
      <c r="A2728">
        <v>727868</v>
      </c>
      <c r="B2728" t="s">
        <v>32</v>
      </c>
      <c r="C2728">
        <v>344</v>
      </c>
      <c r="D2728">
        <v>9</v>
      </c>
      <c r="E2728" t="s">
        <v>49</v>
      </c>
      <c r="F2728">
        <v>1</v>
      </c>
      <c r="G2728">
        <v>2</v>
      </c>
      <c r="H2728">
        <v>2</v>
      </c>
      <c r="I2728">
        <v>2</v>
      </c>
      <c r="J2728">
        <v>1</v>
      </c>
      <c r="K2728">
        <v>2</v>
      </c>
      <c r="L2728">
        <v>2</v>
      </c>
      <c r="M2728">
        <v>2</v>
      </c>
      <c r="N2728">
        <v>1</v>
      </c>
      <c r="P2728" t="s">
        <v>50</v>
      </c>
      <c r="R2728" t="s">
        <v>46</v>
      </c>
      <c r="V2728">
        <v>41</v>
      </c>
      <c r="W2728" t="s">
        <v>32</v>
      </c>
    </row>
    <row r="2729" spans="1:23" x14ac:dyDescent="0.25">
      <c r="A2729">
        <v>1249346</v>
      </c>
      <c r="B2729" t="s">
        <v>47</v>
      </c>
      <c r="C2729">
        <v>55</v>
      </c>
      <c r="D2729">
        <v>14</v>
      </c>
      <c r="E2729" t="s">
        <v>49</v>
      </c>
      <c r="F2729">
        <v>1</v>
      </c>
      <c r="G2729">
        <v>1</v>
      </c>
      <c r="H2729">
        <v>2</v>
      </c>
      <c r="I2729">
        <v>2</v>
      </c>
      <c r="J2729">
        <v>2</v>
      </c>
      <c r="K2729">
        <v>2</v>
      </c>
      <c r="L2729">
        <v>2</v>
      </c>
      <c r="M2729">
        <v>2</v>
      </c>
      <c r="N2729">
        <v>1</v>
      </c>
      <c r="P2729" t="s">
        <v>50</v>
      </c>
      <c r="R2729" t="s">
        <v>46</v>
      </c>
      <c r="V2729">
        <v>49</v>
      </c>
      <c r="W2729" t="s">
        <v>47</v>
      </c>
    </row>
    <row r="2730" spans="1:23" x14ac:dyDescent="0.25">
      <c r="A2730">
        <v>1426299</v>
      </c>
      <c r="B2730" t="s">
        <v>24</v>
      </c>
      <c r="C2730">
        <v>96</v>
      </c>
      <c r="D2730">
        <v>9</v>
      </c>
      <c r="E2730" t="s">
        <v>49</v>
      </c>
      <c r="F2730">
        <v>1</v>
      </c>
      <c r="G2730">
        <v>2</v>
      </c>
      <c r="H2730">
        <v>2</v>
      </c>
      <c r="I2730">
        <v>2</v>
      </c>
      <c r="J2730">
        <v>2</v>
      </c>
      <c r="K2730">
        <v>2</v>
      </c>
      <c r="L2730">
        <v>2</v>
      </c>
      <c r="M2730">
        <v>1</v>
      </c>
      <c r="N2730">
        <v>2</v>
      </c>
      <c r="P2730" t="s">
        <v>50</v>
      </c>
      <c r="R2730" t="s">
        <v>46</v>
      </c>
      <c r="V2730">
        <v>53</v>
      </c>
      <c r="W2730" t="s">
        <v>24</v>
      </c>
    </row>
    <row r="2731" spans="1:23" x14ac:dyDescent="0.25">
      <c r="A2731">
        <v>63678</v>
      </c>
      <c r="B2731" t="s">
        <v>23</v>
      </c>
      <c r="C2731">
        <v>28</v>
      </c>
      <c r="D2731">
        <v>8</v>
      </c>
      <c r="E2731" t="s">
        <v>49</v>
      </c>
      <c r="F2731">
        <v>1</v>
      </c>
      <c r="G2731">
        <v>1</v>
      </c>
      <c r="H2731">
        <v>2</v>
      </c>
      <c r="I2731">
        <v>2</v>
      </c>
      <c r="J2731">
        <v>2</v>
      </c>
      <c r="K2731">
        <v>2</v>
      </c>
      <c r="L2731">
        <v>2</v>
      </c>
      <c r="M2731">
        <v>2</v>
      </c>
      <c r="N2731">
        <v>1</v>
      </c>
      <c r="P2731" t="s">
        <v>50</v>
      </c>
      <c r="R2731" t="s">
        <v>46</v>
      </c>
      <c r="V2731">
        <v>38</v>
      </c>
      <c r="W2731" t="s">
        <v>31</v>
      </c>
    </row>
    <row r="2732" spans="1:23" x14ac:dyDescent="0.25">
      <c r="A2732">
        <v>1382934</v>
      </c>
      <c r="B2732" t="s">
        <v>24</v>
      </c>
      <c r="C2732">
        <v>118</v>
      </c>
      <c r="D2732">
        <v>6</v>
      </c>
      <c r="E2732" t="s">
        <v>49</v>
      </c>
      <c r="F2732">
        <v>1</v>
      </c>
      <c r="G2732">
        <v>2</v>
      </c>
      <c r="H2732">
        <v>2</v>
      </c>
      <c r="I2732">
        <v>2</v>
      </c>
      <c r="J2732">
        <v>1</v>
      </c>
      <c r="K2732">
        <v>2</v>
      </c>
      <c r="L2732">
        <v>2</v>
      </c>
      <c r="M2732">
        <v>2</v>
      </c>
      <c r="N2732">
        <v>1</v>
      </c>
      <c r="P2732" t="s">
        <v>50</v>
      </c>
      <c r="R2732" t="s">
        <v>46</v>
      </c>
      <c r="V2732">
        <v>53</v>
      </c>
      <c r="W2732" t="s">
        <v>24</v>
      </c>
    </row>
    <row r="2733" spans="1:23" x14ac:dyDescent="0.25">
      <c r="A2733">
        <v>533121</v>
      </c>
      <c r="B2733" t="s">
        <v>31</v>
      </c>
      <c r="C2733">
        <v>55</v>
      </c>
      <c r="D2733">
        <v>8</v>
      </c>
      <c r="E2733" t="s">
        <v>49</v>
      </c>
      <c r="F2733">
        <v>1</v>
      </c>
      <c r="G2733">
        <v>1</v>
      </c>
      <c r="H2733">
        <v>2</v>
      </c>
      <c r="I2733">
        <v>2</v>
      </c>
      <c r="J2733">
        <v>2</v>
      </c>
      <c r="K2733">
        <v>2</v>
      </c>
      <c r="L2733">
        <v>2</v>
      </c>
      <c r="M2733">
        <v>2</v>
      </c>
      <c r="N2733">
        <v>1</v>
      </c>
      <c r="P2733" t="s">
        <v>50</v>
      </c>
      <c r="R2733" t="s">
        <v>46</v>
      </c>
      <c r="V2733">
        <v>38</v>
      </c>
      <c r="W2733" t="s">
        <v>31</v>
      </c>
    </row>
    <row r="2734" spans="1:23" x14ac:dyDescent="0.25">
      <c r="A2734">
        <v>1397488</v>
      </c>
      <c r="B2734" t="s">
        <v>24</v>
      </c>
      <c r="C2734">
        <v>79</v>
      </c>
      <c r="D2734">
        <v>10</v>
      </c>
      <c r="E2734" t="s">
        <v>49</v>
      </c>
      <c r="F2734">
        <v>1</v>
      </c>
      <c r="G2734">
        <v>1</v>
      </c>
      <c r="H2734">
        <v>2</v>
      </c>
      <c r="I2734">
        <v>2</v>
      </c>
      <c r="J2734">
        <v>2</v>
      </c>
      <c r="K2734">
        <v>2</v>
      </c>
      <c r="L2734">
        <v>2</v>
      </c>
      <c r="M2734">
        <v>2</v>
      </c>
      <c r="N2734">
        <v>1</v>
      </c>
      <c r="P2734" t="s">
        <v>50</v>
      </c>
      <c r="R2734" t="s">
        <v>44</v>
      </c>
      <c r="V2734">
        <v>53</v>
      </c>
      <c r="W2734" t="s">
        <v>24</v>
      </c>
    </row>
    <row r="2735" spans="1:23" x14ac:dyDescent="0.25">
      <c r="A2735">
        <v>1377746</v>
      </c>
      <c r="B2735" t="s">
        <v>24</v>
      </c>
      <c r="C2735">
        <v>60</v>
      </c>
      <c r="D2735">
        <v>1</v>
      </c>
      <c r="E2735" t="s">
        <v>49</v>
      </c>
      <c r="F2735">
        <v>1</v>
      </c>
      <c r="G2735">
        <v>1</v>
      </c>
      <c r="H2735">
        <v>2</v>
      </c>
      <c r="I2735">
        <v>2</v>
      </c>
      <c r="J2735">
        <v>1</v>
      </c>
      <c r="K2735">
        <v>2</v>
      </c>
      <c r="L2735">
        <v>2</v>
      </c>
      <c r="M2735">
        <v>2</v>
      </c>
      <c r="N2735">
        <v>1</v>
      </c>
      <c r="P2735" t="s">
        <v>50</v>
      </c>
      <c r="R2735" t="s">
        <v>44</v>
      </c>
      <c r="V2735">
        <v>53</v>
      </c>
      <c r="W2735" t="s">
        <v>24</v>
      </c>
    </row>
    <row r="2736" spans="1:23" x14ac:dyDescent="0.25">
      <c r="A2736">
        <v>727945</v>
      </c>
      <c r="B2736" t="s">
        <v>32</v>
      </c>
      <c r="C2736">
        <v>84</v>
      </c>
      <c r="D2736">
        <v>9</v>
      </c>
      <c r="E2736" t="s">
        <v>49</v>
      </c>
      <c r="F2736">
        <v>1</v>
      </c>
      <c r="G2736">
        <v>2</v>
      </c>
      <c r="H2736">
        <v>2</v>
      </c>
      <c r="I2736">
        <v>2</v>
      </c>
      <c r="J2736">
        <v>2</v>
      </c>
      <c r="K2736">
        <v>2</v>
      </c>
      <c r="L2736">
        <v>2</v>
      </c>
      <c r="M2736">
        <v>2</v>
      </c>
      <c r="N2736">
        <v>2</v>
      </c>
      <c r="P2736" t="s">
        <v>50</v>
      </c>
      <c r="R2736" t="s">
        <v>46</v>
      </c>
      <c r="V2736">
        <v>41</v>
      </c>
      <c r="W2736" t="s">
        <v>32</v>
      </c>
    </row>
    <row r="2737" spans="1:23" x14ac:dyDescent="0.25">
      <c r="A2737">
        <v>1389734</v>
      </c>
      <c r="B2737" t="s">
        <v>24</v>
      </c>
      <c r="C2737">
        <v>134</v>
      </c>
      <c r="D2737">
        <v>10</v>
      </c>
      <c r="E2737" t="s">
        <v>49</v>
      </c>
      <c r="F2737">
        <v>1</v>
      </c>
      <c r="G2737">
        <v>2</v>
      </c>
      <c r="H2737">
        <v>2</v>
      </c>
      <c r="I2737">
        <v>2</v>
      </c>
      <c r="J2737">
        <v>2</v>
      </c>
      <c r="K2737">
        <v>2</v>
      </c>
      <c r="L2737">
        <v>2</v>
      </c>
      <c r="M2737">
        <v>2</v>
      </c>
      <c r="N2737">
        <v>2</v>
      </c>
      <c r="P2737" t="s">
        <v>50</v>
      </c>
      <c r="R2737" t="s">
        <v>44</v>
      </c>
      <c r="V2737">
        <v>53</v>
      </c>
      <c r="W2737" t="s">
        <v>24</v>
      </c>
    </row>
    <row r="2738" spans="1:23" x14ac:dyDescent="0.25">
      <c r="A2738">
        <v>1386266</v>
      </c>
      <c r="B2738" t="s">
        <v>24</v>
      </c>
      <c r="C2738">
        <v>82</v>
      </c>
      <c r="D2738">
        <v>8</v>
      </c>
      <c r="E2738" t="s">
        <v>49</v>
      </c>
      <c r="F2738">
        <v>1</v>
      </c>
      <c r="G2738">
        <v>1</v>
      </c>
      <c r="H2738">
        <v>2</v>
      </c>
      <c r="I2738">
        <v>2</v>
      </c>
      <c r="J2738">
        <v>2</v>
      </c>
      <c r="K2738">
        <v>2</v>
      </c>
      <c r="L2738">
        <v>2</v>
      </c>
      <c r="M2738">
        <v>2</v>
      </c>
      <c r="N2738">
        <v>1</v>
      </c>
      <c r="P2738" t="s">
        <v>50</v>
      </c>
      <c r="R2738" t="s">
        <v>44</v>
      </c>
      <c r="V2738">
        <v>53</v>
      </c>
      <c r="W2738" t="s">
        <v>24</v>
      </c>
    </row>
    <row r="2739" spans="1:23" x14ac:dyDescent="0.25">
      <c r="A2739">
        <v>1435072</v>
      </c>
      <c r="B2739" t="s">
        <v>24</v>
      </c>
      <c r="C2739">
        <v>347</v>
      </c>
      <c r="D2739">
        <v>6</v>
      </c>
      <c r="E2739" t="s">
        <v>49</v>
      </c>
      <c r="F2739">
        <v>1</v>
      </c>
      <c r="G2739">
        <v>2</v>
      </c>
      <c r="H2739">
        <v>2</v>
      </c>
      <c r="I2739">
        <v>2</v>
      </c>
      <c r="J2739">
        <v>1</v>
      </c>
      <c r="K2739">
        <v>2</v>
      </c>
      <c r="L2739">
        <v>2</v>
      </c>
      <c r="M2739">
        <v>2</v>
      </c>
      <c r="N2739">
        <v>1</v>
      </c>
      <c r="P2739" t="s">
        <v>50</v>
      </c>
      <c r="R2739" t="s">
        <v>46</v>
      </c>
      <c r="V2739">
        <v>53</v>
      </c>
      <c r="W2739" t="s">
        <v>24</v>
      </c>
    </row>
    <row r="2740" spans="1:23" x14ac:dyDescent="0.25">
      <c r="A2740">
        <v>1253671</v>
      </c>
      <c r="B2740" t="s">
        <v>47</v>
      </c>
      <c r="C2740">
        <v>75</v>
      </c>
      <c r="D2740">
        <v>2</v>
      </c>
      <c r="E2740" t="s">
        <v>49</v>
      </c>
      <c r="F2740">
        <v>1</v>
      </c>
      <c r="G2740">
        <v>2</v>
      </c>
      <c r="H2740">
        <v>1</v>
      </c>
      <c r="I2740">
        <v>2</v>
      </c>
      <c r="J2740">
        <v>2</v>
      </c>
      <c r="K2740">
        <v>2</v>
      </c>
      <c r="L2740">
        <v>2</v>
      </c>
      <c r="M2740">
        <v>2</v>
      </c>
      <c r="N2740">
        <v>1</v>
      </c>
      <c r="P2740" t="s">
        <v>50</v>
      </c>
      <c r="R2740" t="s">
        <v>44</v>
      </c>
      <c r="V2740">
        <v>49</v>
      </c>
      <c r="W2740" t="s">
        <v>47</v>
      </c>
    </row>
    <row r="2741" spans="1:23" x14ac:dyDescent="0.25">
      <c r="A2741">
        <v>699262</v>
      </c>
      <c r="B2741" t="s">
        <v>32</v>
      </c>
      <c r="C2741">
        <v>177</v>
      </c>
      <c r="D2741">
        <v>12</v>
      </c>
      <c r="E2741" t="s">
        <v>49</v>
      </c>
      <c r="F2741">
        <v>1</v>
      </c>
      <c r="G2741">
        <v>1</v>
      </c>
      <c r="H2741">
        <v>2</v>
      </c>
      <c r="I2741">
        <v>2</v>
      </c>
      <c r="J2741">
        <v>2</v>
      </c>
      <c r="K2741">
        <v>2</v>
      </c>
      <c r="L2741">
        <v>2</v>
      </c>
      <c r="M2741">
        <v>1</v>
      </c>
      <c r="N2741">
        <v>1</v>
      </c>
      <c r="P2741" t="s">
        <v>50</v>
      </c>
      <c r="R2741" t="s">
        <v>44</v>
      </c>
      <c r="V2741">
        <v>41</v>
      </c>
      <c r="W2741" t="s">
        <v>32</v>
      </c>
    </row>
    <row r="2742" spans="1:23" x14ac:dyDescent="0.25">
      <c r="A2742">
        <v>714807</v>
      </c>
      <c r="B2742" t="s">
        <v>32</v>
      </c>
      <c r="C2742">
        <v>115</v>
      </c>
      <c r="D2742">
        <v>2</v>
      </c>
      <c r="E2742" t="s">
        <v>49</v>
      </c>
      <c r="F2742">
        <v>1</v>
      </c>
      <c r="G2742">
        <v>2</v>
      </c>
      <c r="H2742">
        <v>2</v>
      </c>
      <c r="I2742">
        <v>2</v>
      </c>
      <c r="J2742">
        <v>1</v>
      </c>
      <c r="K2742">
        <v>2</v>
      </c>
      <c r="L2742">
        <v>2</v>
      </c>
      <c r="M2742">
        <v>2</v>
      </c>
      <c r="N2742">
        <v>1</v>
      </c>
      <c r="P2742" t="s">
        <v>50</v>
      </c>
      <c r="R2742" t="s">
        <v>44</v>
      </c>
      <c r="V2742">
        <v>41</v>
      </c>
      <c r="W2742" t="s">
        <v>32</v>
      </c>
    </row>
    <row r="2743" spans="1:23" x14ac:dyDescent="0.25">
      <c r="A2743">
        <v>1396195</v>
      </c>
      <c r="B2743" t="s">
        <v>24</v>
      </c>
      <c r="C2743">
        <v>60</v>
      </c>
      <c r="D2743">
        <v>7</v>
      </c>
      <c r="E2743" t="s">
        <v>49</v>
      </c>
      <c r="F2743">
        <v>1</v>
      </c>
      <c r="G2743">
        <v>2</v>
      </c>
      <c r="H2743">
        <v>2</v>
      </c>
      <c r="I2743">
        <v>2</v>
      </c>
      <c r="J2743">
        <v>1</v>
      </c>
      <c r="K2743">
        <v>2</v>
      </c>
      <c r="L2743">
        <v>2</v>
      </c>
      <c r="M2743">
        <v>2</v>
      </c>
      <c r="N2743">
        <v>1</v>
      </c>
      <c r="P2743" t="s">
        <v>50</v>
      </c>
      <c r="R2743" t="s">
        <v>46</v>
      </c>
      <c r="V2743">
        <v>53</v>
      </c>
      <c r="W2743" t="s">
        <v>24</v>
      </c>
    </row>
    <row r="2744" spans="1:23" x14ac:dyDescent="0.25">
      <c r="A2744">
        <v>1425547</v>
      </c>
      <c r="B2744" t="s">
        <v>24</v>
      </c>
      <c r="C2744">
        <v>111</v>
      </c>
      <c r="D2744">
        <v>10</v>
      </c>
      <c r="E2744" t="s">
        <v>49</v>
      </c>
      <c r="F2744">
        <v>1</v>
      </c>
      <c r="G2744">
        <v>1</v>
      </c>
      <c r="H2744">
        <v>2</v>
      </c>
      <c r="I2744">
        <v>2</v>
      </c>
      <c r="J2744">
        <v>2</v>
      </c>
      <c r="K2744">
        <v>2</v>
      </c>
      <c r="L2744">
        <v>2</v>
      </c>
      <c r="M2744">
        <v>2</v>
      </c>
      <c r="N2744">
        <v>1</v>
      </c>
      <c r="P2744" t="s">
        <v>50</v>
      </c>
      <c r="R2744" t="s">
        <v>46</v>
      </c>
      <c r="V2744">
        <v>53</v>
      </c>
      <c r="W2744" t="s">
        <v>24</v>
      </c>
    </row>
    <row r="2745" spans="1:23" x14ac:dyDescent="0.25">
      <c r="A2745">
        <v>539504</v>
      </c>
      <c r="B2745" t="s">
        <v>31</v>
      </c>
      <c r="C2745">
        <v>129</v>
      </c>
      <c r="D2745">
        <v>10</v>
      </c>
      <c r="E2745" t="s">
        <v>49</v>
      </c>
      <c r="F2745">
        <v>1</v>
      </c>
      <c r="G2745">
        <v>1</v>
      </c>
      <c r="H2745">
        <v>2</v>
      </c>
      <c r="I2745">
        <v>2</v>
      </c>
      <c r="J2745">
        <v>2</v>
      </c>
      <c r="K2745">
        <v>2</v>
      </c>
      <c r="L2745">
        <v>2</v>
      </c>
      <c r="M2745">
        <v>2</v>
      </c>
      <c r="N2745">
        <v>1</v>
      </c>
      <c r="P2745" t="s">
        <v>50</v>
      </c>
      <c r="R2745" t="s">
        <v>44</v>
      </c>
      <c r="V2745">
        <v>5</v>
      </c>
      <c r="W2745">
        <v>5</v>
      </c>
    </row>
    <row r="2746" spans="1:23" x14ac:dyDescent="0.25">
      <c r="A2746">
        <v>703628</v>
      </c>
      <c r="B2746" t="s">
        <v>32</v>
      </c>
      <c r="C2746">
        <v>88</v>
      </c>
      <c r="D2746">
        <v>10</v>
      </c>
      <c r="E2746" t="s">
        <v>49</v>
      </c>
      <c r="F2746">
        <v>1</v>
      </c>
      <c r="G2746">
        <v>2</v>
      </c>
      <c r="H2746">
        <v>2</v>
      </c>
      <c r="I2746">
        <v>2</v>
      </c>
      <c r="J2746">
        <v>1</v>
      </c>
      <c r="K2746">
        <v>2</v>
      </c>
      <c r="L2746">
        <v>2</v>
      </c>
      <c r="M2746">
        <v>2</v>
      </c>
      <c r="N2746">
        <v>1</v>
      </c>
      <c r="P2746" t="s">
        <v>50</v>
      </c>
      <c r="R2746" t="s">
        <v>44</v>
      </c>
      <c r="V2746">
        <v>6</v>
      </c>
      <c r="W2746" t="s">
        <v>45</v>
      </c>
    </row>
    <row r="2747" spans="1:23" x14ac:dyDescent="0.25">
      <c r="A2747">
        <v>700946</v>
      </c>
      <c r="B2747" t="s">
        <v>32</v>
      </c>
      <c r="C2747">
        <v>97</v>
      </c>
      <c r="D2747">
        <v>2</v>
      </c>
      <c r="E2747" t="s">
        <v>49</v>
      </c>
      <c r="F2747">
        <v>1</v>
      </c>
      <c r="G2747">
        <v>1</v>
      </c>
      <c r="H2747">
        <v>2</v>
      </c>
      <c r="I2747">
        <v>2</v>
      </c>
      <c r="J2747">
        <v>2</v>
      </c>
      <c r="K2747">
        <v>2</v>
      </c>
      <c r="L2747">
        <v>2</v>
      </c>
      <c r="M2747">
        <v>2</v>
      </c>
      <c r="N2747">
        <v>1</v>
      </c>
      <c r="P2747" t="s">
        <v>50</v>
      </c>
      <c r="R2747" t="s">
        <v>44</v>
      </c>
      <c r="V2747">
        <v>41</v>
      </c>
      <c r="W2747" t="s">
        <v>32</v>
      </c>
    </row>
    <row r="2748" spans="1:23" x14ac:dyDescent="0.25">
      <c r="A2748">
        <v>734020</v>
      </c>
      <c r="B2748" t="s">
        <v>32</v>
      </c>
      <c r="C2748">
        <v>205</v>
      </c>
      <c r="D2748">
        <v>12</v>
      </c>
      <c r="E2748" t="s">
        <v>49</v>
      </c>
      <c r="F2748">
        <v>5</v>
      </c>
      <c r="G2748">
        <v>2</v>
      </c>
      <c r="H2748">
        <v>2</v>
      </c>
      <c r="I2748">
        <v>2</v>
      </c>
      <c r="J2748">
        <v>2</v>
      </c>
      <c r="K2748">
        <v>2</v>
      </c>
      <c r="L2748">
        <v>2</v>
      </c>
      <c r="M2748">
        <v>2</v>
      </c>
      <c r="N2748">
        <v>2</v>
      </c>
      <c r="P2748" t="s">
        <v>50</v>
      </c>
      <c r="R2748" t="s">
        <v>44</v>
      </c>
      <c r="V2748">
        <v>303</v>
      </c>
      <c r="W2748">
        <v>303</v>
      </c>
    </row>
    <row r="2749" spans="1:23" x14ac:dyDescent="0.25">
      <c r="A2749">
        <v>1276987</v>
      </c>
      <c r="B2749" t="s">
        <v>47</v>
      </c>
      <c r="C2749">
        <v>316</v>
      </c>
      <c r="D2749">
        <v>2</v>
      </c>
      <c r="E2749" t="s">
        <v>49</v>
      </c>
      <c r="F2749">
        <v>1</v>
      </c>
      <c r="G2749">
        <v>1</v>
      </c>
      <c r="H2749">
        <v>2</v>
      </c>
      <c r="I2749">
        <v>2</v>
      </c>
      <c r="J2749">
        <v>2</v>
      </c>
      <c r="K2749">
        <v>2</v>
      </c>
      <c r="L2749">
        <v>2</v>
      </c>
      <c r="M2749">
        <v>2</v>
      </c>
      <c r="N2749">
        <v>1</v>
      </c>
      <c r="P2749" t="s">
        <v>50</v>
      </c>
      <c r="R2749" t="s">
        <v>46</v>
      </c>
      <c r="V2749">
        <v>49</v>
      </c>
      <c r="W2749" t="s">
        <v>47</v>
      </c>
    </row>
    <row r="2750" spans="1:23" x14ac:dyDescent="0.25">
      <c r="A2750">
        <v>1273860</v>
      </c>
      <c r="B2750" t="s">
        <v>47</v>
      </c>
      <c r="C2750">
        <v>146</v>
      </c>
      <c r="D2750">
        <v>6</v>
      </c>
      <c r="E2750" t="s">
        <v>49</v>
      </c>
      <c r="F2750">
        <v>1</v>
      </c>
      <c r="G2750">
        <v>1</v>
      </c>
      <c r="H2750">
        <v>2</v>
      </c>
      <c r="I2750">
        <v>2</v>
      </c>
      <c r="J2750">
        <v>2</v>
      </c>
      <c r="K2750">
        <v>2</v>
      </c>
      <c r="L2750">
        <v>2</v>
      </c>
      <c r="M2750">
        <v>2</v>
      </c>
      <c r="N2750">
        <v>1</v>
      </c>
      <c r="P2750" t="s">
        <v>50</v>
      </c>
      <c r="R2750" t="s">
        <v>44</v>
      </c>
      <c r="V2750">
        <v>49</v>
      </c>
      <c r="W2750" t="s">
        <v>47</v>
      </c>
    </row>
    <row r="2751" spans="1:23" x14ac:dyDescent="0.25">
      <c r="A2751">
        <v>1254933</v>
      </c>
      <c r="B2751" t="s">
        <v>47</v>
      </c>
      <c r="C2751">
        <v>45</v>
      </c>
      <c r="D2751">
        <v>2</v>
      </c>
      <c r="E2751" t="s">
        <v>49</v>
      </c>
      <c r="F2751">
        <v>1</v>
      </c>
      <c r="G2751">
        <v>1</v>
      </c>
      <c r="H2751">
        <v>2</v>
      </c>
      <c r="I2751">
        <v>2</v>
      </c>
      <c r="J2751">
        <v>2</v>
      </c>
      <c r="K2751">
        <v>2</v>
      </c>
      <c r="L2751">
        <v>2</v>
      </c>
      <c r="M2751">
        <v>2</v>
      </c>
      <c r="N2751">
        <v>1</v>
      </c>
      <c r="P2751" t="s">
        <v>50</v>
      </c>
      <c r="R2751" t="s">
        <v>46</v>
      </c>
      <c r="V2751">
        <v>49</v>
      </c>
      <c r="W2751" t="s">
        <v>47</v>
      </c>
    </row>
    <row r="2752" spans="1:23" x14ac:dyDescent="0.25">
      <c r="A2752">
        <v>1274985</v>
      </c>
      <c r="B2752" t="s">
        <v>47</v>
      </c>
      <c r="C2752">
        <v>62</v>
      </c>
      <c r="D2752">
        <v>10</v>
      </c>
      <c r="E2752" t="s">
        <v>49</v>
      </c>
      <c r="F2752">
        <v>1</v>
      </c>
      <c r="G2752">
        <v>1</v>
      </c>
      <c r="H2752">
        <v>2</v>
      </c>
      <c r="I2752">
        <v>2</v>
      </c>
      <c r="J2752">
        <v>2</v>
      </c>
      <c r="K2752">
        <v>2</v>
      </c>
      <c r="L2752">
        <v>2</v>
      </c>
      <c r="M2752">
        <v>2</v>
      </c>
      <c r="N2752">
        <v>1</v>
      </c>
      <c r="P2752" t="s">
        <v>50</v>
      </c>
      <c r="R2752" t="s">
        <v>44</v>
      </c>
      <c r="V2752">
        <v>49</v>
      </c>
      <c r="W2752" t="s">
        <v>47</v>
      </c>
    </row>
    <row r="2753" spans="1:23" x14ac:dyDescent="0.25">
      <c r="A2753">
        <v>729088</v>
      </c>
      <c r="B2753" t="s">
        <v>32</v>
      </c>
      <c r="C2753">
        <v>66</v>
      </c>
      <c r="D2753">
        <v>13</v>
      </c>
      <c r="E2753" t="s">
        <v>49</v>
      </c>
      <c r="F2753">
        <v>1</v>
      </c>
      <c r="G2753">
        <v>2</v>
      </c>
      <c r="H2753">
        <v>2</v>
      </c>
      <c r="I2753">
        <v>2</v>
      </c>
      <c r="J2753">
        <v>2</v>
      </c>
      <c r="K2753">
        <v>2</v>
      </c>
      <c r="L2753">
        <v>2</v>
      </c>
      <c r="M2753">
        <v>2</v>
      </c>
      <c r="N2753">
        <v>2</v>
      </c>
      <c r="P2753" t="s">
        <v>50</v>
      </c>
      <c r="R2753" t="s">
        <v>44</v>
      </c>
      <c r="V2753">
        <v>41</v>
      </c>
      <c r="W2753" t="s">
        <v>32</v>
      </c>
    </row>
    <row r="2754" spans="1:23" x14ac:dyDescent="0.25">
      <c r="A2754">
        <v>1430050</v>
      </c>
      <c r="B2754" t="s">
        <v>24</v>
      </c>
      <c r="C2754">
        <v>80</v>
      </c>
      <c r="D2754">
        <v>11</v>
      </c>
      <c r="E2754" t="s">
        <v>49</v>
      </c>
      <c r="F2754">
        <v>1</v>
      </c>
      <c r="G2754">
        <v>1</v>
      </c>
      <c r="H2754">
        <v>2</v>
      </c>
      <c r="I2754">
        <v>2</v>
      </c>
      <c r="J2754">
        <v>2</v>
      </c>
      <c r="K2754">
        <v>2</v>
      </c>
      <c r="L2754">
        <v>2</v>
      </c>
      <c r="M2754">
        <v>2</v>
      </c>
      <c r="N2754">
        <v>1</v>
      </c>
      <c r="P2754" t="s">
        <v>50</v>
      </c>
      <c r="R2754" t="s">
        <v>44</v>
      </c>
      <c r="V2754">
        <v>53</v>
      </c>
      <c r="W2754" t="s">
        <v>24</v>
      </c>
    </row>
    <row r="2755" spans="1:23" x14ac:dyDescent="0.25">
      <c r="A2755">
        <v>1413099</v>
      </c>
      <c r="B2755" t="s">
        <v>24</v>
      </c>
      <c r="C2755">
        <v>92</v>
      </c>
      <c r="D2755">
        <v>4</v>
      </c>
      <c r="E2755" t="s">
        <v>49</v>
      </c>
      <c r="F2755">
        <v>1</v>
      </c>
      <c r="G2755">
        <v>1</v>
      </c>
      <c r="H2755">
        <v>2</v>
      </c>
      <c r="I2755">
        <v>2</v>
      </c>
      <c r="J2755">
        <v>2</v>
      </c>
      <c r="K2755">
        <v>2</v>
      </c>
      <c r="L2755">
        <v>2</v>
      </c>
      <c r="M2755">
        <v>2</v>
      </c>
      <c r="N2755">
        <v>1</v>
      </c>
      <c r="P2755" t="s">
        <v>50</v>
      </c>
      <c r="R2755" t="s">
        <v>46</v>
      </c>
      <c r="V2755">
        <v>53</v>
      </c>
      <c r="W2755" t="s">
        <v>24</v>
      </c>
    </row>
    <row r="2756" spans="1:23" x14ac:dyDescent="0.25">
      <c r="A2756">
        <v>1265050</v>
      </c>
      <c r="B2756" t="s">
        <v>47</v>
      </c>
      <c r="C2756">
        <v>137</v>
      </c>
      <c r="D2756">
        <v>9</v>
      </c>
      <c r="E2756" t="s">
        <v>49</v>
      </c>
      <c r="F2756">
        <v>1</v>
      </c>
      <c r="G2756">
        <v>2</v>
      </c>
      <c r="H2756">
        <v>2</v>
      </c>
      <c r="I2756">
        <v>2</v>
      </c>
      <c r="J2756">
        <v>2</v>
      </c>
      <c r="K2756">
        <v>2</v>
      </c>
      <c r="L2756">
        <v>2</v>
      </c>
      <c r="M2756">
        <v>2</v>
      </c>
      <c r="N2756">
        <v>2</v>
      </c>
      <c r="P2756" t="s">
        <v>50</v>
      </c>
      <c r="R2756" t="s">
        <v>46</v>
      </c>
      <c r="V2756">
        <v>49</v>
      </c>
      <c r="W2756" t="s">
        <v>47</v>
      </c>
    </row>
    <row r="2757" spans="1:23" x14ac:dyDescent="0.25">
      <c r="A2757">
        <v>70221</v>
      </c>
      <c r="B2757" t="s">
        <v>23</v>
      </c>
      <c r="C2757">
        <v>116</v>
      </c>
      <c r="D2757">
        <v>7</v>
      </c>
      <c r="E2757" t="s">
        <v>49</v>
      </c>
      <c r="F2757">
        <v>1</v>
      </c>
      <c r="G2757">
        <v>1</v>
      </c>
      <c r="H2757">
        <v>2</v>
      </c>
      <c r="I2757">
        <v>2</v>
      </c>
      <c r="J2757">
        <v>2</v>
      </c>
      <c r="K2757">
        <v>2</v>
      </c>
      <c r="L2757">
        <v>2</v>
      </c>
      <c r="M2757">
        <v>2</v>
      </c>
      <c r="N2757">
        <v>1</v>
      </c>
      <c r="P2757" t="s">
        <v>50</v>
      </c>
      <c r="R2757" t="s">
        <v>44</v>
      </c>
      <c r="V2757">
        <v>30</v>
      </c>
      <c r="W2757" t="s">
        <v>23</v>
      </c>
    </row>
    <row r="2758" spans="1:23" x14ac:dyDescent="0.25">
      <c r="A2758">
        <v>1419089</v>
      </c>
      <c r="B2758" t="s">
        <v>24</v>
      </c>
      <c r="C2758">
        <v>41</v>
      </c>
      <c r="D2758">
        <v>8</v>
      </c>
      <c r="E2758" t="s">
        <v>49</v>
      </c>
      <c r="F2758">
        <v>1</v>
      </c>
      <c r="G2758">
        <v>2</v>
      </c>
      <c r="H2758">
        <v>2</v>
      </c>
      <c r="I2758">
        <v>2</v>
      </c>
      <c r="J2758">
        <v>1</v>
      </c>
      <c r="K2758">
        <v>2</v>
      </c>
      <c r="L2758">
        <v>2</v>
      </c>
      <c r="M2758">
        <v>2</v>
      </c>
      <c r="N2758">
        <v>1</v>
      </c>
      <c r="P2758" t="s">
        <v>50</v>
      </c>
      <c r="R2758" t="s">
        <v>44</v>
      </c>
      <c r="V2758">
        <v>24</v>
      </c>
      <c r="W2758">
        <v>24</v>
      </c>
    </row>
    <row r="2759" spans="1:23" x14ac:dyDescent="0.25">
      <c r="A2759">
        <v>536336</v>
      </c>
      <c r="B2759" t="s">
        <v>31</v>
      </c>
      <c r="C2759">
        <v>23</v>
      </c>
      <c r="D2759">
        <v>1</v>
      </c>
      <c r="E2759" t="s">
        <v>49</v>
      </c>
      <c r="F2759">
        <v>1</v>
      </c>
      <c r="G2759">
        <v>2</v>
      </c>
      <c r="H2759">
        <v>1</v>
      </c>
      <c r="I2759">
        <v>2</v>
      </c>
      <c r="J2759">
        <v>2</v>
      </c>
      <c r="K2759">
        <v>2</v>
      </c>
      <c r="L2759">
        <v>2</v>
      </c>
      <c r="M2759">
        <v>2</v>
      </c>
      <c r="N2759">
        <v>1</v>
      </c>
      <c r="P2759" t="s">
        <v>50</v>
      </c>
      <c r="R2759" t="s">
        <v>46</v>
      </c>
      <c r="V2759">
        <v>38</v>
      </c>
      <c r="W2759" t="s">
        <v>31</v>
      </c>
    </row>
    <row r="2760" spans="1:23" x14ac:dyDescent="0.25">
      <c r="A2760">
        <v>1418059</v>
      </c>
      <c r="B2760" t="s">
        <v>24</v>
      </c>
      <c r="C2760">
        <v>14</v>
      </c>
      <c r="D2760">
        <v>4</v>
      </c>
      <c r="E2760" t="s">
        <v>49</v>
      </c>
      <c r="F2760">
        <v>1</v>
      </c>
      <c r="G2760">
        <v>1</v>
      </c>
      <c r="H2760">
        <v>2</v>
      </c>
      <c r="I2760">
        <v>2</v>
      </c>
      <c r="J2760">
        <v>2</v>
      </c>
      <c r="K2760">
        <v>2</v>
      </c>
      <c r="L2760">
        <v>2</v>
      </c>
      <c r="M2760">
        <v>2</v>
      </c>
      <c r="N2760">
        <v>1</v>
      </c>
      <c r="P2760" t="s">
        <v>50</v>
      </c>
      <c r="R2760" t="s">
        <v>44</v>
      </c>
      <c r="V2760">
        <v>53</v>
      </c>
      <c r="W2760" t="s">
        <v>24</v>
      </c>
    </row>
    <row r="2761" spans="1:23" x14ac:dyDescent="0.25">
      <c r="A2761">
        <v>1432541</v>
      </c>
      <c r="B2761" t="s">
        <v>24</v>
      </c>
      <c r="C2761">
        <v>89</v>
      </c>
      <c r="D2761">
        <v>9</v>
      </c>
      <c r="E2761" t="s">
        <v>49</v>
      </c>
      <c r="F2761">
        <v>1</v>
      </c>
      <c r="G2761">
        <v>1</v>
      </c>
      <c r="H2761">
        <v>2</v>
      </c>
      <c r="I2761">
        <v>2</v>
      </c>
      <c r="J2761">
        <v>2</v>
      </c>
      <c r="K2761">
        <v>2</v>
      </c>
      <c r="L2761">
        <v>2</v>
      </c>
      <c r="M2761">
        <v>2</v>
      </c>
      <c r="N2761">
        <v>1</v>
      </c>
      <c r="P2761" t="s">
        <v>50</v>
      </c>
      <c r="R2761" t="s">
        <v>44</v>
      </c>
      <c r="V2761">
        <v>53</v>
      </c>
      <c r="W2761" t="s">
        <v>24</v>
      </c>
    </row>
    <row r="2762" spans="1:23" x14ac:dyDescent="0.25">
      <c r="A2762">
        <v>1421086</v>
      </c>
      <c r="B2762" t="s">
        <v>24</v>
      </c>
      <c r="C2762">
        <v>106</v>
      </c>
      <c r="D2762">
        <v>5</v>
      </c>
      <c r="E2762" t="s">
        <v>49</v>
      </c>
      <c r="F2762">
        <v>1</v>
      </c>
      <c r="G2762">
        <v>1</v>
      </c>
      <c r="H2762">
        <v>2</v>
      </c>
      <c r="I2762">
        <v>2</v>
      </c>
      <c r="J2762">
        <v>2</v>
      </c>
      <c r="K2762">
        <v>2</v>
      </c>
      <c r="L2762">
        <v>2</v>
      </c>
      <c r="M2762">
        <v>2</v>
      </c>
      <c r="N2762">
        <v>1</v>
      </c>
      <c r="P2762" t="s">
        <v>50</v>
      </c>
      <c r="R2762" t="s">
        <v>44</v>
      </c>
      <c r="V2762">
        <v>53</v>
      </c>
      <c r="W2762" t="s">
        <v>24</v>
      </c>
    </row>
    <row r="2763" spans="1:23" x14ac:dyDescent="0.25">
      <c r="A2763">
        <v>1268227</v>
      </c>
      <c r="B2763" t="s">
        <v>47</v>
      </c>
      <c r="C2763">
        <v>89</v>
      </c>
      <c r="D2763">
        <v>11</v>
      </c>
      <c r="E2763" t="s">
        <v>49</v>
      </c>
      <c r="F2763">
        <v>1</v>
      </c>
      <c r="G2763">
        <v>1</v>
      </c>
      <c r="H2763">
        <v>2</v>
      </c>
      <c r="I2763">
        <v>2</v>
      </c>
      <c r="J2763">
        <v>2</v>
      </c>
      <c r="K2763">
        <v>2</v>
      </c>
      <c r="L2763">
        <v>2</v>
      </c>
      <c r="M2763">
        <v>2</v>
      </c>
      <c r="N2763">
        <v>1</v>
      </c>
      <c r="P2763" t="s">
        <v>50</v>
      </c>
      <c r="R2763" t="s">
        <v>44</v>
      </c>
      <c r="V2763">
        <v>49</v>
      </c>
      <c r="W2763" t="s">
        <v>47</v>
      </c>
    </row>
    <row r="2764" spans="1:23" x14ac:dyDescent="0.25">
      <c r="A2764">
        <v>535314</v>
      </c>
      <c r="B2764" t="s">
        <v>31</v>
      </c>
      <c r="C2764">
        <v>131</v>
      </c>
      <c r="D2764">
        <v>11</v>
      </c>
      <c r="E2764" t="s">
        <v>49</v>
      </c>
      <c r="F2764">
        <v>1</v>
      </c>
      <c r="G2764">
        <v>1</v>
      </c>
      <c r="H2764">
        <v>2</v>
      </c>
      <c r="I2764">
        <v>2</v>
      </c>
      <c r="J2764">
        <v>2</v>
      </c>
      <c r="K2764">
        <v>2</v>
      </c>
      <c r="L2764">
        <v>2</v>
      </c>
      <c r="M2764">
        <v>2</v>
      </c>
      <c r="N2764">
        <v>1</v>
      </c>
      <c r="P2764" t="s">
        <v>50</v>
      </c>
      <c r="R2764" t="s">
        <v>46</v>
      </c>
      <c r="V2764">
        <v>38</v>
      </c>
      <c r="W2764" t="s">
        <v>31</v>
      </c>
    </row>
    <row r="2765" spans="1:23" x14ac:dyDescent="0.25">
      <c r="A2765">
        <v>1382618</v>
      </c>
      <c r="B2765" t="s">
        <v>24</v>
      </c>
      <c r="C2765">
        <v>97</v>
      </c>
      <c r="D2765">
        <v>7</v>
      </c>
      <c r="E2765" t="s">
        <v>49</v>
      </c>
      <c r="F2765">
        <v>1</v>
      </c>
      <c r="G2765">
        <v>2</v>
      </c>
      <c r="H2765">
        <v>1</v>
      </c>
      <c r="I2765">
        <v>2</v>
      </c>
      <c r="J2765">
        <v>2</v>
      </c>
      <c r="K2765">
        <v>2</v>
      </c>
      <c r="L2765">
        <v>2</v>
      </c>
      <c r="M2765">
        <v>2</v>
      </c>
      <c r="N2765">
        <v>1</v>
      </c>
      <c r="P2765" t="s">
        <v>50</v>
      </c>
      <c r="R2765" t="s">
        <v>46</v>
      </c>
      <c r="V2765">
        <v>12</v>
      </c>
      <c r="W2765">
        <v>12</v>
      </c>
    </row>
    <row r="2766" spans="1:23" x14ac:dyDescent="0.25">
      <c r="A2766">
        <v>1407935</v>
      </c>
      <c r="B2766" t="s">
        <v>24</v>
      </c>
      <c r="C2766">
        <v>106</v>
      </c>
      <c r="D2766">
        <v>8</v>
      </c>
      <c r="E2766" t="s">
        <v>49</v>
      </c>
      <c r="F2766">
        <v>1</v>
      </c>
      <c r="G2766">
        <v>2</v>
      </c>
      <c r="H2766">
        <v>2</v>
      </c>
      <c r="I2766">
        <v>2</v>
      </c>
      <c r="J2766">
        <v>1</v>
      </c>
      <c r="K2766">
        <v>2</v>
      </c>
      <c r="L2766">
        <v>2</v>
      </c>
      <c r="M2766">
        <v>2</v>
      </c>
      <c r="N2766">
        <v>1</v>
      </c>
      <c r="P2766" t="s">
        <v>50</v>
      </c>
      <c r="R2766" t="s">
        <v>44</v>
      </c>
      <c r="V2766">
        <v>53</v>
      </c>
      <c r="W2766" t="s">
        <v>24</v>
      </c>
    </row>
    <row r="2767" spans="1:23" x14ac:dyDescent="0.25">
      <c r="A2767">
        <v>734149</v>
      </c>
      <c r="B2767" t="s">
        <v>32</v>
      </c>
      <c r="C2767">
        <v>147</v>
      </c>
      <c r="D2767">
        <v>8</v>
      </c>
      <c r="E2767" t="s">
        <v>49</v>
      </c>
      <c r="F2767">
        <v>1</v>
      </c>
      <c r="G2767">
        <v>1</v>
      </c>
      <c r="H2767">
        <v>2</v>
      </c>
      <c r="I2767">
        <v>2</v>
      </c>
      <c r="J2767">
        <v>2</v>
      </c>
      <c r="K2767">
        <v>2</v>
      </c>
      <c r="L2767">
        <v>2</v>
      </c>
      <c r="M2767">
        <v>2</v>
      </c>
      <c r="N2767">
        <v>1</v>
      </c>
      <c r="P2767" t="s">
        <v>50</v>
      </c>
      <c r="R2767" t="s">
        <v>44</v>
      </c>
      <c r="V2767">
        <v>41</v>
      </c>
      <c r="W2767" t="s">
        <v>32</v>
      </c>
    </row>
    <row r="2768" spans="1:23" x14ac:dyDescent="0.25">
      <c r="A2768">
        <v>1403339</v>
      </c>
      <c r="B2768" t="s">
        <v>24</v>
      </c>
      <c r="C2768">
        <v>83</v>
      </c>
      <c r="D2768">
        <v>11</v>
      </c>
      <c r="E2768" t="s">
        <v>49</v>
      </c>
      <c r="F2768">
        <v>1</v>
      </c>
      <c r="G2768">
        <v>1</v>
      </c>
      <c r="H2768">
        <v>2</v>
      </c>
      <c r="I2768">
        <v>2</v>
      </c>
      <c r="J2768">
        <v>2</v>
      </c>
      <c r="K2768">
        <v>2</v>
      </c>
      <c r="L2768">
        <v>2</v>
      </c>
      <c r="M2768">
        <v>2</v>
      </c>
      <c r="N2768">
        <v>1</v>
      </c>
      <c r="P2768" t="s">
        <v>50</v>
      </c>
      <c r="R2768" t="s">
        <v>44</v>
      </c>
      <c r="V2768">
        <v>53</v>
      </c>
      <c r="W2768" t="s">
        <v>24</v>
      </c>
    </row>
    <row r="2769" spans="1:23" x14ac:dyDescent="0.25">
      <c r="A2769">
        <v>1416636</v>
      </c>
      <c r="B2769" t="s">
        <v>24</v>
      </c>
      <c r="C2769">
        <v>130</v>
      </c>
      <c r="D2769">
        <v>14</v>
      </c>
      <c r="E2769" t="s">
        <v>49</v>
      </c>
      <c r="F2769">
        <v>1</v>
      </c>
      <c r="G2769">
        <v>1</v>
      </c>
      <c r="H2769">
        <v>2</v>
      </c>
      <c r="I2769">
        <v>2</v>
      </c>
      <c r="J2769">
        <v>1</v>
      </c>
      <c r="K2769">
        <v>2</v>
      </c>
      <c r="L2769">
        <v>2</v>
      </c>
      <c r="M2769">
        <v>2</v>
      </c>
      <c r="N2769">
        <v>1</v>
      </c>
      <c r="P2769" t="s">
        <v>50</v>
      </c>
      <c r="R2769" t="s">
        <v>46</v>
      </c>
      <c r="V2769">
        <v>22</v>
      </c>
      <c r="W2769">
        <v>22</v>
      </c>
    </row>
    <row r="2770" spans="1:23" x14ac:dyDescent="0.25">
      <c r="A2770">
        <v>533684</v>
      </c>
      <c r="B2770" t="s">
        <v>31</v>
      </c>
      <c r="C2770">
        <v>24</v>
      </c>
      <c r="D2770">
        <v>9</v>
      </c>
      <c r="E2770" t="s">
        <v>49</v>
      </c>
      <c r="F2770">
        <v>1</v>
      </c>
      <c r="G2770">
        <v>2</v>
      </c>
      <c r="H2770">
        <v>2</v>
      </c>
      <c r="I2770">
        <v>2</v>
      </c>
      <c r="J2770">
        <v>2</v>
      </c>
      <c r="K2770">
        <v>2</v>
      </c>
      <c r="L2770">
        <v>2</v>
      </c>
      <c r="M2770">
        <v>1</v>
      </c>
      <c r="N2770">
        <v>2</v>
      </c>
      <c r="P2770" t="s">
        <v>50</v>
      </c>
      <c r="R2770" t="s">
        <v>44</v>
      </c>
      <c r="V2770">
        <v>38</v>
      </c>
      <c r="W2770" t="s">
        <v>31</v>
      </c>
    </row>
    <row r="2771" spans="1:23" x14ac:dyDescent="0.25">
      <c r="A2771">
        <v>1253476</v>
      </c>
      <c r="B2771" t="s">
        <v>47</v>
      </c>
      <c r="C2771">
        <v>78</v>
      </c>
      <c r="D2771">
        <v>14</v>
      </c>
      <c r="E2771" t="s">
        <v>49</v>
      </c>
      <c r="F2771">
        <v>1</v>
      </c>
      <c r="G2771">
        <v>1</v>
      </c>
      <c r="H2771">
        <v>2</v>
      </c>
      <c r="I2771">
        <v>2</v>
      </c>
      <c r="J2771">
        <v>2</v>
      </c>
      <c r="K2771">
        <v>2</v>
      </c>
      <c r="L2771">
        <v>2</v>
      </c>
      <c r="M2771">
        <v>2</v>
      </c>
      <c r="N2771">
        <v>1</v>
      </c>
      <c r="P2771" t="s">
        <v>50</v>
      </c>
      <c r="R2771" t="s">
        <v>46</v>
      </c>
      <c r="V2771">
        <v>39</v>
      </c>
      <c r="W2771">
        <v>39</v>
      </c>
    </row>
    <row r="2772" spans="1:23" x14ac:dyDescent="0.25">
      <c r="A2772">
        <v>536779</v>
      </c>
      <c r="B2772" t="s">
        <v>31</v>
      </c>
      <c r="C2772">
        <v>41</v>
      </c>
      <c r="D2772">
        <v>7</v>
      </c>
      <c r="E2772" t="s">
        <v>49</v>
      </c>
      <c r="F2772">
        <v>1</v>
      </c>
      <c r="G2772">
        <v>2</v>
      </c>
      <c r="H2772">
        <v>2</v>
      </c>
      <c r="I2772">
        <v>2</v>
      </c>
      <c r="J2772">
        <v>1</v>
      </c>
      <c r="K2772">
        <v>2</v>
      </c>
      <c r="L2772">
        <v>2</v>
      </c>
      <c r="M2772">
        <v>1</v>
      </c>
      <c r="N2772">
        <v>1</v>
      </c>
      <c r="P2772" t="s">
        <v>50</v>
      </c>
      <c r="R2772" t="s">
        <v>46</v>
      </c>
      <c r="V2772">
        <v>38</v>
      </c>
      <c r="W2772" t="s">
        <v>31</v>
      </c>
    </row>
    <row r="2773" spans="1:23" x14ac:dyDescent="0.25">
      <c r="A2773">
        <v>715982</v>
      </c>
      <c r="B2773" t="s">
        <v>32</v>
      </c>
      <c r="C2773">
        <v>320</v>
      </c>
      <c r="D2773">
        <v>7</v>
      </c>
      <c r="E2773" t="s">
        <v>49</v>
      </c>
      <c r="F2773">
        <v>1</v>
      </c>
      <c r="G2773">
        <v>1</v>
      </c>
      <c r="H2773">
        <v>2</v>
      </c>
      <c r="I2773">
        <v>2</v>
      </c>
      <c r="J2773">
        <v>2</v>
      </c>
      <c r="K2773">
        <v>2</v>
      </c>
      <c r="L2773">
        <v>2</v>
      </c>
      <c r="M2773">
        <v>2</v>
      </c>
      <c r="N2773">
        <v>1</v>
      </c>
      <c r="P2773" t="s">
        <v>50</v>
      </c>
      <c r="R2773" t="s">
        <v>46</v>
      </c>
      <c r="V2773">
        <v>2</v>
      </c>
      <c r="W2773">
        <v>2</v>
      </c>
    </row>
    <row r="2774" spans="1:23" x14ac:dyDescent="0.25">
      <c r="A2774">
        <v>1432215</v>
      </c>
      <c r="B2774" t="s">
        <v>24</v>
      </c>
      <c r="C2774">
        <v>70</v>
      </c>
      <c r="D2774">
        <v>10</v>
      </c>
      <c r="E2774" t="s">
        <v>49</v>
      </c>
      <c r="F2774">
        <v>1</v>
      </c>
      <c r="G2774">
        <v>1</v>
      </c>
      <c r="H2774">
        <v>2</v>
      </c>
      <c r="I2774">
        <v>2</v>
      </c>
      <c r="J2774">
        <v>2</v>
      </c>
      <c r="K2774">
        <v>2</v>
      </c>
      <c r="L2774">
        <v>2</v>
      </c>
      <c r="M2774">
        <v>2</v>
      </c>
      <c r="N2774">
        <v>1</v>
      </c>
      <c r="P2774" t="s">
        <v>50</v>
      </c>
      <c r="R2774" t="s">
        <v>46</v>
      </c>
      <c r="V2774">
        <v>53</v>
      </c>
      <c r="W2774" t="s">
        <v>24</v>
      </c>
    </row>
    <row r="2775" spans="1:23" x14ac:dyDescent="0.25">
      <c r="A2775">
        <v>1254493</v>
      </c>
      <c r="B2775" t="s">
        <v>47</v>
      </c>
      <c r="C2775">
        <v>36</v>
      </c>
      <c r="D2775">
        <v>10</v>
      </c>
      <c r="E2775" t="s">
        <v>49</v>
      </c>
      <c r="F2775">
        <v>1</v>
      </c>
      <c r="G2775">
        <v>1</v>
      </c>
      <c r="H2775">
        <v>2</v>
      </c>
      <c r="I2775">
        <v>2</v>
      </c>
      <c r="J2775">
        <v>2</v>
      </c>
      <c r="K2775">
        <v>2</v>
      </c>
      <c r="L2775">
        <v>2</v>
      </c>
      <c r="M2775">
        <v>2</v>
      </c>
      <c r="N2775">
        <v>1</v>
      </c>
      <c r="P2775" t="s">
        <v>50</v>
      </c>
      <c r="R2775" t="s">
        <v>44</v>
      </c>
      <c r="V2775">
        <v>49</v>
      </c>
      <c r="W2775" t="s">
        <v>47</v>
      </c>
    </row>
    <row r="2776" spans="1:23" x14ac:dyDescent="0.25">
      <c r="A2776">
        <v>1265644</v>
      </c>
      <c r="B2776" t="s">
        <v>47</v>
      </c>
      <c r="C2776">
        <v>38</v>
      </c>
      <c r="D2776">
        <v>12</v>
      </c>
      <c r="E2776" t="s">
        <v>49</v>
      </c>
      <c r="F2776">
        <v>4</v>
      </c>
      <c r="G2776">
        <v>1</v>
      </c>
      <c r="H2776">
        <v>2</v>
      </c>
      <c r="I2776">
        <v>2</v>
      </c>
      <c r="J2776">
        <v>2</v>
      </c>
      <c r="K2776">
        <v>2</v>
      </c>
      <c r="L2776">
        <v>2</v>
      </c>
      <c r="M2776">
        <v>2</v>
      </c>
      <c r="N2776">
        <v>1</v>
      </c>
      <c r="P2776" t="s">
        <v>50</v>
      </c>
      <c r="R2776" t="s">
        <v>44</v>
      </c>
      <c r="V2776">
        <v>313</v>
      </c>
      <c r="W2776">
        <v>313</v>
      </c>
    </row>
    <row r="2777" spans="1:23" x14ac:dyDescent="0.25">
      <c r="A2777">
        <v>1275995</v>
      </c>
      <c r="B2777" t="s">
        <v>47</v>
      </c>
      <c r="C2777">
        <v>80</v>
      </c>
      <c r="D2777">
        <v>4</v>
      </c>
      <c r="E2777" t="s">
        <v>49</v>
      </c>
      <c r="F2777">
        <v>1</v>
      </c>
      <c r="G2777">
        <v>1</v>
      </c>
      <c r="H2777">
        <v>2</v>
      </c>
      <c r="I2777">
        <v>2</v>
      </c>
      <c r="J2777">
        <v>2</v>
      </c>
      <c r="K2777">
        <v>2</v>
      </c>
      <c r="L2777">
        <v>2</v>
      </c>
      <c r="M2777">
        <v>2</v>
      </c>
      <c r="N2777">
        <v>1</v>
      </c>
      <c r="P2777" t="s">
        <v>50</v>
      </c>
      <c r="R2777" t="s">
        <v>44</v>
      </c>
      <c r="V2777">
        <v>49</v>
      </c>
      <c r="W2777" t="s">
        <v>47</v>
      </c>
    </row>
    <row r="2778" spans="1:23" x14ac:dyDescent="0.25">
      <c r="A2778">
        <v>1257286</v>
      </c>
      <c r="B2778" t="s">
        <v>47</v>
      </c>
      <c r="C2778">
        <v>119</v>
      </c>
      <c r="D2778">
        <v>5</v>
      </c>
      <c r="E2778" t="s">
        <v>49</v>
      </c>
      <c r="F2778">
        <v>1</v>
      </c>
      <c r="G2778">
        <v>1</v>
      </c>
      <c r="H2778">
        <v>2</v>
      </c>
      <c r="I2778">
        <v>2</v>
      </c>
      <c r="J2778">
        <v>2</v>
      </c>
      <c r="K2778">
        <v>2</v>
      </c>
      <c r="L2778">
        <v>2</v>
      </c>
      <c r="M2778">
        <v>2</v>
      </c>
      <c r="N2778">
        <v>1</v>
      </c>
      <c r="P2778" t="s">
        <v>50</v>
      </c>
      <c r="R2778" t="s">
        <v>46</v>
      </c>
      <c r="V2778">
        <v>49</v>
      </c>
      <c r="W2778" t="s">
        <v>47</v>
      </c>
    </row>
    <row r="2779" spans="1:23" x14ac:dyDescent="0.25">
      <c r="A2779">
        <v>1394279</v>
      </c>
      <c r="B2779" t="s">
        <v>24</v>
      </c>
      <c r="C2779">
        <v>70</v>
      </c>
      <c r="D2779">
        <v>13</v>
      </c>
      <c r="E2779" t="s">
        <v>49</v>
      </c>
      <c r="F2779">
        <v>1</v>
      </c>
      <c r="G2779">
        <v>1</v>
      </c>
      <c r="H2779">
        <v>2</v>
      </c>
      <c r="I2779">
        <v>2</v>
      </c>
      <c r="J2779">
        <v>2</v>
      </c>
      <c r="K2779">
        <v>2</v>
      </c>
      <c r="L2779">
        <v>2</v>
      </c>
      <c r="M2779">
        <v>2</v>
      </c>
      <c r="N2779">
        <v>1</v>
      </c>
      <c r="P2779" t="s">
        <v>50</v>
      </c>
      <c r="R2779" t="s">
        <v>44</v>
      </c>
      <c r="V2779">
        <v>53</v>
      </c>
      <c r="W2779" t="s">
        <v>24</v>
      </c>
    </row>
    <row r="2780" spans="1:23" x14ac:dyDescent="0.25">
      <c r="A2780">
        <v>723722</v>
      </c>
      <c r="B2780" t="s">
        <v>32</v>
      </c>
      <c r="C2780">
        <v>90</v>
      </c>
      <c r="D2780">
        <v>13</v>
      </c>
      <c r="E2780" t="s">
        <v>49</v>
      </c>
      <c r="F2780">
        <v>1</v>
      </c>
      <c r="G2780">
        <v>2</v>
      </c>
      <c r="H2780">
        <v>1</v>
      </c>
      <c r="I2780">
        <v>2</v>
      </c>
      <c r="J2780">
        <v>2</v>
      </c>
      <c r="K2780">
        <v>2</v>
      </c>
      <c r="L2780">
        <v>2</v>
      </c>
      <c r="M2780">
        <v>2</v>
      </c>
      <c r="N2780">
        <v>1</v>
      </c>
      <c r="P2780" t="s">
        <v>50</v>
      </c>
      <c r="R2780" t="s">
        <v>44</v>
      </c>
      <c r="V2780">
        <v>41</v>
      </c>
      <c r="W2780" t="s">
        <v>32</v>
      </c>
    </row>
    <row r="2781" spans="1:23" x14ac:dyDescent="0.25">
      <c r="A2781">
        <v>1374690</v>
      </c>
      <c r="B2781" t="s">
        <v>24</v>
      </c>
      <c r="C2781">
        <v>175</v>
      </c>
      <c r="D2781">
        <v>2</v>
      </c>
      <c r="E2781" t="s">
        <v>49</v>
      </c>
      <c r="F2781">
        <v>1</v>
      </c>
      <c r="G2781">
        <v>1</v>
      </c>
      <c r="H2781">
        <v>2</v>
      </c>
      <c r="I2781">
        <v>2</v>
      </c>
      <c r="J2781">
        <v>2</v>
      </c>
      <c r="K2781">
        <v>2</v>
      </c>
      <c r="L2781">
        <v>2</v>
      </c>
      <c r="M2781">
        <v>2</v>
      </c>
      <c r="N2781">
        <v>1</v>
      </c>
      <c r="P2781" t="s">
        <v>50</v>
      </c>
      <c r="R2781" t="s">
        <v>46</v>
      </c>
      <c r="V2781">
        <v>53</v>
      </c>
      <c r="W2781" t="s">
        <v>24</v>
      </c>
    </row>
    <row r="2782" spans="1:23" x14ac:dyDescent="0.25">
      <c r="A2782">
        <v>1378531</v>
      </c>
      <c r="B2782" t="s">
        <v>24</v>
      </c>
      <c r="C2782">
        <v>34</v>
      </c>
      <c r="D2782">
        <v>10</v>
      </c>
      <c r="E2782" t="s">
        <v>49</v>
      </c>
      <c r="F2782">
        <v>1</v>
      </c>
      <c r="G2782">
        <v>1</v>
      </c>
      <c r="H2782">
        <v>2</v>
      </c>
      <c r="I2782">
        <v>2</v>
      </c>
      <c r="J2782">
        <v>2</v>
      </c>
      <c r="K2782">
        <v>2</v>
      </c>
      <c r="L2782">
        <v>2</v>
      </c>
      <c r="M2782">
        <v>2</v>
      </c>
      <c r="N2782">
        <v>1</v>
      </c>
      <c r="P2782" t="s">
        <v>50</v>
      </c>
      <c r="R2782" t="s">
        <v>46</v>
      </c>
      <c r="V2782">
        <v>53</v>
      </c>
      <c r="W2782" t="s">
        <v>24</v>
      </c>
    </row>
    <row r="2783" spans="1:23" x14ac:dyDescent="0.25">
      <c r="A2783">
        <v>711050</v>
      </c>
      <c r="B2783" t="s">
        <v>32</v>
      </c>
      <c r="C2783">
        <v>70</v>
      </c>
      <c r="D2783">
        <v>1</v>
      </c>
      <c r="E2783" t="s">
        <v>49</v>
      </c>
      <c r="F2783">
        <v>1</v>
      </c>
      <c r="G2783">
        <v>2</v>
      </c>
      <c r="H2783">
        <v>2</v>
      </c>
      <c r="I2783">
        <v>2</v>
      </c>
      <c r="J2783">
        <v>1</v>
      </c>
      <c r="K2783">
        <v>2</v>
      </c>
      <c r="L2783">
        <v>2</v>
      </c>
      <c r="M2783">
        <v>2</v>
      </c>
      <c r="N2783">
        <v>1</v>
      </c>
      <c r="P2783" t="s">
        <v>50</v>
      </c>
      <c r="R2783" t="s">
        <v>46</v>
      </c>
      <c r="V2783">
        <v>41</v>
      </c>
      <c r="W2783" t="s">
        <v>32</v>
      </c>
    </row>
    <row r="2784" spans="1:23" x14ac:dyDescent="0.25">
      <c r="A2784">
        <v>66498</v>
      </c>
      <c r="B2784" t="s">
        <v>23</v>
      </c>
      <c r="C2784">
        <v>107</v>
      </c>
      <c r="D2784">
        <v>9</v>
      </c>
      <c r="E2784" t="s">
        <v>49</v>
      </c>
      <c r="F2784">
        <v>1</v>
      </c>
      <c r="G2784">
        <v>2</v>
      </c>
      <c r="H2784">
        <v>2</v>
      </c>
      <c r="I2784">
        <v>2</v>
      </c>
      <c r="J2784">
        <v>2</v>
      </c>
      <c r="K2784">
        <v>2</v>
      </c>
      <c r="L2784">
        <v>2</v>
      </c>
      <c r="M2784">
        <v>2</v>
      </c>
      <c r="N2784">
        <v>2</v>
      </c>
      <c r="P2784" t="s">
        <v>50</v>
      </c>
      <c r="R2784" t="s">
        <v>46</v>
      </c>
      <c r="V2784">
        <v>41</v>
      </c>
      <c r="W2784" t="s">
        <v>32</v>
      </c>
    </row>
    <row r="2785" spans="1:23" x14ac:dyDescent="0.25">
      <c r="A2785">
        <v>1269817</v>
      </c>
      <c r="B2785" t="s">
        <v>47</v>
      </c>
      <c r="C2785">
        <v>144</v>
      </c>
      <c r="D2785">
        <v>9</v>
      </c>
      <c r="E2785" t="s">
        <v>49</v>
      </c>
      <c r="F2785">
        <v>1</v>
      </c>
      <c r="G2785">
        <v>1</v>
      </c>
      <c r="H2785">
        <v>2</v>
      </c>
      <c r="I2785">
        <v>2</v>
      </c>
      <c r="J2785">
        <v>1</v>
      </c>
      <c r="K2785">
        <v>2</v>
      </c>
      <c r="L2785">
        <v>2</v>
      </c>
      <c r="M2785">
        <v>2</v>
      </c>
      <c r="N2785">
        <v>1</v>
      </c>
      <c r="P2785" t="s">
        <v>50</v>
      </c>
      <c r="R2785" t="s">
        <v>46</v>
      </c>
      <c r="V2785">
        <v>49</v>
      </c>
      <c r="W2785" t="s">
        <v>47</v>
      </c>
    </row>
    <row r="2786" spans="1:23" x14ac:dyDescent="0.25">
      <c r="A2786">
        <v>1393302</v>
      </c>
      <c r="B2786" t="s">
        <v>24</v>
      </c>
      <c r="C2786">
        <v>44</v>
      </c>
      <c r="D2786">
        <v>2</v>
      </c>
      <c r="E2786" t="s">
        <v>49</v>
      </c>
      <c r="F2786">
        <v>1</v>
      </c>
      <c r="G2786">
        <v>1</v>
      </c>
      <c r="H2786">
        <v>2</v>
      </c>
      <c r="I2786">
        <v>2</v>
      </c>
      <c r="J2786">
        <v>2</v>
      </c>
      <c r="K2786">
        <v>2</v>
      </c>
      <c r="L2786">
        <v>2</v>
      </c>
      <c r="M2786">
        <v>2</v>
      </c>
      <c r="N2786">
        <v>1</v>
      </c>
      <c r="P2786" t="s">
        <v>50</v>
      </c>
      <c r="R2786" t="s">
        <v>44</v>
      </c>
      <c r="V2786">
        <v>53</v>
      </c>
      <c r="W2786" t="s">
        <v>24</v>
      </c>
    </row>
    <row r="2787" spans="1:23" x14ac:dyDescent="0.25">
      <c r="A2787">
        <v>65362</v>
      </c>
      <c r="B2787" t="s">
        <v>23</v>
      </c>
      <c r="C2787">
        <v>78</v>
      </c>
      <c r="D2787">
        <v>1</v>
      </c>
      <c r="E2787" t="s">
        <v>49</v>
      </c>
      <c r="F2787">
        <v>1</v>
      </c>
      <c r="G2787">
        <v>1</v>
      </c>
      <c r="H2787">
        <v>2</v>
      </c>
      <c r="I2787">
        <v>2</v>
      </c>
      <c r="J2787">
        <v>2</v>
      </c>
      <c r="K2787">
        <v>2</v>
      </c>
      <c r="L2787">
        <v>2</v>
      </c>
      <c r="M2787">
        <v>2</v>
      </c>
      <c r="N2787">
        <v>1</v>
      </c>
      <c r="P2787" t="s">
        <v>50</v>
      </c>
      <c r="R2787" t="s">
        <v>44</v>
      </c>
      <c r="V2787">
        <v>16</v>
      </c>
      <c r="W2787">
        <v>16</v>
      </c>
    </row>
    <row r="2788" spans="1:23" x14ac:dyDescent="0.25">
      <c r="A2788">
        <v>1432632</v>
      </c>
      <c r="B2788" t="s">
        <v>24</v>
      </c>
      <c r="C2788">
        <v>51</v>
      </c>
      <c r="D2788">
        <v>14</v>
      </c>
      <c r="E2788" t="s">
        <v>49</v>
      </c>
      <c r="F2788">
        <v>1</v>
      </c>
      <c r="G2788">
        <v>2</v>
      </c>
      <c r="H2788">
        <v>1</v>
      </c>
      <c r="I2788">
        <v>2</v>
      </c>
      <c r="J2788">
        <v>2</v>
      </c>
      <c r="K2788">
        <v>2</v>
      </c>
      <c r="L2788">
        <v>2</v>
      </c>
      <c r="M2788">
        <v>2</v>
      </c>
      <c r="N2788">
        <v>1</v>
      </c>
      <c r="P2788" t="s">
        <v>50</v>
      </c>
      <c r="R2788" t="s">
        <v>44</v>
      </c>
      <c r="V2788">
        <v>53</v>
      </c>
      <c r="W2788" t="s">
        <v>24</v>
      </c>
    </row>
    <row r="2789" spans="1:23" x14ac:dyDescent="0.25">
      <c r="A2789">
        <v>1249245</v>
      </c>
      <c r="B2789" t="s">
        <v>47</v>
      </c>
      <c r="C2789">
        <v>13</v>
      </c>
      <c r="D2789">
        <v>14</v>
      </c>
      <c r="E2789" t="s">
        <v>49</v>
      </c>
      <c r="F2789">
        <v>1</v>
      </c>
      <c r="G2789">
        <v>1</v>
      </c>
      <c r="H2789">
        <v>2</v>
      </c>
      <c r="I2789">
        <v>2</v>
      </c>
      <c r="J2789">
        <v>2</v>
      </c>
      <c r="K2789">
        <v>2</v>
      </c>
      <c r="L2789">
        <v>2</v>
      </c>
      <c r="M2789">
        <v>2</v>
      </c>
      <c r="N2789">
        <v>1</v>
      </c>
      <c r="P2789" t="s">
        <v>50</v>
      </c>
      <c r="R2789" t="s">
        <v>44</v>
      </c>
      <c r="V2789">
        <v>49</v>
      </c>
      <c r="W2789" t="s">
        <v>47</v>
      </c>
    </row>
    <row r="2790" spans="1:23" x14ac:dyDescent="0.25">
      <c r="A2790">
        <v>1371640</v>
      </c>
      <c r="B2790" t="s">
        <v>24</v>
      </c>
      <c r="C2790">
        <v>79</v>
      </c>
      <c r="D2790">
        <v>11</v>
      </c>
      <c r="E2790" t="s">
        <v>49</v>
      </c>
      <c r="F2790">
        <v>1</v>
      </c>
      <c r="G2790">
        <v>2</v>
      </c>
      <c r="H2790">
        <v>2</v>
      </c>
      <c r="I2790">
        <v>2</v>
      </c>
      <c r="J2790">
        <v>1</v>
      </c>
      <c r="K2790">
        <v>2</v>
      </c>
      <c r="L2790">
        <v>2</v>
      </c>
      <c r="M2790">
        <v>2</v>
      </c>
      <c r="N2790">
        <v>1</v>
      </c>
      <c r="P2790" t="s">
        <v>50</v>
      </c>
      <c r="R2790" t="s">
        <v>46</v>
      </c>
      <c r="V2790">
        <v>6</v>
      </c>
      <c r="W2790" t="s">
        <v>45</v>
      </c>
    </row>
    <row r="2791" spans="1:23" x14ac:dyDescent="0.25">
      <c r="A2791">
        <v>1390290</v>
      </c>
      <c r="B2791" t="s">
        <v>24</v>
      </c>
      <c r="C2791">
        <v>58</v>
      </c>
      <c r="D2791">
        <v>7</v>
      </c>
      <c r="E2791" t="s">
        <v>49</v>
      </c>
      <c r="F2791">
        <v>1</v>
      </c>
      <c r="G2791">
        <v>1</v>
      </c>
      <c r="H2791">
        <v>2</v>
      </c>
      <c r="I2791">
        <v>2</v>
      </c>
      <c r="J2791">
        <v>2</v>
      </c>
      <c r="K2791">
        <v>2</v>
      </c>
      <c r="L2791">
        <v>2</v>
      </c>
      <c r="M2791">
        <v>2</v>
      </c>
      <c r="N2791">
        <v>1</v>
      </c>
      <c r="P2791" t="s">
        <v>50</v>
      </c>
      <c r="R2791" t="s">
        <v>44</v>
      </c>
      <c r="V2791">
        <v>41</v>
      </c>
      <c r="W2791" t="s">
        <v>32</v>
      </c>
    </row>
    <row r="2792" spans="1:23" x14ac:dyDescent="0.25">
      <c r="A2792">
        <v>1385749</v>
      </c>
      <c r="B2792" t="s">
        <v>24</v>
      </c>
      <c r="C2792">
        <v>73</v>
      </c>
      <c r="D2792">
        <v>7</v>
      </c>
      <c r="E2792" t="s">
        <v>49</v>
      </c>
      <c r="F2792">
        <v>1</v>
      </c>
      <c r="G2792">
        <v>1</v>
      </c>
      <c r="H2792">
        <v>2</v>
      </c>
      <c r="I2792">
        <v>2</v>
      </c>
      <c r="J2792">
        <v>2</v>
      </c>
      <c r="K2792">
        <v>2</v>
      </c>
      <c r="L2792">
        <v>2</v>
      </c>
      <c r="M2792">
        <v>2</v>
      </c>
      <c r="N2792">
        <v>1</v>
      </c>
      <c r="P2792" t="s">
        <v>50</v>
      </c>
      <c r="R2792" t="s">
        <v>46</v>
      </c>
      <c r="V2792">
        <v>53</v>
      </c>
      <c r="W2792" t="s">
        <v>24</v>
      </c>
    </row>
    <row r="2793" spans="1:23" x14ac:dyDescent="0.25">
      <c r="A2793">
        <v>1258587</v>
      </c>
      <c r="B2793" t="s">
        <v>47</v>
      </c>
      <c r="C2793">
        <v>150</v>
      </c>
      <c r="D2793">
        <v>8</v>
      </c>
      <c r="E2793" t="s">
        <v>49</v>
      </c>
      <c r="F2793">
        <v>1</v>
      </c>
      <c r="G2793">
        <v>2</v>
      </c>
      <c r="H2793">
        <v>2</v>
      </c>
      <c r="I2793">
        <v>2</v>
      </c>
      <c r="J2793">
        <v>1</v>
      </c>
      <c r="K2793">
        <v>2</v>
      </c>
      <c r="L2793">
        <v>2</v>
      </c>
      <c r="M2793">
        <v>2</v>
      </c>
      <c r="N2793">
        <v>1</v>
      </c>
      <c r="P2793" t="s">
        <v>50</v>
      </c>
      <c r="R2793" t="s">
        <v>46</v>
      </c>
      <c r="V2793">
        <v>49</v>
      </c>
      <c r="W2793" t="s">
        <v>47</v>
      </c>
    </row>
    <row r="2794" spans="1:23" x14ac:dyDescent="0.25">
      <c r="A2794">
        <v>1383054</v>
      </c>
      <c r="B2794" t="s">
        <v>24</v>
      </c>
      <c r="C2794">
        <v>102</v>
      </c>
      <c r="D2794">
        <v>6</v>
      </c>
      <c r="E2794" t="s">
        <v>49</v>
      </c>
      <c r="F2794">
        <v>1</v>
      </c>
      <c r="G2794">
        <v>2</v>
      </c>
      <c r="H2794">
        <v>1</v>
      </c>
      <c r="I2794">
        <v>2</v>
      </c>
      <c r="J2794">
        <v>2</v>
      </c>
      <c r="K2794">
        <v>2</v>
      </c>
      <c r="L2794">
        <v>2</v>
      </c>
      <c r="M2794">
        <v>2</v>
      </c>
      <c r="N2794">
        <v>1</v>
      </c>
      <c r="P2794" t="s">
        <v>50</v>
      </c>
      <c r="R2794" t="s">
        <v>46</v>
      </c>
      <c r="V2794">
        <v>53</v>
      </c>
      <c r="W2794" t="s">
        <v>24</v>
      </c>
    </row>
    <row r="2795" spans="1:23" x14ac:dyDescent="0.25">
      <c r="A2795">
        <v>535477</v>
      </c>
      <c r="B2795" t="s">
        <v>31</v>
      </c>
      <c r="C2795">
        <v>129</v>
      </c>
      <c r="D2795">
        <v>12</v>
      </c>
      <c r="E2795" t="s">
        <v>49</v>
      </c>
      <c r="F2795">
        <v>1</v>
      </c>
      <c r="G2795">
        <v>1</v>
      </c>
      <c r="H2795">
        <v>2</v>
      </c>
      <c r="I2795">
        <v>2</v>
      </c>
      <c r="J2795">
        <v>2</v>
      </c>
      <c r="K2795">
        <v>1</v>
      </c>
      <c r="L2795">
        <v>2</v>
      </c>
      <c r="M2795">
        <v>2</v>
      </c>
      <c r="N2795">
        <v>1</v>
      </c>
      <c r="P2795" t="s">
        <v>50</v>
      </c>
      <c r="R2795" t="s">
        <v>44</v>
      </c>
      <c r="V2795">
        <v>48</v>
      </c>
      <c r="W2795">
        <v>48</v>
      </c>
    </row>
    <row r="2796" spans="1:23" x14ac:dyDescent="0.25">
      <c r="A2796">
        <v>537411</v>
      </c>
      <c r="B2796" t="s">
        <v>31</v>
      </c>
      <c r="C2796">
        <v>177</v>
      </c>
      <c r="D2796">
        <v>2</v>
      </c>
      <c r="E2796" t="s">
        <v>49</v>
      </c>
      <c r="F2796">
        <v>1</v>
      </c>
      <c r="G2796">
        <v>1</v>
      </c>
      <c r="H2796">
        <v>2</v>
      </c>
      <c r="I2796">
        <v>2</v>
      </c>
      <c r="J2796">
        <v>2</v>
      </c>
      <c r="K2796">
        <v>2</v>
      </c>
      <c r="L2796">
        <v>2</v>
      </c>
      <c r="M2796">
        <v>2</v>
      </c>
      <c r="N2796">
        <v>1</v>
      </c>
      <c r="P2796" t="s">
        <v>50</v>
      </c>
      <c r="R2796" t="s">
        <v>44</v>
      </c>
      <c r="V2796">
        <v>38</v>
      </c>
      <c r="W2796" t="s">
        <v>31</v>
      </c>
    </row>
    <row r="2797" spans="1:23" x14ac:dyDescent="0.25">
      <c r="A2797">
        <v>1397304</v>
      </c>
      <c r="B2797" t="s">
        <v>24</v>
      </c>
      <c r="C2797">
        <v>59</v>
      </c>
      <c r="D2797">
        <v>0</v>
      </c>
      <c r="E2797" t="s">
        <v>49</v>
      </c>
      <c r="F2797">
        <v>1</v>
      </c>
      <c r="G2797">
        <v>1</v>
      </c>
      <c r="H2797">
        <v>2</v>
      </c>
      <c r="I2797">
        <v>2</v>
      </c>
      <c r="J2797">
        <v>2</v>
      </c>
      <c r="K2797">
        <v>2</v>
      </c>
      <c r="L2797">
        <v>2</v>
      </c>
      <c r="M2797">
        <v>2</v>
      </c>
      <c r="N2797">
        <v>1</v>
      </c>
      <c r="P2797" t="s">
        <v>50</v>
      </c>
      <c r="R2797" t="s">
        <v>44</v>
      </c>
      <c r="V2797">
        <v>53</v>
      </c>
      <c r="W2797" t="s">
        <v>24</v>
      </c>
    </row>
    <row r="2798" spans="1:23" x14ac:dyDescent="0.25">
      <c r="A2798">
        <v>66659</v>
      </c>
      <c r="B2798" t="s">
        <v>23</v>
      </c>
      <c r="C2798">
        <v>153</v>
      </c>
      <c r="D2798">
        <v>12</v>
      </c>
      <c r="E2798" t="s">
        <v>49</v>
      </c>
      <c r="F2798">
        <v>1</v>
      </c>
      <c r="G2798">
        <v>1</v>
      </c>
      <c r="H2798">
        <v>2</v>
      </c>
      <c r="I2798">
        <v>2</v>
      </c>
      <c r="J2798">
        <v>2</v>
      </c>
      <c r="K2798">
        <v>2</v>
      </c>
      <c r="L2798">
        <v>2</v>
      </c>
      <c r="M2798">
        <v>2</v>
      </c>
      <c r="N2798">
        <v>1</v>
      </c>
      <c r="P2798" t="s">
        <v>50</v>
      </c>
      <c r="R2798" t="s">
        <v>46</v>
      </c>
      <c r="V2798">
        <v>4</v>
      </c>
      <c r="W2798">
        <v>4</v>
      </c>
    </row>
    <row r="2799" spans="1:23" x14ac:dyDescent="0.25">
      <c r="A2799">
        <v>1408037</v>
      </c>
      <c r="B2799" t="s">
        <v>24</v>
      </c>
      <c r="C2799">
        <v>69</v>
      </c>
      <c r="D2799">
        <v>6</v>
      </c>
      <c r="E2799" t="s">
        <v>49</v>
      </c>
      <c r="F2799">
        <v>1</v>
      </c>
      <c r="G2799">
        <v>2</v>
      </c>
      <c r="H2799">
        <v>2</v>
      </c>
      <c r="I2799">
        <v>2</v>
      </c>
      <c r="J2799">
        <v>2</v>
      </c>
      <c r="K2799">
        <v>1</v>
      </c>
      <c r="L2799">
        <v>2</v>
      </c>
      <c r="M2799">
        <v>2</v>
      </c>
      <c r="N2799">
        <v>1</v>
      </c>
      <c r="P2799" t="s">
        <v>50</v>
      </c>
      <c r="R2799" t="s">
        <v>46</v>
      </c>
      <c r="V2799">
        <v>48</v>
      </c>
      <c r="W2799">
        <v>48</v>
      </c>
    </row>
    <row r="2800" spans="1:23" x14ac:dyDescent="0.25">
      <c r="A2800">
        <v>1268903</v>
      </c>
      <c r="B2800" t="s">
        <v>47</v>
      </c>
      <c r="C2800">
        <v>86</v>
      </c>
      <c r="D2800">
        <v>4</v>
      </c>
      <c r="E2800" t="s">
        <v>49</v>
      </c>
      <c r="F2800">
        <v>1</v>
      </c>
      <c r="G2800">
        <v>1</v>
      </c>
      <c r="H2800">
        <v>2</v>
      </c>
      <c r="I2800">
        <v>2</v>
      </c>
      <c r="J2800">
        <v>2</v>
      </c>
      <c r="K2800">
        <v>2</v>
      </c>
      <c r="L2800">
        <v>2</v>
      </c>
      <c r="M2800">
        <v>2</v>
      </c>
      <c r="N2800">
        <v>1</v>
      </c>
      <c r="P2800" t="s">
        <v>50</v>
      </c>
      <c r="R2800" t="s">
        <v>44</v>
      </c>
      <c r="V2800">
        <v>49</v>
      </c>
      <c r="W2800" t="s">
        <v>47</v>
      </c>
    </row>
    <row r="2801" spans="1:23" x14ac:dyDescent="0.25">
      <c r="A2801">
        <v>1262054</v>
      </c>
      <c r="B2801" t="s">
        <v>47</v>
      </c>
      <c r="C2801">
        <v>94</v>
      </c>
      <c r="D2801">
        <v>4</v>
      </c>
      <c r="E2801" t="s">
        <v>49</v>
      </c>
      <c r="F2801">
        <v>1</v>
      </c>
      <c r="G2801">
        <v>1</v>
      </c>
      <c r="H2801">
        <v>2</v>
      </c>
      <c r="I2801">
        <v>2</v>
      </c>
      <c r="J2801">
        <v>2</v>
      </c>
      <c r="K2801">
        <v>2</v>
      </c>
      <c r="L2801">
        <v>2</v>
      </c>
      <c r="M2801">
        <v>2</v>
      </c>
      <c r="N2801">
        <v>1</v>
      </c>
      <c r="P2801" t="s">
        <v>50</v>
      </c>
      <c r="R2801" t="s">
        <v>46</v>
      </c>
      <c r="V2801">
        <v>41</v>
      </c>
      <c r="W2801" t="s">
        <v>32</v>
      </c>
    </row>
    <row r="2802" spans="1:23" x14ac:dyDescent="0.25">
      <c r="A2802">
        <v>535693</v>
      </c>
      <c r="B2802" t="s">
        <v>31</v>
      </c>
      <c r="C2802">
        <v>66</v>
      </c>
      <c r="D2802">
        <v>1</v>
      </c>
      <c r="E2802" t="s">
        <v>49</v>
      </c>
      <c r="F2802">
        <v>1</v>
      </c>
      <c r="G2802">
        <v>1</v>
      </c>
      <c r="H2802">
        <v>2</v>
      </c>
      <c r="I2802">
        <v>2</v>
      </c>
      <c r="J2802">
        <v>2</v>
      </c>
      <c r="K2802">
        <v>2</v>
      </c>
      <c r="L2802">
        <v>2</v>
      </c>
      <c r="M2802">
        <v>2</v>
      </c>
      <c r="N2802">
        <v>1</v>
      </c>
      <c r="P2802" t="s">
        <v>50</v>
      </c>
      <c r="R2802" t="s">
        <v>44</v>
      </c>
      <c r="V2802">
        <v>2</v>
      </c>
      <c r="W2802">
        <v>2</v>
      </c>
    </row>
    <row r="2803" spans="1:23" x14ac:dyDescent="0.25">
      <c r="A2803">
        <v>1273226</v>
      </c>
      <c r="B2803" t="s">
        <v>47</v>
      </c>
      <c r="C2803">
        <v>372</v>
      </c>
      <c r="D2803">
        <v>9</v>
      </c>
      <c r="E2803" t="s">
        <v>49</v>
      </c>
      <c r="F2803">
        <v>1</v>
      </c>
      <c r="G2803">
        <v>2</v>
      </c>
      <c r="H2803">
        <v>2</v>
      </c>
      <c r="I2803">
        <v>2</v>
      </c>
      <c r="J2803">
        <v>1</v>
      </c>
      <c r="K2803">
        <v>2</v>
      </c>
      <c r="L2803">
        <v>2</v>
      </c>
      <c r="M2803">
        <v>2</v>
      </c>
      <c r="N2803">
        <v>1</v>
      </c>
      <c r="P2803" t="s">
        <v>50</v>
      </c>
      <c r="R2803" t="s">
        <v>44</v>
      </c>
      <c r="V2803">
        <v>49</v>
      </c>
      <c r="W2803" t="s">
        <v>47</v>
      </c>
    </row>
    <row r="2804" spans="1:23" x14ac:dyDescent="0.25">
      <c r="A2804">
        <v>1383751</v>
      </c>
      <c r="B2804" t="s">
        <v>24</v>
      </c>
      <c r="C2804">
        <v>17</v>
      </c>
      <c r="D2804">
        <v>5</v>
      </c>
      <c r="E2804" t="s">
        <v>49</v>
      </c>
      <c r="F2804">
        <v>1</v>
      </c>
      <c r="G2804">
        <v>2</v>
      </c>
      <c r="H2804">
        <v>2</v>
      </c>
      <c r="I2804">
        <v>2</v>
      </c>
      <c r="J2804">
        <v>1</v>
      </c>
      <c r="K2804">
        <v>2</v>
      </c>
      <c r="L2804">
        <v>2</v>
      </c>
      <c r="M2804">
        <v>2</v>
      </c>
      <c r="N2804">
        <v>1</v>
      </c>
      <c r="P2804" t="s">
        <v>50</v>
      </c>
      <c r="R2804" t="s">
        <v>46</v>
      </c>
      <c r="V2804">
        <v>40</v>
      </c>
      <c r="W2804">
        <v>40</v>
      </c>
    </row>
    <row r="2805" spans="1:23" x14ac:dyDescent="0.25">
      <c r="A2805">
        <v>534934</v>
      </c>
      <c r="B2805" t="s">
        <v>31</v>
      </c>
      <c r="C2805">
        <v>160</v>
      </c>
      <c r="D2805">
        <v>6</v>
      </c>
      <c r="E2805" t="s">
        <v>49</v>
      </c>
      <c r="F2805">
        <v>1</v>
      </c>
      <c r="G2805">
        <v>2</v>
      </c>
      <c r="H2805">
        <v>2</v>
      </c>
      <c r="I2805">
        <v>2</v>
      </c>
      <c r="J2805">
        <v>2</v>
      </c>
      <c r="K2805">
        <v>2</v>
      </c>
      <c r="L2805">
        <v>2</v>
      </c>
      <c r="M2805">
        <v>1</v>
      </c>
      <c r="N2805">
        <v>2</v>
      </c>
      <c r="P2805" t="s">
        <v>50</v>
      </c>
      <c r="R2805" t="s">
        <v>44</v>
      </c>
      <c r="V2805">
        <v>38</v>
      </c>
      <c r="W2805" t="s">
        <v>31</v>
      </c>
    </row>
    <row r="2806" spans="1:23" x14ac:dyDescent="0.25">
      <c r="A2806">
        <v>1274438</v>
      </c>
      <c r="B2806" t="s">
        <v>47</v>
      </c>
      <c r="C2806">
        <v>98</v>
      </c>
      <c r="D2806">
        <v>12</v>
      </c>
      <c r="E2806" t="s">
        <v>49</v>
      </c>
      <c r="F2806">
        <v>1</v>
      </c>
      <c r="G2806">
        <v>1</v>
      </c>
      <c r="H2806">
        <v>2</v>
      </c>
      <c r="I2806">
        <v>2</v>
      </c>
      <c r="J2806">
        <v>2</v>
      </c>
      <c r="K2806">
        <v>2</v>
      </c>
      <c r="L2806">
        <v>2</v>
      </c>
      <c r="M2806">
        <v>2</v>
      </c>
      <c r="N2806">
        <v>1</v>
      </c>
      <c r="P2806" t="s">
        <v>50</v>
      </c>
      <c r="R2806" t="s">
        <v>44</v>
      </c>
      <c r="V2806">
        <v>49</v>
      </c>
      <c r="W2806" t="s">
        <v>47</v>
      </c>
    </row>
    <row r="2807" spans="1:23" x14ac:dyDescent="0.25">
      <c r="A2807">
        <v>1404317</v>
      </c>
      <c r="B2807" t="s">
        <v>24</v>
      </c>
      <c r="C2807">
        <v>62</v>
      </c>
      <c r="D2807">
        <v>14</v>
      </c>
      <c r="E2807" t="s">
        <v>49</v>
      </c>
      <c r="F2807">
        <v>1</v>
      </c>
      <c r="G2807">
        <v>1</v>
      </c>
      <c r="H2807">
        <v>2</v>
      </c>
      <c r="I2807">
        <v>2</v>
      </c>
      <c r="J2807">
        <v>2</v>
      </c>
      <c r="K2807">
        <v>2</v>
      </c>
      <c r="L2807">
        <v>2</v>
      </c>
      <c r="M2807">
        <v>2</v>
      </c>
      <c r="N2807">
        <v>1</v>
      </c>
      <c r="P2807" t="s">
        <v>50</v>
      </c>
      <c r="R2807" t="s">
        <v>44</v>
      </c>
      <c r="V2807">
        <v>53</v>
      </c>
      <c r="W2807" t="s">
        <v>24</v>
      </c>
    </row>
    <row r="2808" spans="1:23" x14ac:dyDescent="0.25">
      <c r="A2808">
        <v>696749</v>
      </c>
      <c r="B2808" t="s">
        <v>32</v>
      </c>
      <c r="C2808">
        <v>64</v>
      </c>
      <c r="D2808">
        <v>1</v>
      </c>
      <c r="E2808" t="s">
        <v>49</v>
      </c>
      <c r="F2808">
        <v>1</v>
      </c>
      <c r="G2808">
        <v>2</v>
      </c>
      <c r="H2808">
        <v>2</v>
      </c>
      <c r="I2808">
        <v>2</v>
      </c>
      <c r="J2808">
        <v>1</v>
      </c>
      <c r="K2808">
        <v>2</v>
      </c>
      <c r="L2808">
        <v>2</v>
      </c>
      <c r="M2808">
        <v>2</v>
      </c>
      <c r="N2808">
        <v>1</v>
      </c>
      <c r="P2808" t="s">
        <v>50</v>
      </c>
      <c r="R2808" t="s">
        <v>46</v>
      </c>
      <c r="V2808">
        <v>41</v>
      </c>
      <c r="W2808" t="s">
        <v>32</v>
      </c>
    </row>
    <row r="2809" spans="1:23" x14ac:dyDescent="0.25">
      <c r="A2809">
        <v>1381975</v>
      </c>
      <c r="B2809" t="s">
        <v>24</v>
      </c>
      <c r="C2809">
        <v>37</v>
      </c>
      <c r="D2809">
        <v>3</v>
      </c>
      <c r="E2809" t="s">
        <v>49</v>
      </c>
      <c r="F2809">
        <v>1</v>
      </c>
      <c r="G2809">
        <v>1</v>
      </c>
      <c r="H2809">
        <v>2</v>
      </c>
      <c r="I2809">
        <v>2</v>
      </c>
      <c r="J2809">
        <v>2</v>
      </c>
      <c r="K2809">
        <v>2</v>
      </c>
      <c r="L2809">
        <v>2</v>
      </c>
      <c r="M2809">
        <v>2</v>
      </c>
      <c r="N2809">
        <v>1</v>
      </c>
      <c r="P2809" t="s">
        <v>50</v>
      </c>
      <c r="R2809" t="s">
        <v>44</v>
      </c>
      <c r="V2809">
        <v>53</v>
      </c>
      <c r="W2809" t="s">
        <v>24</v>
      </c>
    </row>
    <row r="2810" spans="1:23" x14ac:dyDescent="0.25">
      <c r="A2810">
        <v>535996</v>
      </c>
      <c r="B2810" t="s">
        <v>31</v>
      </c>
      <c r="C2810">
        <v>175</v>
      </c>
      <c r="D2810">
        <v>4</v>
      </c>
      <c r="E2810" t="s">
        <v>49</v>
      </c>
      <c r="F2810">
        <v>1</v>
      </c>
      <c r="G2810">
        <v>1</v>
      </c>
      <c r="H2810">
        <v>2</v>
      </c>
      <c r="I2810">
        <v>2</v>
      </c>
      <c r="J2810">
        <v>2</v>
      </c>
      <c r="K2810">
        <v>2</v>
      </c>
      <c r="L2810">
        <v>2</v>
      </c>
      <c r="M2810">
        <v>2</v>
      </c>
      <c r="N2810">
        <v>1</v>
      </c>
      <c r="P2810" t="s">
        <v>50</v>
      </c>
      <c r="R2810" t="s">
        <v>44</v>
      </c>
      <c r="V2810">
        <v>38</v>
      </c>
      <c r="W2810" t="s">
        <v>31</v>
      </c>
    </row>
    <row r="2811" spans="1:23" x14ac:dyDescent="0.25">
      <c r="A2811">
        <v>728263</v>
      </c>
      <c r="B2811" t="s">
        <v>32</v>
      </c>
      <c r="C2811">
        <v>49</v>
      </c>
      <c r="D2811">
        <v>2</v>
      </c>
      <c r="E2811" t="s">
        <v>49</v>
      </c>
      <c r="F2811">
        <v>1</v>
      </c>
      <c r="G2811">
        <v>2</v>
      </c>
      <c r="H2811">
        <v>2</v>
      </c>
      <c r="I2811">
        <v>2</v>
      </c>
      <c r="J2811">
        <v>1</v>
      </c>
      <c r="K2811">
        <v>2</v>
      </c>
      <c r="L2811">
        <v>2</v>
      </c>
      <c r="M2811">
        <v>2</v>
      </c>
      <c r="N2811">
        <v>1</v>
      </c>
      <c r="P2811" t="s">
        <v>50</v>
      </c>
      <c r="R2811" t="s">
        <v>44</v>
      </c>
      <c r="V2811">
        <v>41</v>
      </c>
      <c r="W2811" t="s">
        <v>32</v>
      </c>
    </row>
    <row r="2812" spans="1:23" x14ac:dyDescent="0.25">
      <c r="A2812">
        <v>1249905</v>
      </c>
      <c r="B2812" t="s">
        <v>47</v>
      </c>
      <c r="C2812">
        <v>57</v>
      </c>
      <c r="D2812">
        <v>5</v>
      </c>
      <c r="E2812" t="s">
        <v>49</v>
      </c>
      <c r="F2812">
        <v>1</v>
      </c>
      <c r="G2812">
        <v>1</v>
      </c>
      <c r="H2812">
        <v>2</v>
      </c>
      <c r="I2812">
        <v>2</v>
      </c>
      <c r="J2812">
        <v>2</v>
      </c>
      <c r="K2812">
        <v>2</v>
      </c>
      <c r="L2812">
        <v>2</v>
      </c>
      <c r="M2812">
        <v>2</v>
      </c>
      <c r="N2812">
        <v>1</v>
      </c>
      <c r="P2812" t="s">
        <v>50</v>
      </c>
      <c r="R2812" t="s">
        <v>44</v>
      </c>
      <c r="V2812">
        <v>49</v>
      </c>
      <c r="W2812" t="s">
        <v>47</v>
      </c>
    </row>
    <row r="2813" spans="1:23" x14ac:dyDescent="0.25">
      <c r="A2813">
        <v>732157</v>
      </c>
      <c r="B2813" t="s">
        <v>32</v>
      </c>
      <c r="C2813">
        <v>72</v>
      </c>
      <c r="D2813">
        <v>2</v>
      </c>
      <c r="E2813" t="s">
        <v>49</v>
      </c>
      <c r="F2813">
        <v>1</v>
      </c>
      <c r="G2813">
        <v>1</v>
      </c>
      <c r="H2813">
        <v>2</v>
      </c>
      <c r="I2813">
        <v>2</v>
      </c>
      <c r="J2813">
        <v>2</v>
      </c>
      <c r="K2813">
        <v>2</v>
      </c>
      <c r="L2813">
        <v>2</v>
      </c>
      <c r="M2813">
        <v>2</v>
      </c>
      <c r="N2813">
        <v>1</v>
      </c>
      <c r="P2813" t="s">
        <v>50</v>
      </c>
      <c r="R2813" t="s">
        <v>46</v>
      </c>
      <c r="V2813">
        <v>41</v>
      </c>
      <c r="W2813" t="s">
        <v>32</v>
      </c>
    </row>
    <row r="2814" spans="1:23" x14ac:dyDescent="0.25">
      <c r="A2814">
        <v>1370965</v>
      </c>
      <c r="B2814" t="s">
        <v>24</v>
      </c>
      <c r="C2814">
        <v>246</v>
      </c>
      <c r="D2814">
        <v>12</v>
      </c>
      <c r="E2814" t="s">
        <v>49</v>
      </c>
      <c r="F2814">
        <v>1</v>
      </c>
      <c r="G2814">
        <v>2</v>
      </c>
      <c r="H2814">
        <v>2</v>
      </c>
      <c r="I2814">
        <v>2</v>
      </c>
      <c r="J2814">
        <v>1</v>
      </c>
      <c r="K2814">
        <v>2</v>
      </c>
      <c r="L2814">
        <v>2</v>
      </c>
      <c r="M2814">
        <v>2</v>
      </c>
      <c r="N2814">
        <v>1</v>
      </c>
      <c r="P2814" t="s">
        <v>50</v>
      </c>
      <c r="R2814" t="s">
        <v>46</v>
      </c>
      <c r="V2814">
        <v>53</v>
      </c>
      <c r="W2814" t="s">
        <v>24</v>
      </c>
    </row>
    <row r="2815" spans="1:23" x14ac:dyDescent="0.25">
      <c r="A2815">
        <v>1252512</v>
      </c>
      <c r="B2815" t="s">
        <v>47</v>
      </c>
      <c r="C2815">
        <v>116</v>
      </c>
      <c r="D2815">
        <v>13</v>
      </c>
      <c r="E2815" t="s">
        <v>49</v>
      </c>
      <c r="F2815">
        <v>1</v>
      </c>
      <c r="G2815">
        <v>1</v>
      </c>
      <c r="H2815">
        <v>2</v>
      </c>
      <c r="I2815">
        <v>2</v>
      </c>
      <c r="J2815">
        <v>2</v>
      </c>
      <c r="K2815">
        <v>2</v>
      </c>
      <c r="L2815">
        <v>2</v>
      </c>
      <c r="M2815">
        <v>2</v>
      </c>
      <c r="N2815">
        <v>1</v>
      </c>
      <c r="P2815" t="s">
        <v>50</v>
      </c>
      <c r="R2815" t="s">
        <v>46</v>
      </c>
      <c r="V2815">
        <v>49</v>
      </c>
      <c r="W2815" t="s">
        <v>47</v>
      </c>
    </row>
    <row r="2816" spans="1:23" x14ac:dyDescent="0.25">
      <c r="A2816">
        <v>1379151</v>
      </c>
      <c r="B2816" t="s">
        <v>24</v>
      </c>
      <c r="C2816">
        <v>105</v>
      </c>
      <c r="D2816">
        <v>10</v>
      </c>
      <c r="E2816" t="s">
        <v>49</v>
      </c>
      <c r="F2816">
        <v>1</v>
      </c>
      <c r="G2816">
        <v>1</v>
      </c>
      <c r="H2816">
        <v>2</v>
      </c>
      <c r="I2816">
        <v>2</v>
      </c>
      <c r="J2816">
        <v>2</v>
      </c>
      <c r="K2816">
        <v>2</v>
      </c>
      <c r="L2816">
        <v>2</v>
      </c>
      <c r="M2816">
        <v>2</v>
      </c>
      <c r="N2816">
        <v>1</v>
      </c>
      <c r="P2816" t="s">
        <v>50</v>
      </c>
      <c r="R2816" t="s">
        <v>46</v>
      </c>
      <c r="V2816">
        <v>53</v>
      </c>
      <c r="W2816" t="s">
        <v>24</v>
      </c>
    </row>
    <row r="2817" spans="1:23" x14ac:dyDescent="0.25">
      <c r="A2817">
        <v>720212</v>
      </c>
      <c r="B2817" t="s">
        <v>32</v>
      </c>
      <c r="C2817">
        <v>135</v>
      </c>
      <c r="D2817">
        <v>1</v>
      </c>
      <c r="E2817" t="s">
        <v>49</v>
      </c>
      <c r="F2817">
        <v>1</v>
      </c>
      <c r="G2817">
        <v>1</v>
      </c>
      <c r="H2817">
        <v>2</v>
      </c>
      <c r="I2817">
        <v>2</v>
      </c>
      <c r="J2817">
        <v>2</v>
      </c>
      <c r="K2817">
        <v>2</v>
      </c>
      <c r="L2817">
        <v>2</v>
      </c>
      <c r="M2817">
        <v>2</v>
      </c>
      <c r="N2817">
        <v>1</v>
      </c>
      <c r="P2817" t="s">
        <v>50</v>
      </c>
      <c r="R2817" t="s">
        <v>44</v>
      </c>
      <c r="V2817">
        <v>48</v>
      </c>
      <c r="W2817">
        <v>48</v>
      </c>
    </row>
    <row r="2818" spans="1:23" x14ac:dyDescent="0.25">
      <c r="A2818">
        <v>1385339</v>
      </c>
      <c r="B2818" t="s">
        <v>24</v>
      </c>
      <c r="C2818">
        <v>77</v>
      </c>
      <c r="D2818">
        <v>11</v>
      </c>
      <c r="E2818" t="s">
        <v>49</v>
      </c>
      <c r="F2818">
        <v>1</v>
      </c>
      <c r="G2818">
        <v>1</v>
      </c>
      <c r="H2818">
        <v>2</v>
      </c>
      <c r="I2818">
        <v>2</v>
      </c>
      <c r="J2818">
        <v>2</v>
      </c>
      <c r="K2818">
        <v>2</v>
      </c>
      <c r="L2818">
        <v>2</v>
      </c>
      <c r="M2818">
        <v>2</v>
      </c>
      <c r="N2818">
        <v>1</v>
      </c>
      <c r="P2818" t="s">
        <v>50</v>
      </c>
      <c r="R2818" t="s">
        <v>46</v>
      </c>
      <c r="V2818">
        <v>53</v>
      </c>
      <c r="W2818" t="s">
        <v>24</v>
      </c>
    </row>
    <row r="2819" spans="1:23" x14ac:dyDescent="0.25">
      <c r="A2819">
        <v>1423339</v>
      </c>
      <c r="B2819" t="s">
        <v>24</v>
      </c>
      <c r="C2819">
        <v>4</v>
      </c>
      <c r="D2819">
        <v>9</v>
      </c>
      <c r="E2819" t="s">
        <v>49</v>
      </c>
      <c r="F2819">
        <v>1</v>
      </c>
      <c r="G2819">
        <v>1</v>
      </c>
      <c r="H2819">
        <v>2</v>
      </c>
      <c r="I2819">
        <v>2</v>
      </c>
      <c r="J2819">
        <v>1</v>
      </c>
      <c r="K2819">
        <v>2</v>
      </c>
      <c r="L2819">
        <v>2</v>
      </c>
      <c r="M2819">
        <v>1</v>
      </c>
      <c r="N2819">
        <v>1</v>
      </c>
      <c r="P2819" t="s">
        <v>50</v>
      </c>
      <c r="R2819" t="s">
        <v>44</v>
      </c>
      <c r="V2819">
        <v>53</v>
      </c>
      <c r="W2819" t="s">
        <v>24</v>
      </c>
    </row>
    <row r="2820" spans="1:23" x14ac:dyDescent="0.25">
      <c r="A2820">
        <v>1260744</v>
      </c>
      <c r="B2820" t="s">
        <v>47</v>
      </c>
      <c r="C2820">
        <v>157</v>
      </c>
      <c r="D2820">
        <v>10</v>
      </c>
      <c r="E2820" t="s">
        <v>49</v>
      </c>
      <c r="F2820">
        <v>1</v>
      </c>
      <c r="G2820">
        <v>2</v>
      </c>
      <c r="H2820">
        <v>2</v>
      </c>
      <c r="I2820">
        <v>2</v>
      </c>
      <c r="J2820">
        <v>2</v>
      </c>
      <c r="K2820">
        <v>2</v>
      </c>
      <c r="L2820">
        <v>2</v>
      </c>
      <c r="M2820">
        <v>2</v>
      </c>
      <c r="N2820">
        <v>2</v>
      </c>
      <c r="P2820" t="s">
        <v>50</v>
      </c>
      <c r="R2820" t="s">
        <v>44</v>
      </c>
      <c r="V2820">
        <v>49</v>
      </c>
      <c r="W2820" t="s">
        <v>47</v>
      </c>
    </row>
    <row r="2821" spans="1:23" x14ac:dyDescent="0.25">
      <c r="A2821">
        <v>706484</v>
      </c>
      <c r="B2821" t="s">
        <v>32</v>
      </c>
      <c r="C2821">
        <v>119</v>
      </c>
      <c r="D2821">
        <v>3</v>
      </c>
      <c r="E2821" t="s">
        <v>49</v>
      </c>
      <c r="F2821">
        <v>1</v>
      </c>
      <c r="G2821">
        <v>2</v>
      </c>
      <c r="H2821">
        <v>2</v>
      </c>
      <c r="I2821">
        <v>2</v>
      </c>
      <c r="J2821">
        <v>1</v>
      </c>
      <c r="K2821">
        <v>2</v>
      </c>
      <c r="L2821">
        <v>2</v>
      </c>
      <c r="M2821">
        <v>2</v>
      </c>
      <c r="N2821">
        <v>1</v>
      </c>
      <c r="P2821" t="s">
        <v>50</v>
      </c>
      <c r="R2821" t="s">
        <v>46</v>
      </c>
      <c r="V2821">
        <v>41</v>
      </c>
      <c r="W2821" t="s">
        <v>32</v>
      </c>
    </row>
    <row r="2822" spans="1:23" x14ac:dyDescent="0.25">
      <c r="A2822">
        <v>1416914</v>
      </c>
      <c r="B2822" t="s">
        <v>24</v>
      </c>
      <c r="C2822">
        <v>26</v>
      </c>
      <c r="D2822">
        <v>5</v>
      </c>
      <c r="E2822" t="s">
        <v>49</v>
      </c>
      <c r="F2822">
        <v>1</v>
      </c>
      <c r="G2822">
        <v>1</v>
      </c>
      <c r="H2822">
        <v>2</v>
      </c>
      <c r="I2822">
        <v>2</v>
      </c>
      <c r="J2822">
        <v>2</v>
      </c>
      <c r="K2822">
        <v>2</v>
      </c>
      <c r="L2822">
        <v>2</v>
      </c>
      <c r="M2822">
        <v>2</v>
      </c>
      <c r="N2822">
        <v>1</v>
      </c>
      <c r="P2822" t="s">
        <v>50</v>
      </c>
      <c r="R2822" t="s">
        <v>46</v>
      </c>
      <c r="V2822">
        <v>53</v>
      </c>
      <c r="W2822" t="s">
        <v>24</v>
      </c>
    </row>
    <row r="2823" spans="1:23" x14ac:dyDescent="0.25">
      <c r="A2823">
        <v>1404354</v>
      </c>
      <c r="B2823" t="s">
        <v>24</v>
      </c>
      <c r="C2823">
        <v>121</v>
      </c>
      <c r="D2823">
        <v>7</v>
      </c>
      <c r="E2823" t="s">
        <v>49</v>
      </c>
      <c r="F2823">
        <v>1</v>
      </c>
      <c r="G2823">
        <v>1</v>
      </c>
      <c r="H2823">
        <v>2</v>
      </c>
      <c r="I2823">
        <v>2</v>
      </c>
      <c r="J2823">
        <v>2</v>
      </c>
      <c r="K2823">
        <v>2</v>
      </c>
      <c r="L2823">
        <v>2</v>
      </c>
      <c r="M2823">
        <v>2</v>
      </c>
      <c r="N2823">
        <v>1</v>
      </c>
      <c r="P2823" t="s">
        <v>50</v>
      </c>
      <c r="R2823" t="s">
        <v>44</v>
      </c>
      <c r="V2823">
        <v>53</v>
      </c>
      <c r="W2823" t="s">
        <v>24</v>
      </c>
    </row>
    <row r="2824" spans="1:23" x14ac:dyDescent="0.25">
      <c r="A2824">
        <v>729090</v>
      </c>
      <c r="B2824" t="s">
        <v>32</v>
      </c>
      <c r="C2824">
        <v>67</v>
      </c>
      <c r="D2824">
        <v>8</v>
      </c>
      <c r="E2824" t="s">
        <v>49</v>
      </c>
      <c r="F2824">
        <v>1</v>
      </c>
      <c r="G2824">
        <v>2</v>
      </c>
      <c r="H2824">
        <v>2</v>
      </c>
      <c r="I2824">
        <v>2</v>
      </c>
      <c r="J2824">
        <v>2</v>
      </c>
      <c r="K2824">
        <v>2</v>
      </c>
      <c r="L2824">
        <v>2</v>
      </c>
      <c r="M2824">
        <v>2</v>
      </c>
      <c r="N2824">
        <v>2</v>
      </c>
      <c r="P2824" t="s">
        <v>50</v>
      </c>
      <c r="R2824" t="s">
        <v>44</v>
      </c>
      <c r="V2824">
        <v>41</v>
      </c>
      <c r="W2824" t="s">
        <v>32</v>
      </c>
    </row>
    <row r="2825" spans="1:23" x14ac:dyDescent="0.25">
      <c r="A2825">
        <v>536314</v>
      </c>
      <c r="B2825" t="s">
        <v>31</v>
      </c>
      <c r="C2825">
        <v>26</v>
      </c>
      <c r="D2825">
        <v>10</v>
      </c>
      <c r="E2825" t="s">
        <v>49</v>
      </c>
      <c r="F2825">
        <v>1</v>
      </c>
      <c r="G2825">
        <v>1</v>
      </c>
      <c r="H2825">
        <v>2</v>
      </c>
      <c r="I2825">
        <v>2</v>
      </c>
      <c r="J2825">
        <v>2</v>
      </c>
      <c r="K2825">
        <v>2</v>
      </c>
      <c r="L2825">
        <v>2</v>
      </c>
      <c r="M2825">
        <v>2</v>
      </c>
      <c r="N2825">
        <v>1</v>
      </c>
      <c r="P2825" t="s">
        <v>50</v>
      </c>
      <c r="R2825" t="s">
        <v>46</v>
      </c>
      <c r="V2825">
        <v>38</v>
      </c>
      <c r="W2825" t="s">
        <v>31</v>
      </c>
    </row>
    <row r="2826" spans="1:23" x14ac:dyDescent="0.25">
      <c r="A2826">
        <v>1261614</v>
      </c>
      <c r="B2826" t="s">
        <v>47</v>
      </c>
      <c r="C2826">
        <v>51</v>
      </c>
      <c r="D2826">
        <v>11</v>
      </c>
      <c r="E2826" t="s">
        <v>49</v>
      </c>
      <c r="F2826">
        <v>1</v>
      </c>
      <c r="G2826">
        <v>1</v>
      </c>
      <c r="H2826">
        <v>2</v>
      </c>
      <c r="I2826">
        <v>2</v>
      </c>
      <c r="J2826">
        <v>2</v>
      </c>
      <c r="K2826">
        <v>2</v>
      </c>
      <c r="L2826">
        <v>2</v>
      </c>
      <c r="M2826">
        <v>2</v>
      </c>
      <c r="N2826">
        <v>1</v>
      </c>
      <c r="P2826" t="s">
        <v>50</v>
      </c>
      <c r="R2826" t="s">
        <v>46</v>
      </c>
      <c r="V2826">
        <v>49</v>
      </c>
      <c r="W2826" t="s">
        <v>47</v>
      </c>
    </row>
    <row r="2827" spans="1:23" x14ac:dyDescent="0.25">
      <c r="A2827">
        <v>1270891</v>
      </c>
      <c r="B2827" t="s">
        <v>47</v>
      </c>
      <c r="C2827">
        <v>75</v>
      </c>
      <c r="D2827">
        <v>8</v>
      </c>
      <c r="E2827" t="s">
        <v>49</v>
      </c>
      <c r="F2827">
        <v>1</v>
      </c>
      <c r="G2827">
        <v>2</v>
      </c>
      <c r="H2827">
        <v>2</v>
      </c>
      <c r="I2827">
        <v>2</v>
      </c>
      <c r="J2827">
        <v>2</v>
      </c>
      <c r="K2827">
        <v>2</v>
      </c>
      <c r="L2827">
        <v>2</v>
      </c>
      <c r="M2827">
        <v>2</v>
      </c>
      <c r="N2827">
        <v>2</v>
      </c>
      <c r="P2827" t="s">
        <v>50</v>
      </c>
      <c r="R2827" t="s">
        <v>44</v>
      </c>
      <c r="V2827">
        <v>49</v>
      </c>
      <c r="W2827" t="s">
        <v>47</v>
      </c>
    </row>
    <row r="2828" spans="1:23" x14ac:dyDescent="0.25">
      <c r="A2828">
        <v>1372965</v>
      </c>
      <c r="B2828" t="s">
        <v>24</v>
      </c>
      <c r="C2828">
        <v>110</v>
      </c>
      <c r="D2828">
        <v>3</v>
      </c>
      <c r="E2828" t="s">
        <v>49</v>
      </c>
      <c r="F2828">
        <v>1</v>
      </c>
      <c r="G2828">
        <v>2</v>
      </c>
      <c r="H2828">
        <v>2</v>
      </c>
      <c r="I2828">
        <v>2</v>
      </c>
      <c r="J2828">
        <v>1</v>
      </c>
      <c r="K2828">
        <v>2</v>
      </c>
      <c r="L2828">
        <v>2</v>
      </c>
      <c r="M2828">
        <v>2</v>
      </c>
      <c r="N2828">
        <v>1</v>
      </c>
      <c r="P2828" t="s">
        <v>50</v>
      </c>
      <c r="R2828" t="s">
        <v>46</v>
      </c>
      <c r="V2828">
        <v>53</v>
      </c>
      <c r="W2828" t="s">
        <v>24</v>
      </c>
    </row>
    <row r="2829" spans="1:23" x14ac:dyDescent="0.25">
      <c r="A2829">
        <v>725258</v>
      </c>
      <c r="B2829" t="s">
        <v>32</v>
      </c>
      <c r="C2829">
        <v>24</v>
      </c>
      <c r="D2829">
        <v>9</v>
      </c>
      <c r="E2829" t="s">
        <v>49</v>
      </c>
      <c r="F2829">
        <v>1</v>
      </c>
      <c r="G2829">
        <v>1</v>
      </c>
      <c r="H2829">
        <v>2</v>
      </c>
      <c r="I2829">
        <v>2</v>
      </c>
      <c r="J2829">
        <v>2</v>
      </c>
      <c r="K2829">
        <v>2</v>
      </c>
      <c r="L2829">
        <v>2</v>
      </c>
      <c r="M2829">
        <v>2</v>
      </c>
      <c r="N2829">
        <v>1</v>
      </c>
      <c r="P2829" t="s">
        <v>50</v>
      </c>
      <c r="R2829" t="s">
        <v>44</v>
      </c>
      <c r="V2829">
        <v>6</v>
      </c>
      <c r="W2829" t="s">
        <v>45</v>
      </c>
    </row>
    <row r="2830" spans="1:23" x14ac:dyDescent="0.25">
      <c r="A2830">
        <v>1269810</v>
      </c>
      <c r="B2830" t="s">
        <v>47</v>
      </c>
      <c r="C2830">
        <v>62</v>
      </c>
      <c r="D2830">
        <v>7</v>
      </c>
      <c r="E2830" t="s">
        <v>49</v>
      </c>
      <c r="F2830">
        <v>1</v>
      </c>
      <c r="G2830">
        <v>1</v>
      </c>
      <c r="H2830">
        <v>2</v>
      </c>
      <c r="I2830">
        <v>2</v>
      </c>
      <c r="J2830">
        <v>2</v>
      </c>
      <c r="K2830">
        <v>2</v>
      </c>
      <c r="L2830">
        <v>2</v>
      </c>
      <c r="M2830">
        <v>2</v>
      </c>
      <c r="N2830">
        <v>1</v>
      </c>
      <c r="P2830" t="s">
        <v>50</v>
      </c>
      <c r="R2830" t="s">
        <v>46</v>
      </c>
      <c r="V2830">
        <v>49</v>
      </c>
      <c r="W2830" t="s">
        <v>47</v>
      </c>
    </row>
    <row r="2831" spans="1:23" x14ac:dyDescent="0.25">
      <c r="A2831">
        <v>1396648</v>
      </c>
      <c r="B2831" t="s">
        <v>24</v>
      </c>
      <c r="C2831">
        <v>57</v>
      </c>
      <c r="D2831">
        <v>12</v>
      </c>
      <c r="E2831" t="s">
        <v>49</v>
      </c>
      <c r="F2831">
        <v>1</v>
      </c>
      <c r="G2831">
        <v>1</v>
      </c>
      <c r="H2831">
        <v>2</v>
      </c>
      <c r="I2831">
        <v>2</v>
      </c>
      <c r="J2831">
        <v>2</v>
      </c>
      <c r="K2831">
        <v>2</v>
      </c>
      <c r="L2831">
        <v>2</v>
      </c>
      <c r="M2831">
        <v>2</v>
      </c>
      <c r="N2831">
        <v>1</v>
      </c>
      <c r="P2831" t="s">
        <v>50</v>
      </c>
      <c r="R2831" t="s">
        <v>46</v>
      </c>
      <c r="V2831">
        <v>53</v>
      </c>
      <c r="W2831" t="s">
        <v>24</v>
      </c>
    </row>
    <row r="2832" spans="1:23" x14ac:dyDescent="0.25">
      <c r="A2832">
        <v>1255776</v>
      </c>
      <c r="B2832" t="s">
        <v>47</v>
      </c>
      <c r="C2832">
        <v>65</v>
      </c>
      <c r="D2832">
        <v>7</v>
      </c>
      <c r="E2832" t="s">
        <v>49</v>
      </c>
      <c r="F2832">
        <v>1</v>
      </c>
      <c r="G2832">
        <v>1</v>
      </c>
      <c r="H2832">
        <v>2</v>
      </c>
      <c r="I2832">
        <v>2</v>
      </c>
      <c r="J2832">
        <v>2</v>
      </c>
      <c r="K2832">
        <v>2</v>
      </c>
      <c r="L2832">
        <v>2</v>
      </c>
      <c r="M2832">
        <v>2</v>
      </c>
      <c r="N2832">
        <v>1</v>
      </c>
      <c r="P2832" t="s">
        <v>50</v>
      </c>
      <c r="R2832" t="s">
        <v>46</v>
      </c>
      <c r="V2832">
        <v>49</v>
      </c>
      <c r="W2832" t="s">
        <v>47</v>
      </c>
    </row>
    <row r="2833" spans="1:23" x14ac:dyDescent="0.25">
      <c r="A2833">
        <v>1394796</v>
      </c>
      <c r="B2833" t="s">
        <v>24</v>
      </c>
      <c r="C2833">
        <v>75</v>
      </c>
      <c r="D2833">
        <v>6</v>
      </c>
      <c r="E2833" t="s">
        <v>49</v>
      </c>
      <c r="F2833">
        <v>1</v>
      </c>
      <c r="G2833">
        <v>1</v>
      </c>
      <c r="H2833">
        <v>2</v>
      </c>
      <c r="I2833">
        <v>2</v>
      </c>
      <c r="J2833">
        <v>2</v>
      </c>
      <c r="K2833">
        <v>2</v>
      </c>
      <c r="L2833">
        <v>2</v>
      </c>
      <c r="M2833">
        <v>2</v>
      </c>
      <c r="N2833">
        <v>1</v>
      </c>
      <c r="P2833" t="s">
        <v>50</v>
      </c>
      <c r="R2833" t="s">
        <v>44</v>
      </c>
      <c r="V2833">
        <v>53</v>
      </c>
      <c r="W2833" t="s">
        <v>24</v>
      </c>
    </row>
    <row r="2834" spans="1:23" x14ac:dyDescent="0.25">
      <c r="A2834">
        <v>708739</v>
      </c>
      <c r="B2834" t="s">
        <v>32</v>
      </c>
      <c r="C2834">
        <v>110</v>
      </c>
      <c r="D2834">
        <v>9</v>
      </c>
      <c r="E2834" t="s">
        <v>49</v>
      </c>
      <c r="F2834">
        <v>1</v>
      </c>
      <c r="G2834">
        <v>1</v>
      </c>
      <c r="H2834">
        <v>2</v>
      </c>
      <c r="I2834">
        <v>2</v>
      </c>
      <c r="J2834">
        <v>1</v>
      </c>
      <c r="K2834">
        <v>2</v>
      </c>
      <c r="L2834">
        <v>2</v>
      </c>
      <c r="M2834">
        <v>2</v>
      </c>
      <c r="N2834">
        <v>1</v>
      </c>
      <c r="P2834" t="s">
        <v>50</v>
      </c>
      <c r="R2834" t="s">
        <v>46</v>
      </c>
      <c r="V2834">
        <v>41</v>
      </c>
      <c r="W2834" t="s">
        <v>32</v>
      </c>
    </row>
    <row r="2835" spans="1:23" x14ac:dyDescent="0.25">
      <c r="A2835">
        <v>1420970</v>
      </c>
      <c r="B2835" t="s">
        <v>24</v>
      </c>
      <c r="C2835">
        <v>73</v>
      </c>
      <c r="D2835">
        <v>14</v>
      </c>
      <c r="E2835" t="s">
        <v>49</v>
      </c>
      <c r="F2835">
        <v>1</v>
      </c>
      <c r="G2835">
        <v>1</v>
      </c>
      <c r="H2835">
        <v>2</v>
      </c>
      <c r="I2835">
        <v>2</v>
      </c>
      <c r="J2835">
        <v>2</v>
      </c>
      <c r="K2835">
        <v>2</v>
      </c>
      <c r="L2835">
        <v>2</v>
      </c>
      <c r="M2835">
        <v>2</v>
      </c>
      <c r="N2835">
        <v>1</v>
      </c>
      <c r="P2835" t="s">
        <v>50</v>
      </c>
      <c r="R2835" t="s">
        <v>44</v>
      </c>
      <c r="V2835">
        <v>53</v>
      </c>
      <c r="W2835" t="s">
        <v>24</v>
      </c>
    </row>
    <row r="2836" spans="1:23" x14ac:dyDescent="0.25">
      <c r="A2836">
        <v>1382491</v>
      </c>
      <c r="B2836" t="s">
        <v>24</v>
      </c>
      <c r="C2836">
        <v>79</v>
      </c>
      <c r="D2836">
        <v>8</v>
      </c>
      <c r="E2836" t="s">
        <v>49</v>
      </c>
      <c r="F2836">
        <v>1</v>
      </c>
      <c r="G2836">
        <v>1</v>
      </c>
      <c r="H2836">
        <v>2</v>
      </c>
      <c r="I2836">
        <v>2</v>
      </c>
      <c r="J2836">
        <v>2</v>
      </c>
      <c r="K2836">
        <v>2</v>
      </c>
      <c r="L2836">
        <v>2</v>
      </c>
      <c r="M2836">
        <v>2</v>
      </c>
      <c r="N2836">
        <v>1</v>
      </c>
      <c r="P2836" t="s">
        <v>50</v>
      </c>
      <c r="R2836" t="s">
        <v>46</v>
      </c>
      <c r="V2836">
        <v>53</v>
      </c>
      <c r="W2836" t="s">
        <v>24</v>
      </c>
    </row>
    <row r="2837" spans="1:23" x14ac:dyDescent="0.25">
      <c r="A2837">
        <v>536829</v>
      </c>
      <c r="B2837" t="s">
        <v>31</v>
      </c>
      <c r="C2837">
        <v>30</v>
      </c>
      <c r="D2837">
        <v>12</v>
      </c>
      <c r="E2837" t="s">
        <v>49</v>
      </c>
      <c r="F2837">
        <v>1</v>
      </c>
      <c r="G2837">
        <v>1</v>
      </c>
      <c r="H2837">
        <v>2</v>
      </c>
      <c r="I2837">
        <v>2</v>
      </c>
      <c r="J2837">
        <v>2</v>
      </c>
      <c r="K2837">
        <v>2</v>
      </c>
      <c r="L2837">
        <v>2</v>
      </c>
      <c r="M2837">
        <v>1</v>
      </c>
      <c r="N2837">
        <v>1</v>
      </c>
      <c r="P2837" t="s">
        <v>50</v>
      </c>
      <c r="R2837" t="s">
        <v>44</v>
      </c>
      <c r="V2837">
        <v>38</v>
      </c>
      <c r="W2837" t="s">
        <v>31</v>
      </c>
    </row>
    <row r="2838" spans="1:23" x14ac:dyDescent="0.25">
      <c r="A2838">
        <v>1379957</v>
      </c>
      <c r="B2838" t="s">
        <v>24</v>
      </c>
      <c r="C2838">
        <v>12</v>
      </c>
      <c r="D2838">
        <v>5</v>
      </c>
      <c r="E2838" t="s">
        <v>49</v>
      </c>
      <c r="F2838">
        <v>1</v>
      </c>
      <c r="G2838">
        <v>2</v>
      </c>
      <c r="H2838">
        <v>2</v>
      </c>
      <c r="I2838">
        <v>2</v>
      </c>
      <c r="J2838">
        <v>1</v>
      </c>
      <c r="K2838">
        <v>2</v>
      </c>
      <c r="L2838">
        <v>2</v>
      </c>
      <c r="M2838">
        <v>2</v>
      </c>
      <c r="N2838">
        <v>1</v>
      </c>
      <c r="P2838" t="s">
        <v>50</v>
      </c>
      <c r="R2838" t="s">
        <v>46</v>
      </c>
      <c r="V2838">
        <v>53</v>
      </c>
      <c r="W2838" t="s">
        <v>24</v>
      </c>
    </row>
    <row r="2839" spans="1:23" x14ac:dyDescent="0.25">
      <c r="A2839">
        <v>1388799</v>
      </c>
      <c r="B2839" t="s">
        <v>24</v>
      </c>
      <c r="C2839">
        <v>105</v>
      </c>
      <c r="D2839">
        <v>10</v>
      </c>
      <c r="E2839" t="s">
        <v>49</v>
      </c>
      <c r="F2839">
        <v>1</v>
      </c>
      <c r="G2839">
        <v>1</v>
      </c>
      <c r="H2839">
        <v>2</v>
      </c>
      <c r="I2839">
        <v>2</v>
      </c>
      <c r="J2839">
        <v>2</v>
      </c>
      <c r="K2839">
        <v>2</v>
      </c>
      <c r="L2839">
        <v>2</v>
      </c>
      <c r="M2839">
        <v>2</v>
      </c>
      <c r="N2839">
        <v>1</v>
      </c>
      <c r="P2839" t="s">
        <v>50</v>
      </c>
      <c r="R2839" t="s">
        <v>46</v>
      </c>
      <c r="V2839">
        <v>53</v>
      </c>
      <c r="W2839" t="s">
        <v>24</v>
      </c>
    </row>
    <row r="2840" spans="1:23" x14ac:dyDescent="0.25">
      <c r="A2840">
        <v>1417804</v>
      </c>
      <c r="B2840" t="s">
        <v>24</v>
      </c>
      <c r="C2840">
        <v>58</v>
      </c>
      <c r="D2840">
        <v>6</v>
      </c>
      <c r="E2840" t="s">
        <v>49</v>
      </c>
      <c r="F2840">
        <v>1</v>
      </c>
      <c r="G2840">
        <v>1</v>
      </c>
      <c r="H2840">
        <v>2</v>
      </c>
      <c r="I2840">
        <v>2</v>
      </c>
      <c r="J2840">
        <v>2</v>
      </c>
      <c r="K2840">
        <v>2</v>
      </c>
      <c r="L2840">
        <v>2</v>
      </c>
      <c r="M2840">
        <v>2</v>
      </c>
      <c r="N2840">
        <v>1</v>
      </c>
      <c r="P2840" t="s">
        <v>50</v>
      </c>
      <c r="R2840" t="s">
        <v>46</v>
      </c>
      <c r="V2840">
        <v>53</v>
      </c>
      <c r="W2840" t="s">
        <v>24</v>
      </c>
    </row>
    <row r="2841" spans="1:23" x14ac:dyDescent="0.25">
      <c r="A2841">
        <v>1271456</v>
      </c>
      <c r="B2841" t="s">
        <v>47</v>
      </c>
      <c r="C2841">
        <v>63</v>
      </c>
      <c r="D2841">
        <v>7</v>
      </c>
      <c r="E2841" t="s">
        <v>49</v>
      </c>
      <c r="F2841">
        <v>1</v>
      </c>
      <c r="G2841">
        <v>1</v>
      </c>
      <c r="H2841">
        <v>2</v>
      </c>
      <c r="I2841">
        <v>2</v>
      </c>
      <c r="J2841">
        <v>2</v>
      </c>
      <c r="K2841">
        <v>2</v>
      </c>
      <c r="L2841">
        <v>2</v>
      </c>
      <c r="M2841">
        <v>2</v>
      </c>
      <c r="N2841">
        <v>1</v>
      </c>
      <c r="P2841" t="s">
        <v>50</v>
      </c>
      <c r="R2841" t="s">
        <v>44</v>
      </c>
      <c r="V2841">
        <v>49</v>
      </c>
      <c r="W2841" t="s">
        <v>47</v>
      </c>
    </row>
    <row r="2842" spans="1:23" x14ac:dyDescent="0.25">
      <c r="A2842">
        <v>1419436</v>
      </c>
      <c r="B2842" t="s">
        <v>24</v>
      </c>
      <c r="C2842">
        <v>30</v>
      </c>
      <c r="D2842">
        <v>8</v>
      </c>
      <c r="E2842" t="s">
        <v>49</v>
      </c>
      <c r="F2842">
        <v>1</v>
      </c>
      <c r="G2842">
        <v>1</v>
      </c>
      <c r="H2842">
        <v>2</v>
      </c>
      <c r="I2842">
        <v>2</v>
      </c>
      <c r="J2842">
        <v>1</v>
      </c>
      <c r="K2842">
        <v>2</v>
      </c>
      <c r="L2842">
        <v>2</v>
      </c>
      <c r="M2842">
        <v>2</v>
      </c>
      <c r="N2842">
        <v>1</v>
      </c>
      <c r="P2842" t="s">
        <v>50</v>
      </c>
      <c r="R2842" t="s">
        <v>46</v>
      </c>
      <c r="V2842">
        <v>53</v>
      </c>
      <c r="W2842" t="s">
        <v>24</v>
      </c>
    </row>
    <row r="2843" spans="1:23" x14ac:dyDescent="0.25">
      <c r="A2843">
        <v>1392030</v>
      </c>
      <c r="B2843" t="s">
        <v>24</v>
      </c>
      <c r="C2843">
        <v>193</v>
      </c>
      <c r="D2843">
        <v>9</v>
      </c>
      <c r="E2843" t="s">
        <v>49</v>
      </c>
      <c r="F2843">
        <v>1</v>
      </c>
      <c r="G2843">
        <v>1</v>
      </c>
      <c r="H2843">
        <v>2</v>
      </c>
      <c r="I2843">
        <v>2</v>
      </c>
      <c r="J2843">
        <v>2</v>
      </c>
      <c r="K2843">
        <v>2</v>
      </c>
      <c r="L2843">
        <v>2</v>
      </c>
      <c r="M2843">
        <v>2</v>
      </c>
      <c r="N2843">
        <v>1</v>
      </c>
      <c r="P2843" t="s">
        <v>50</v>
      </c>
      <c r="R2843" t="s">
        <v>46</v>
      </c>
      <c r="V2843">
        <v>53</v>
      </c>
      <c r="W2843" t="s">
        <v>24</v>
      </c>
    </row>
    <row r="2844" spans="1:23" x14ac:dyDescent="0.25">
      <c r="A2844">
        <v>1262996</v>
      </c>
      <c r="B2844" t="s">
        <v>47</v>
      </c>
      <c r="C2844">
        <v>120</v>
      </c>
      <c r="D2844">
        <v>8</v>
      </c>
      <c r="E2844" t="s">
        <v>49</v>
      </c>
      <c r="F2844">
        <v>1</v>
      </c>
      <c r="G2844">
        <v>1</v>
      </c>
      <c r="H2844">
        <v>2</v>
      </c>
      <c r="I2844">
        <v>2</v>
      </c>
      <c r="J2844">
        <v>2</v>
      </c>
      <c r="K2844">
        <v>2</v>
      </c>
      <c r="L2844">
        <v>2</v>
      </c>
      <c r="M2844">
        <v>2</v>
      </c>
      <c r="N2844">
        <v>1</v>
      </c>
      <c r="P2844" t="s">
        <v>50</v>
      </c>
      <c r="R2844" t="s">
        <v>44</v>
      </c>
      <c r="V2844">
        <v>49</v>
      </c>
      <c r="W2844" t="s">
        <v>47</v>
      </c>
    </row>
    <row r="2845" spans="1:23" x14ac:dyDescent="0.25">
      <c r="A2845">
        <v>731142</v>
      </c>
      <c r="B2845" t="s">
        <v>32</v>
      </c>
      <c r="C2845">
        <v>35</v>
      </c>
      <c r="D2845">
        <v>4</v>
      </c>
      <c r="E2845" t="s">
        <v>49</v>
      </c>
      <c r="F2845">
        <v>1</v>
      </c>
      <c r="G2845">
        <v>2</v>
      </c>
      <c r="H2845">
        <v>2</v>
      </c>
      <c r="I2845">
        <v>2</v>
      </c>
      <c r="J2845">
        <v>1</v>
      </c>
      <c r="K2845">
        <v>2</v>
      </c>
      <c r="L2845">
        <v>2</v>
      </c>
      <c r="M2845">
        <v>1</v>
      </c>
      <c r="N2845">
        <v>1</v>
      </c>
      <c r="P2845" t="s">
        <v>50</v>
      </c>
      <c r="R2845" t="s">
        <v>46</v>
      </c>
      <c r="V2845">
        <v>41</v>
      </c>
      <c r="W2845" t="s">
        <v>32</v>
      </c>
    </row>
    <row r="2846" spans="1:23" x14ac:dyDescent="0.25">
      <c r="A2846">
        <v>1410733</v>
      </c>
      <c r="B2846" t="s">
        <v>24</v>
      </c>
      <c r="C2846">
        <v>74</v>
      </c>
      <c r="D2846">
        <v>13</v>
      </c>
      <c r="E2846" t="s">
        <v>49</v>
      </c>
      <c r="F2846">
        <v>1</v>
      </c>
      <c r="G2846">
        <v>2</v>
      </c>
      <c r="H2846">
        <v>2</v>
      </c>
      <c r="I2846">
        <v>2</v>
      </c>
      <c r="J2846">
        <v>1</v>
      </c>
      <c r="K2846">
        <v>2</v>
      </c>
      <c r="L2846">
        <v>2</v>
      </c>
      <c r="M2846">
        <v>2</v>
      </c>
      <c r="N2846">
        <v>1</v>
      </c>
      <c r="P2846" t="s">
        <v>50</v>
      </c>
      <c r="R2846" t="s">
        <v>46</v>
      </c>
      <c r="V2846">
        <v>6</v>
      </c>
      <c r="W2846" t="s">
        <v>45</v>
      </c>
    </row>
    <row r="2847" spans="1:23" x14ac:dyDescent="0.25">
      <c r="A2847">
        <v>536887</v>
      </c>
      <c r="B2847" t="s">
        <v>31</v>
      </c>
      <c r="C2847">
        <v>184</v>
      </c>
      <c r="D2847">
        <v>13</v>
      </c>
      <c r="E2847" t="s">
        <v>49</v>
      </c>
      <c r="F2847">
        <v>1</v>
      </c>
      <c r="G2847">
        <v>1</v>
      </c>
      <c r="H2847">
        <v>2</v>
      </c>
      <c r="I2847">
        <v>2</v>
      </c>
      <c r="J2847">
        <v>2</v>
      </c>
      <c r="K2847">
        <v>2</v>
      </c>
      <c r="L2847">
        <v>2</v>
      </c>
      <c r="M2847">
        <v>2</v>
      </c>
      <c r="N2847">
        <v>1</v>
      </c>
      <c r="P2847" t="s">
        <v>50</v>
      </c>
      <c r="R2847" t="s">
        <v>44</v>
      </c>
      <c r="V2847">
        <v>38</v>
      </c>
      <c r="W2847" t="s">
        <v>31</v>
      </c>
    </row>
    <row r="2848" spans="1:23" x14ac:dyDescent="0.25">
      <c r="A2848">
        <v>1260573</v>
      </c>
      <c r="B2848" t="s">
        <v>47</v>
      </c>
      <c r="C2848">
        <v>72</v>
      </c>
      <c r="D2848">
        <v>11</v>
      </c>
      <c r="E2848" t="s">
        <v>49</v>
      </c>
      <c r="F2848">
        <v>1</v>
      </c>
      <c r="G2848">
        <v>2</v>
      </c>
      <c r="H2848">
        <v>2</v>
      </c>
      <c r="I2848">
        <v>2</v>
      </c>
      <c r="J2848">
        <v>2</v>
      </c>
      <c r="K2848">
        <v>2</v>
      </c>
      <c r="L2848">
        <v>2</v>
      </c>
      <c r="M2848">
        <v>2</v>
      </c>
      <c r="N2848">
        <v>2</v>
      </c>
      <c r="P2848" t="s">
        <v>50</v>
      </c>
      <c r="R2848" t="s">
        <v>46</v>
      </c>
      <c r="V2848">
        <v>49</v>
      </c>
      <c r="W2848" t="s">
        <v>47</v>
      </c>
    </row>
    <row r="2849" spans="1:23" x14ac:dyDescent="0.25">
      <c r="A2849">
        <v>1397560</v>
      </c>
      <c r="B2849" t="s">
        <v>24</v>
      </c>
      <c r="C2849">
        <v>110</v>
      </c>
      <c r="D2849">
        <v>0</v>
      </c>
      <c r="E2849" t="s">
        <v>49</v>
      </c>
      <c r="F2849">
        <v>1</v>
      </c>
      <c r="G2849">
        <v>1</v>
      </c>
      <c r="H2849">
        <v>2</v>
      </c>
      <c r="I2849">
        <v>2</v>
      </c>
      <c r="J2849">
        <v>2</v>
      </c>
      <c r="K2849">
        <v>2</v>
      </c>
      <c r="L2849">
        <v>2</v>
      </c>
      <c r="M2849">
        <v>2</v>
      </c>
      <c r="N2849">
        <v>1</v>
      </c>
      <c r="P2849" t="s">
        <v>50</v>
      </c>
      <c r="R2849" t="s">
        <v>44</v>
      </c>
      <c r="V2849">
        <v>53</v>
      </c>
      <c r="W2849" t="s">
        <v>24</v>
      </c>
    </row>
    <row r="2850" spans="1:23" x14ac:dyDescent="0.25">
      <c r="A2850">
        <v>1387392</v>
      </c>
      <c r="B2850" t="s">
        <v>24</v>
      </c>
      <c r="C2850">
        <v>67</v>
      </c>
      <c r="D2850">
        <v>0</v>
      </c>
      <c r="E2850" t="s">
        <v>49</v>
      </c>
      <c r="F2850">
        <v>1</v>
      </c>
      <c r="G2850">
        <v>1</v>
      </c>
      <c r="H2850">
        <v>2</v>
      </c>
      <c r="I2850">
        <v>2</v>
      </c>
      <c r="J2850">
        <v>2</v>
      </c>
      <c r="K2850">
        <v>2</v>
      </c>
      <c r="L2850">
        <v>2</v>
      </c>
      <c r="M2850">
        <v>2</v>
      </c>
      <c r="N2850">
        <v>1</v>
      </c>
      <c r="P2850" t="s">
        <v>50</v>
      </c>
      <c r="R2850" t="s">
        <v>44</v>
      </c>
      <c r="V2850">
        <v>53</v>
      </c>
      <c r="W2850" t="s">
        <v>24</v>
      </c>
    </row>
    <row r="2851" spans="1:23" x14ac:dyDescent="0.25">
      <c r="A2851">
        <v>1254674</v>
      </c>
      <c r="B2851" t="s">
        <v>47</v>
      </c>
      <c r="C2851">
        <v>55</v>
      </c>
      <c r="D2851">
        <v>2</v>
      </c>
      <c r="E2851" t="s">
        <v>49</v>
      </c>
      <c r="F2851">
        <v>1</v>
      </c>
      <c r="G2851">
        <v>1</v>
      </c>
      <c r="H2851">
        <v>2</v>
      </c>
      <c r="I2851">
        <v>2</v>
      </c>
      <c r="J2851">
        <v>2</v>
      </c>
      <c r="K2851">
        <v>2</v>
      </c>
      <c r="L2851">
        <v>2</v>
      </c>
      <c r="M2851">
        <v>2</v>
      </c>
      <c r="N2851">
        <v>1</v>
      </c>
      <c r="P2851" t="s">
        <v>50</v>
      </c>
      <c r="R2851" t="s">
        <v>44</v>
      </c>
      <c r="V2851">
        <v>49</v>
      </c>
      <c r="W2851" t="s">
        <v>47</v>
      </c>
    </row>
    <row r="2852" spans="1:23" x14ac:dyDescent="0.25">
      <c r="A2852">
        <v>1383944</v>
      </c>
      <c r="B2852" t="s">
        <v>24</v>
      </c>
      <c r="C2852">
        <v>236</v>
      </c>
      <c r="D2852">
        <v>5</v>
      </c>
      <c r="E2852" t="s">
        <v>49</v>
      </c>
      <c r="F2852">
        <v>1</v>
      </c>
      <c r="G2852">
        <v>2</v>
      </c>
      <c r="H2852">
        <v>2</v>
      </c>
      <c r="I2852">
        <v>2</v>
      </c>
      <c r="J2852">
        <v>1</v>
      </c>
      <c r="K2852">
        <v>2</v>
      </c>
      <c r="L2852">
        <v>2</v>
      </c>
      <c r="M2852">
        <v>2</v>
      </c>
      <c r="N2852">
        <v>1</v>
      </c>
      <c r="P2852" t="s">
        <v>50</v>
      </c>
      <c r="R2852" t="s">
        <v>44</v>
      </c>
      <c r="V2852">
        <v>25</v>
      </c>
      <c r="W2852">
        <v>25</v>
      </c>
    </row>
    <row r="2853" spans="1:23" x14ac:dyDescent="0.25">
      <c r="A2853">
        <v>1416802</v>
      </c>
      <c r="B2853" t="s">
        <v>24</v>
      </c>
      <c r="C2853">
        <v>42</v>
      </c>
      <c r="D2853">
        <v>7</v>
      </c>
      <c r="E2853" t="s">
        <v>49</v>
      </c>
      <c r="F2853">
        <v>1</v>
      </c>
      <c r="G2853">
        <v>2</v>
      </c>
      <c r="H2853">
        <v>1</v>
      </c>
      <c r="I2853">
        <v>2</v>
      </c>
      <c r="J2853">
        <v>2</v>
      </c>
      <c r="K2853">
        <v>2</v>
      </c>
      <c r="L2853">
        <v>2</v>
      </c>
      <c r="M2853">
        <v>2</v>
      </c>
      <c r="N2853">
        <v>1</v>
      </c>
      <c r="P2853" t="s">
        <v>50</v>
      </c>
      <c r="R2853" t="s">
        <v>44</v>
      </c>
      <c r="V2853">
        <v>53</v>
      </c>
      <c r="W2853" t="s">
        <v>24</v>
      </c>
    </row>
    <row r="2854" spans="1:23" x14ac:dyDescent="0.25">
      <c r="A2854">
        <v>1261585</v>
      </c>
      <c r="B2854" t="s">
        <v>47</v>
      </c>
      <c r="C2854">
        <v>108</v>
      </c>
      <c r="D2854">
        <v>9</v>
      </c>
      <c r="E2854" t="s">
        <v>49</v>
      </c>
      <c r="F2854">
        <v>1</v>
      </c>
      <c r="G2854">
        <v>1</v>
      </c>
      <c r="H2854">
        <v>2</v>
      </c>
      <c r="I2854">
        <v>2</v>
      </c>
      <c r="J2854">
        <v>2</v>
      </c>
      <c r="K2854">
        <v>2</v>
      </c>
      <c r="L2854">
        <v>2</v>
      </c>
      <c r="M2854">
        <v>2</v>
      </c>
      <c r="N2854">
        <v>1</v>
      </c>
      <c r="P2854" t="s">
        <v>50</v>
      </c>
      <c r="R2854" t="s">
        <v>46</v>
      </c>
      <c r="V2854">
        <v>49</v>
      </c>
      <c r="W2854" t="s">
        <v>47</v>
      </c>
    </row>
    <row r="2855" spans="1:23" x14ac:dyDescent="0.25">
      <c r="A2855">
        <v>703601</v>
      </c>
      <c r="B2855" t="s">
        <v>32</v>
      </c>
      <c r="C2855">
        <v>53</v>
      </c>
      <c r="D2855">
        <v>14</v>
      </c>
      <c r="E2855" t="s">
        <v>49</v>
      </c>
      <c r="F2855">
        <v>1</v>
      </c>
      <c r="G2855">
        <v>1</v>
      </c>
      <c r="H2855">
        <v>2</v>
      </c>
      <c r="I2855">
        <v>2</v>
      </c>
      <c r="J2855">
        <v>2</v>
      </c>
      <c r="K2855">
        <v>2</v>
      </c>
      <c r="L2855">
        <v>2</v>
      </c>
      <c r="M2855">
        <v>2</v>
      </c>
      <c r="N2855">
        <v>1</v>
      </c>
      <c r="P2855" t="s">
        <v>50</v>
      </c>
      <c r="R2855" t="s">
        <v>46</v>
      </c>
      <c r="V2855">
        <v>41</v>
      </c>
      <c r="W2855" t="s">
        <v>32</v>
      </c>
    </row>
    <row r="2856" spans="1:23" x14ac:dyDescent="0.25">
      <c r="A2856">
        <v>1248607</v>
      </c>
      <c r="B2856" t="s">
        <v>47</v>
      </c>
      <c r="C2856">
        <v>68</v>
      </c>
      <c r="D2856">
        <v>9</v>
      </c>
      <c r="E2856" t="s">
        <v>49</v>
      </c>
      <c r="F2856">
        <v>1</v>
      </c>
      <c r="G2856">
        <v>1</v>
      </c>
      <c r="H2856">
        <v>2</v>
      </c>
      <c r="I2856">
        <v>2</v>
      </c>
      <c r="J2856">
        <v>2</v>
      </c>
      <c r="K2856">
        <v>2</v>
      </c>
      <c r="L2856">
        <v>2</v>
      </c>
      <c r="M2856">
        <v>2</v>
      </c>
      <c r="N2856">
        <v>1</v>
      </c>
      <c r="P2856" t="s">
        <v>50</v>
      </c>
      <c r="R2856" t="s">
        <v>44</v>
      </c>
      <c r="V2856">
        <v>49</v>
      </c>
      <c r="W2856" t="s">
        <v>47</v>
      </c>
    </row>
    <row r="2857" spans="1:23" x14ac:dyDescent="0.25">
      <c r="A2857">
        <v>67574</v>
      </c>
      <c r="B2857" t="s">
        <v>23</v>
      </c>
      <c r="C2857">
        <v>137</v>
      </c>
      <c r="D2857">
        <v>2</v>
      </c>
      <c r="E2857" t="s">
        <v>49</v>
      </c>
      <c r="F2857">
        <v>1</v>
      </c>
      <c r="G2857">
        <v>1</v>
      </c>
      <c r="H2857">
        <v>2</v>
      </c>
      <c r="I2857">
        <v>2</v>
      </c>
      <c r="J2857">
        <v>2</v>
      </c>
      <c r="K2857">
        <v>2</v>
      </c>
      <c r="L2857">
        <v>2</v>
      </c>
      <c r="M2857">
        <v>2</v>
      </c>
      <c r="N2857">
        <v>1</v>
      </c>
      <c r="P2857" t="s">
        <v>50</v>
      </c>
      <c r="R2857" t="s">
        <v>44</v>
      </c>
      <c r="V2857">
        <v>30</v>
      </c>
      <c r="W2857" t="s">
        <v>23</v>
      </c>
    </row>
    <row r="2858" spans="1:23" x14ac:dyDescent="0.25">
      <c r="A2858">
        <v>1415703</v>
      </c>
      <c r="B2858" t="s">
        <v>24</v>
      </c>
      <c r="C2858">
        <v>112</v>
      </c>
      <c r="D2858">
        <v>1</v>
      </c>
      <c r="E2858" t="s">
        <v>49</v>
      </c>
      <c r="F2858">
        <v>1</v>
      </c>
      <c r="G2858">
        <v>1</v>
      </c>
      <c r="H2858">
        <v>2</v>
      </c>
      <c r="I2858">
        <v>2</v>
      </c>
      <c r="J2858">
        <v>2</v>
      </c>
      <c r="K2858">
        <v>2</v>
      </c>
      <c r="L2858">
        <v>2</v>
      </c>
      <c r="M2858">
        <v>2</v>
      </c>
      <c r="N2858">
        <v>1</v>
      </c>
      <c r="P2858" t="s">
        <v>50</v>
      </c>
      <c r="R2858" t="s">
        <v>46</v>
      </c>
      <c r="V2858">
        <v>53</v>
      </c>
      <c r="W2858" t="s">
        <v>24</v>
      </c>
    </row>
    <row r="2859" spans="1:23" x14ac:dyDescent="0.25">
      <c r="A2859">
        <v>1415644</v>
      </c>
      <c r="B2859" t="s">
        <v>24</v>
      </c>
      <c r="C2859">
        <v>205</v>
      </c>
      <c r="D2859">
        <v>6</v>
      </c>
      <c r="E2859" t="s">
        <v>49</v>
      </c>
      <c r="F2859">
        <v>1</v>
      </c>
      <c r="G2859">
        <v>2</v>
      </c>
      <c r="H2859">
        <v>2</v>
      </c>
      <c r="I2859">
        <v>2</v>
      </c>
      <c r="J2859">
        <v>1</v>
      </c>
      <c r="K2859">
        <v>2</v>
      </c>
      <c r="L2859">
        <v>2</v>
      </c>
      <c r="M2859">
        <v>2</v>
      </c>
      <c r="N2859">
        <v>1</v>
      </c>
      <c r="P2859" t="s">
        <v>50</v>
      </c>
      <c r="R2859" t="s">
        <v>44</v>
      </c>
      <c r="V2859">
        <v>53</v>
      </c>
      <c r="W2859" t="s">
        <v>24</v>
      </c>
    </row>
    <row r="2860" spans="1:23" x14ac:dyDescent="0.25">
      <c r="A2860">
        <v>1402958</v>
      </c>
      <c r="B2860" t="s">
        <v>24</v>
      </c>
      <c r="C2860">
        <v>112</v>
      </c>
      <c r="D2860">
        <v>7</v>
      </c>
      <c r="E2860" t="s">
        <v>49</v>
      </c>
      <c r="F2860">
        <v>1</v>
      </c>
      <c r="G2860">
        <v>2</v>
      </c>
      <c r="H2860">
        <v>2</v>
      </c>
      <c r="I2860">
        <v>2</v>
      </c>
      <c r="J2860">
        <v>2</v>
      </c>
      <c r="K2860">
        <v>1</v>
      </c>
      <c r="L2860">
        <v>2</v>
      </c>
      <c r="M2860">
        <v>2</v>
      </c>
      <c r="N2860">
        <v>1</v>
      </c>
      <c r="P2860" t="s">
        <v>50</v>
      </c>
      <c r="R2860" t="s">
        <v>44</v>
      </c>
      <c r="V2860">
        <v>48</v>
      </c>
      <c r="W2860">
        <v>48</v>
      </c>
    </row>
    <row r="2861" spans="1:23" x14ac:dyDescent="0.25">
      <c r="A2861">
        <v>1270241</v>
      </c>
      <c r="B2861" t="s">
        <v>47</v>
      </c>
      <c r="C2861">
        <v>82</v>
      </c>
      <c r="D2861">
        <v>9</v>
      </c>
      <c r="E2861" t="s">
        <v>49</v>
      </c>
      <c r="F2861">
        <v>1</v>
      </c>
      <c r="G2861">
        <v>1</v>
      </c>
      <c r="H2861">
        <v>2</v>
      </c>
      <c r="I2861">
        <v>2</v>
      </c>
      <c r="J2861">
        <v>2</v>
      </c>
      <c r="K2861">
        <v>2</v>
      </c>
      <c r="L2861">
        <v>2</v>
      </c>
      <c r="M2861">
        <v>2</v>
      </c>
      <c r="N2861">
        <v>1</v>
      </c>
      <c r="P2861" t="s">
        <v>50</v>
      </c>
      <c r="R2861" t="s">
        <v>46</v>
      </c>
      <c r="V2861">
        <v>6</v>
      </c>
      <c r="W2861" t="s">
        <v>45</v>
      </c>
    </row>
    <row r="2862" spans="1:23" x14ac:dyDescent="0.25">
      <c r="A2862">
        <v>535464</v>
      </c>
      <c r="B2862" t="s">
        <v>31</v>
      </c>
      <c r="C2862">
        <v>72</v>
      </c>
      <c r="D2862">
        <v>14</v>
      </c>
      <c r="E2862" t="s">
        <v>49</v>
      </c>
      <c r="F2862">
        <v>1</v>
      </c>
      <c r="G2862">
        <v>2</v>
      </c>
      <c r="H2862">
        <v>1</v>
      </c>
      <c r="I2862">
        <v>2</v>
      </c>
      <c r="J2862">
        <v>2</v>
      </c>
      <c r="K2862">
        <v>2</v>
      </c>
      <c r="L2862">
        <v>2</v>
      </c>
      <c r="M2862">
        <v>2</v>
      </c>
      <c r="N2862">
        <v>1</v>
      </c>
      <c r="P2862" t="s">
        <v>50</v>
      </c>
      <c r="R2862" t="s">
        <v>46</v>
      </c>
      <c r="V2862">
        <v>38</v>
      </c>
      <c r="W2862" t="s">
        <v>31</v>
      </c>
    </row>
    <row r="2863" spans="1:23" x14ac:dyDescent="0.25">
      <c r="A2863">
        <v>71164</v>
      </c>
      <c r="B2863" t="s">
        <v>23</v>
      </c>
      <c r="C2863">
        <v>119</v>
      </c>
      <c r="D2863">
        <v>4</v>
      </c>
      <c r="E2863" t="s">
        <v>49</v>
      </c>
      <c r="F2863">
        <v>1</v>
      </c>
      <c r="G2863">
        <v>1</v>
      </c>
      <c r="H2863">
        <v>2</v>
      </c>
      <c r="I2863">
        <v>2</v>
      </c>
      <c r="J2863">
        <v>2</v>
      </c>
      <c r="K2863">
        <v>2</v>
      </c>
      <c r="L2863">
        <v>2</v>
      </c>
      <c r="M2863">
        <v>2</v>
      </c>
      <c r="N2863">
        <v>1</v>
      </c>
      <c r="P2863" t="s">
        <v>50</v>
      </c>
      <c r="R2863" t="s">
        <v>44</v>
      </c>
      <c r="V2863">
        <v>30</v>
      </c>
      <c r="W2863" t="s">
        <v>23</v>
      </c>
    </row>
    <row r="2864" spans="1:23" x14ac:dyDescent="0.25">
      <c r="A2864">
        <v>1405303</v>
      </c>
      <c r="B2864" t="s">
        <v>24</v>
      </c>
      <c r="C2864">
        <v>24</v>
      </c>
      <c r="D2864">
        <v>6</v>
      </c>
      <c r="E2864" t="s">
        <v>49</v>
      </c>
      <c r="F2864">
        <v>1</v>
      </c>
      <c r="G2864">
        <v>1</v>
      </c>
      <c r="H2864">
        <v>2</v>
      </c>
      <c r="I2864">
        <v>2</v>
      </c>
      <c r="J2864">
        <v>1</v>
      </c>
      <c r="K2864">
        <v>2</v>
      </c>
      <c r="L2864">
        <v>2</v>
      </c>
      <c r="M2864">
        <v>2</v>
      </c>
      <c r="N2864">
        <v>1</v>
      </c>
      <c r="P2864" t="s">
        <v>50</v>
      </c>
      <c r="R2864" t="s">
        <v>44</v>
      </c>
      <c r="V2864">
        <v>53</v>
      </c>
      <c r="W2864" t="s">
        <v>24</v>
      </c>
    </row>
    <row r="2865" spans="1:23" x14ac:dyDescent="0.25">
      <c r="A2865">
        <v>1435288</v>
      </c>
      <c r="B2865" t="s">
        <v>24</v>
      </c>
      <c r="C2865">
        <v>99</v>
      </c>
      <c r="D2865">
        <v>5</v>
      </c>
      <c r="E2865" t="s">
        <v>49</v>
      </c>
      <c r="F2865">
        <v>3</v>
      </c>
      <c r="G2865">
        <v>2</v>
      </c>
      <c r="H2865">
        <v>2</v>
      </c>
      <c r="I2865">
        <v>2</v>
      </c>
      <c r="J2865">
        <v>1</v>
      </c>
      <c r="K2865">
        <v>2</v>
      </c>
      <c r="L2865">
        <v>2</v>
      </c>
      <c r="M2865">
        <v>2</v>
      </c>
      <c r="N2865">
        <v>1</v>
      </c>
      <c r="P2865" t="s">
        <v>50</v>
      </c>
      <c r="R2865" t="s">
        <v>44</v>
      </c>
      <c r="V2865">
        <v>363</v>
      </c>
      <c r="W2865">
        <v>363</v>
      </c>
    </row>
    <row r="2866" spans="1:23" x14ac:dyDescent="0.25">
      <c r="A2866">
        <v>1253220</v>
      </c>
      <c r="B2866" t="s">
        <v>47</v>
      </c>
      <c r="C2866">
        <v>47</v>
      </c>
      <c r="D2866">
        <v>11</v>
      </c>
      <c r="E2866" t="s">
        <v>49</v>
      </c>
      <c r="F2866">
        <v>1</v>
      </c>
      <c r="G2866">
        <v>1</v>
      </c>
      <c r="H2866">
        <v>2</v>
      </c>
      <c r="I2866">
        <v>2</v>
      </c>
      <c r="J2866">
        <v>2</v>
      </c>
      <c r="K2866">
        <v>2</v>
      </c>
      <c r="L2866">
        <v>2</v>
      </c>
      <c r="M2866">
        <v>2</v>
      </c>
      <c r="N2866">
        <v>1</v>
      </c>
      <c r="P2866" t="s">
        <v>50</v>
      </c>
      <c r="R2866" t="s">
        <v>44</v>
      </c>
      <c r="V2866">
        <v>13</v>
      </c>
      <c r="W2866">
        <v>13</v>
      </c>
    </row>
    <row r="2867" spans="1:23" x14ac:dyDescent="0.25">
      <c r="A2867">
        <v>715483</v>
      </c>
      <c r="B2867" t="s">
        <v>32</v>
      </c>
      <c r="C2867">
        <v>42</v>
      </c>
      <c r="D2867">
        <v>5</v>
      </c>
      <c r="E2867" t="s">
        <v>49</v>
      </c>
      <c r="F2867">
        <v>1</v>
      </c>
      <c r="G2867">
        <v>1</v>
      </c>
      <c r="H2867">
        <v>2</v>
      </c>
      <c r="I2867">
        <v>2</v>
      </c>
      <c r="J2867">
        <v>1</v>
      </c>
      <c r="K2867">
        <v>2</v>
      </c>
      <c r="L2867">
        <v>2</v>
      </c>
      <c r="M2867">
        <v>2</v>
      </c>
      <c r="N2867">
        <v>1</v>
      </c>
      <c r="P2867" t="s">
        <v>50</v>
      </c>
      <c r="R2867" t="s">
        <v>46</v>
      </c>
      <c r="V2867">
        <v>6</v>
      </c>
      <c r="W2867" t="s">
        <v>45</v>
      </c>
    </row>
    <row r="2868" spans="1:23" x14ac:dyDescent="0.25">
      <c r="A2868">
        <v>1394244</v>
      </c>
      <c r="B2868" t="s">
        <v>24</v>
      </c>
      <c r="C2868">
        <v>69</v>
      </c>
      <c r="D2868">
        <v>7</v>
      </c>
      <c r="E2868" t="s">
        <v>49</v>
      </c>
      <c r="F2868">
        <v>1</v>
      </c>
      <c r="G2868">
        <v>2</v>
      </c>
      <c r="H2868">
        <v>2</v>
      </c>
      <c r="I2868">
        <v>2</v>
      </c>
      <c r="J2868">
        <v>1</v>
      </c>
      <c r="K2868">
        <v>2</v>
      </c>
      <c r="L2868">
        <v>2</v>
      </c>
      <c r="M2868">
        <v>2</v>
      </c>
      <c r="N2868">
        <v>1</v>
      </c>
      <c r="P2868" t="s">
        <v>50</v>
      </c>
      <c r="R2868" t="s">
        <v>44</v>
      </c>
      <c r="V2868">
        <v>4</v>
      </c>
      <c r="W2868">
        <v>4</v>
      </c>
    </row>
    <row r="2869" spans="1:23" x14ac:dyDescent="0.25">
      <c r="A2869">
        <v>66956</v>
      </c>
      <c r="B2869" t="s">
        <v>23</v>
      </c>
      <c r="C2869">
        <v>58</v>
      </c>
      <c r="D2869">
        <v>2</v>
      </c>
      <c r="E2869" t="s">
        <v>49</v>
      </c>
      <c r="F2869">
        <v>1</v>
      </c>
      <c r="G2869">
        <v>2</v>
      </c>
      <c r="H2869">
        <v>2</v>
      </c>
      <c r="I2869">
        <v>2</v>
      </c>
      <c r="J2869">
        <v>2</v>
      </c>
      <c r="K2869">
        <v>2</v>
      </c>
      <c r="L2869">
        <v>2</v>
      </c>
      <c r="M2869">
        <v>1</v>
      </c>
      <c r="N2869">
        <v>2</v>
      </c>
      <c r="P2869" t="s">
        <v>50</v>
      </c>
      <c r="R2869" t="s">
        <v>44</v>
      </c>
      <c r="V2869">
        <v>30</v>
      </c>
      <c r="W2869" t="s">
        <v>23</v>
      </c>
    </row>
    <row r="2870" spans="1:23" x14ac:dyDescent="0.25">
      <c r="A2870">
        <v>727370</v>
      </c>
      <c r="B2870" t="s">
        <v>32</v>
      </c>
      <c r="C2870">
        <v>74</v>
      </c>
      <c r="D2870">
        <v>5</v>
      </c>
      <c r="E2870" t="s">
        <v>49</v>
      </c>
      <c r="F2870">
        <v>1</v>
      </c>
      <c r="G2870">
        <v>1</v>
      </c>
      <c r="H2870">
        <v>2</v>
      </c>
      <c r="I2870">
        <v>2</v>
      </c>
      <c r="J2870">
        <v>2</v>
      </c>
      <c r="K2870">
        <v>2</v>
      </c>
      <c r="L2870">
        <v>2</v>
      </c>
      <c r="M2870">
        <v>2</v>
      </c>
      <c r="N2870">
        <v>1</v>
      </c>
      <c r="P2870" t="s">
        <v>50</v>
      </c>
      <c r="R2870" t="s">
        <v>44</v>
      </c>
      <c r="V2870">
        <v>41</v>
      </c>
      <c r="W2870" t="s">
        <v>32</v>
      </c>
    </row>
    <row r="2871" spans="1:23" x14ac:dyDescent="0.25">
      <c r="A2871">
        <v>1268186</v>
      </c>
      <c r="B2871" t="s">
        <v>47</v>
      </c>
      <c r="C2871">
        <v>76</v>
      </c>
      <c r="D2871">
        <v>3</v>
      </c>
      <c r="E2871" t="s">
        <v>49</v>
      </c>
      <c r="F2871">
        <v>1</v>
      </c>
      <c r="G2871">
        <v>2</v>
      </c>
      <c r="H2871">
        <v>1</v>
      </c>
      <c r="I2871">
        <v>2</v>
      </c>
      <c r="J2871">
        <v>2</v>
      </c>
      <c r="K2871">
        <v>2</v>
      </c>
      <c r="L2871">
        <v>2</v>
      </c>
      <c r="M2871">
        <v>2</v>
      </c>
      <c r="N2871">
        <v>1</v>
      </c>
      <c r="P2871" t="s">
        <v>50</v>
      </c>
      <c r="R2871" t="s">
        <v>44</v>
      </c>
      <c r="V2871">
        <v>49</v>
      </c>
      <c r="W2871" t="s">
        <v>47</v>
      </c>
    </row>
    <row r="2872" spans="1:23" x14ac:dyDescent="0.25">
      <c r="A2872">
        <v>1436321</v>
      </c>
      <c r="B2872" t="s">
        <v>24</v>
      </c>
      <c r="C2872">
        <v>82</v>
      </c>
      <c r="D2872">
        <v>0</v>
      </c>
      <c r="E2872" t="s">
        <v>49</v>
      </c>
      <c r="F2872">
        <v>1</v>
      </c>
      <c r="G2872">
        <v>1</v>
      </c>
      <c r="H2872">
        <v>2</v>
      </c>
      <c r="I2872">
        <v>2</v>
      </c>
      <c r="J2872">
        <v>2</v>
      </c>
      <c r="K2872">
        <v>2</v>
      </c>
      <c r="L2872">
        <v>2</v>
      </c>
      <c r="M2872">
        <v>2</v>
      </c>
      <c r="N2872">
        <v>1</v>
      </c>
      <c r="P2872" t="s">
        <v>50</v>
      </c>
      <c r="R2872" t="s">
        <v>44</v>
      </c>
      <c r="V2872">
        <v>53</v>
      </c>
      <c r="W2872" t="s">
        <v>24</v>
      </c>
    </row>
    <row r="2873" spans="1:23" x14ac:dyDescent="0.25">
      <c r="A2873">
        <v>698414</v>
      </c>
      <c r="B2873" t="s">
        <v>32</v>
      </c>
      <c r="C2873">
        <v>147</v>
      </c>
      <c r="D2873">
        <v>14</v>
      </c>
      <c r="E2873" t="s">
        <v>49</v>
      </c>
      <c r="F2873">
        <v>1</v>
      </c>
      <c r="G2873">
        <v>1</v>
      </c>
      <c r="H2873">
        <v>2</v>
      </c>
      <c r="I2873">
        <v>2</v>
      </c>
      <c r="J2873">
        <v>2</v>
      </c>
      <c r="K2873">
        <v>2</v>
      </c>
      <c r="L2873">
        <v>2</v>
      </c>
      <c r="M2873">
        <v>2</v>
      </c>
      <c r="N2873">
        <v>1</v>
      </c>
      <c r="P2873" t="s">
        <v>50</v>
      </c>
      <c r="R2873" t="s">
        <v>46</v>
      </c>
      <c r="V2873">
        <v>6</v>
      </c>
      <c r="W2873" t="s">
        <v>45</v>
      </c>
    </row>
    <row r="2874" spans="1:23" x14ac:dyDescent="0.25">
      <c r="A2874">
        <v>1275251</v>
      </c>
      <c r="B2874" t="s">
        <v>47</v>
      </c>
      <c r="C2874">
        <v>113</v>
      </c>
      <c r="D2874">
        <v>11</v>
      </c>
      <c r="E2874" t="s">
        <v>49</v>
      </c>
      <c r="F2874">
        <v>1</v>
      </c>
      <c r="G2874">
        <v>1</v>
      </c>
      <c r="H2874">
        <v>2</v>
      </c>
      <c r="I2874">
        <v>2</v>
      </c>
      <c r="J2874">
        <v>2</v>
      </c>
      <c r="K2874">
        <v>2</v>
      </c>
      <c r="L2874">
        <v>2</v>
      </c>
      <c r="M2874">
        <v>2</v>
      </c>
      <c r="N2874">
        <v>1</v>
      </c>
      <c r="P2874" t="s">
        <v>50</v>
      </c>
      <c r="R2874" t="s">
        <v>44</v>
      </c>
      <c r="V2874">
        <v>49</v>
      </c>
      <c r="W2874" t="s">
        <v>47</v>
      </c>
    </row>
    <row r="2875" spans="1:23" x14ac:dyDescent="0.25">
      <c r="A2875">
        <v>538923</v>
      </c>
      <c r="B2875" t="s">
        <v>31</v>
      </c>
      <c r="C2875">
        <v>12</v>
      </c>
      <c r="D2875">
        <v>5</v>
      </c>
      <c r="E2875" t="s">
        <v>49</v>
      </c>
      <c r="F2875">
        <v>1</v>
      </c>
      <c r="G2875">
        <v>1</v>
      </c>
      <c r="H2875">
        <v>2</v>
      </c>
      <c r="I2875">
        <v>2</v>
      </c>
      <c r="J2875">
        <v>2</v>
      </c>
      <c r="K2875">
        <v>1</v>
      </c>
      <c r="L2875">
        <v>2</v>
      </c>
      <c r="M2875">
        <v>2</v>
      </c>
      <c r="N2875">
        <v>1</v>
      </c>
      <c r="P2875" t="s">
        <v>50</v>
      </c>
      <c r="R2875" t="s">
        <v>46</v>
      </c>
      <c r="V2875">
        <v>38</v>
      </c>
      <c r="W2875" t="s">
        <v>31</v>
      </c>
    </row>
    <row r="2876" spans="1:23" x14ac:dyDescent="0.25">
      <c r="A2876">
        <v>63403</v>
      </c>
      <c r="B2876" t="s">
        <v>23</v>
      </c>
      <c r="C2876">
        <v>300</v>
      </c>
      <c r="D2876">
        <v>2</v>
      </c>
      <c r="E2876" t="s">
        <v>49</v>
      </c>
      <c r="F2876">
        <v>1</v>
      </c>
      <c r="G2876">
        <v>2</v>
      </c>
      <c r="H2876">
        <v>2</v>
      </c>
      <c r="I2876">
        <v>2</v>
      </c>
      <c r="J2876">
        <v>1</v>
      </c>
      <c r="K2876">
        <v>2</v>
      </c>
      <c r="L2876">
        <v>2</v>
      </c>
      <c r="M2876">
        <v>2</v>
      </c>
      <c r="N2876">
        <v>1</v>
      </c>
      <c r="P2876" t="s">
        <v>50</v>
      </c>
      <c r="R2876" t="s">
        <v>46</v>
      </c>
      <c r="V2876">
        <v>30</v>
      </c>
      <c r="W2876" t="s">
        <v>23</v>
      </c>
    </row>
    <row r="2877" spans="1:23" x14ac:dyDescent="0.25">
      <c r="A2877">
        <v>539342</v>
      </c>
      <c r="B2877" t="s">
        <v>31</v>
      </c>
      <c r="C2877">
        <v>33</v>
      </c>
      <c r="D2877">
        <v>9</v>
      </c>
      <c r="E2877" t="s">
        <v>49</v>
      </c>
      <c r="F2877">
        <v>1</v>
      </c>
      <c r="G2877">
        <v>2</v>
      </c>
      <c r="H2877">
        <v>1</v>
      </c>
      <c r="I2877">
        <v>2</v>
      </c>
      <c r="J2877">
        <v>2</v>
      </c>
      <c r="K2877">
        <v>2</v>
      </c>
      <c r="L2877">
        <v>2</v>
      </c>
      <c r="M2877">
        <v>2</v>
      </c>
      <c r="N2877">
        <v>1</v>
      </c>
      <c r="P2877" t="s">
        <v>50</v>
      </c>
      <c r="R2877" t="s">
        <v>46</v>
      </c>
      <c r="V2877">
        <v>46</v>
      </c>
      <c r="W2877">
        <v>46</v>
      </c>
    </row>
    <row r="2878" spans="1:23" x14ac:dyDescent="0.25">
      <c r="A2878">
        <v>730741</v>
      </c>
      <c r="B2878" t="s">
        <v>32</v>
      </c>
      <c r="C2878">
        <v>121</v>
      </c>
      <c r="D2878">
        <v>3</v>
      </c>
      <c r="E2878" t="s">
        <v>49</v>
      </c>
      <c r="F2878">
        <v>1</v>
      </c>
      <c r="G2878">
        <v>1</v>
      </c>
      <c r="H2878">
        <v>2</v>
      </c>
      <c r="I2878">
        <v>2</v>
      </c>
      <c r="J2878">
        <v>2</v>
      </c>
      <c r="K2878">
        <v>2</v>
      </c>
      <c r="L2878">
        <v>2</v>
      </c>
      <c r="M2878">
        <v>2</v>
      </c>
      <c r="N2878">
        <v>1</v>
      </c>
      <c r="P2878" t="s">
        <v>50</v>
      </c>
      <c r="R2878" t="s">
        <v>44</v>
      </c>
      <c r="V2878">
        <v>41</v>
      </c>
      <c r="W2878" t="s">
        <v>32</v>
      </c>
    </row>
    <row r="2879" spans="1:23" x14ac:dyDescent="0.25">
      <c r="A2879">
        <v>1409197</v>
      </c>
      <c r="B2879" t="s">
        <v>24</v>
      </c>
      <c r="C2879">
        <v>210</v>
      </c>
      <c r="D2879">
        <v>5</v>
      </c>
      <c r="E2879" t="s">
        <v>49</v>
      </c>
      <c r="F2879">
        <v>1</v>
      </c>
      <c r="G2879">
        <v>2</v>
      </c>
      <c r="H2879">
        <v>2</v>
      </c>
      <c r="I2879">
        <v>2</v>
      </c>
      <c r="J2879">
        <v>2</v>
      </c>
      <c r="K2879">
        <v>2</v>
      </c>
      <c r="L2879">
        <v>2</v>
      </c>
      <c r="M2879">
        <v>2</v>
      </c>
      <c r="N2879">
        <v>2</v>
      </c>
      <c r="P2879" t="s">
        <v>50</v>
      </c>
      <c r="R2879" t="s">
        <v>46</v>
      </c>
      <c r="V2879">
        <v>53</v>
      </c>
      <c r="W2879" t="s">
        <v>24</v>
      </c>
    </row>
    <row r="2880" spans="1:23" x14ac:dyDescent="0.25">
      <c r="A2880">
        <v>725903</v>
      </c>
      <c r="B2880" t="s">
        <v>32</v>
      </c>
      <c r="C2880">
        <v>25</v>
      </c>
      <c r="D2880">
        <v>2</v>
      </c>
      <c r="E2880" t="s">
        <v>49</v>
      </c>
      <c r="F2880">
        <v>1</v>
      </c>
      <c r="G2880">
        <v>1</v>
      </c>
      <c r="H2880">
        <v>2</v>
      </c>
      <c r="I2880">
        <v>2</v>
      </c>
      <c r="J2880">
        <v>2</v>
      </c>
      <c r="K2880">
        <v>2</v>
      </c>
      <c r="L2880">
        <v>2</v>
      </c>
      <c r="M2880">
        <v>2</v>
      </c>
      <c r="N2880">
        <v>1</v>
      </c>
      <c r="P2880" t="s">
        <v>50</v>
      </c>
      <c r="R2880" t="s">
        <v>44</v>
      </c>
      <c r="V2880">
        <v>41</v>
      </c>
      <c r="W2880" t="s">
        <v>32</v>
      </c>
    </row>
    <row r="2881" spans="1:23" x14ac:dyDescent="0.25">
      <c r="A2881">
        <v>535331</v>
      </c>
      <c r="B2881" t="s">
        <v>31</v>
      </c>
      <c r="C2881">
        <v>363</v>
      </c>
      <c r="D2881">
        <v>5</v>
      </c>
      <c r="E2881" t="s">
        <v>49</v>
      </c>
      <c r="F2881">
        <v>1</v>
      </c>
      <c r="G2881">
        <v>1</v>
      </c>
      <c r="H2881">
        <v>2</v>
      </c>
      <c r="I2881">
        <v>2</v>
      </c>
      <c r="J2881">
        <v>2</v>
      </c>
      <c r="K2881">
        <v>2</v>
      </c>
      <c r="L2881">
        <v>2</v>
      </c>
      <c r="M2881">
        <v>2</v>
      </c>
      <c r="N2881">
        <v>1</v>
      </c>
      <c r="P2881" t="s">
        <v>50</v>
      </c>
      <c r="R2881" t="s">
        <v>44</v>
      </c>
      <c r="V2881">
        <v>16</v>
      </c>
      <c r="W2881">
        <v>16</v>
      </c>
    </row>
    <row r="2882" spans="1:23" x14ac:dyDescent="0.25">
      <c r="A2882">
        <v>537923</v>
      </c>
      <c r="B2882" t="s">
        <v>31</v>
      </c>
      <c r="C2882">
        <v>110</v>
      </c>
      <c r="D2882">
        <v>10</v>
      </c>
      <c r="E2882" t="s">
        <v>49</v>
      </c>
      <c r="F2882">
        <v>1</v>
      </c>
      <c r="G2882">
        <v>1</v>
      </c>
      <c r="H2882">
        <v>2</v>
      </c>
      <c r="I2882">
        <v>2</v>
      </c>
      <c r="J2882">
        <v>2</v>
      </c>
      <c r="K2882">
        <v>2</v>
      </c>
      <c r="L2882">
        <v>2</v>
      </c>
      <c r="M2882">
        <v>2</v>
      </c>
      <c r="N2882">
        <v>1</v>
      </c>
      <c r="P2882" t="s">
        <v>50</v>
      </c>
      <c r="R2882" t="s">
        <v>46</v>
      </c>
      <c r="V2882">
        <v>27</v>
      </c>
      <c r="W2882">
        <v>27</v>
      </c>
    </row>
    <row r="2883" spans="1:23" x14ac:dyDescent="0.25">
      <c r="A2883">
        <v>1420003</v>
      </c>
      <c r="B2883" t="s">
        <v>24</v>
      </c>
      <c r="C2883">
        <v>183</v>
      </c>
      <c r="D2883">
        <v>5</v>
      </c>
      <c r="E2883" t="s">
        <v>49</v>
      </c>
      <c r="F2883">
        <v>3</v>
      </c>
      <c r="G2883">
        <v>1</v>
      </c>
      <c r="H2883">
        <v>2</v>
      </c>
      <c r="I2883">
        <v>2</v>
      </c>
      <c r="J2883">
        <v>2</v>
      </c>
      <c r="K2883">
        <v>2</v>
      </c>
      <c r="L2883">
        <v>2</v>
      </c>
      <c r="M2883">
        <v>2</v>
      </c>
      <c r="N2883">
        <v>1</v>
      </c>
      <c r="P2883" t="s">
        <v>50</v>
      </c>
      <c r="R2883" t="s">
        <v>46</v>
      </c>
      <c r="V2883">
        <v>110</v>
      </c>
      <c r="W2883">
        <v>110</v>
      </c>
    </row>
    <row r="2884" spans="1:23" x14ac:dyDescent="0.25">
      <c r="A2884">
        <v>709956</v>
      </c>
      <c r="B2884" t="s">
        <v>32</v>
      </c>
      <c r="C2884">
        <v>18</v>
      </c>
      <c r="D2884">
        <v>4</v>
      </c>
      <c r="E2884" t="s">
        <v>49</v>
      </c>
      <c r="F2884">
        <v>1</v>
      </c>
      <c r="G2884">
        <v>2</v>
      </c>
      <c r="H2884">
        <v>2</v>
      </c>
      <c r="I2884">
        <v>2</v>
      </c>
      <c r="J2884">
        <v>1</v>
      </c>
      <c r="K2884">
        <v>2</v>
      </c>
      <c r="L2884">
        <v>2</v>
      </c>
      <c r="M2884">
        <v>2</v>
      </c>
      <c r="N2884">
        <v>1</v>
      </c>
      <c r="P2884" t="s">
        <v>50</v>
      </c>
      <c r="R2884" t="s">
        <v>44</v>
      </c>
      <c r="V2884">
        <v>41</v>
      </c>
      <c r="W2884" t="s">
        <v>32</v>
      </c>
    </row>
    <row r="2885" spans="1:23" x14ac:dyDescent="0.25">
      <c r="A2885">
        <v>1375850</v>
      </c>
      <c r="B2885" t="s">
        <v>24</v>
      </c>
      <c r="C2885">
        <v>120</v>
      </c>
      <c r="D2885">
        <v>9</v>
      </c>
      <c r="E2885" t="s">
        <v>49</v>
      </c>
      <c r="F2885">
        <v>1</v>
      </c>
      <c r="G2885">
        <v>1</v>
      </c>
      <c r="H2885">
        <v>2</v>
      </c>
      <c r="I2885">
        <v>2</v>
      </c>
      <c r="J2885">
        <v>1</v>
      </c>
      <c r="K2885">
        <v>2</v>
      </c>
      <c r="L2885">
        <v>2</v>
      </c>
      <c r="M2885">
        <v>2</v>
      </c>
      <c r="N2885">
        <v>1</v>
      </c>
      <c r="P2885" t="s">
        <v>50</v>
      </c>
      <c r="R2885" t="s">
        <v>44</v>
      </c>
      <c r="V2885">
        <v>6</v>
      </c>
      <c r="W2885" t="s">
        <v>45</v>
      </c>
    </row>
    <row r="2886" spans="1:23" x14ac:dyDescent="0.25">
      <c r="A2886">
        <v>1422763</v>
      </c>
      <c r="B2886" t="s">
        <v>24</v>
      </c>
      <c r="C2886">
        <v>120</v>
      </c>
      <c r="D2886">
        <v>1</v>
      </c>
      <c r="E2886" t="s">
        <v>49</v>
      </c>
      <c r="F2886">
        <v>1</v>
      </c>
      <c r="G2886">
        <v>2</v>
      </c>
      <c r="H2886">
        <v>2</v>
      </c>
      <c r="I2886">
        <v>2</v>
      </c>
      <c r="J2886">
        <v>2</v>
      </c>
      <c r="K2886">
        <v>1</v>
      </c>
      <c r="L2886">
        <v>2</v>
      </c>
      <c r="M2886">
        <v>2</v>
      </c>
      <c r="N2886">
        <v>1</v>
      </c>
      <c r="P2886" t="s">
        <v>50</v>
      </c>
      <c r="R2886" t="s">
        <v>46</v>
      </c>
      <c r="V2886">
        <v>53</v>
      </c>
      <c r="W2886" t="s">
        <v>24</v>
      </c>
    </row>
    <row r="2887" spans="1:23" x14ac:dyDescent="0.25">
      <c r="A2887">
        <v>1423569</v>
      </c>
      <c r="B2887" t="s">
        <v>24</v>
      </c>
      <c r="C2887">
        <v>67</v>
      </c>
      <c r="D2887">
        <v>9</v>
      </c>
      <c r="E2887" t="s">
        <v>49</v>
      </c>
      <c r="F2887">
        <v>1</v>
      </c>
      <c r="G2887">
        <v>1</v>
      </c>
      <c r="H2887">
        <v>2</v>
      </c>
      <c r="I2887">
        <v>2</v>
      </c>
      <c r="J2887">
        <v>2</v>
      </c>
      <c r="K2887">
        <v>2</v>
      </c>
      <c r="L2887">
        <v>2</v>
      </c>
      <c r="M2887">
        <v>2</v>
      </c>
      <c r="N2887">
        <v>1</v>
      </c>
      <c r="P2887" t="s">
        <v>50</v>
      </c>
      <c r="R2887" t="s">
        <v>46</v>
      </c>
      <c r="V2887">
        <v>53</v>
      </c>
      <c r="W2887" t="s">
        <v>24</v>
      </c>
    </row>
    <row r="2888" spans="1:23" x14ac:dyDescent="0.25">
      <c r="A2888">
        <v>696554</v>
      </c>
      <c r="B2888" t="s">
        <v>32</v>
      </c>
      <c r="C2888">
        <v>128</v>
      </c>
      <c r="D2888">
        <v>13</v>
      </c>
      <c r="E2888" t="s">
        <v>49</v>
      </c>
      <c r="F2888">
        <v>1</v>
      </c>
      <c r="G2888">
        <v>2</v>
      </c>
      <c r="H2888">
        <v>2</v>
      </c>
      <c r="I2888">
        <v>2</v>
      </c>
      <c r="J2888">
        <v>1</v>
      </c>
      <c r="K2888">
        <v>2</v>
      </c>
      <c r="L2888">
        <v>2</v>
      </c>
      <c r="M2888">
        <v>2</v>
      </c>
      <c r="N2888">
        <v>1</v>
      </c>
      <c r="P2888" t="s">
        <v>50</v>
      </c>
      <c r="R2888" t="s">
        <v>44</v>
      </c>
      <c r="V2888">
        <v>41</v>
      </c>
      <c r="W2888" t="s">
        <v>32</v>
      </c>
    </row>
    <row r="2889" spans="1:23" x14ac:dyDescent="0.25">
      <c r="A2889">
        <v>1262703</v>
      </c>
      <c r="B2889" t="s">
        <v>47</v>
      </c>
      <c r="C2889">
        <v>115</v>
      </c>
      <c r="D2889">
        <v>12</v>
      </c>
      <c r="E2889" t="s">
        <v>49</v>
      </c>
      <c r="F2889">
        <v>1</v>
      </c>
      <c r="G2889">
        <v>1</v>
      </c>
      <c r="H2889">
        <v>2</v>
      </c>
      <c r="I2889">
        <v>2</v>
      </c>
      <c r="J2889">
        <v>2</v>
      </c>
      <c r="K2889">
        <v>2</v>
      </c>
      <c r="L2889">
        <v>2</v>
      </c>
      <c r="M2889">
        <v>2</v>
      </c>
      <c r="N2889">
        <v>1</v>
      </c>
      <c r="P2889" t="s">
        <v>50</v>
      </c>
      <c r="R2889" t="s">
        <v>44</v>
      </c>
      <c r="V2889">
        <v>49</v>
      </c>
      <c r="W2889" t="s">
        <v>47</v>
      </c>
    </row>
    <row r="2890" spans="1:23" x14ac:dyDescent="0.25">
      <c r="A2890">
        <v>69703</v>
      </c>
      <c r="B2890" t="s">
        <v>23</v>
      </c>
      <c r="C2890">
        <v>44</v>
      </c>
      <c r="D2890">
        <v>8</v>
      </c>
      <c r="E2890" t="s">
        <v>49</v>
      </c>
      <c r="F2890">
        <v>1</v>
      </c>
      <c r="G2890">
        <v>2</v>
      </c>
      <c r="H2890">
        <v>2</v>
      </c>
      <c r="I2890">
        <v>2</v>
      </c>
      <c r="J2890">
        <v>1</v>
      </c>
      <c r="K2890">
        <v>2</v>
      </c>
      <c r="L2890">
        <v>2</v>
      </c>
      <c r="M2890">
        <v>1</v>
      </c>
      <c r="N2890">
        <v>1</v>
      </c>
      <c r="P2890" t="s">
        <v>50</v>
      </c>
      <c r="R2890" t="s">
        <v>46</v>
      </c>
      <c r="V2890">
        <v>30</v>
      </c>
      <c r="W2890" t="s">
        <v>23</v>
      </c>
    </row>
    <row r="2891" spans="1:23" x14ac:dyDescent="0.25">
      <c r="A2891">
        <v>1368585</v>
      </c>
      <c r="B2891" t="s">
        <v>24</v>
      </c>
      <c r="C2891">
        <v>19</v>
      </c>
      <c r="D2891">
        <v>1</v>
      </c>
      <c r="E2891" t="s">
        <v>49</v>
      </c>
      <c r="F2891">
        <v>1</v>
      </c>
      <c r="G2891">
        <v>2</v>
      </c>
      <c r="H2891">
        <v>1</v>
      </c>
      <c r="I2891">
        <v>2</v>
      </c>
      <c r="J2891">
        <v>2</v>
      </c>
      <c r="K2891">
        <v>2</v>
      </c>
      <c r="L2891">
        <v>2</v>
      </c>
      <c r="M2891">
        <v>2</v>
      </c>
      <c r="N2891">
        <v>1</v>
      </c>
      <c r="P2891" t="s">
        <v>50</v>
      </c>
      <c r="R2891" t="s">
        <v>46</v>
      </c>
      <c r="V2891">
        <v>53</v>
      </c>
      <c r="W2891" t="s">
        <v>24</v>
      </c>
    </row>
    <row r="2892" spans="1:23" x14ac:dyDescent="0.25">
      <c r="A2892">
        <v>725285</v>
      </c>
      <c r="B2892" t="s">
        <v>32</v>
      </c>
      <c r="C2892">
        <v>126</v>
      </c>
      <c r="D2892">
        <v>0</v>
      </c>
      <c r="E2892" t="s">
        <v>49</v>
      </c>
      <c r="F2892">
        <v>1</v>
      </c>
      <c r="G2892">
        <v>1</v>
      </c>
      <c r="H2892">
        <v>2</v>
      </c>
      <c r="I2892">
        <v>2</v>
      </c>
      <c r="J2892">
        <v>2</v>
      </c>
      <c r="K2892">
        <v>2</v>
      </c>
      <c r="L2892">
        <v>2</v>
      </c>
      <c r="M2892">
        <v>2</v>
      </c>
      <c r="N2892">
        <v>1</v>
      </c>
      <c r="P2892" t="s">
        <v>50</v>
      </c>
      <c r="R2892" t="s">
        <v>44</v>
      </c>
      <c r="V2892">
        <v>41</v>
      </c>
      <c r="W2892" t="s">
        <v>32</v>
      </c>
    </row>
    <row r="2893" spans="1:23" x14ac:dyDescent="0.25">
      <c r="A2893">
        <v>1399990</v>
      </c>
      <c r="B2893" t="s">
        <v>24</v>
      </c>
      <c r="C2893">
        <v>70</v>
      </c>
      <c r="D2893">
        <v>4</v>
      </c>
      <c r="E2893" t="s">
        <v>49</v>
      </c>
      <c r="F2893">
        <v>1</v>
      </c>
      <c r="G2893">
        <v>1</v>
      </c>
      <c r="H2893">
        <v>2</v>
      </c>
      <c r="I2893">
        <v>2</v>
      </c>
      <c r="J2893">
        <v>2</v>
      </c>
      <c r="K2893">
        <v>2</v>
      </c>
      <c r="L2893">
        <v>2</v>
      </c>
      <c r="M2893">
        <v>2</v>
      </c>
      <c r="N2893">
        <v>1</v>
      </c>
      <c r="P2893" t="s">
        <v>50</v>
      </c>
      <c r="R2893" t="s">
        <v>44</v>
      </c>
      <c r="V2893">
        <v>53</v>
      </c>
      <c r="W2893" t="s">
        <v>24</v>
      </c>
    </row>
    <row r="2894" spans="1:23" x14ac:dyDescent="0.25">
      <c r="A2894">
        <v>708642</v>
      </c>
      <c r="B2894" t="s">
        <v>32</v>
      </c>
      <c r="C2894">
        <v>79</v>
      </c>
      <c r="D2894">
        <v>12</v>
      </c>
      <c r="E2894" t="s">
        <v>49</v>
      </c>
      <c r="F2894">
        <v>1</v>
      </c>
      <c r="G2894">
        <v>1</v>
      </c>
      <c r="H2894">
        <v>2</v>
      </c>
      <c r="I2894">
        <v>2</v>
      </c>
      <c r="J2894">
        <v>2</v>
      </c>
      <c r="K2894">
        <v>2</v>
      </c>
      <c r="L2894">
        <v>2</v>
      </c>
      <c r="M2894">
        <v>2</v>
      </c>
      <c r="N2894">
        <v>1</v>
      </c>
      <c r="P2894" t="s">
        <v>50</v>
      </c>
      <c r="R2894" t="s">
        <v>46</v>
      </c>
      <c r="V2894">
        <v>41</v>
      </c>
      <c r="W2894" t="s">
        <v>32</v>
      </c>
    </row>
    <row r="2895" spans="1:23" x14ac:dyDescent="0.25">
      <c r="A2895">
        <v>71002</v>
      </c>
      <c r="B2895" t="s">
        <v>23</v>
      </c>
      <c r="C2895">
        <v>71</v>
      </c>
      <c r="D2895">
        <v>14</v>
      </c>
      <c r="E2895" t="s">
        <v>49</v>
      </c>
      <c r="F2895">
        <v>1</v>
      </c>
      <c r="G2895">
        <v>2</v>
      </c>
      <c r="H2895">
        <v>2</v>
      </c>
      <c r="I2895">
        <v>2</v>
      </c>
      <c r="J2895">
        <v>1</v>
      </c>
      <c r="K2895">
        <v>2</v>
      </c>
      <c r="L2895">
        <v>2</v>
      </c>
      <c r="M2895">
        <v>2</v>
      </c>
      <c r="N2895">
        <v>1</v>
      </c>
      <c r="P2895" t="s">
        <v>50</v>
      </c>
      <c r="R2895" t="s">
        <v>46</v>
      </c>
      <c r="V2895">
        <v>30</v>
      </c>
      <c r="W2895" t="s">
        <v>23</v>
      </c>
    </row>
    <row r="2896" spans="1:23" x14ac:dyDescent="0.25">
      <c r="A2896">
        <v>698078</v>
      </c>
      <c r="B2896" t="s">
        <v>32</v>
      </c>
      <c r="C2896">
        <v>93</v>
      </c>
      <c r="D2896">
        <v>11</v>
      </c>
      <c r="E2896" t="s">
        <v>49</v>
      </c>
      <c r="F2896">
        <v>1</v>
      </c>
      <c r="G2896">
        <v>2</v>
      </c>
      <c r="H2896">
        <v>2</v>
      </c>
      <c r="I2896">
        <v>2</v>
      </c>
      <c r="J2896">
        <v>1</v>
      </c>
      <c r="K2896">
        <v>2</v>
      </c>
      <c r="L2896">
        <v>2</v>
      </c>
      <c r="M2896">
        <v>2</v>
      </c>
      <c r="N2896">
        <v>1</v>
      </c>
      <c r="P2896" t="s">
        <v>50</v>
      </c>
      <c r="R2896" t="s">
        <v>44</v>
      </c>
      <c r="V2896">
        <v>41</v>
      </c>
      <c r="W2896" t="s">
        <v>32</v>
      </c>
    </row>
    <row r="2897" spans="1:23" x14ac:dyDescent="0.25">
      <c r="A2897">
        <v>728142</v>
      </c>
      <c r="B2897" t="s">
        <v>32</v>
      </c>
      <c r="C2897">
        <v>85</v>
      </c>
      <c r="D2897">
        <v>7</v>
      </c>
      <c r="E2897" t="s">
        <v>49</v>
      </c>
      <c r="F2897">
        <v>1</v>
      </c>
      <c r="G2897">
        <v>1</v>
      </c>
      <c r="H2897">
        <v>2</v>
      </c>
      <c r="I2897">
        <v>2</v>
      </c>
      <c r="J2897">
        <v>2</v>
      </c>
      <c r="K2897">
        <v>2</v>
      </c>
      <c r="L2897">
        <v>2</v>
      </c>
      <c r="M2897">
        <v>2</v>
      </c>
      <c r="N2897">
        <v>1</v>
      </c>
      <c r="P2897" t="s">
        <v>50</v>
      </c>
      <c r="R2897" t="s">
        <v>46</v>
      </c>
      <c r="V2897">
        <v>41</v>
      </c>
      <c r="W2897" t="s">
        <v>32</v>
      </c>
    </row>
    <row r="2898" spans="1:23" x14ac:dyDescent="0.25">
      <c r="A2898">
        <v>1371378</v>
      </c>
      <c r="B2898" t="s">
        <v>24</v>
      </c>
      <c r="C2898">
        <v>42</v>
      </c>
      <c r="D2898">
        <v>12</v>
      </c>
      <c r="E2898" t="s">
        <v>49</v>
      </c>
      <c r="F2898">
        <v>1</v>
      </c>
      <c r="G2898">
        <v>1</v>
      </c>
      <c r="H2898">
        <v>2</v>
      </c>
      <c r="I2898">
        <v>2</v>
      </c>
      <c r="J2898">
        <v>2</v>
      </c>
      <c r="K2898">
        <v>2</v>
      </c>
      <c r="L2898">
        <v>2</v>
      </c>
      <c r="M2898">
        <v>2</v>
      </c>
      <c r="N2898">
        <v>1</v>
      </c>
      <c r="P2898" t="s">
        <v>50</v>
      </c>
      <c r="R2898" t="s">
        <v>46</v>
      </c>
      <c r="V2898">
        <v>53</v>
      </c>
      <c r="W2898" t="s">
        <v>24</v>
      </c>
    </row>
    <row r="2899" spans="1:23" x14ac:dyDescent="0.25">
      <c r="A2899">
        <v>711439</v>
      </c>
      <c r="B2899" t="s">
        <v>32</v>
      </c>
      <c r="C2899">
        <v>323</v>
      </c>
      <c r="D2899">
        <v>13</v>
      </c>
      <c r="E2899" t="s">
        <v>49</v>
      </c>
      <c r="F2899">
        <v>1</v>
      </c>
      <c r="G2899">
        <v>2</v>
      </c>
      <c r="H2899">
        <v>2</v>
      </c>
      <c r="I2899">
        <v>2</v>
      </c>
      <c r="J2899">
        <v>1</v>
      </c>
      <c r="K2899">
        <v>2</v>
      </c>
      <c r="L2899">
        <v>2</v>
      </c>
      <c r="M2899">
        <v>2</v>
      </c>
      <c r="N2899">
        <v>1</v>
      </c>
      <c r="P2899" t="s">
        <v>50</v>
      </c>
      <c r="R2899" t="s">
        <v>46</v>
      </c>
      <c r="V2899">
        <v>6</v>
      </c>
      <c r="W2899" t="s">
        <v>45</v>
      </c>
    </row>
    <row r="2900" spans="1:23" x14ac:dyDescent="0.25">
      <c r="A2900">
        <v>1272990</v>
      </c>
      <c r="B2900" t="s">
        <v>47</v>
      </c>
      <c r="C2900">
        <v>130</v>
      </c>
      <c r="D2900">
        <v>7</v>
      </c>
      <c r="E2900" t="s">
        <v>49</v>
      </c>
      <c r="F2900">
        <v>1</v>
      </c>
      <c r="G2900">
        <v>1</v>
      </c>
      <c r="H2900">
        <v>2</v>
      </c>
      <c r="I2900">
        <v>2</v>
      </c>
      <c r="J2900">
        <v>2</v>
      </c>
      <c r="K2900">
        <v>2</v>
      </c>
      <c r="L2900">
        <v>2</v>
      </c>
      <c r="M2900">
        <v>2</v>
      </c>
      <c r="N2900">
        <v>1</v>
      </c>
      <c r="P2900" t="s">
        <v>50</v>
      </c>
      <c r="R2900" t="s">
        <v>44</v>
      </c>
      <c r="V2900">
        <v>49</v>
      </c>
      <c r="W2900" t="s">
        <v>47</v>
      </c>
    </row>
    <row r="2901" spans="1:23" x14ac:dyDescent="0.25">
      <c r="A2901">
        <v>1268002</v>
      </c>
      <c r="B2901" t="s">
        <v>47</v>
      </c>
      <c r="C2901">
        <v>68</v>
      </c>
      <c r="D2901">
        <v>13</v>
      </c>
      <c r="E2901" t="s">
        <v>49</v>
      </c>
      <c r="F2901">
        <v>1</v>
      </c>
      <c r="G2901">
        <v>1</v>
      </c>
      <c r="H2901">
        <v>2</v>
      </c>
      <c r="I2901">
        <v>2</v>
      </c>
      <c r="J2901">
        <v>2</v>
      </c>
      <c r="K2901">
        <v>2</v>
      </c>
      <c r="L2901">
        <v>2</v>
      </c>
      <c r="M2901">
        <v>2</v>
      </c>
      <c r="N2901">
        <v>1</v>
      </c>
      <c r="P2901" t="s">
        <v>50</v>
      </c>
      <c r="R2901" t="s">
        <v>46</v>
      </c>
      <c r="V2901">
        <v>49</v>
      </c>
      <c r="W2901" t="s">
        <v>47</v>
      </c>
    </row>
    <row r="2902" spans="1:23" x14ac:dyDescent="0.25">
      <c r="A2902">
        <v>1427137</v>
      </c>
      <c r="B2902" t="s">
        <v>24</v>
      </c>
      <c r="C2902">
        <v>319</v>
      </c>
      <c r="D2902">
        <v>11</v>
      </c>
      <c r="E2902" t="s">
        <v>49</v>
      </c>
      <c r="F2902">
        <v>1</v>
      </c>
      <c r="G2902">
        <v>1</v>
      </c>
      <c r="H2902">
        <v>2</v>
      </c>
      <c r="I2902">
        <v>2</v>
      </c>
      <c r="J2902">
        <v>2</v>
      </c>
      <c r="K2902">
        <v>2</v>
      </c>
      <c r="L2902">
        <v>2</v>
      </c>
      <c r="M2902">
        <v>2</v>
      </c>
      <c r="N2902">
        <v>1</v>
      </c>
      <c r="P2902" t="s">
        <v>50</v>
      </c>
      <c r="R2902" t="s">
        <v>44</v>
      </c>
      <c r="V2902">
        <v>53</v>
      </c>
      <c r="W2902" t="s">
        <v>24</v>
      </c>
    </row>
    <row r="2903" spans="1:23" x14ac:dyDescent="0.25">
      <c r="A2903">
        <v>1409377</v>
      </c>
      <c r="B2903" t="s">
        <v>24</v>
      </c>
      <c r="C2903">
        <v>54</v>
      </c>
      <c r="D2903">
        <v>8</v>
      </c>
      <c r="E2903" t="s">
        <v>49</v>
      </c>
      <c r="F2903">
        <v>1</v>
      </c>
      <c r="G2903">
        <v>1</v>
      </c>
      <c r="H2903">
        <v>2</v>
      </c>
      <c r="I2903">
        <v>2</v>
      </c>
      <c r="J2903">
        <v>2</v>
      </c>
      <c r="K2903">
        <v>2</v>
      </c>
      <c r="L2903">
        <v>2</v>
      </c>
      <c r="M2903">
        <v>2</v>
      </c>
      <c r="N2903">
        <v>1</v>
      </c>
      <c r="P2903" t="s">
        <v>50</v>
      </c>
      <c r="R2903" t="s">
        <v>46</v>
      </c>
      <c r="V2903">
        <v>41</v>
      </c>
      <c r="W2903" t="s">
        <v>32</v>
      </c>
    </row>
    <row r="2904" spans="1:23" x14ac:dyDescent="0.25">
      <c r="A2904">
        <v>1370370</v>
      </c>
      <c r="B2904" t="s">
        <v>24</v>
      </c>
      <c r="C2904">
        <v>136</v>
      </c>
      <c r="D2904">
        <v>1</v>
      </c>
      <c r="E2904" t="s">
        <v>49</v>
      </c>
      <c r="F2904">
        <v>1</v>
      </c>
      <c r="G2904">
        <v>1</v>
      </c>
      <c r="H2904">
        <v>2</v>
      </c>
      <c r="I2904">
        <v>2</v>
      </c>
      <c r="J2904">
        <v>1</v>
      </c>
      <c r="K2904">
        <v>2</v>
      </c>
      <c r="L2904">
        <v>2</v>
      </c>
      <c r="M2904">
        <v>2</v>
      </c>
      <c r="N2904">
        <v>1</v>
      </c>
      <c r="P2904" t="s">
        <v>50</v>
      </c>
      <c r="R2904" t="s">
        <v>44</v>
      </c>
      <c r="V2904">
        <v>6</v>
      </c>
      <c r="W2904" t="s">
        <v>45</v>
      </c>
    </row>
    <row r="2905" spans="1:23" x14ac:dyDescent="0.25">
      <c r="A2905">
        <v>1255221</v>
      </c>
      <c r="B2905" t="s">
        <v>47</v>
      </c>
      <c r="C2905">
        <v>48</v>
      </c>
      <c r="D2905">
        <v>11</v>
      </c>
      <c r="E2905" t="s">
        <v>49</v>
      </c>
      <c r="F2905">
        <v>1</v>
      </c>
      <c r="G2905">
        <v>1</v>
      </c>
      <c r="H2905">
        <v>2</v>
      </c>
      <c r="I2905">
        <v>2</v>
      </c>
      <c r="J2905">
        <v>2</v>
      </c>
      <c r="K2905">
        <v>2</v>
      </c>
      <c r="L2905">
        <v>2</v>
      </c>
      <c r="M2905">
        <v>2</v>
      </c>
      <c r="N2905">
        <v>1</v>
      </c>
      <c r="P2905" t="s">
        <v>50</v>
      </c>
      <c r="R2905" t="s">
        <v>44</v>
      </c>
      <c r="V2905">
        <v>49</v>
      </c>
      <c r="W2905" t="s">
        <v>47</v>
      </c>
    </row>
    <row r="2906" spans="1:23" x14ac:dyDescent="0.25">
      <c r="A2906">
        <v>533961</v>
      </c>
      <c r="B2906" t="s">
        <v>31</v>
      </c>
      <c r="C2906">
        <v>156</v>
      </c>
      <c r="D2906">
        <v>13</v>
      </c>
      <c r="E2906" t="s">
        <v>49</v>
      </c>
      <c r="F2906">
        <v>1</v>
      </c>
      <c r="G2906">
        <v>2</v>
      </c>
      <c r="H2906">
        <v>2</v>
      </c>
      <c r="I2906">
        <v>2</v>
      </c>
      <c r="J2906">
        <v>2</v>
      </c>
      <c r="K2906">
        <v>2</v>
      </c>
      <c r="L2906">
        <v>2</v>
      </c>
      <c r="M2906">
        <v>2</v>
      </c>
      <c r="N2906">
        <v>2</v>
      </c>
      <c r="P2906" t="s">
        <v>50</v>
      </c>
      <c r="R2906" t="s">
        <v>44</v>
      </c>
      <c r="V2906">
        <v>6</v>
      </c>
      <c r="W2906" t="s">
        <v>45</v>
      </c>
    </row>
    <row r="2907" spans="1:23" x14ac:dyDescent="0.25">
      <c r="A2907">
        <v>1382803</v>
      </c>
      <c r="B2907" t="s">
        <v>24</v>
      </c>
      <c r="C2907">
        <v>435</v>
      </c>
      <c r="D2907">
        <v>12</v>
      </c>
      <c r="E2907" t="s">
        <v>49</v>
      </c>
      <c r="F2907">
        <v>4</v>
      </c>
      <c r="G2907">
        <v>2</v>
      </c>
      <c r="H2907">
        <v>2</v>
      </c>
      <c r="I2907">
        <v>2</v>
      </c>
      <c r="J2907">
        <v>1</v>
      </c>
      <c r="K2907">
        <v>2</v>
      </c>
      <c r="L2907">
        <v>2</v>
      </c>
      <c r="M2907">
        <v>2</v>
      </c>
      <c r="N2907">
        <v>1</v>
      </c>
      <c r="P2907" t="s">
        <v>50</v>
      </c>
      <c r="R2907" t="s">
        <v>46</v>
      </c>
      <c r="V2907">
        <v>164</v>
      </c>
      <c r="W2907">
        <v>164</v>
      </c>
    </row>
    <row r="2908" spans="1:23" x14ac:dyDescent="0.25">
      <c r="A2908">
        <v>70291</v>
      </c>
      <c r="B2908" t="s">
        <v>23</v>
      </c>
      <c r="C2908">
        <v>37</v>
      </c>
      <c r="D2908">
        <v>13</v>
      </c>
      <c r="E2908" t="s">
        <v>49</v>
      </c>
      <c r="F2908">
        <v>1</v>
      </c>
      <c r="G2908">
        <v>2</v>
      </c>
      <c r="H2908">
        <v>2</v>
      </c>
      <c r="I2908">
        <v>2</v>
      </c>
      <c r="J2908">
        <v>2</v>
      </c>
      <c r="K2908">
        <v>2</v>
      </c>
      <c r="L2908">
        <v>2</v>
      </c>
      <c r="M2908">
        <v>2</v>
      </c>
      <c r="N2908">
        <v>2</v>
      </c>
      <c r="P2908" t="s">
        <v>50</v>
      </c>
      <c r="R2908" t="s">
        <v>44</v>
      </c>
      <c r="V2908">
        <v>30</v>
      </c>
      <c r="W2908" t="s">
        <v>23</v>
      </c>
    </row>
    <row r="2909" spans="1:23" x14ac:dyDescent="0.25">
      <c r="A2909">
        <v>1377980</v>
      </c>
      <c r="B2909" t="s">
        <v>24</v>
      </c>
      <c r="C2909">
        <v>58</v>
      </c>
      <c r="D2909">
        <v>4</v>
      </c>
      <c r="E2909" t="s">
        <v>49</v>
      </c>
      <c r="F2909">
        <v>1</v>
      </c>
      <c r="G2909">
        <v>1</v>
      </c>
      <c r="H2909">
        <v>2</v>
      </c>
      <c r="I2909">
        <v>2</v>
      </c>
      <c r="J2909">
        <v>2</v>
      </c>
      <c r="K2909">
        <v>2</v>
      </c>
      <c r="L2909">
        <v>2</v>
      </c>
      <c r="M2909">
        <v>2</v>
      </c>
      <c r="N2909">
        <v>1</v>
      </c>
      <c r="P2909" t="s">
        <v>50</v>
      </c>
      <c r="R2909" t="s">
        <v>46</v>
      </c>
      <c r="V2909">
        <v>48</v>
      </c>
      <c r="W2909">
        <v>48</v>
      </c>
    </row>
    <row r="2910" spans="1:23" x14ac:dyDescent="0.25">
      <c r="A2910">
        <v>1414323</v>
      </c>
      <c r="B2910" t="s">
        <v>24</v>
      </c>
      <c r="C2910">
        <v>66</v>
      </c>
      <c r="D2910">
        <v>4</v>
      </c>
      <c r="E2910" t="s">
        <v>49</v>
      </c>
      <c r="F2910">
        <v>1</v>
      </c>
      <c r="G2910">
        <v>1</v>
      </c>
      <c r="H2910">
        <v>2</v>
      </c>
      <c r="I2910">
        <v>2</v>
      </c>
      <c r="J2910">
        <v>2</v>
      </c>
      <c r="K2910">
        <v>2</v>
      </c>
      <c r="L2910">
        <v>2</v>
      </c>
      <c r="M2910">
        <v>2</v>
      </c>
      <c r="N2910">
        <v>1</v>
      </c>
      <c r="P2910" t="s">
        <v>50</v>
      </c>
      <c r="R2910" t="s">
        <v>44</v>
      </c>
      <c r="V2910">
        <v>53</v>
      </c>
      <c r="W2910" t="s">
        <v>24</v>
      </c>
    </row>
    <row r="2911" spans="1:23" x14ac:dyDescent="0.25">
      <c r="A2911">
        <v>1421551</v>
      </c>
      <c r="B2911" t="s">
        <v>24</v>
      </c>
      <c r="C2911">
        <v>98</v>
      </c>
      <c r="D2911">
        <v>8</v>
      </c>
      <c r="E2911" t="s">
        <v>49</v>
      </c>
      <c r="F2911">
        <v>1</v>
      </c>
      <c r="G2911">
        <v>1</v>
      </c>
      <c r="H2911">
        <v>2</v>
      </c>
      <c r="I2911">
        <v>2</v>
      </c>
      <c r="J2911">
        <v>2</v>
      </c>
      <c r="K2911">
        <v>2</v>
      </c>
      <c r="L2911">
        <v>2</v>
      </c>
      <c r="M2911">
        <v>2</v>
      </c>
      <c r="N2911">
        <v>1</v>
      </c>
      <c r="P2911" t="s">
        <v>50</v>
      </c>
      <c r="R2911" t="s">
        <v>46</v>
      </c>
      <c r="V2911">
        <v>53</v>
      </c>
      <c r="W2911" t="s">
        <v>24</v>
      </c>
    </row>
    <row r="2912" spans="1:23" x14ac:dyDescent="0.25">
      <c r="A2912">
        <v>535883</v>
      </c>
      <c r="B2912" t="s">
        <v>31</v>
      </c>
      <c r="C2912">
        <v>26</v>
      </c>
      <c r="D2912">
        <v>5</v>
      </c>
      <c r="E2912" t="s">
        <v>49</v>
      </c>
      <c r="F2912">
        <v>1</v>
      </c>
      <c r="G2912">
        <v>1</v>
      </c>
      <c r="H2912">
        <v>2</v>
      </c>
      <c r="I2912">
        <v>2</v>
      </c>
      <c r="J2912">
        <v>2</v>
      </c>
      <c r="K2912">
        <v>2</v>
      </c>
      <c r="L2912">
        <v>2</v>
      </c>
      <c r="M2912">
        <v>2</v>
      </c>
      <c r="N2912">
        <v>1</v>
      </c>
      <c r="P2912" t="s">
        <v>50</v>
      </c>
      <c r="R2912" t="s">
        <v>46</v>
      </c>
      <c r="V2912">
        <v>38</v>
      </c>
      <c r="W2912" t="s">
        <v>31</v>
      </c>
    </row>
    <row r="2913" spans="1:23" x14ac:dyDescent="0.25">
      <c r="A2913">
        <v>1402665</v>
      </c>
      <c r="B2913" t="s">
        <v>24</v>
      </c>
      <c r="C2913">
        <v>59</v>
      </c>
      <c r="D2913">
        <v>3</v>
      </c>
      <c r="E2913" t="s">
        <v>49</v>
      </c>
      <c r="F2913">
        <v>1</v>
      </c>
      <c r="G2913">
        <v>1</v>
      </c>
      <c r="H2913">
        <v>2</v>
      </c>
      <c r="I2913">
        <v>2</v>
      </c>
      <c r="J2913">
        <v>2</v>
      </c>
      <c r="K2913">
        <v>2</v>
      </c>
      <c r="L2913">
        <v>2</v>
      </c>
      <c r="M2913">
        <v>2</v>
      </c>
      <c r="N2913">
        <v>1</v>
      </c>
      <c r="P2913" t="s">
        <v>50</v>
      </c>
      <c r="R2913" t="s">
        <v>46</v>
      </c>
      <c r="V2913">
        <v>53</v>
      </c>
      <c r="W2913" t="s">
        <v>24</v>
      </c>
    </row>
    <row r="2914" spans="1:23" x14ac:dyDescent="0.25">
      <c r="A2914">
        <v>1410874</v>
      </c>
      <c r="B2914" t="s">
        <v>24</v>
      </c>
      <c r="C2914">
        <v>48</v>
      </c>
      <c r="D2914">
        <v>13</v>
      </c>
      <c r="E2914" t="s">
        <v>49</v>
      </c>
      <c r="F2914">
        <v>1</v>
      </c>
      <c r="G2914">
        <v>1</v>
      </c>
      <c r="H2914">
        <v>2</v>
      </c>
      <c r="I2914">
        <v>2</v>
      </c>
      <c r="J2914">
        <v>1</v>
      </c>
      <c r="K2914">
        <v>2</v>
      </c>
      <c r="L2914">
        <v>2</v>
      </c>
      <c r="M2914">
        <v>2</v>
      </c>
      <c r="N2914">
        <v>1</v>
      </c>
      <c r="P2914" t="s">
        <v>50</v>
      </c>
      <c r="R2914" t="s">
        <v>44</v>
      </c>
      <c r="V2914">
        <v>12</v>
      </c>
      <c r="W2914">
        <v>12</v>
      </c>
    </row>
    <row r="2915" spans="1:23" x14ac:dyDescent="0.25">
      <c r="A2915">
        <v>1271170</v>
      </c>
      <c r="B2915" t="s">
        <v>47</v>
      </c>
      <c r="C2915">
        <v>61</v>
      </c>
      <c r="D2915">
        <v>4</v>
      </c>
      <c r="E2915" t="s">
        <v>49</v>
      </c>
      <c r="F2915">
        <v>1</v>
      </c>
      <c r="G2915">
        <v>1</v>
      </c>
      <c r="H2915">
        <v>2</v>
      </c>
      <c r="I2915">
        <v>2</v>
      </c>
      <c r="J2915">
        <v>2</v>
      </c>
      <c r="K2915">
        <v>2</v>
      </c>
      <c r="L2915">
        <v>2</v>
      </c>
      <c r="M2915">
        <v>2</v>
      </c>
      <c r="N2915">
        <v>1</v>
      </c>
      <c r="P2915" t="s">
        <v>50</v>
      </c>
      <c r="R2915" t="s">
        <v>46</v>
      </c>
      <c r="V2915">
        <v>49</v>
      </c>
      <c r="W2915" t="s">
        <v>47</v>
      </c>
    </row>
    <row r="2916" spans="1:23" x14ac:dyDescent="0.25">
      <c r="A2916">
        <v>1427587</v>
      </c>
      <c r="B2916" t="s">
        <v>24</v>
      </c>
      <c r="C2916">
        <v>45</v>
      </c>
      <c r="D2916">
        <v>14</v>
      </c>
      <c r="E2916" t="s">
        <v>49</v>
      </c>
      <c r="F2916">
        <v>1</v>
      </c>
      <c r="G2916">
        <v>1</v>
      </c>
      <c r="H2916">
        <v>2</v>
      </c>
      <c r="I2916">
        <v>2</v>
      </c>
      <c r="J2916">
        <v>2</v>
      </c>
      <c r="K2916">
        <v>2</v>
      </c>
      <c r="L2916">
        <v>2</v>
      </c>
      <c r="M2916">
        <v>2</v>
      </c>
      <c r="N2916">
        <v>1</v>
      </c>
      <c r="P2916" t="s">
        <v>50</v>
      </c>
      <c r="R2916" t="s">
        <v>44</v>
      </c>
      <c r="V2916">
        <v>53</v>
      </c>
      <c r="W2916" t="s">
        <v>24</v>
      </c>
    </row>
    <row r="2917" spans="1:23" x14ac:dyDescent="0.25">
      <c r="A2917">
        <v>66663</v>
      </c>
      <c r="B2917" t="s">
        <v>23</v>
      </c>
      <c r="C2917">
        <v>650</v>
      </c>
      <c r="D2917">
        <v>7</v>
      </c>
      <c r="E2917" t="s">
        <v>49</v>
      </c>
      <c r="F2917">
        <v>1</v>
      </c>
      <c r="G2917">
        <v>2</v>
      </c>
      <c r="H2917">
        <v>1</v>
      </c>
      <c r="I2917">
        <v>2</v>
      </c>
      <c r="J2917">
        <v>2</v>
      </c>
      <c r="K2917">
        <v>2</v>
      </c>
      <c r="L2917">
        <v>2</v>
      </c>
      <c r="M2917">
        <v>2</v>
      </c>
      <c r="N2917">
        <v>1</v>
      </c>
      <c r="P2917" t="s">
        <v>50</v>
      </c>
      <c r="R2917" t="s">
        <v>46</v>
      </c>
      <c r="V2917">
        <v>30</v>
      </c>
      <c r="W2917" t="s">
        <v>23</v>
      </c>
    </row>
    <row r="2918" spans="1:23" x14ac:dyDescent="0.25">
      <c r="A2918">
        <v>707525</v>
      </c>
      <c r="B2918" t="s">
        <v>32</v>
      </c>
      <c r="C2918">
        <v>105</v>
      </c>
      <c r="D2918">
        <v>14</v>
      </c>
      <c r="E2918" t="s">
        <v>49</v>
      </c>
      <c r="F2918">
        <v>1</v>
      </c>
      <c r="G2918">
        <v>2</v>
      </c>
      <c r="H2918">
        <v>2</v>
      </c>
      <c r="I2918">
        <v>2</v>
      </c>
      <c r="J2918">
        <v>1</v>
      </c>
      <c r="K2918">
        <v>2</v>
      </c>
      <c r="L2918">
        <v>2</v>
      </c>
      <c r="M2918">
        <v>2</v>
      </c>
      <c r="N2918">
        <v>1</v>
      </c>
      <c r="P2918" t="s">
        <v>50</v>
      </c>
      <c r="R2918" t="s">
        <v>46</v>
      </c>
      <c r="V2918">
        <v>4</v>
      </c>
      <c r="W2918">
        <v>4</v>
      </c>
    </row>
    <row r="2919" spans="1:23" x14ac:dyDescent="0.25">
      <c r="A2919">
        <v>1425936</v>
      </c>
      <c r="B2919" t="s">
        <v>24</v>
      </c>
      <c r="C2919">
        <v>98</v>
      </c>
      <c r="D2919">
        <v>0</v>
      </c>
      <c r="E2919" t="s">
        <v>49</v>
      </c>
      <c r="F2919">
        <v>1</v>
      </c>
      <c r="G2919">
        <v>2</v>
      </c>
      <c r="H2919">
        <v>2</v>
      </c>
      <c r="I2919">
        <v>2</v>
      </c>
      <c r="J2919">
        <v>1</v>
      </c>
      <c r="K2919">
        <v>2</v>
      </c>
      <c r="L2919">
        <v>2</v>
      </c>
      <c r="M2919">
        <v>2</v>
      </c>
      <c r="N2919">
        <v>1</v>
      </c>
      <c r="P2919" t="s">
        <v>50</v>
      </c>
      <c r="R2919" t="s">
        <v>44</v>
      </c>
      <c r="V2919">
        <v>53</v>
      </c>
      <c r="W2919" t="s">
        <v>24</v>
      </c>
    </row>
    <row r="2920" spans="1:23" x14ac:dyDescent="0.25">
      <c r="A2920">
        <v>1428561</v>
      </c>
      <c r="B2920" t="s">
        <v>24</v>
      </c>
      <c r="C2920">
        <v>56</v>
      </c>
      <c r="D2920">
        <v>12</v>
      </c>
      <c r="E2920" t="s">
        <v>49</v>
      </c>
      <c r="F2920">
        <v>1</v>
      </c>
      <c r="G2920">
        <v>1</v>
      </c>
      <c r="H2920">
        <v>2</v>
      </c>
      <c r="I2920">
        <v>2</v>
      </c>
      <c r="J2920">
        <v>2</v>
      </c>
      <c r="K2920">
        <v>2</v>
      </c>
      <c r="L2920">
        <v>2</v>
      </c>
      <c r="M2920">
        <v>2</v>
      </c>
      <c r="N2920">
        <v>1</v>
      </c>
      <c r="P2920" t="s">
        <v>50</v>
      </c>
      <c r="R2920" t="s">
        <v>46</v>
      </c>
      <c r="V2920">
        <v>53</v>
      </c>
      <c r="W2920" t="s">
        <v>24</v>
      </c>
    </row>
    <row r="2921" spans="1:23" x14ac:dyDescent="0.25">
      <c r="A2921">
        <v>1264633</v>
      </c>
      <c r="B2921" t="s">
        <v>47</v>
      </c>
      <c r="C2921">
        <v>37</v>
      </c>
      <c r="D2921">
        <v>11</v>
      </c>
      <c r="E2921" t="s">
        <v>49</v>
      </c>
      <c r="F2921">
        <v>1</v>
      </c>
      <c r="G2921">
        <v>1</v>
      </c>
      <c r="H2921">
        <v>2</v>
      </c>
      <c r="I2921">
        <v>2</v>
      </c>
      <c r="J2921">
        <v>2</v>
      </c>
      <c r="K2921">
        <v>2</v>
      </c>
      <c r="L2921">
        <v>2</v>
      </c>
      <c r="M2921">
        <v>2</v>
      </c>
      <c r="N2921">
        <v>1</v>
      </c>
      <c r="P2921" t="s">
        <v>50</v>
      </c>
      <c r="R2921" t="s">
        <v>46</v>
      </c>
      <c r="V2921">
        <v>49</v>
      </c>
      <c r="W2921" t="s">
        <v>47</v>
      </c>
    </row>
    <row r="2922" spans="1:23" x14ac:dyDescent="0.25">
      <c r="A2922">
        <v>1274740</v>
      </c>
      <c r="B2922" t="s">
        <v>47</v>
      </c>
      <c r="C2922">
        <v>50</v>
      </c>
      <c r="D2922">
        <v>7</v>
      </c>
      <c r="E2922" t="s">
        <v>49</v>
      </c>
      <c r="F2922">
        <v>1</v>
      </c>
      <c r="G2922">
        <v>2</v>
      </c>
      <c r="H2922">
        <v>2</v>
      </c>
      <c r="I2922">
        <v>2</v>
      </c>
      <c r="J2922">
        <v>1</v>
      </c>
      <c r="K2922">
        <v>2</v>
      </c>
      <c r="L2922">
        <v>2</v>
      </c>
      <c r="M2922">
        <v>2</v>
      </c>
      <c r="N2922">
        <v>1</v>
      </c>
      <c r="P2922" t="s">
        <v>50</v>
      </c>
      <c r="R2922" t="s">
        <v>44</v>
      </c>
      <c r="V2922">
        <v>41</v>
      </c>
      <c r="W2922" t="s">
        <v>32</v>
      </c>
    </row>
    <row r="2923" spans="1:23" x14ac:dyDescent="0.25">
      <c r="A2923">
        <v>1388369</v>
      </c>
      <c r="B2923" t="s">
        <v>24</v>
      </c>
      <c r="C2923">
        <v>129</v>
      </c>
      <c r="D2923">
        <v>14</v>
      </c>
      <c r="E2923" t="s">
        <v>49</v>
      </c>
      <c r="F2923">
        <v>1</v>
      </c>
      <c r="G2923">
        <v>1</v>
      </c>
      <c r="H2923">
        <v>2</v>
      </c>
      <c r="I2923">
        <v>2</v>
      </c>
      <c r="J2923">
        <v>2</v>
      </c>
      <c r="K2923">
        <v>2</v>
      </c>
      <c r="L2923">
        <v>2</v>
      </c>
      <c r="M2923">
        <v>2</v>
      </c>
      <c r="N2923">
        <v>1</v>
      </c>
      <c r="P2923" t="s">
        <v>50</v>
      </c>
      <c r="R2923" t="s">
        <v>46</v>
      </c>
      <c r="V2923">
        <v>6</v>
      </c>
      <c r="W2923" t="s">
        <v>45</v>
      </c>
    </row>
    <row r="2924" spans="1:23" x14ac:dyDescent="0.25">
      <c r="A2924">
        <v>1277247</v>
      </c>
      <c r="B2924" t="s">
        <v>47</v>
      </c>
      <c r="C2924">
        <v>53</v>
      </c>
      <c r="D2924">
        <v>8</v>
      </c>
      <c r="E2924" t="s">
        <v>49</v>
      </c>
      <c r="F2924">
        <v>1</v>
      </c>
      <c r="G2924">
        <v>1</v>
      </c>
      <c r="H2924">
        <v>2</v>
      </c>
      <c r="I2924">
        <v>2</v>
      </c>
      <c r="J2924">
        <v>2</v>
      </c>
      <c r="K2924">
        <v>2</v>
      </c>
      <c r="L2924">
        <v>2</v>
      </c>
      <c r="M2924">
        <v>2</v>
      </c>
      <c r="N2924">
        <v>1</v>
      </c>
      <c r="P2924" t="s">
        <v>50</v>
      </c>
      <c r="R2924" t="s">
        <v>46</v>
      </c>
      <c r="V2924">
        <v>49</v>
      </c>
      <c r="W2924" t="s">
        <v>47</v>
      </c>
    </row>
    <row r="2925" spans="1:23" x14ac:dyDescent="0.25">
      <c r="A2925">
        <v>1392637</v>
      </c>
      <c r="B2925" t="s">
        <v>24</v>
      </c>
      <c r="C2925">
        <v>179</v>
      </c>
      <c r="D2925">
        <v>13</v>
      </c>
      <c r="E2925" t="s">
        <v>49</v>
      </c>
      <c r="F2925">
        <v>1</v>
      </c>
      <c r="G2925">
        <v>2</v>
      </c>
      <c r="H2925">
        <v>2</v>
      </c>
      <c r="I2925">
        <v>2</v>
      </c>
      <c r="J2925">
        <v>2</v>
      </c>
      <c r="K2925">
        <v>2</v>
      </c>
      <c r="L2925">
        <v>2</v>
      </c>
      <c r="M2925">
        <v>2</v>
      </c>
      <c r="N2925">
        <v>2</v>
      </c>
      <c r="P2925" t="s">
        <v>50</v>
      </c>
      <c r="R2925" t="s">
        <v>46</v>
      </c>
      <c r="V2925">
        <v>53</v>
      </c>
      <c r="W2925" t="s">
        <v>24</v>
      </c>
    </row>
    <row r="2926" spans="1:23" x14ac:dyDescent="0.25">
      <c r="A2926">
        <v>1394098</v>
      </c>
      <c r="B2926" t="s">
        <v>24</v>
      </c>
      <c r="C2926">
        <v>16</v>
      </c>
      <c r="D2926">
        <v>12</v>
      </c>
      <c r="E2926" t="s">
        <v>49</v>
      </c>
      <c r="F2926">
        <v>1</v>
      </c>
      <c r="G2926">
        <v>1</v>
      </c>
      <c r="H2926">
        <v>2</v>
      </c>
      <c r="I2926">
        <v>2</v>
      </c>
      <c r="J2926">
        <v>2</v>
      </c>
      <c r="K2926">
        <v>2</v>
      </c>
      <c r="L2926">
        <v>2</v>
      </c>
      <c r="M2926">
        <v>2</v>
      </c>
      <c r="N2926">
        <v>1</v>
      </c>
      <c r="P2926" t="s">
        <v>50</v>
      </c>
      <c r="R2926" t="s">
        <v>46</v>
      </c>
      <c r="V2926">
        <v>13</v>
      </c>
      <c r="W2926">
        <v>13</v>
      </c>
    </row>
    <row r="2927" spans="1:23" x14ac:dyDescent="0.25">
      <c r="A2927">
        <v>728659</v>
      </c>
      <c r="B2927" t="s">
        <v>32</v>
      </c>
      <c r="C2927">
        <v>161</v>
      </c>
      <c r="D2927">
        <v>11</v>
      </c>
      <c r="E2927" t="s">
        <v>49</v>
      </c>
      <c r="F2927">
        <v>1</v>
      </c>
      <c r="G2927">
        <v>1</v>
      </c>
      <c r="H2927">
        <v>2</v>
      </c>
      <c r="I2927">
        <v>2</v>
      </c>
      <c r="J2927">
        <v>2</v>
      </c>
      <c r="K2927">
        <v>2</v>
      </c>
      <c r="L2927">
        <v>2</v>
      </c>
      <c r="M2927">
        <v>2</v>
      </c>
      <c r="N2927">
        <v>1</v>
      </c>
      <c r="P2927" t="s">
        <v>50</v>
      </c>
      <c r="R2927" t="s">
        <v>46</v>
      </c>
      <c r="V2927">
        <v>41</v>
      </c>
      <c r="W2927" t="s">
        <v>32</v>
      </c>
    </row>
    <row r="2928" spans="1:23" x14ac:dyDescent="0.25">
      <c r="A2928">
        <v>535241</v>
      </c>
      <c r="B2928" t="s">
        <v>31</v>
      </c>
      <c r="C2928">
        <v>32</v>
      </c>
      <c r="D2928">
        <v>6</v>
      </c>
      <c r="E2928" t="s">
        <v>49</v>
      </c>
      <c r="F2928">
        <v>1</v>
      </c>
      <c r="G2928">
        <v>1</v>
      </c>
      <c r="H2928">
        <v>2</v>
      </c>
      <c r="I2928">
        <v>2</v>
      </c>
      <c r="J2928">
        <v>2</v>
      </c>
      <c r="K2928">
        <v>2</v>
      </c>
      <c r="L2928">
        <v>2</v>
      </c>
      <c r="M2928">
        <v>2</v>
      </c>
      <c r="N2928">
        <v>1</v>
      </c>
      <c r="P2928" t="s">
        <v>50</v>
      </c>
      <c r="R2928" t="s">
        <v>46</v>
      </c>
      <c r="V2928">
        <v>38</v>
      </c>
      <c r="W2928" t="s">
        <v>31</v>
      </c>
    </row>
    <row r="2929" spans="1:23" x14ac:dyDescent="0.25">
      <c r="A2929">
        <v>722174</v>
      </c>
      <c r="B2929" t="s">
        <v>32</v>
      </c>
      <c r="C2929">
        <v>106</v>
      </c>
      <c r="D2929">
        <v>9</v>
      </c>
      <c r="E2929" t="s">
        <v>49</v>
      </c>
      <c r="F2929">
        <v>1</v>
      </c>
      <c r="G2929">
        <v>1</v>
      </c>
      <c r="H2929">
        <v>2</v>
      </c>
      <c r="I2929">
        <v>2</v>
      </c>
      <c r="J2929">
        <v>2</v>
      </c>
      <c r="K2929">
        <v>2</v>
      </c>
      <c r="L2929">
        <v>2</v>
      </c>
      <c r="M2929">
        <v>2</v>
      </c>
      <c r="N2929">
        <v>1</v>
      </c>
      <c r="P2929" t="s">
        <v>50</v>
      </c>
      <c r="R2929" t="s">
        <v>44</v>
      </c>
      <c r="V2929">
        <v>41</v>
      </c>
      <c r="W2929" t="s">
        <v>32</v>
      </c>
    </row>
    <row r="2930" spans="1:23" x14ac:dyDescent="0.25">
      <c r="A2930">
        <v>1388934</v>
      </c>
      <c r="B2930" t="s">
        <v>24</v>
      </c>
      <c r="C2930">
        <v>105</v>
      </c>
      <c r="D2930">
        <v>11</v>
      </c>
      <c r="E2930" t="s">
        <v>49</v>
      </c>
      <c r="F2930">
        <v>1</v>
      </c>
      <c r="G2930">
        <v>1</v>
      </c>
      <c r="H2930">
        <v>2</v>
      </c>
      <c r="I2930">
        <v>2</v>
      </c>
      <c r="J2930">
        <v>2</v>
      </c>
      <c r="K2930">
        <v>2</v>
      </c>
      <c r="L2930">
        <v>2</v>
      </c>
      <c r="M2930">
        <v>2</v>
      </c>
      <c r="N2930">
        <v>1</v>
      </c>
      <c r="P2930" t="s">
        <v>50</v>
      </c>
      <c r="R2930" t="s">
        <v>44</v>
      </c>
      <c r="V2930">
        <v>53</v>
      </c>
      <c r="W2930" t="s">
        <v>24</v>
      </c>
    </row>
    <row r="2931" spans="1:23" x14ac:dyDescent="0.25">
      <c r="A2931">
        <v>1406044</v>
      </c>
      <c r="B2931" t="s">
        <v>24</v>
      </c>
      <c r="C2931">
        <v>314</v>
      </c>
      <c r="D2931">
        <v>11</v>
      </c>
      <c r="E2931" t="s">
        <v>49</v>
      </c>
      <c r="F2931">
        <v>1</v>
      </c>
      <c r="G2931">
        <v>2</v>
      </c>
      <c r="H2931">
        <v>2</v>
      </c>
      <c r="I2931">
        <v>2</v>
      </c>
      <c r="J2931">
        <v>1</v>
      </c>
      <c r="K2931">
        <v>2</v>
      </c>
      <c r="L2931">
        <v>2</v>
      </c>
      <c r="M2931">
        <v>2</v>
      </c>
      <c r="N2931">
        <v>1</v>
      </c>
      <c r="P2931" t="s">
        <v>50</v>
      </c>
      <c r="R2931" t="s">
        <v>46</v>
      </c>
      <c r="V2931">
        <v>53</v>
      </c>
      <c r="W2931" t="s">
        <v>24</v>
      </c>
    </row>
    <row r="2932" spans="1:23" x14ac:dyDescent="0.25">
      <c r="A2932">
        <v>1435385</v>
      </c>
      <c r="B2932" t="s">
        <v>24</v>
      </c>
      <c r="C2932">
        <v>21</v>
      </c>
      <c r="D2932">
        <v>0</v>
      </c>
      <c r="E2932" t="s">
        <v>49</v>
      </c>
      <c r="F2932">
        <v>1</v>
      </c>
      <c r="G2932">
        <v>2</v>
      </c>
      <c r="H2932">
        <v>2</v>
      </c>
      <c r="I2932">
        <v>2</v>
      </c>
      <c r="J2932">
        <v>1</v>
      </c>
      <c r="K2932">
        <v>2</v>
      </c>
      <c r="L2932">
        <v>2</v>
      </c>
      <c r="M2932">
        <v>2</v>
      </c>
      <c r="N2932">
        <v>1</v>
      </c>
      <c r="P2932" t="s">
        <v>50</v>
      </c>
      <c r="R2932" t="s">
        <v>44</v>
      </c>
      <c r="V2932">
        <v>53</v>
      </c>
      <c r="W2932" t="s">
        <v>24</v>
      </c>
    </row>
    <row r="2933" spans="1:23" x14ac:dyDescent="0.25">
      <c r="A2933">
        <v>1378797</v>
      </c>
      <c r="B2933" t="s">
        <v>24</v>
      </c>
      <c r="C2933">
        <v>44</v>
      </c>
      <c r="D2933">
        <v>9</v>
      </c>
      <c r="E2933" t="s">
        <v>49</v>
      </c>
      <c r="F2933">
        <v>1</v>
      </c>
      <c r="G2933">
        <v>1</v>
      </c>
      <c r="H2933">
        <v>2</v>
      </c>
      <c r="I2933">
        <v>2</v>
      </c>
      <c r="J2933">
        <v>2</v>
      </c>
      <c r="K2933">
        <v>2</v>
      </c>
      <c r="L2933">
        <v>2</v>
      </c>
      <c r="M2933">
        <v>2</v>
      </c>
      <c r="N2933">
        <v>1</v>
      </c>
      <c r="P2933" t="s">
        <v>50</v>
      </c>
      <c r="R2933" t="s">
        <v>46</v>
      </c>
      <c r="V2933">
        <v>6</v>
      </c>
      <c r="W2933" t="s">
        <v>45</v>
      </c>
    </row>
    <row r="2934" spans="1:23" x14ac:dyDescent="0.25">
      <c r="A2934">
        <v>1375656</v>
      </c>
      <c r="B2934" t="s">
        <v>24</v>
      </c>
      <c r="C2934">
        <v>281</v>
      </c>
      <c r="D2934">
        <v>3</v>
      </c>
      <c r="E2934" t="s">
        <v>49</v>
      </c>
      <c r="F2934">
        <v>1</v>
      </c>
      <c r="G2934">
        <v>1</v>
      </c>
      <c r="H2934">
        <v>2</v>
      </c>
      <c r="I2934">
        <v>2</v>
      </c>
      <c r="J2934">
        <v>2</v>
      </c>
      <c r="K2934">
        <v>2</v>
      </c>
      <c r="L2934">
        <v>2</v>
      </c>
      <c r="M2934">
        <v>2</v>
      </c>
      <c r="N2934">
        <v>1</v>
      </c>
      <c r="P2934" t="s">
        <v>50</v>
      </c>
      <c r="R2934" t="s">
        <v>46</v>
      </c>
      <c r="V2934">
        <v>53</v>
      </c>
      <c r="W2934" t="s">
        <v>24</v>
      </c>
    </row>
    <row r="2935" spans="1:23" x14ac:dyDescent="0.25">
      <c r="A2935">
        <v>709025</v>
      </c>
      <c r="B2935" t="s">
        <v>32</v>
      </c>
      <c r="C2935">
        <v>65</v>
      </c>
      <c r="D2935">
        <v>9</v>
      </c>
      <c r="E2935" t="s">
        <v>49</v>
      </c>
      <c r="F2935">
        <v>1</v>
      </c>
      <c r="G2935">
        <v>1</v>
      </c>
      <c r="H2935">
        <v>2</v>
      </c>
      <c r="I2935">
        <v>2</v>
      </c>
      <c r="J2935">
        <v>2</v>
      </c>
      <c r="K2935">
        <v>2</v>
      </c>
      <c r="L2935">
        <v>2</v>
      </c>
      <c r="M2935">
        <v>2</v>
      </c>
      <c r="N2935">
        <v>1</v>
      </c>
      <c r="P2935" t="s">
        <v>50</v>
      </c>
      <c r="R2935" t="s">
        <v>46</v>
      </c>
      <c r="V2935">
        <v>41</v>
      </c>
      <c r="W2935" t="s">
        <v>32</v>
      </c>
    </row>
    <row r="2936" spans="1:23" x14ac:dyDescent="0.25">
      <c r="A2936">
        <v>720877</v>
      </c>
      <c r="B2936" t="s">
        <v>32</v>
      </c>
      <c r="C2936">
        <v>118</v>
      </c>
      <c r="D2936">
        <v>3</v>
      </c>
      <c r="E2936" t="s">
        <v>49</v>
      </c>
      <c r="F2936">
        <v>1</v>
      </c>
      <c r="G2936">
        <v>1</v>
      </c>
      <c r="H2936">
        <v>2</v>
      </c>
      <c r="I2936">
        <v>2</v>
      </c>
      <c r="J2936">
        <v>2</v>
      </c>
      <c r="K2936">
        <v>2</v>
      </c>
      <c r="L2936">
        <v>2</v>
      </c>
      <c r="M2936">
        <v>2</v>
      </c>
      <c r="N2936">
        <v>1</v>
      </c>
      <c r="P2936" t="s">
        <v>50</v>
      </c>
      <c r="R2936" t="s">
        <v>44</v>
      </c>
      <c r="V2936">
        <v>41</v>
      </c>
      <c r="W2936" t="s">
        <v>32</v>
      </c>
    </row>
    <row r="2937" spans="1:23" x14ac:dyDescent="0.25">
      <c r="A2937">
        <v>720157</v>
      </c>
      <c r="B2937" t="s">
        <v>32</v>
      </c>
      <c r="C2937">
        <v>72</v>
      </c>
      <c r="D2937">
        <v>2</v>
      </c>
      <c r="E2937" t="s">
        <v>49</v>
      </c>
      <c r="F2937">
        <v>1</v>
      </c>
      <c r="G2937">
        <v>2</v>
      </c>
      <c r="H2937">
        <v>2</v>
      </c>
      <c r="I2937">
        <v>2</v>
      </c>
      <c r="J2937">
        <v>1</v>
      </c>
      <c r="K2937">
        <v>2</v>
      </c>
      <c r="L2937">
        <v>2</v>
      </c>
      <c r="M2937">
        <v>2</v>
      </c>
      <c r="N2937">
        <v>1</v>
      </c>
      <c r="P2937" t="s">
        <v>50</v>
      </c>
      <c r="R2937" t="s">
        <v>44</v>
      </c>
      <c r="V2937">
        <v>41</v>
      </c>
      <c r="W2937" t="s">
        <v>32</v>
      </c>
    </row>
    <row r="2938" spans="1:23" x14ac:dyDescent="0.25">
      <c r="A2938">
        <v>1398089</v>
      </c>
      <c r="B2938" t="s">
        <v>24</v>
      </c>
      <c r="C2938">
        <v>105</v>
      </c>
      <c r="D2938">
        <v>1</v>
      </c>
      <c r="E2938" t="s">
        <v>49</v>
      </c>
      <c r="F2938">
        <v>1</v>
      </c>
      <c r="G2938">
        <v>1</v>
      </c>
      <c r="H2938">
        <v>2</v>
      </c>
      <c r="I2938">
        <v>2</v>
      </c>
      <c r="J2938">
        <v>2</v>
      </c>
      <c r="K2938">
        <v>2</v>
      </c>
      <c r="L2938">
        <v>2</v>
      </c>
      <c r="M2938">
        <v>2</v>
      </c>
      <c r="N2938">
        <v>1</v>
      </c>
      <c r="P2938" t="s">
        <v>50</v>
      </c>
      <c r="R2938" t="s">
        <v>46</v>
      </c>
      <c r="V2938">
        <v>53</v>
      </c>
      <c r="W2938" t="s">
        <v>24</v>
      </c>
    </row>
    <row r="2939" spans="1:23" x14ac:dyDescent="0.25">
      <c r="A2939">
        <v>1400048</v>
      </c>
      <c r="B2939" t="s">
        <v>24</v>
      </c>
      <c r="C2939">
        <v>137</v>
      </c>
      <c r="D2939">
        <v>3</v>
      </c>
      <c r="E2939" t="s">
        <v>49</v>
      </c>
      <c r="F2939">
        <v>1</v>
      </c>
      <c r="G2939">
        <v>1</v>
      </c>
      <c r="H2939">
        <v>2</v>
      </c>
      <c r="I2939">
        <v>2</v>
      </c>
      <c r="J2939">
        <v>2</v>
      </c>
      <c r="K2939">
        <v>2</v>
      </c>
      <c r="L2939">
        <v>2</v>
      </c>
      <c r="M2939">
        <v>2</v>
      </c>
      <c r="N2939">
        <v>1</v>
      </c>
      <c r="P2939" t="s">
        <v>50</v>
      </c>
      <c r="R2939" t="s">
        <v>44</v>
      </c>
      <c r="V2939">
        <v>53</v>
      </c>
      <c r="W2939" t="s">
        <v>24</v>
      </c>
    </row>
    <row r="2940" spans="1:23" x14ac:dyDescent="0.25">
      <c r="A2940">
        <v>67562</v>
      </c>
      <c r="B2940" t="s">
        <v>23</v>
      </c>
      <c r="C2940">
        <v>172</v>
      </c>
      <c r="D2940">
        <v>6</v>
      </c>
      <c r="E2940" t="s">
        <v>49</v>
      </c>
      <c r="F2940">
        <v>1</v>
      </c>
      <c r="G2940">
        <v>2</v>
      </c>
      <c r="H2940">
        <v>2</v>
      </c>
      <c r="I2940">
        <v>2</v>
      </c>
      <c r="J2940">
        <v>1</v>
      </c>
      <c r="K2940">
        <v>2</v>
      </c>
      <c r="L2940">
        <v>2</v>
      </c>
      <c r="M2940">
        <v>2</v>
      </c>
      <c r="N2940">
        <v>1</v>
      </c>
      <c r="P2940" t="s">
        <v>50</v>
      </c>
      <c r="R2940" t="s">
        <v>46</v>
      </c>
      <c r="V2940">
        <v>30</v>
      </c>
      <c r="W2940" t="s">
        <v>23</v>
      </c>
    </row>
    <row r="2941" spans="1:23" x14ac:dyDescent="0.25">
      <c r="A2941">
        <v>724849</v>
      </c>
      <c r="B2941" t="s">
        <v>32</v>
      </c>
      <c r="C2941">
        <v>52</v>
      </c>
      <c r="D2941">
        <v>13</v>
      </c>
      <c r="E2941" t="s">
        <v>49</v>
      </c>
      <c r="F2941">
        <v>1</v>
      </c>
      <c r="G2941">
        <v>1</v>
      </c>
      <c r="H2941">
        <v>2</v>
      </c>
      <c r="I2941">
        <v>2</v>
      </c>
      <c r="J2941">
        <v>2</v>
      </c>
      <c r="K2941">
        <v>2</v>
      </c>
      <c r="L2941">
        <v>2</v>
      </c>
      <c r="M2941">
        <v>2</v>
      </c>
      <c r="N2941">
        <v>1</v>
      </c>
      <c r="P2941" t="s">
        <v>50</v>
      </c>
      <c r="R2941" t="s">
        <v>46</v>
      </c>
      <c r="V2941">
        <v>6</v>
      </c>
      <c r="W2941" t="s">
        <v>45</v>
      </c>
    </row>
    <row r="2942" spans="1:23" x14ac:dyDescent="0.25">
      <c r="A2942">
        <v>536021</v>
      </c>
      <c r="B2942" t="s">
        <v>31</v>
      </c>
      <c r="C2942">
        <v>18</v>
      </c>
      <c r="D2942">
        <v>2</v>
      </c>
      <c r="E2942" t="s">
        <v>49</v>
      </c>
      <c r="F2942">
        <v>1</v>
      </c>
      <c r="G2942">
        <v>2</v>
      </c>
      <c r="H2942">
        <v>2</v>
      </c>
      <c r="I2942">
        <v>2</v>
      </c>
      <c r="J2942">
        <v>1</v>
      </c>
      <c r="K2942">
        <v>2</v>
      </c>
      <c r="L2942">
        <v>2</v>
      </c>
      <c r="M2942">
        <v>2</v>
      </c>
      <c r="N2942">
        <v>1</v>
      </c>
      <c r="P2942" t="s">
        <v>50</v>
      </c>
      <c r="R2942" t="s">
        <v>44</v>
      </c>
      <c r="V2942">
        <v>13</v>
      </c>
      <c r="W2942">
        <v>13</v>
      </c>
    </row>
    <row r="2943" spans="1:23" x14ac:dyDescent="0.25">
      <c r="A2943">
        <v>65647</v>
      </c>
      <c r="B2943" t="s">
        <v>23</v>
      </c>
      <c r="C2943">
        <v>49</v>
      </c>
      <c r="D2943">
        <v>11</v>
      </c>
      <c r="E2943" t="s">
        <v>49</v>
      </c>
      <c r="F2943">
        <v>1</v>
      </c>
      <c r="G2943">
        <v>1</v>
      </c>
      <c r="H2943">
        <v>2</v>
      </c>
      <c r="I2943">
        <v>2</v>
      </c>
      <c r="J2943">
        <v>2</v>
      </c>
      <c r="K2943">
        <v>2</v>
      </c>
      <c r="L2943">
        <v>2</v>
      </c>
      <c r="M2943">
        <v>2</v>
      </c>
      <c r="N2943">
        <v>1</v>
      </c>
      <c r="P2943" t="s">
        <v>50</v>
      </c>
      <c r="R2943" t="s">
        <v>44</v>
      </c>
      <c r="V2943">
        <v>30</v>
      </c>
      <c r="W2943" t="s">
        <v>23</v>
      </c>
    </row>
    <row r="2944" spans="1:23" x14ac:dyDescent="0.25">
      <c r="A2944">
        <v>1422043</v>
      </c>
      <c r="B2944" t="s">
        <v>24</v>
      </c>
      <c r="C2944">
        <v>108</v>
      </c>
      <c r="D2944">
        <v>0</v>
      </c>
      <c r="E2944" t="s">
        <v>49</v>
      </c>
      <c r="F2944">
        <v>3</v>
      </c>
      <c r="G2944">
        <v>2</v>
      </c>
      <c r="H2944">
        <v>2</v>
      </c>
      <c r="I2944">
        <v>2</v>
      </c>
      <c r="J2944">
        <v>2</v>
      </c>
      <c r="K2944">
        <v>2</v>
      </c>
      <c r="L2944">
        <v>2</v>
      </c>
      <c r="M2944">
        <v>2</v>
      </c>
      <c r="N2944">
        <v>2</v>
      </c>
      <c r="P2944" t="s">
        <v>50</v>
      </c>
      <c r="R2944" t="s">
        <v>44</v>
      </c>
      <c r="V2944">
        <v>301</v>
      </c>
      <c r="W2944">
        <v>301</v>
      </c>
    </row>
    <row r="2945" spans="1:23" x14ac:dyDescent="0.25">
      <c r="A2945">
        <v>1263152</v>
      </c>
      <c r="B2945" t="s">
        <v>47</v>
      </c>
      <c r="C2945">
        <v>72</v>
      </c>
      <c r="D2945">
        <v>9</v>
      </c>
      <c r="E2945" t="s">
        <v>49</v>
      </c>
      <c r="F2945">
        <v>1</v>
      </c>
      <c r="G2945">
        <v>1</v>
      </c>
      <c r="H2945">
        <v>2</v>
      </c>
      <c r="I2945">
        <v>2</v>
      </c>
      <c r="J2945">
        <v>2</v>
      </c>
      <c r="K2945">
        <v>2</v>
      </c>
      <c r="L2945">
        <v>2</v>
      </c>
      <c r="M2945">
        <v>2</v>
      </c>
      <c r="N2945">
        <v>1</v>
      </c>
      <c r="P2945" t="s">
        <v>50</v>
      </c>
      <c r="R2945" t="s">
        <v>46</v>
      </c>
      <c r="V2945">
        <v>49</v>
      </c>
      <c r="W2945" t="s">
        <v>47</v>
      </c>
    </row>
    <row r="2946" spans="1:23" x14ac:dyDescent="0.25">
      <c r="A2946">
        <v>1252971</v>
      </c>
      <c r="B2946" t="s">
        <v>47</v>
      </c>
      <c r="C2946">
        <v>80</v>
      </c>
      <c r="D2946">
        <v>3</v>
      </c>
      <c r="E2946" t="s">
        <v>49</v>
      </c>
      <c r="F2946">
        <v>1</v>
      </c>
      <c r="G2946">
        <v>1</v>
      </c>
      <c r="H2946">
        <v>2</v>
      </c>
      <c r="I2946">
        <v>2</v>
      </c>
      <c r="J2946">
        <v>2</v>
      </c>
      <c r="K2946">
        <v>2</v>
      </c>
      <c r="L2946">
        <v>2</v>
      </c>
      <c r="M2946">
        <v>2</v>
      </c>
      <c r="N2946">
        <v>1</v>
      </c>
      <c r="P2946" t="s">
        <v>50</v>
      </c>
      <c r="R2946" t="s">
        <v>46</v>
      </c>
      <c r="V2946">
        <v>49</v>
      </c>
      <c r="W2946" t="s">
        <v>47</v>
      </c>
    </row>
    <row r="2947" spans="1:23" x14ac:dyDescent="0.25">
      <c r="A2947">
        <v>1367287</v>
      </c>
      <c r="B2947" t="s">
        <v>24</v>
      </c>
      <c r="C2947">
        <v>58</v>
      </c>
      <c r="D2947">
        <v>8</v>
      </c>
      <c r="E2947" t="s">
        <v>49</v>
      </c>
      <c r="F2947">
        <v>1</v>
      </c>
      <c r="G2947">
        <v>2</v>
      </c>
      <c r="H2947">
        <v>2</v>
      </c>
      <c r="I2947">
        <v>2</v>
      </c>
      <c r="J2947">
        <v>1</v>
      </c>
      <c r="K2947">
        <v>2</v>
      </c>
      <c r="L2947">
        <v>2</v>
      </c>
      <c r="M2947">
        <v>2</v>
      </c>
      <c r="N2947">
        <v>1</v>
      </c>
      <c r="P2947" t="s">
        <v>50</v>
      </c>
      <c r="R2947" t="s">
        <v>44</v>
      </c>
      <c r="V2947">
        <v>53</v>
      </c>
      <c r="W2947" t="s">
        <v>24</v>
      </c>
    </row>
    <row r="2948" spans="1:23" x14ac:dyDescent="0.25">
      <c r="A2948">
        <v>1383224</v>
      </c>
      <c r="B2948" t="s">
        <v>24</v>
      </c>
      <c r="C2948">
        <v>60</v>
      </c>
      <c r="D2948">
        <v>5</v>
      </c>
      <c r="E2948" t="s">
        <v>49</v>
      </c>
      <c r="F2948">
        <v>1</v>
      </c>
      <c r="G2948">
        <v>2</v>
      </c>
      <c r="H2948">
        <v>2</v>
      </c>
      <c r="I2948">
        <v>2</v>
      </c>
      <c r="J2948">
        <v>2</v>
      </c>
      <c r="K2948">
        <v>2</v>
      </c>
      <c r="L2948">
        <v>2</v>
      </c>
      <c r="M2948">
        <v>2</v>
      </c>
      <c r="N2948">
        <v>2</v>
      </c>
      <c r="P2948" t="s">
        <v>50</v>
      </c>
      <c r="R2948" t="s">
        <v>46</v>
      </c>
      <c r="V2948">
        <v>53</v>
      </c>
      <c r="W2948" t="s">
        <v>24</v>
      </c>
    </row>
    <row r="2949" spans="1:23" x14ac:dyDescent="0.25">
      <c r="A2949">
        <v>1253788</v>
      </c>
      <c r="B2949" t="s">
        <v>47</v>
      </c>
      <c r="C2949">
        <v>219</v>
      </c>
      <c r="D2949">
        <v>2</v>
      </c>
      <c r="E2949" t="s">
        <v>49</v>
      </c>
      <c r="F2949">
        <v>1</v>
      </c>
      <c r="G2949">
        <v>1</v>
      </c>
      <c r="H2949">
        <v>2</v>
      </c>
      <c r="I2949">
        <v>2</v>
      </c>
      <c r="J2949">
        <v>2</v>
      </c>
      <c r="K2949">
        <v>2</v>
      </c>
      <c r="L2949">
        <v>2</v>
      </c>
      <c r="M2949">
        <v>2</v>
      </c>
      <c r="N2949">
        <v>1</v>
      </c>
      <c r="P2949" t="s">
        <v>50</v>
      </c>
      <c r="R2949" t="s">
        <v>44</v>
      </c>
      <c r="V2949">
        <v>49</v>
      </c>
      <c r="W2949" t="s">
        <v>47</v>
      </c>
    </row>
    <row r="2950" spans="1:23" x14ac:dyDescent="0.25">
      <c r="A2950">
        <v>1377814</v>
      </c>
      <c r="B2950" t="s">
        <v>24</v>
      </c>
      <c r="C2950">
        <v>130</v>
      </c>
      <c r="D2950">
        <v>4</v>
      </c>
      <c r="E2950" t="s">
        <v>49</v>
      </c>
      <c r="F2950">
        <v>1</v>
      </c>
      <c r="G2950">
        <v>1</v>
      </c>
      <c r="H2950">
        <v>2</v>
      </c>
      <c r="I2950">
        <v>2</v>
      </c>
      <c r="J2950">
        <v>2</v>
      </c>
      <c r="K2950">
        <v>2</v>
      </c>
      <c r="L2950">
        <v>2</v>
      </c>
      <c r="M2950">
        <v>2</v>
      </c>
      <c r="N2950">
        <v>1</v>
      </c>
      <c r="P2950" t="s">
        <v>50</v>
      </c>
      <c r="R2950" t="s">
        <v>46</v>
      </c>
      <c r="V2950">
        <v>53</v>
      </c>
      <c r="W2950" t="s">
        <v>24</v>
      </c>
    </row>
    <row r="2951" spans="1:23" x14ac:dyDescent="0.25">
      <c r="A2951">
        <v>1412744</v>
      </c>
      <c r="B2951" t="s">
        <v>24</v>
      </c>
      <c r="C2951">
        <v>126</v>
      </c>
      <c r="D2951">
        <v>7</v>
      </c>
      <c r="E2951" t="s">
        <v>49</v>
      </c>
      <c r="F2951">
        <v>1</v>
      </c>
      <c r="G2951">
        <v>2</v>
      </c>
      <c r="H2951">
        <v>2</v>
      </c>
      <c r="I2951">
        <v>2</v>
      </c>
      <c r="J2951">
        <v>1</v>
      </c>
      <c r="K2951">
        <v>2</v>
      </c>
      <c r="L2951">
        <v>2</v>
      </c>
      <c r="M2951">
        <v>2</v>
      </c>
      <c r="N2951">
        <v>1</v>
      </c>
      <c r="P2951" t="s">
        <v>50</v>
      </c>
      <c r="R2951" t="s">
        <v>46</v>
      </c>
      <c r="V2951">
        <v>53</v>
      </c>
      <c r="W2951" t="s">
        <v>24</v>
      </c>
    </row>
    <row r="2952" spans="1:23" x14ac:dyDescent="0.25">
      <c r="A2952">
        <v>1368777</v>
      </c>
      <c r="B2952" t="s">
        <v>24</v>
      </c>
      <c r="C2952">
        <v>87</v>
      </c>
      <c r="D2952">
        <v>14</v>
      </c>
      <c r="E2952" t="s">
        <v>49</v>
      </c>
      <c r="F2952">
        <v>1</v>
      </c>
      <c r="G2952">
        <v>1</v>
      </c>
      <c r="H2952">
        <v>2</v>
      </c>
      <c r="I2952">
        <v>2</v>
      </c>
      <c r="J2952">
        <v>2</v>
      </c>
      <c r="K2952">
        <v>2</v>
      </c>
      <c r="L2952">
        <v>2</v>
      </c>
      <c r="M2952">
        <v>2</v>
      </c>
      <c r="N2952">
        <v>1</v>
      </c>
      <c r="P2952" t="s">
        <v>50</v>
      </c>
      <c r="R2952" t="s">
        <v>44</v>
      </c>
      <c r="V2952">
        <v>53</v>
      </c>
      <c r="W2952" t="s">
        <v>24</v>
      </c>
    </row>
    <row r="2953" spans="1:23" x14ac:dyDescent="0.25">
      <c r="A2953">
        <v>1252870</v>
      </c>
      <c r="B2953" t="s">
        <v>47</v>
      </c>
      <c r="C2953">
        <v>77</v>
      </c>
      <c r="D2953">
        <v>5</v>
      </c>
      <c r="E2953" t="s">
        <v>49</v>
      </c>
      <c r="F2953">
        <v>5</v>
      </c>
      <c r="G2953">
        <v>2</v>
      </c>
      <c r="H2953">
        <v>2</v>
      </c>
      <c r="I2953">
        <v>2</v>
      </c>
      <c r="J2953">
        <v>2</v>
      </c>
      <c r="K2953">
        <v>2</v>
      </c>
      <c r="L2953">
        <v>2</v>
      </c>
      <c r="M2953">
        <v>2</v>
      </c>
      <c r="N2953">
        <v>2</v>
      </c>
      <c r="P2953" t="s">
        <v>50</v>
      </c>
      <c r="R2953" t="s">
        <v>46</v>
      </c>
      <c r="V2953">
        <v>303</v>
      </c>
      <c r="W2953">
        <v>303</v>
      </c>
    </row>
    <row r="2954" spans="1:23" x14ac:dyDescent="0.25">
      <c r="A2954">
        <v>1254011</v>
      </c>
      <c r="B2954" t="s">
        <v>47</v>
      </c>
      <c r="C2954">
        <v>72</v>
      </c>
      <c r="D2954">
        <v>13</v>
      </c>
      <c r="E2954" t="s">
        <v>49</v>
      </c>
      <c r="F2954">
        <v>1</v>
      </c>
      <c r="G2954">
        <v>2</v>
      </c>
      <c r="H2954">
        <v>2</v>
      </c>
      <c r="I2954">
        <v>2</v>
      </c>
      <c r="J2954">
        <v>1</v>
      </c>
      <c r="K2954">
        <v>2</v>
      </c>
      <c r="L2954">
        <v>2</v>
      </c>
      <c r="M2954">
        <v>2</v>
      </c>
      <c r="N2954">
        <v>1</v>
      </c>
      <c r="P2954" t="s">
        <v>50</v>
      </c>
      <c r="R2954" t="s">
        <v>46</v>
      </c>
      <c r="V2954">
        <v>16</v>
      </c>
      <c r="W2954">
        <v>16</v>
      </c>
    </row>
    <row r="2955" spans="1:23" x14ac:dyDescent="0.25">
      <c r="A2955">
        <v>701484</v>
      </c>
      <c r="B2955" t="s">
        <v>32</v>
      </c>
      <c r="C2955">
        <v>60</v>
      </c>
      <c r="D2955">
        <v>6</v>
      </c>
      <c r="E2955" t="s">
        <v>49</v>
      </c>
      <c r="F2955">
        <v>1</v>
      </c>
      <c r="G2955">
        <v>1</v>
      </c>
      <c r="H2955">
        <v>2</v>
      </c>
      <c r="I2955">
        <v>2</v>
      </c>
      <c r="J2955">
        <v>2</v>
      </c>
      <c r="K2955">
        <v>2</v>
      </c>
      <c r="L2955">
        <v>2</v>
      </c>
      <c r="M2955">
        <v>2</v>
      </c>
      <c r="N2955">
        <v>1</v>
      </c>
      <c r="P2955" t="s">
        <v>50</v>
      </c>
      <c r="R2955" t="s">
        <v>44</v>
      </c>
      <c r="V2955">
        <v>41</v>
      </c>
      <c r="W2955" t="s">
        <v>32</v>
      </c>
    </row>
    <row r="2956" spans="1:23" x14ac:dyDescent="0.25">
      <c r="A2956">
        <v>1275726</v>
      </c>
      <c r="B2956" t="s">
        <v>47</v>
      </c>
      <c r="C2956">
        <v>94</v>
      </c>
      <c r="D2956">
        <v>13</v>
      </c>
      <c r="E2956" t="s">
        <v>49</v>
      </c>
      <c r="F2956">
        <v>1</v>
      </c>
      <c r="G2956">
        <v>1</v>
      </c>
      <c r="H2956">
        <v>2</v>
      </c>
      <c r="I2956">
        <v>2</v>
      </c>
      <c r="J2956">
        <v>2</v>
      </c>
      <c r="K2956">
        <v>2</v>
      </c>
      <c r="L2956">
        <v>2</v>
      </c>
      <c r="M2956">
        <v>2</v>
      </c>
      <c r="N2956">
        <v>1</v>
      </c>
      <c r="P2956" t="s">
        <v>50</v>
      </c>
      <c r="R2956" t="s">
        <v>46</v>
      </c>
      <c r="V2956">
        <v>49</v>
      </c>
      <c r="W2956" t="s">
        <v>47</v>
      </c>
    </row>
    <row r="2957" spans="1:23" x14ac:dyDescent="0.25">
      <c r="A2957">
        <v>1255700</v>
      </c>
      <c r="B2957" t="s">
        <v>47</v>
      </c>
      <c r="C2957">
        <v>115</v>
      </c>
      <c r="D2957">
        <v>8</v>
      </c>
      <c r="E2957" t="s">
        <v>49</v>
      </c>
      <c r="F2957">
        <v>1</v>
      </c>
      <c r="G2957">
        <v>1</v>
      </c>
      <c r="H2957">
        <v>2</v>
      </c>
      <c r="I2957">
        <v>2</v>
      </c>
      <c r="J2957">
        <v>2</v>
      </c>
      <c r="K2957">
        <v>2</v>
      </c>
      <c r="L2957">
        <v>2</v>
      </c>
      <c r="M2957">
        <v>2</v>
      </c>
      <c r="N2957">
        <v>1</v>
      </c>
      <c r="P2957" t="s">
        <v>50</v>
      </c>
      <c r="R2957" t="s">
        <v>46</v>
      </c>
      <c r="V2957">
        <v>49</v>
      </c>
      <c r="W2957" t="s">
        <v>47</v>
      </c>
    </row>
    <row r="2958" spans="1:23" x14ac:dyDescent="0.25">
      <c r="A2958">
        <v>720418</v>
      </c>
      <c r="B2958" t="s">
        <v>32</v>
      </c>
      <c r="C2958">
        <v>29</v>
      </c>
      <c r="D2958">
        <v>1</v>
      </c>
      <c r="E2958" t="s">
        <v>49</v>
      </c>
      <c r="F2958">
        <v>1</v>
      </c>
      <c r="G2958">
        <v>1</v>
      </c>
      <c r="H2958">
        <v>2</v>
      </c>
      <c r="I2958">
        <v>2</v>
      </c>
      <c r="J2958">
        <v>2</v>
      </c>
      <c r="K2958">
        <v>2</v>
      </c>
      <c r="L2958">
        <v>2</v>
      </c>
      <c r="M2958">
        <v>1</v>
      </c>
      <c r="N2958">
        <v>1</v>
      </c>
      <c r="P2958" t="s">
        <v>50</v>
      </c>
      <c r="R2958" t="s">
        <v>44</v>
      </c>
      <c r="V2958">
        <v>41</v>
      </c>
      <c r="W2958" t="s">
        <v>32</v>
      </c>
    </row>
    <row r="2959" spans="1:23" x14ac:dyDescent="0.25">
      <c r="A2959">
        <v>1413775</v>
      </c>
      <c r="B2959" t="s">
        <v>24</v>
      </c>
      <c r="C2959">
        <v>110</v>
      </c>
      <c r="D2959">
        <v>0</v>
      </c>
      <c r="E2959" t="s">
        <v>49</v>
      </c>
      <c r="F2959">
        <v>1</v>
      </c>
      <c r="G2959">
        <v>1</v>
      </c>
      <c r="H2959">
        <v>2</v>
      </c>
      <c r="I2959">
        <v>2</v>
      </c>
      <c r="J2959">
        <v>2</v>
      </c>
      <c r="K2959">
        <v>2</v>
      </c>
      <c r="L2959">
        <v>2</v>
      </c>
      <c r="M2959">
        <v>2</v>
      </c>
      <c r="N2959">
        <v>1</v>
      </c>
      <c r="P2959" t="s">
        <v>50</v>
      </c>
      <c r="R2959" t="s">
        <v>46</v>
      </c>
      <c r="V2959">
        <v>26</v>
      </c>
      <c r="W2959">
        <v>26</v>
      </c>
    </row>
    <row r="2960" spans="1:23" x14ac:dyDescent="0.25">
      <c r="A2960">
        <v>1428056</v>
      </c>
      <c r="B2960" t="s">
        <v>24</v>
      </c>
      <c r="C2960">
        <v>117</v>
      </c>
      <c r="D2960">
        <v>0</v>
      </c>
      <c r="E2960" t="s">
        <v>49</v>
      </c>
      <c r="F2960">
        <v>1</v>
      </c>
      <c r="G2960">
        <v>2</v>
      </c>
      <c r="H2960">
        <v>2</v>
      </c>
      <c r="I2960">
        <v>2</v>
      </c>
      <c r="J2960">
        <v>1</v>
      </c>
      <c r="K2960">
        <v>2</v>
      </c>
      <c r="L2960">
        <v>2</v>
      </c>
      <c r="M2960">
        <v>2</v>
      </c>
      <c r="N2960">
        <v>1</v>
      </c>
      <c r="P2960" t="s">
        <v>50</v>
      </c>
      <c r="R2960" t="s">
        <v>44</v>
      </c>
      <c r="V2960">
        <v>53</v>
      </c>
      <c r="W2960" t="s">
        <v>24</v>
      </c>
    </row>
    <row r="2961" spans="1:23" x14ac:dyDescent="0.25">
      <c r="A2961">
        <v>1433176</v>
      </c>
      <c r="B2961" t="s">
        <v>24</v>
      </c>
      <c r="C2961">
        <v>70</v>
      </c>
      <c r="D2961">
        <v>12</v>
      </c>
      <c r="E2961" t="s">
        <v>49</v>
      </c>
      <c r="F2961">
        <v>1</v>
      </c>
      <c r="G2961">
        <v>2</v>
      </c>
      <c r="H2961">
        <v>1</v>
      </c>
      <c r="I2961">
        <v>2</v>
      </c>
      <c r="J2961">
        <v>2</v>
      </c>
      <c r="K2961">
        <v>2</v>
      </c>
      <c r="L2961">
        <v>2</v>
      </c>
      <c r="M2961">
        <v>2</v>
      </c>
      <c r="N2961">
        <v>1</v>
      </c>
      <c r="P2961" t="s">
        <v>50</v>
      </c>
      <c r="R2961" t="s">
        <v>46</v>
      </c>
      <c r="V2961">
        <v>53</v>
      </c>
      <c r="W2961" t="s">
        <v>24</v>
      </c>
    </row>
    <row r="2962" spans="1:23" x14ac:dyDescent="0.25">
      <c r="A2962">
        <v>1410590</v>
      </c>
      <c r="B2962" t="s">
        <v>24</v>
      </c>
      <c r="C2962">
        <v>120</v>
      </c>
      <c r="D2962">
        <v>10</v>
      </c>
      <c r="E2962" t="s">
        <v>49</v>
      </c>
      <c r="F2962">
        <v>1</v>
      </c>
      <c r="G2962">
        <v>1</v>
      </c>
      <c r="H2962">
        <v>2</v>
      </c>
      <c r="I2962">
        <v>2</v>
      </c>
      <c r="J2962">
        <v>2</v>
      </c>
      <c r="K2962">
        <v>2</v>
      </c>
      <c r="L2962">
        <v>2</v>
      </c>
      <c r="M2962">
        <v>2</v>
      </c>
      <c r="N2962">
        <v>1</v>
      </c>
      <c r="P2962" t="s">
        <v>50</v>
      </c>
      <c r="R2962" t="s">
        <v>44</v>
      </c>
      <c r="V2962">
        <v>29</v>
      </c>
      <c r="W2962">
        <v>29</v>
      </c>
    </row>
    <row r="2963" spans="1:23" x14ac:dyDescent="0.25">
      <c r="A2963">
        <v>1389896</v>
      </c>
      <c r="B2963" t="s">
        <v>24</v>
      </c>
      <c r="C2963">
        <v>76</v>
      </c>
      <c r="D2963">
        <v>5</v>
      </c>
      <c r="E2963" t="s">
        <v>49</v>
      </c>
      <c r="F2963">
        <v>1</v>
      </c>
      <c r="G2963">
        <v>2</v>
      </c>
      <c r="H2963">
        <v>1</v>
      </c>
      <c r="I2963">
        <v>2</v>
      </c>
      <c r="J2963">
        <v>2</v>
      </c>
      <c r="K2963">
        <v>2</v>
      </c>
      <c r="L2963">
        <v>2</v>
      </c>
      <c r="M2963">
        <v>2</v>
      </c>
      <c r="N2963">
        <v>1</v>
      </c>
      <c r="P2963" t="s">
        <v>50</v>
      </c>
      <c r="R2963" t="s">
        <v>46</v>
      </c>
      <c r="V2963">
        <v>53</v>
      </c>
      <c r="W2963" t="s">
        <v>24</v>
      </c>
    </row>
    <row r="2964" spans="1:23" x14ac:dyDescent="0.25">
      <c r="A2964">
        <v>1391774</v>
      </c>
      <c r="B2964" t="s">
        <v>24</v>
      </c>
      <c r="C2964">
        <v>18</v>
      </c>
      <c r="D2964">
        <v>6</v>
      </c>
      <c r="E2964" t="s">
        <v>49</v>
      </c>
      <c r="F2964">
        <v>1</v>
      </c>
      <c r="G2964">
        <v>2</v>
      </c>
      <c r="H2964">
        <v>2</v>
      </c>
      <c r="I2964">
        <v>2</v>
      </c>
      <c r="J2964">
        <v>1</v>
      </c>
      <c r="K2964">
        <v>2</v>
      </c>
      <c r="L2964">
        <v>2</v>
      </c>
      <c r="M2964">
        <v>2</v>
      </c>
      <c r="N2964">
        <v>1</v>
      </c>
      <c r="P2964" t="s">
        <v>50</v>
      </c>
      <c r="R2964" t="s">
        <v>44</v>
      </c>
      <c r="V2964">
        <v>53</v>
      </c>
      <c r="W2964" t="s">
        <v>24</v>
      </c>
    </row>
    <row r="2965" spans="1:23" x14ac:dyDescent="0.25">
      <c r="A2965">
        <v>1398383</v>
      </c>
      <c r="B2965" t="s">
        <v>24</v>
      </c>
      <c r="C2965">
        <v>108</v>
      </c>
      <c r="D2965">
        <v>6</v>
      </c>
      <c r="E2965" t="s">
        <v>49</v>
      </c>
      <c r="F2965">
        <v>1</v>
      </c>
      <c r="G2965">
        <v>2</v>
      </c>
      <c r="H2965">
        <v>2</v>
      </c>
      <c r="I2965">
        <v>2</v>
      </c>
      <c r="J2965">
        <v>2</v>
      </c>
      <c r="K2965">
        <v>2</v>
      </c>
      <c r="L2965">
        <v>1</v>
      </c>
      <c r="M2965">
        <v>2</v>
      </c>
      <c r="N2965">
        <v>1</v>
      </c>
      <c r="P2965" t="s">
        <v>50</v>
      </c>
      <c r="R2965" t="s">
        <v>44</v>
      </c>
      <c r="V2965">
        <v>53</v>
      </c>
      <c r="W2965" t="s">
        <v>24</v>
      </c>
    </row>
    <row r="2966" spans="1:23" x14ac:dyDescent="0.25">
      <c r="A2966">
        <v>1426610</v>
      </c>
      <c r="B2966" t="s">
        <v>24</v>
      </c>
      <c r="C2966">
        <v>64</v>
      </c>
      <c r="D2966">
        <v>13</v>
      </c>
      <c r="E2966" t="s">
        <v>49</v>
      </c>
      <c r="F2966">
        <v>5</v>
      </c>
      <c r="G2966">
        <v>2</v>
      </c>
      <c r="H2966">
        <v>2</v>
      </c>
      <c r="I2966">
        <v>2</v>
      </c>
      <c r="J2966">
        <v>1</v>
      </c>
      <c r="K2966">
        <v>2</v>
      </c>
      <c r="L2966">
        <v>2</v>
      </c>
      <c r="M2966">
        <v>2</v>
      </c>
      <c r="N2966">
        <v>1</v>
      </c>
      <c r="P2966" t="s">
        <v>50</v>
      </c>
      <c r="R2966" t="s">
        <v>46</v>
      </c>
      <c r="V2966">
        <v>303</v>
      </c>
      <c r="W2966">
        <v>303</v>
      </c>
    </row>
    <row r="2967" spans="1:23" x14ac:dyDescent="0.25">
      <c r="A2967">
        <v>1433695</v>
      </c>
      <c r="B2967" t="s">
        <v>24</v>
      </c>
      <c r="C2967">
        <v>56</v>
      </c>
      <c r="D2967">
        <v>9</v>
      </c>
      <c r="E2967" t="s">
        <v>49</v>
      </c>
      <c r="F2967">
        <v>1</v>
      </c>
      <c r="G2967">
        <v>1</v>
      </c>
      <c r="H2967">
        <v>2</v>
      </c>
      <c r="I2967">
        <v>2</v>
      </c>
      <c r="J2967">
        <v>2</v>
      </c>
      <c r="K2967">
        <v>2</v>
      </c>
      <c r="L2967">
        <v>2</v>
      </c>
      <c r="M2967">
        <v>2</v>
      </c>
      <c r="N2967">
        <v>1</v>
      </c>
      <c r="P2967" t="s">
        <v>50</v>
      </c>
      <c r="R2967" t="s">
        <v>46</v>
      </c>
      <c r="V2967">
        <v>41</v>
      </c>
      <c r="W2967" t="s">
        <v>32</v>
      </c>
    </row>
    <row r="2968" spans="1:23" x14ac:dyDescent="0.25">
      <c r="A2968">
        <v>1264651</v>
      </c>
      <c r="B2968" t="s">
        <v>47</v>
      </c>
      <c r="C2968">
        <v>99</v>
      </c>
      <c r="D2968">
        <v>2</v>
      </c>
      <c r="E2968" t="s">
        <v>49</v>
      </c>
      <c r="F2968">
        <v>1</v>
      </c>
      <c r="G2968">
        <v>1</v>
      </c>
      <c r="H2968">
        <v>2</v>
      </c>
      <c r="I2968">
        <v>2</v>
      </c>
      <c r="J2968">
        <v>2</v>
      </c>
      <c r="K2968">
        <v>2</v>
      </c>
      <c r="L2968">
        <v>2</v>
      </c>
      <c r="M2968">
        <v>2</v>
      </c>
      <c r="N2968">
        <v>1</v>
      </c>
      <c r="P2968" t="s">
        <v>50</v>
      </c>
      <c r="R2968" t="s">
        <v>46</v>
      </c>
      <c r="V2968">
        <v>49</v>
      </c>
      <c r="W2968" t="s">
        <v>47</v>
      </c>
    </row>
    <row r="2969" spans="1:23" x14ac:dyDescent="0.25">
      <c r="A2969">
        <v>70726</v>
      </c>
      <c r="B2969" t="s">
        <v>23</v>
      </c>
      <c r="C2969">
        <v>46</v>
      </c>
      <c r="D2969">
        <v>10</v>
      </c>
      <c r="E2969" t="s">
        <v>49</v>
      </c>
      <c r="F2969">
        <v>1</v>
      </c>
      <c r="G2969">
        <v>2</v>
      </c>
      <c r="H2969">
        <v>2</v>
      </c>
      <c r="I2969">
        <v>2</v>
      </c>
      <c r="J2969">
        <v>2</v>
      </c>
      <c r="K2969">
        <v>2</v>
      </c>
      <c r="L2969">
        <v>2</v>
      </c>
      <c r="M2969">
        <v>1</v>
      </c>
      <c r="N2969">
        <v>2</v>
      </c>
      <c r="P2969" t="s">
        <v>50</v>
      </c>
      <c r="R2969" t="s">
        <v>44</v>
      </c>
      <c r="V2969">
        <v>30</v>
      </c>
      <c r="W2969" t="s">
        <v>23</v>
      </c>
    </row>
    <row r="2970" spans="1:23" x14ac:dyDescent="0.25">
      <c r="A2970">
        <v>1249306</v>
      </c>
      <c r="B2970" t="s">
        <v>47</v>
      </c>
      <c r="C2970">
        <v>121</v>
      </c>
      <c r="D2970">
        <v>10</v>
      </c>
      <c r="E2970" t="s">
        <v>49</v>
      </c>
      <c r="F2970">
        <v>1</v>
      </c>
      <c r="G2970">
        <v>2</v>
      </c>
      <c r="H2970">
        <v>1</v>
      </c>
      <c r="I2970">
        <v>2</v>
      </c>
      <c r="J2970">
        <v>2</v>
      </c>
      <c r="K2970">
        <v>2</v>
      </c>
      <c r="L2970">
        <v>2</v>
      </c>
      <c r="M2970">
        <v>2</v>
      </c>
      <c r="N2970">
        <v>1</v>
      </c>
      <c r="P2970" t="s">
        <v>50</v>
      </c>
      <c r="R2970" t="s">
        <v>46</v>
      </c>
      <c r="V2970">
        <v>56</v>
      </c>
      <c r="W2970">
        <v>56</v>
      </c>
    </row>
    <row r="2971" spans="1:23" x14ac:dyDescent="0.25">
      <c r="A2971">
        <v>701659</v>
      </c>
      <c r="B2971" t="s">
        <v>32</v>
      </c>
      <c r="C2971">
        <v>77</v>
      </c>
      <c r="D2971">
        <v>14</v>
      </c>
      <c r="E2971" t="s">
        <v>49</v>
      </c>
      <c r="F2971">
        <v>1</v>
      </c>
      <c r="G2971">
        <v>1</v>
      </c>
      <c r="H2971">
        <v>2</v>
      </c>
      <c r="I2971">
        <v>2</v>
      </c>
      <c r="J2971">
        <v>2</v>
      </c>
      <c r="K2971">
        <v>2</v>
      </c>
      <c r="L2971">
        <v>2</v>
      </c>
      <c r="M2971">
        <v>2</v>
      </c>
      <c r="N2971">
        <v>1</v>
      </c>
      <c r="P2971" t="s">
        <v>50</v>
      </c>
      <c r="R2971" t="s">
        <v>44</v>
      </c>
      <c r="V2971">
        <v>41</v>
      </c>
      <c r="W2971" t="s">
        <v>32</v>
      </c>
    </row>
    <row r="2972" spans="1:23" x14ac:dyDescent="0.25">
      <c r="A2972">
        <v>1250037</v>
      </c>
      <c r="B2972" t="s">
        <v>47</v>
      </c>
      <c r="C2972">
        <v>324</v>
      </c>
      <c r="D2972">
        <v>8</v>
      </c>
      <c r="E2972" t="s">
        <v>49</v>
      </c>
      <c r="F2972">
        <v>1</v>
      </c>
      <c r="G2972">
        <v>1</v>
      </c>
      <c r="H2972">
        <v>2</v>
      </c>
      <c r="I2972">
        <v>2</v>
      </c>
      <c r="J2972">
        <v>2</v>
      </c>
      <c r="K2972">
        <v>2</v>
      </c>
      <c r="L2972">
        <v>2</v>
      </c>
      <c r="M2972">
        <v>2</v>
      </c>
      <c r="N2972">
        <v>1</v>
      </c>
      <c r="P2972" t="s">
        <v>50</v>
      </c>
      <c r="R2972" t="s">
        <v>46</v>
      </c>
      <c r="V2972">
        <v>49</v>
      </c>
      <c r="W2972" t="s">
        <v>47</v>
      </c>
    </row>
    <row r="2973" spans="1:23" x14ac:dyDescent="0.25">
      <c r="A2973">
        <v>533041</v>
      </c>
      <c r="B2973" t="s">
        <v>31</v>
      </c>
      <c r="C2973">
        <v>33</v>
      </c>
      <c r="D2973">
        <v>12</v>
      </c>
      <c r="E2973" t="s">
        <v>49</v>
      </c>
      <c r="F2973">
        <v>1</v>
      </c>
      <c r="G2973">
        <v>1</v>
      </c>
      <c r="H2973">
        <v>2</v>
      </c>
      <c r="I2973">
        <v>2</v>
      </c>
      <c r="J2973">
        <v>2</v>
      </c>
      <c r="K2973">
        <v>2</v>
      </c>
      <c r="L2973">
        <v>2</v>
      </c>
      <c r="M2973">
        <v>2</v>
      </c>
      <c r="N2973">
        <v>1</v>
      </c>
      <c r="P2973" t="s">
        <v>50</v>
      </c>
      <c r="R2973" t="s">
        <v>44</v>
      </c>
      <c r="V2973">
        <v>38</v>
      </c>
      <c r="W2973" t="s">
        <v>31</v>
      </c>
    </row>
    <row r="2974" spans="1:23" x14ac:dyDescent="0.25">
      <c r="A2974">
        <v>1266459</v>
      </c>
      <c r="B2974" t="s">
        <v>47</v>
      </c>
      <c r="C2974">
        <v>73</v>
      </c>
      <c r="D2974">
        <v>13</v>
      </c>
      <c r="E2974" t="s">
        <v>49</v>
      </c>
      <c r="F2974">
        <v>1</v>
      </c>
      <c r="G2974">
        <v>1</v>
      </c>
      <c r="H2974">
        <v>2</v>
      </c>
      <c r="I2974">
        <v>2</v>
      </c>
      <c r="J2974">
        <v>2</v>
      </c>
      <c r="K2974">
        <v>2</v>
      </c>
      <c r="L2974">
        <v>2</v>
      </c>
      <c r="M2974">
        <v>2</v>
      </c>
      <c r="N2974">
        <v>1</v>
      </c>
      <c r="P2974" t="s">
        <v>50</v>
      </c>
      <c r="R2974" t="s">
        <v>46</v>
      </c>
      <c r="V2974">
        <v>49</v>
      </c>
      <c r="W2974" t="s">
        <v>47</v>
      </c>
    </row>
    <row r="2975" spans="1:23" x14ac:dyDescent="0.25">
      <c r="A2975">
        <v>1268261</v>
      </c>
      <c r="B2975" t="s">
        <v>47</v>
      </c>
      <c r="C2975">
        <v>90</v>
      </c>
      <c r="D2975">
        <v>12</v>
      </c>
      <c r="E2975" t="s">
        <v>49</v>
      </c>
      <c r="F2975">
        <v>1</v>
      </c>
      <c r="G2975">
        <v>1</v>
      </c>
      <c r="H2975">
        <v>2</v>
      </c>
      <c r="I2975">
        <v>2</v>
      </c>
      <c r="J2975">
        <v>2</v>
      </c>
      <c r="K2975">
        <v>2</v>
      </c>
      <c r="L2975">
        <v>2</v>
      </c>
      <c r="M2975">
        <v>2</v>
      </c>
      <c r="N2975">
        <v>1</v>
      </c>
      <c r="P2975" t="s">
        <v>50</v>
      </c>
      <c r="R2975" t="s">
        <v>44</v>
      </c>
      <c r="V2975">
        <v>48</v>
      </c>
      <c r="W2975">
        <v>48</v>
      </c>
    </row>
    <row r="2976" spans="1:23" x14ac:dyDescent="0.25">
      <c r="A2976">
        <v>710366</v>
      </c>
      <c r="B2976" t="s">
        <v>32</v>
      </c>
      <c r="C2976">
        <v>112</v>
      </c>
      <c r="D2976">
        <v>12</v>
      </c>
      <c r="E2976" t="s">
        <v>49</v>
      </c>
      <c r="F2976">
        <v>1</v>
      </c>
      <c r="G2976">
        <v>2</v>
      </c>
      <c r="H2976">
        <v>2</v>
      </c>
      <c r="I2976">
        <v>2</v>
      </c>
      <c r="J2976">
        <v>1</v>
      </c>
      <c r="K2976">
        <v>2</v>
      </c>
      <c r="L2976">
        <v>2</v>
      </c>
      <c r="M2976">
        <v>2</v>
      </c>
      <c r="N2976">
        <v>1</v>
      </c>
      <c r="P2976" t="s">
        <v>50</v>
      </c>
      <c r="R2976" t="s">
        <v>44</v>
      </c>
      <c r="V2976">
        <v>41</v>
      </c>
      <c r="W2976" t="s">
        <v>32</v>
      </c>
    </row>
    <row r="2977" spans="1:23" x14ac:dyDescent="0.25">
      <c r="A2977">
        <v>1372445</v>
      </c>
      <c r="B2977" t="s">
        <v>24</v>
      </c>
      <c r="C2977">
        <v>83</v>
      </c>
      <c r="D2977">
        <v>13</v>
      </c>
      <c r="E2977" t="s">
        <v>49</v>
      </c>
      <c r="F2977">
        <v>1</v>
      </c>
      <c r="G2977">
        <v>1</v>
      </c>
      <c r="H2977">
        <v>2</v>
      </c>
      <c r="I2977">
        <v>2</v>
      </c>
      <c r="J2977">
        <v>2</v>
      </c>
      <c r="K2977">
        <v>2</v>
      </c>
      <c r="L2977">
        <v>2</v>
      </c>
      <c r="M2977">
        <v>2</v>
      </c>
      <c r="N2977">
        <v>1</v>
      </c>
      <c r="P2977" t="s">
        <v>50</v>
      </c>
      <c r="R2977" t="s">
        <v>46</v>
      </c>
      <c r="V2977">
        <v>53</v>
      </c>
      <c r="W2977" t="s">
        <v>24</v>
      </c>
    </row>
    <row r="2978" spans="1:23" x14ac:dyDescent="0.25">
      <c r="A2978">
        <v>536780</v>
      </c>
      <c r="B2978" t="s">
        <v>31</v>
      </c>
      <c r="C2978">
        <v>39</v>
      </c>
      <c r="D2978">
        <v>5</v>
      </c>
      <c r="E2978" t="s">
        <v>49</v>
      </c>
      <c r="F2978">
        <v>1</v>
      </c>
      <c r="G2978">
        <v>2</v>
      </c>
      <c r="H2978">
        <v>2</v>
      </c>
      <c r="I2978">
        <v>2</v>
      </c>
      <c r="J2978">
        <v>1</v>
      </c>
      <c r="K2978">
        <v>2</v>
      </c>
      <c r="L2978">
        <v>2</v>
      </c>
      <c r="M2978">
        <v>1</v>
      </c>
      <c r="N2978">
        <v>1</v>
      </c>
      <c r="P2978" t="s">
        <v>50</v>
      </c>
      <c r="R2978" t="s">
        <v>46</v>
      </c>
      <c r="V2978">
        <v>38</v>
      </c>
      <c r="W2978" t="s">
        <v>31</v>
      </c>
    </row>
    <row r="2979" spans="1:23" x14ac:dyDescent="0.25">
      <c r="A2979">
        <v>1266246</v>
      </c>
      <c r="B2979" t="s">
        <v>47</v>
      </c>
      <c r="C2979">
        <v>101</v>
      </c>
      <c r="D2979">
        <v>1</v>
      </c>
      <c r="E2979" t="s">
        <v>49</v>
      </c>
      <c r="F2979">
        <v>1</v>
      </c>
      <c r="G2979">
        <v>2</v>
      </c>
      <c r="H2979">
        <v>2</v>
      </c>
      <c r="I2979">
        <v>2</v>
      </c>
      <c r="J2979">
        <v>1</v>
      </c>
      <c r="K2979">
        <v>2</v>
      </c>
      <c r="L2979">
        <v>2</v>
      </c>
      <c r="M2979">
        <v>2</v>
      </c>
      <c r="N2979">
        <v>1</v>
      </c>
      <c r="P2979" t="s">
        <v>50</v>
      </c>
      <c r="R2979" t="s">
        <v>46</v>
      </c>
      <c r="V2979">
        <v>49</v>
      </c>
      <c r="W2979" t="s">
        <v>47</v>
      </c>
    </row>
    <row r="2980" spans="1:23" x14ac:dyDescent="0.25">
      <c r="A2980">
        <v>1250809</v>
      </c>
      <c r="B2980" t="s">
        <v>47</v>
      </c>
      <c r="C2980">
        <v>93</v>
      </c>
      <c r="D2980">
        <v>7</v>
      </c>
      <c r="E2980" t="s">
        <v>49</v>
      </c>
      <c r="F2980">
        <v>1</v>
      </c>
      <c r="G2980">
        <v>1</v>
      </c>
      <c r="H2980">
        <v>2</v>
      </c>
      <c r="I2980">
        <v>2</v>
      </c>
      <c r="J2980">
        <v>2</v>
      </c>
      <c r="K2980">
        <v>2</v>
      </c>
      <c r="L2980">
        <v>2</v>
      </c>
      <c r="M2980">
        <v>2</v>
      </c>
      <c r="N2980">
        <v>1</v>
      </c>
      <c r="P2980" t="s">
        <v>50</v>
      </c>
      <c r="R2980" t="s">
        <v>46</v>
      </c>
      <c r="V2980">
        <v>49</v>
      </c>
      <c r="W2980" t="s">
        <v>47</v>
      </c>
    </row>
    <row r="2981" spans="1:23" x14ac:dyDescent="0.25">
      <c r="A2981">
        <v>70843</v>
      </c>
      <c r="B2981" t="s">
        <v>23</v>
      </c>
      <c r="C2981">
        <v>141</v>
      </c>
      <c r="D2981">
        <v>12</v>
      </c>
      <c r="E2981" t="s">
        <v>49</v>
      </c>
      <c r="F2981">
        <v>1</v>
      </c>
      <c r="G2981">
        <v>2</v>
      </c>
      <c r="H2981">
        <v>2</v>
      </c>
      <c r="I2981">
        <v>2</v>
      </c>
      <c r="J2981">
        <v>1</v>
      </c>
      <c r="K2981">
        <v>2</v>
      </c>
      <c r="L2981">
        <v>2</v>
      </c>
      <c r="M2981">
        <v>2</v>
      </c>
      <c r="N2981">
        <v>1</v>
      </c>
      <c r="P2981" t="s">
        <v>50</v>
      </c>
      <c r="R2981" t="s">
        <v>46</v>
      </c>
      <c r="V2981">
        <v>30</v>
      </c>
      <c r="W2981" t="s">
        <v>23</v>
      </c>
    </row>
    <row r="2982" spans="1:23" x14ac:dyDescent="0.25">
      <c r="A2982">
        <v>1419003</v>
      </c>
      <c r="B2982" t="s">
        <v>24</v>
      </c>
      <c r="C2982">
        <v>259</v>
      </c>
      <c r="D2982">
        <v>11</v>
      </c>
      <c r="E2982" t="s">
        <v>49</v>
      </c>
      <c r="F2982">
        <v>1</v>
      </c>
      <c r="G2982">
        <v>1</v>
      </c>
      <c r="H2982">
        <v>2</v>
      </c>
      <c r="I2982">
        <v>2</v>
      </c>
      <c r="J2982">
        <v>2</v>
      </c>
      <c r="K2982">
        <v>2</v>
      </c>
      <c r="L2982">
        <v>2</v>
      </c>
      <c r="M2982">
        <v>2</v>
      </c>
      <c r="N2982">
        <v>1</v>
      </c>
      <c r="P2982" t="s">
        <v>50</v>
      </c>
      <c r="R2982" t="s">
        <v>44</v>
      </c>
      <c r="V2982">
        <v>53</v>
      </c>
      <c r="W2982" t="s">
        <v>24</v>
      </c>
    </row>
    <row r="2983" spans="1:23" x14ac:dyDescent="0.25">
      <c r="A2983">
        <v>1253383</v>
      </c>
      <c r="B2983" t="s">
        <v>47</v>
      </c>
      <c r="C2983">
        <v>80</v>
      </c>
      <c r="D2983">
        <v>4</v>
      </c>
      <c r="E2983" t="s">
        <v>49</v>
      </c>
      <c r="F2983">
        <v>1</v>
      </c>
      <c r="G2983">
        <v>2</v>
      </c>
      <c r="H2983">
        <v>2</v>
      </c>
      <c r="I2983">
        <v>2</v>
      </c>
      <c r="J2983">
        <v>2</v>
      </c>
      <c r="K2983">
        <v>2</v>
      </c>
      <c r="L2983">
        <v>2</v>
      </c>
      <c r="M2983">
        <v>1</v>
      </c>
      <c r="N2983">
        <v>2</v>
      </c>
      <c r="P2983" t="s">
        <v>50</v>
      </c>
      <c r="R2983" t="s">
        <v>46</v>
      </c>
      <c r="V2983">
        <v>49</v>
      </c>
      <c r="W2983" t="s">
        <v>47</v>
      </c>
    </row>
    <row r="2984" spans="1:23" x14ac:dyDescent="0.25">
      <c r="A2984">
        <v>1413294</v>
      </c>
      <c r="B2984" t="s">
        <v>24</v>
      </c>
      <c r="C2984">
        <v>20</v>
      </c>
      <c r="D2984">
        <v>9</v>
      </c>
      <c r="E2984" t="s">
        <v>49</v>
      </c>
      <c r="F2984">
        <v>5</v>
      </c>
      <c r="G2984">
        <v>2</v>
      </c>
      <c r="H2984">
        <v>2</v>
      </c>
      <c r="I2984">
        <v>2</v>
      </c>
      <c r="J2984">
        <v>1</v>
      </c>
      <c r="K2984">
        <v>2</v>
      </c>
      <c r="L2984">
        <v>2</v>
      </c>
      <c r="M2984">
        <v>2</v>
      </c>
      <c r="N2984">
        <v>1</v>
      </c>
      <c r="P2984" t="s">
        <v>50</v>
      </c>
      <c r="R2984" t="s">
        <v>44</v>
      </c>
      <c r="V2984">
        <v>164</v>
      </c>
      <c r="W2984">
        <v>164</v>
      </c>
    </row>
    <row r="2985" spans="1:23" x14ac:dyDescent="0.25">
      <c r="A2985">
        <v>714429</v>
      </c>
      <c r="B2985" t="s">
        <v>32</v>
      </c>
      <c r="C2985">
        <v>13</v>
      </c>
      <c r="D2985">
        <v>3</v>
      </c>
      <c r="E2985" t="s">
        <v>49</v>
      </c>
      <c r="F2985">
        <v>1</v>
      </c>
      <c r="G2985">
        <v>1</v>
      </c>
      <c r="H2985">
        <v>2</v>
      </c>
      <c r="I2985">
        <v>2</v>
      </c>
      <c r="J2985">
        <v>2</v>
      </c>
      <c r="K2985">
        <v>2</v>
      </c>
      <c r="L2985">
        <v>2</v>
      </c>
      <c r="M2985">
        <v>2</v>
      </c>
      <c r="N2985">
        <v>1</v>
      </c>
      <c r="P2985" t="s">
        <v>50</v>
      </c>
      <c r="R2985" t="s">
        <v>46</v>
      </c>
      <c r="V2985">
        <v>41</v>
      </c>
      <c r="W2985" t="s">
        <v>32</v>
      </c>
    </row>
    <row r="2986" spans="1:23" x14ac:dyDescent="0.25">
      <c r="A2986">
        <v>1257519</v>
      </c>
      <c r="B2986" t="s">
        <v>47</v>
      </c>
      <c r="C2986">
        <v>100</v>
      </c>
      <c r="D2986">
        <v>9</v>
      </c>
      <c r="E2986" t="s">
        <v>49</v>
      </c>
      <c r="F2986">
        <v>1</v>
      </c>
      <c r="G2986">
        <v>2</v>
      </c>
      <c r="H2986">
        <v>2</v>
      </c>
      <c r="I2986">
        <v>2</v>
      </c>
      <c r="J2986">
        <v>1</v>
      </c>
      <c r="K2986">
        <v>2</v>
      </c>
      <c r="L2986">
        <v>2</v>
      </c>
      <c r="M2986">
        <v>2</v>
      </c>
      <c r="N2986">
        <v>1</v>
      </c>
      <c r="P2986" t="s">
        <v>50</v>
      </c>
      <c r="R2986" t="s">
        <v>44</v>
      </c>
      <c r="V2986">
        <v>49</v>
      </c>
      <c r="W2986" t="s">
        <v>47</v>
      </c>
    </row>
    <row r="2987" spans="1:23" x14ac:dyDescent="0.25">
      <c r="A2987">
        <v>699188</v>
      </c>
      <c r="B2987" t="s">
        <v>32</v>
      </c>
      <c r="C2987">
        <v>98</v>
      </c>
      <c r="D2987">
        <v>5</v>
      </c>
      <c r="E2987" t="s">
        <v>49</v>
      </c>
      <c r="F2987">
        <v>1</v>
      </c>
      <c r="G2987">
        <v>2</v>
      </c>
      <c r="H2987">
        <v>2</v>
      </c>
      <c r="I2987">
        <v>2</v>
      </c>
      <c r="J2987">
        <v>1</v>
      </c>
      <c r="K2987">
        <v>2</v>
      </c>
      <c r="L2987">
        <v>2</v>
      </c>
      <c r="M2987">
        <v>2</v>
      </c>
      <c r="N2987">
        <v>1</v>
      </c>
      <c r="P2987" t="s">
        <v>50</v>
      </c>
      <c r="R2987" t="s">
        <v>44</v>
      </c>
      <c r="V2987">
        <v>41</v>
      </c>
      <c r="W2987" t="s">
        <v>32</v>
      </c>
    </row>
    <row r="2988" spans="1:23" x14ac:dyDescent="0.25">
      <c r="A2988">
        <v>1394198</v>
      </c>
      <c r="B2988" t="s">
        <v>24</v>
      </c>
      <c r="C2988">
        <v>73</v>
      </c>
      <c r="D2988">
        <v>7</v>
      </c>
      <c r="E2988" t="s">
        <v>49</v>
      </c>
      <c r="F2988">
        <v>1</v>
      </c>
      <c r="G2988">
        <v>2</v>
      </c>
      <c r="H2988">
        <v>2</v>
      </c>
      <c r="I2988">
        <v>2</v>
      </c>
      <c r="J2988">
        <v>2</v>
      </c>
      <c r="K2988">
        <v>2</v>
      </c>
      <c r="L2988">
        <v>2</v>
      </c>
      <c r="M2988">
        <v>2</v>
      </c>
      <c r="N2988">
        <v>2</v>
      </c>
      <c r="P2988" t="s">
        <v>50</v>
      </c>
      <c r="R2988" t="s">
        <v>44</v>
      </c>
      <c r="V2988">
        <v>53</v>
      </c>
      <c r="W2988" t="s">
        <v>24</v>
      </c>
    </row>
    <row r="2989" spans="1:23" x14ac:dyDescent="0.25">
      <c r="A2989">
        <v>1420409</v>
      </c>
      <c r="B2989" t="s">
        <v>24</v>
      </c>
      <c r="C2989">
        <v>176</v>
      </c>
      <c r="D2989">
        <v>12</v>
      </c>
      <c r="E2989" t="s">
        <v>49</v>
      </c>
      <c r="F2989">
        <v>1</v>
      </c>
      <c r="G2989">
        <v>1</v>
      </c>
      <c r="H2989">
        <v>2</v>
      </c>
      <c r="I2989">
        <v>2</v>
      </c>
      <c r="J2989">
        <v>1</v>
      </c>
      <c r="K2989">
        <v>1</v>
      </c>
      <c r="L2989">
        <v>2</v>
      </c>
      <c r="M2989">
        <v>2</v>
      </c>
      <c r="N2989">
        <v>1</v>
      </c>
      <c r="P2989" t="s">
        <v>50</v>
      </c>
      <c r="R2989" t="s">
        <v>44</v>
      </c>
      <c r="V2989">
        <v>53</v>
      </c>
      <c r="W2989" t="s">
        <v>24</v>
      </c>
    </row>
    <row r="2990" spans="1:23" x14ac:dyDescent="0.25">
      <c r="A2990">
        <v>713918</v>
      </c>
      <c r="B2990" t="s">
        <v>32</v>
      </c>
      <c r="C2990">
        <v>150</v>
      </c>
      <c r="D2990">
        <v>1</v>
      </c>
      <c r="E2990" t="s">
        <v>49</v>
      </c>
      <c r="F2990">
        <v>1</v>
      </c>
      <c r="G2990">
        <v>2</v>
      </c>
      <c r="H2990">
        <v>2</v>
      </c>
      <c r="I2990">
        <v>2</v>
      </c>
      <c r="J2990">
        <v>2</v>
      </c>
      <c r="K2990">
        <v>2</v>
      </c>
      <c r="L2990">
        <v>2</v>
      </c>
      <c r="M2990">
        <v>2</v>
      </c>
      <c r="N2990">
        <v>2</v>
      </c>
      <c r="P2990" t="s">
        <v>50</v>
      </c>
      <c r="R2990" t="s">
        <v>46</v>
      </c>
      <c r="V2990">
        <v>41</v>
      </c>
      <c r="W2990" t="s">
        <v>32</v>
      </c>
    </row>
    <row r="2991" spans="1:23" x14ac:dyDescent="0.25">
      <c r="A2991">
        <v>1398357</v>
      </c>
      <c r="B2991" t="s">
        <v>24</v>
      </c>
      <c r="C2991">
        <v>20</v>
      </c>
      <c r="D2991">
        <v>10</v>
      </c>
      <c r="E2991" t="s">
        <v>49</v>
      </c>
      <c r="F2991">
        <v>1</v>
      </c>
      <c r="G2991">
        <v>1</v>
      </c>
      <c r="H2991">
        <v>2</v>
      </c>
      <c r="I2991">
        <v>2</v>
      </c>
      <c r="J2991">
        <v>2</v>
      </c>
      <c r="K2991">
        <v>2</v>
      </c>
      <c r="L2991">
        <v>2</v>
      </c>
      <c r="M2991">
        <v>2</v>
      </c>
      <c r="N2991">
        <v>1</v>
      </c>
      <c r="P2991" t="s">
        <v>50</v>
      </c>
      <c r="R2991" t="s">
        <v>44</v>
      </c>
      <c r="V2991">
        <v>53</v>
      </c>
      <c r="W2991" t="s">
        <v>24</v>
      </c>
    </row>
    <row r="2992" spans="1:23" x14ac:dyDescent="0.25">
      <c r="A2992">
        <v>1273219</v>
      </c>
      <c r="B2992" t="s">
        <v>47</v>
      </c>
      <c r="C2992">
        <v>11</v>
      </c>
      <c r="D2992">
        <v>7</v>
      </c>
      <c r="E2992" t="s">
        <v>49</v>
      </c>
      <c r="F2992">
        <v>1</v>
      </c>
      <c r="G2992">
        <v>1</v>
      </c>
      <c r="H2992">
        <v>2</v>
      </c>
      <c r="I2992">
        <v>2</v>
      </c>
      <c r="J2992">
        <v>2</v>
      </c>
      <c r="K2992">
        <v>2</v>
      </c>
      <c r="L2992">
        <v>2</v>
      </c>
      <c r="M2992">
        <v>2</v>
      </c>
      <c r="N2992">
        <v>1</v>
      </c>
      <c r="P2992" t="s">
        <v>50</v>
      </c>
      <c r="R2992" t="s">
        <v>46</v>
      </c>
      <c r="V2992">
        <v>49</v>
      </c>
      <c r="W2992" t="s">
        <v>47</v>
      </c>
    </row>
    <row r="2993" spans="1:23" x14ac:dyDescent="0.25">
      <c r="A2993">
        <v>1410760</v>
      </c>
      <c r="B2993" t="s">
        <v>24</v>
      </c>
      <c r="C2993">
        <v>26</v>
      </c>
      <c r="D2993">
        <v>3</v>
      </c>
      <c r="E2993" t="s">
        <v>49</v>
      </c>
      <c r="F2993">
        <v>1</v>
      </c>
      <c r="G2993">
        <v>1</v>
      </c>
      <c r="H2993">
        <v>2</v>
      </c>
      <c r="I2993">
        <v>2</v>
      </c>
      <c r="J2993">
        <v>1</v>
      </c>
      <c r="K2993">
        <v>2</v>
      </c>
      <c r="L2993">
        <v>2</v>
      </c>
      <c r="M2993">
        <v>2</v>
      </c>
      <c r="N2993">
        <v>1</v>
      </c>
      <c r="P2993" t="s">
        <v>50</v>
      </c>
      <c r="R2993" t="s">
        <v>44</v>
      </c>
      <c r="V2993">
        <v>53</v>
      </c>
      <c r="W2993" t="s">
        <v>24</v>
      </c>
    </row>
    <row r="2994" spans="1:23" x14ac:dyDescent="0.25">
      <c r="A2994">
        <v>1393588</v>
      </c>
      <c r="B2994" t="s">
        <v>24</v>
      </c>
      <c r="C2994">
        <v>47</v>
      </c>
      <c r="D2994">
        <v>10</v>
      </c>
      <c r="E2994" t="s">
        <v>49</v>
      </c>
      <c r="F2994">
        <v>1</v>
      </c>
      <c r="G2994">
        <v>1</v>
      </c>
      <c r="H2994">
        <v>2</v>
      </c>
      <c r="I2994">
        <v>2</v>
      </c>
      <c r="J2994">
        <v>2</v>
      </c>
      <c r="K2994">
        <v>2</v>
      </c>
      <c r="L2994">
        <v>2</v>
      </c>
      <c r="M2994">
        <v>2</v>
      </c>
      <c r="N2994">
        <v>1</v>
      </c>
      <c r="P2994" t="s">
        <v>50</v>
      </c>
      <c r="R2994" t="s">
        <v>46</v>
      </c>
      <c r="V2994">
        <v>53</v>
      </c>
      <c r="W2994" t="s">
        <v>24</v>
      </c>
    </row>
    <row r="2995" spans="1:23" x14ac:dyDescent="0.25">
      <c r="A2995">
        <v>1271911</v>
      </c>
      <c r="B2995" t="s">
        <v>47</v>
      </c>
      <c r="C2995">
        <v>140</v>
      </c>
      <c r="D2995">
        <v>14</v>
      </c>
      <c r="E2995" t="s">
        <v>49</v>
      </c>
      <c r="F2995">
        <v>1</v>
      </c>
      <c r="G2995">
        <v>1</v>
      </c>
      <c r="H2995">
        <v>2</v>
      </c>
      <c r="I2995">
        <v>2</v>
      </c>
      <c r="J2995">
        <v>2</v>
      </c>
      <c r="K2995">
        <v>2</v>
      </c>
      <c r="L2995">
        <v>2</v>
      </c>
      <c r="M2995">
        <v>2</v>
      </c>
      <c r="N2995">
        <v>1</v>
      </c>
      <c r="P2995" t="s">
        <v>50</v>
      </c>
      <c r="R2995" t="s">
        <v>44</v>
      </c>
      <c r="V2995">
        <v>49</v>
      </c>
      <c r="W2995" t="s">
        <v>47</v>
      </c>
    </row>
    <row r="2996" spans="1:23" x14ac:dyDescent="0.25">
      <c r="A2996">
        <v>539756</v>
      </c>
      <c r="B2996" t="s">
        <v>31</v>
      </c>
      <c r="C2996">
        <v>72</v>
      </c>
      <c r="D2996">
        <v>13</v>
      </c>
      <c r="E2996" t="s">
        <v>49</v>
      </c>
      <c r="F2996">
        <v>1</v>
      </c>
      <c r="G2996">
        <v>1</v>
      </c>
      <c r="H2996">
        <v>2</v>
      </c>
      <c r="I2996">
        <v>2</v>
      </c>
      <c r="J2996">
        <v>2</v>
      </c>
      <c r="K2996">
        <v>2</v>
      </c>
      <c r="L2996">
        <v>2</v>
      </c>
      <c r="M2996">
        <v>2</v>
      </c>
      <c r="N2996">
        <v>1</v>
      </c>
      <c r="P2996" t="s">
        <v>50</v>
      </c>
      <c r="R2996" t="s">
        <v>46</v>
      </c>
      <c r="V2996">
        <v>38</v>
      </c>
      <c r="W2996" t="s">
        <v>31</v>
      </c>
    </row>
    <row r="2997" spans="1:23" x14ac:dyDescent="0.25">
      <c r="A2997">
        <v>730362</v>
      </c>
      <c r="B2997" t="s">
        <v>32</v>
      </c>
      <c r="C2997">
        <v>79</v>
      </c>
      <c r="D2997">
        <v>5</v>
      </c>
      <c r="E2997" t="s">
        <v>49</v>
      </c>
      <c r="F2997">
        <v>1</v>
      </c>
      <c r="G2997">
        <v>1</v>
      </c>
      <c r="H2997">
        <v>2</v>
      </c>
      <c r="I2997">
        <v>2</v>
      </c>
      <c r="J2997">
        <v>2</v>
      </c>
      <c r="K2997">
        <v>2</v>
      </c>
      <c r="L2997">
        <v>2</v>
      </c>
      <c r="M2997">
        <v>2</v>
      </c>
      <c r="N2997">
        <v>1</v>
      </c>
      <c r="P2997" t="s">
        <v>50</v>
      </c>
      <c r="R2997" t="s">
        <v>46</v>
      </c>
      <c r="V2997">
        <v>41</v>
      </c>
      <c r="W2997" t="s">
        <v>32</v>
      </c>
    </row>
    <row r="2998" spans="1:23" x14ac:dyDescent="0.25">
      <c r="A2998">
        <v>734779</v>
      </c>
      <c r="B2998" t="s">
        <v>32</v>
      </c>
      <c r="C2998">
        <v>140</v>
      </c>
      <c r="D2998">
        <v>9</v>
      </c>
      <c r="E2998" t="s">
        <v>49</v>
      </c>
      <c r="F2998">
        <v>1</v>
      </c>
      <c r="G2998">
        <v>1</v>
      </c>
      <c r="H2998">
        <v>2</v>
      </c>
      <c r="I2998">
        <v>2</v>
      </c>
      <c r="J2998">
        <v>2</v>
      </c>
      <c r="K2998">
        <v>2</v>
      </c>
      <c r="L2998">
        <v>2</v>
      </c>
      <c r="M2998">
        <v>2</v>
      </c>
      <c r="N2998">
        <v>1</v>
      </c>
      <c r="P2998" t="s">
        <v>50</v>
      </c>
      <c r="R2998" t="s">
        <v>44</v>
      </c>
      <c r="V2998">
        <v>6</v>
      </c>
      <c r="W2998" t="s">
        <v>45</v>
      </c>
    </row>
    <row r="2999" spans="1:23" x14ac:dyDescent="0.25">
      <c r="A2999">
        <v>713441</v>
      </c>
      <c r="B2999" t="s">
        <v>32</v>
      </c>
      <c r="C2999">
        <v>188</v>
      </c>
      <c r="D2999">
        <v>14</v>
      </c>
      <c r="E2999" t="s">
        <v>49</v>
      </c>
      <c r="F2999">
        <v>1</v>
      </c>
      <c r="G2999">
        <v>1</v>
      </c>
      <c r="H2999">
        <v>2</v>
      </c>
      <c r="I2999">
        <v>2</v>
      </c>
      <c r="J2999">
        <v>2</v>
      </c>
      <c r="K2999">
        <v>2</v>
      </c>
      <c r="L2999">
        <v>2</v>
      </c>
      <c r="M2999">
        <v>2</v>
      </c>
      <c r="N2999">
        <v>1</v>
      </c>
      <c r="P2999" t="s">
        <v>50</v>
      </c>
      <c r="R2999" t="s">
        <v>46</v>
      </c>
      <c r="V2999">
        <v>41</v>
      </c>
      <c r="W2999" t="s">
        <v>32</v>
      </c>
    </row>
    <row r="3000" spans="1:23" x14ac:dyDescent="0.25">
      <c r="A3000">
        <v>728493</v>
      </c>
      <c r="B3000" t="s">
        <v>32</v>
      </c>
      <c r="C3000">
        <v>74</v>
      </c>
      <c r="D3000">
        <v>2</v>
      </c>
      <c r="E3000" t="s">
        <v>49</v>
      </c>
      <c r="F3000">
        <v>1</v>
      </c>
      <c r="G3000">
        <v>1</v>
      </c>
      <c r="H3000">
        <v>2</v>
      </c>
      <c r="I3000">
        <v>2</v>
      </c>
      <c r="J3000">
        <v>2</v>
      </c>
      <c r="K3000">
        <v>2</v>
      </c>
      <c r="L3000">
        <v>2</v>
      </c>
      <c r="M3000">
        <v>2</v>
      </c>
      <c r="N3000">
        <v>1</v>
      </c>
      <c r="P3000" t="s">
        <v>50</v>
      </c>
      <c r="R3000" t="s">
        <v>44</v>
      </c>
      <c r="V3000">
        <v>41</v>
      </c>
      <c r="W3000" t="s">
        <v>32</v>
      </c>
    </row>
    <row r="3001" spans="1:23" x14ac:dyDescent="0.25">
      <c r="A3001">
        <v>1421441</v>
      </c>
      <c r="B3001" t="s">
        <v>24</v>
      </c>
      <c r="C3001">
        <v>89</v>
      </c>
      <c r="D3001">
        <v>4</v>
      </c>
      <c r="E3001" t="s">
        <v>49</v>
      </c>
      <c r="F3001">
        <v>1</v>
      </c>
      <c r="G3001">
        <v>2</v>
      </c>
      <c r="H3001">
        <v>2</v>
      </c>
      <c r="I3001">
        <v>2</v>
      </c>
      <c r="J3001">
        <v>1</v>
      </c>
      <c r="K3001">
        <v>1</v>
      </c>
      <c r="L3001">
        <v>2</v>
      </c>
      <c r="M3001">
        <v>2</v>
      </c>
      <c r="N3001">
        <v>1</v>
      </c>
      <c r="P3001" t="s">
        <v>50</v>
      </c>
      <c r="R3001" t="s">
        <v>44</v>
      </c>
      <c r="V3001">
        <v>53</v>
      </c>
      <c r="W3001" t="s">
        <v>24</v>
      </c>
    </row>
  </sheetData>
  <sortState ref="A2:X3001">
    <sortCondition ref="U2:U30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CensusPopSample3000</vt:lpstr>
      <vt:lpstr>Sheet3</vt:lpstr>
      <vt:lpstr>Sheet4</vt:lpstr>
      <vt:lpstr>CleanedUp</vt:lpstr>
    </vt:vector>
  </TitlesOfParts>
  <Company>Carroll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Fasteen, Jodi</dc:creator>
  <cp:lastModifiedBy>Fasteen, Jodi</cp:lastModifiedBy>
  <dcterms:created xsi:type="dcterms:W3CDTF">2017-10-17T17:54:54Z</dcterms:created>
  <dcterms:modified xsi:type="dcterms:W3CDTF">2017-10-19T14:55:16Z</dcterms:modified>
</cp:coreProperties>
</file>